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8.1.1" sheetId="30" r:id="rId2"/>
    <sheet name="8.1.2" sheetId="31" r:id="rId3"/>
    <sheet name="8.2.1" sheetId="32" r:id="rId4"/>
    <sheet name="8.2.2" sheetId="33" r:id="rId5"/>
    <sheet name="8.2.3" sheetId="34" r:id="rId6"/>
    <sheet name="8.3.1" sheetId="419" r:id="rId7"/>
    <sheet name="8.3.2" sheetId="420" r:id="rId8"/>
    <sheet name="8.3.3" sheetId="35" r:id="rId9"/>
    <sheet name="8.3.4" sheetId="421" r:id="rId10"/>
    <sheet name="8.3.5" sheetId="422" r:id="rId11"/>
    <sheet name="8.3.6" sheetId="36" r:id="rId12"/>
    <sheet name="8.3.7" sheetId="423" r:id="rId13"/>
    <sheet name="8.3.8" sheetId="424" r:id="rId14"/>
    <sheet name="8.3.9" sheetId="37" r:id="rId15"/>
    <sheet name="8.4.1" sheetId="125" r:id="rId16"/>
    <sheet name="8.4.2" sheetId="126" r:id="rId17"/>
    <sheet name="8.4.3" sheetId="127" r:id="rId18"/>
    <sheet name="8.4.4" sheetId="128" r:id="rId19"/>
    <sheet name="8.4.5" sheetId="129" r:id="rId20"/>
    <sheet name="8.4.6" sheetId="131" r:id="rId21"/>
    <sheet name="8.4.7" sheetId="132" r:id="rId22"/>
    <sheet name="8.5.1" sheetId="425" r:id="rId23"/>
    <sheet name="8.5.2" sheetId="426" r:id="rId24"/>
    <sheet name="8.5.3" sheetId="427" r:id="rId25"/>
    <sheet name="8.5.4" sheetId="133" r:id="rId26"/>
    <sheet name="8.5.5" sheetId="137" r:id="rId27"/>
    <sheet name="8.5.6" sheetId="138" r:id="rId28"/>
    <sheet name="8.5.7" sheetId="139" r:id="rId29"/>
    <sheet name="8.5.8" sheetId="140" r:id="rId30"/>
    <sheet name="8.5.9" sheetId="141" r:id="rId31"/>
    <sheet name="8.5.10" sheetId="142" r:id="rId32"/>
    <sheet name="8.6.1" sheetId="143" r:id="rId33"/>
    <sheet name="8.6.2" sheetId="144" r:id="rId34"/>
  </sheets>
  <externalReferences>
    <externalReference r:id="rId35"/>
    <externalReference r:id="rId36"/>
    <externalReference r:id="rId37"/>
  </externalReferences>
  <definedNames>
    <definedName name="_xlnm._FilterDatabase" localSheetId="32" hidden="1">'8.6.1'!#REF!</definedName>
    <definedName name="_xlnm._FilterDatabase" localSheetId="33" hidden="1">'8.6.2'!#REF!</definedName>
    <definedName name="A_IMPRESIÚN_IM" localSheetId="6">[1]IPCO1!#REF!</definedName>
    <definedName name="A_IMPRESIÚN_IM" localSheetId="7">[1]IPCO1!#REF!</definedName>
    <definedName name="A_IMPRESIÚN_IM" localSheetId="9">[1]IPCO1!#REF!</definedName>
    <definedName name="A_IMPRESIÚN_IM" localSheetId="10">[1]IPCO1!#REF!</definedName>
    <definedName name="A_IMPRESIÚN_IM" localSheetId="12">[1]IPCO1!#REF!</definedName>
    <definedName name="A_IMPRESIÚN_IM" localSheetId="13">[1]IPCO1!#REF!</definedName>
    <definedName name="A_IMPRESIÚN_IM" localSheetId="15">[1]IPCO1!#REF!</definedName>
    <definedName name="A_IMPRESIÚN_IM" localSheetId="16">[1]IPCO1!#REF!</definedName>
    <definedName name="A_IMPRESIÚN_IM" localSheetId="22">[1]IPCO1!#REF!</definedName>
    <definedName name="A_IMPRESIÚN_IM" localSheetId="23">[1]IPCO1!#REF!</definedName>
    <definedName name="A_IMPRESIÚN_IM" localSheetId="24">[1]IPCO1!#REF!</definedName>
    <definedName name="A_IMPRESIÚN_IM">[1]IPCO1!#REF!</definedName>
    <definedName name="_xlnm.Print_Area" localSheetId="3">'8.2.1'!$A$6:$K$63</definedName>
    <definedName name="_xlnm.Print_Area" localSheetId="15">'8.4.1'!$A$1:$E$20</definedName>
    <definedName name="_xlnm.Print_Area" localSheetId="16">'8.4.2'!$A$1:$E$18</definedName>
    <definedName name="_xlnm.Print_Area" localSheetId="17">'8.4.3'!$A$1:$E$13</definedName>
    <definedName name="_xlnm.Print_Area" localSheetId="18">'8.4.4'!$A$1:$I$14</definedName>
    <definedName name="_xlnm.Print_Area" localSheetId="19">'8.4.5'!$A$1:$E$20</definedName>
    <definedName name="_xlnm.Print_Area" localSheetId="20">'8.4.6'!$A$1:$M$20</definedName>
    <definedName name="_xlnm.Print_Area" localSheetId="21">'8.4.7'!$A$1:$K$14</definedName>
    <definedName name="_xlnm.Print_Area" localSheetId="32">'8.6.1'!$A$2:$M$43</definedName>
    <definedName name="canasta" localSheetId="6">#REF!</definedName>
    <definedName name="canasta" localSheetId="7">#REF!</definedName>
    <definedName name="canasta" localSheetId="9">#REF!</definedName>
    <definedName name="canasta" localSheetId="10">#REF!</definedName>
    <definedName name="canasta" localSheetId="12">#REF!</definedName>
    <definedName name="canasta" localSheetId="13">#REF!</definedName>
    <definedName name="canasta" localSheetId="22">#REF!</definedName>
    <definedName name="canasta" localSheetId="23">#REF!</definedName>
    <definedName name="canasta" localSheetId="24">#REF!</definedName>
    <definedName name="canasta">#REF!</definedName>
    <definedName name="Inicio" localSheetId="6">#REF!</definedName>
    <definedName name="Inicio" localSheetId="7">#REF!</definedName>
    <definedName name="Inicio" localSheetId="9">#REF!</definedName>
    <definedName name="Inicio" localSheetId="10">#REF!</definedName>
    <definedName name="Inicio" localSheetId="12">#REF!</definedName>
    <definedName name="Inicio" localSheetId="13">#REF!</definedName>
    <definedName name="Inicio" localSheetId="22">#REF!</definedName>
    <definedName name="Inicio" localSheetId="23">#REF!</definedName>
    <definedName name="Inicio" localSheetId="24">#REF!</definedName>
    <definedName name="Inicio">#REF!</definedName>
    <definedName name="OLE_LINK1" localSheetId="15">'8.4.1'!#REF!</definedName>
    <definedName name="OLE_LINK1" localSheetId="16">'8.4.2'!#REF!</definedName>
  </definedNames>
  <calcPr calcId="145621"/>
</workbook>
</file>

<file path=xl/calcChain.xml><?xml version="1.0" encoding="utf-8"?>
<calcChain xmlns="http://schemas.openxmlformats.org/spreadsheetml/2006/main">
  <c r="D9" i="427" l="1"/>
  <c r="C9" i="427"/>
  <c r="B9" i="427"/>
  <c r="D8" i="427"/>
  <c r="C8" i="427"/>
  <c r="B8" i="427"/>
  <c r="D9" i="426"/>
  <c r="C9" i="426"/>
  <c r="B9" i="426"/>
  <c r="D8" i="426"/>
  <c r="C8" i="426"/>
  <c r="B8" i="426"/>
  <c r="D9" i="425"/>
  <c r="C9" i="425"/>
  <c r="B9" i="425"/>
  <c r="D8" i="425"/>
  <c r="C8" i="425"/>
  <c r="B8" i="425"/>
  <c r="D11" i="133" l="1"/>
  <c r="C11" i="133"/>
  <c r="B11" i="133"/>
  <c r="D10" i="133"/>
  <c r="C10" i="133"/>
  <c r="B10" i="133"/>
  <c r="D9" i="133"/>
  <c r="C9" i="133"/>
  <c r="B9" i="133"/>
  <c r="E27" i="126"/>
  <c r="D27" i="126"/>
  <c r="C27" i="126"/>
  <c r="B27" i="126"/>
  <c r="D8" i="133" l="1"/>
  <c r="C8" i="133"/>
  <c r="B8" i="133"/>
  <c r="AA8" i="144" l="1"/>
  <c r="Z169" i="144"/>
  <c r="M169" i="144"/>
  <c r="Z168" i="144"/>
  <c r="M168" i="144"/>
  <c r="Z167" i="144"/>
  <c r="M167" i="144"/>
  <c r="Z166" i="144"/>
  <c r="M166" i="144"/>
  <c r="Z165" i="144"/>
  <c r="M165" i="144"/>
  <c r="Z164" i="144"/>
  <c r="M164" i="144"/>
  <c r="Z163" i="144"/>
  <c r="M163" i="144"/>
  <c r="Z162" i="144"/>
  <c r="M162" i="144"/>
  <c r="Z161" i="144"/>
  <c r="M161" i="144"/>
  <c r="Z160" i="144"/>
  <c r="M160" i="144"/>
  <c r="Z159" i="144"/>
  <c r="M159" i="144"/>
  <c r="Z158" i="144"/>
  <c r="M158" i="144"/>
  <c r="Z157" i="144"/>
  <c r="M157" i="144"/>
  <c r="Z156" i="144"/>
  <c r="M156" i="144"/>
  <c r="Z155" i="144"/>
  <c r="M155" i="144"/>
  <c r="Z154" i="144"/>
  <c r="M154" i="144"/>
  <c r="Z153" i="144"/>
  <c r="M153" i="144"/>
  <c r="Z152" i="144"/>
  <c r="M152" i="144"/>
  <c r="Z151" i="144"/>
  <c r="M151" i="144"/>
  <c r="Z150" i="144"/>
  <c r="M150" i="144"/>
  <c r="Z149" i="144"/>
  <c r="M149" i="144"/>
  <c r="Z148" i="144"/>
  <c r="M148" i="144"/>
  <c r="Z147" i="144"/>
  <c r="M147" i="144"/>
  <c r="Z146" i="144"/>
  <c r="M146" i="144"/>
  <c r="Z145" i="144"/>
  <c r="M145" i="144"/>
  <c r="Z144" i="144"/>
  <c r="M144" i="144"/>
  <c r="Z143" i="144"/>
  <c r="M143" i="144"/>
  <c r="Z142" i="144"/>
  <c r="M142" i="144"/>
  <c r="Z141" i="144"/>
  <c r="M141" i="144"/>
  <c r="Z140" i="144"/>
  <c r="M140" i="144"/>
  <c r="C140" i="144" s="1"/>
  <c r="Z139" i="144"/>
  <c r="M139" i="144"/>
  <c r="Z138" i="144"/>
  <c r="M138" i="144"/>
  <c r="C138" i="144" s="1"/>
  <c r="Z137" i="144"/>
  <c r="M137" i="144"/>
  <c r="Z136" i="144"/>
  <c r="M136" i="144"/>
  <c r="C136" i="144" s="1"/>
  <c r="Z135" i="144"/>
  <c r="M135" i="144"/>
  <c r="Z134" i="144"/>
  <c r="M134" i="144"/>
  <c r="Z133" i="144"/>
  <c r="M133" i="144"/>
  <c r="Z132" i="144"/>
  <c r="M132" i="144"/>
  <c r="Z131" i="144"/>
  <c r="M131" i="144"/>
  <c r="Z130" i="144"/>
  <c r="M130" i="144"/>
  <c r="Z129" i="144"/>
  <c r="M129" i="144"/>
  <c r="Z128" i="144"/>
  <c r="M128" i="144"/>
  <c r="Z127" i="144"/>
  <c r="M127" i="144"/>
  <c r="Z126" i="144"/>
  <c r="M126" i="144"/>
  <c r="Z125" i="144"/>
  <c r="M125" i="144"/>
  <c r="Z124" i="144"/>
  <c r="M124" i="144"/>
  <c r="Z123" i="144"/>
  <c r="M123" i="144"/>
  <c r="Z122" i="144"/>
  <c r="M122" i="144"/>
  <c r="Z114" i="144"/>
  <c r="M114" i="144"/>
  <c r="Z113" i="144"/>
  <c r="M113" i="144"/>
  <c r="Z112" i="144"/>
  <c r="M112" i="144"/>
  <c r="Z111" i="144"/>
  <c r="M111" i="144"/>
  <c r="Z110" i="144"/>
  <c r="M110" i="144"/>
  <c r="Z109" i="144"/>
  <c r="M109" i="144"/>
  <c r="C109" i="144" s="1"/>
  <c r="Z108" i="144"/>
  <c r="M108" i="144"/>
  <c r="Z107" i="144"/>
  <c r="M107" i="144"/>
  <c r="Z106" i="144"/>
  <c r="M106" i="144"/>
  <c r="Z105" i="144"/>
  <c r="M105" i="144"/>
  <c r="Z104" i="144"/>
  <c r="M104" i="144"/>
  <c r="Z103" i="144"/>
  <c r="M103" i="144"/>
  <c r="Z102" i="144"/>
  <c r="M102" i="144"/>
  <c r="Z101" i="144"/>
  <c r="M101" i="144"/>
  <c r="Z100" i="144"/>
  <c r="M100" i="144"/>
  <c r="Z99" i="144"/>
  <c r="M99" i="144"/>
  <c r="Z98" i="144"/>
  <c r="M98" i="144"/>
  <c r="Z97" i="144"/>
  <c r="M97" i="144"/>
  <c r="Z96" i="144"/>
  <c r="M96" i="144"/>
  <c r="Z95" i="144"/>
  <c r="M95" i="144"/>
  <c r="Z94" i="144"/>
  <c r="M94" i="144"/>
  <c r="Z93" i="144"/>
  <c r="M93" i="144"/>
  <c r="Z92" i="144"/>
  <c r="M92" i="144"/>
  <c r="Z91" i="144"/>
  <c r="M91" i="144"/>
  <c r="Z90" i="144"/>
  <c r="M90" i="144"/>
  <c r="Z89" i="144"/>
  <c r="M89" i="144"/>
  <c r="Z88" i="144"/>
  <c r="M88" i="144"/>
  <c r="Z87" i="144"/>
  <c r="M87" i="144"/>
  <c r="Z86" i="144"/>
  <c r="M86" i="144"/>
  <c r="Z85" i="144"/>
  <c r="M85" i="144"/>
  <c r="Z84" i="144"/>
  <c r="M84" i="144"/>
  <c r="Z83" i="144"/>
  <c r="M83" i="144"/>
  <c r="Z82" i="144"/>
  <c r="M82" i="144"/>
  <c r="Z81" i="144"/>
  <c r="M81" i="144"/>
  <c r="Z80" i="144"/>
  <c r="M80" i="144"/>
  <c r="Z79" i="144"/>
  <c r="M79" i="144"/>
  <c r="Z78" i="144"/>
  <c r="M78" i="144"/>
  <c r="Z77" i="144"/>
  <c r="M77" i="144"/>
  <c r="Z76" i="144"/>
  <c r="M76" i="144"/>
  <c r="Z75" i="144"/>
  <c r="M75" i="144"/>
  <c r="Z74" i="144"/>
  <c r="M74" i="144"/>
  <c r="Z73" i="144"/>
  <c r="M73" i="144"/>
  <c r="Z72" i="144"/>
  <c r="M72" i="144"/>
  <c r="Z71" i="144"/>
  <c r="M71" i="144"/>
  <c r="Z70" i="144"/>
  <c r="M70" i="144"/>
  <c r="Z69" i="144"/>
  <c r="M69" i="144"/>
  <c r="Z68" i="144"/>
  <c r="M68" i="144"/>
  <c r="Z67" i="144"/>
  <c r="M67" i="144"/>
  <c r="Z62" i="144"/>
  <c r="M62" i="144"/>
  <c r="Z61" i="144"/>
  <c r="M61" i="144"/>
  <c r="Z60" i="144"/>
  <c r="M60" i="144"/>
  <c r="Z59" i="144"/>
  <c r="M59" i="144"/>
  <c r="Z58" i="144"/>
  <c r="M58" i="144"/>
  <c r="Z57" i="144"/>
  <c r="M57" i="144"/>
  <c r="Z56" i="144"/>
  <c r="M56" i="144"/>
  <c r="Z55" i="144"/>
  <c r="M55" i="144"/>
  <c r="Z54" i="144"/>
  <c r="M54" i="144"/>
  <c r="Z53" i="144"/>
  <c r="M53" i="144"/>
  <c r="Z52" i="144"/>
  <c r="M52" i="144"/>
  <c r="Z51" i="144"/>
  <c r="M51" i="144"/>
  <c r="Z50" i="144"/>
  <c r="M50" i="144"/>
  <c r="Z49" i="144"/>
  <c r="M49" i="144"/>
  <c r="Z48" i="144"/>
  <c r="M48" i="144"/>
  <c r="Z47" i="144"/>
  <c r="M47" i="144"/>
  <c r="Z46" i="144"/>
  <c r="M46" i="144"/>
  <c r="Z45" i="144"/>
  <c r="M45" i="144"/>
  <c r="Z44" i="144"/>
  <c r="M44" i="144"/>
  <c r="Z43" i="144"/>
  <c r="M43" i="144"/>
  <c r="Z42" i="144"/>
  <c r="M42" i="144"/>
  <c r="Z41" i="144"/>
  <c r="M41" i="144"/>
  <c r="Z40" i="144"/>
  <c r="M40" i="144"/>
  <c r="Z39" i="144"/>
  <c r="M39" i="144"/>
  <c r="Z38" i="144"/>
  <c r="M38" i="144"/>
  <c r="Z37" i="144"/>
  <c r="M37" i="144"/>
  <c r="Z36" i="144"/>
  <c r="M36" i="144"/>
  <c r="Z35" i="144"/>
  <c r="M35" i="144"/>
  <c r="Z34" i="144"/>
  <c r="M34" i="144"/>
  <c r="Z33" i="144"/>
  <c r="M33" i="144"/>
  <c r="Z32" i="144"/>
  <c r="M32" i="144"/>
  <c r="Z31" i="144"/>
  <c r="M31" i="144"/>
  <c r="Z30" i="144"/>
  <c r="M30" i="144"/>
  <c r="Z29" i="144"/>
  <c r="M29" i="144"/>
  <c r="Z28" i="144"/>
  <c r="M28" i="144"/>
  <c r="Z27" i="144"/>
  <c r="M27" i="144"/>
  <c r="Z26" i="144"/>
  <c r="M26" i="144"/>
  <c r="Z25" i="144"/>
  <c r="M25" i="144"/>
  <c r="Z24" i="144"/>
  <c r="M24" i="144"/>
  <c r="Z23" i="144"/>
  <c r="M23" i="144"/>
  <c r="Z22" i="144"/>
  <c r="M22" i="144"/>
  <c r="Z21" i="144"/>
  <c r="M21" i="144"/>
  <c r="Z20" i="144"/>
  <c r="M20" i="144"/>
  <c r="Z19" i="144"/>
  <c r="M19" i="144"/>
  <c r="Z18" i="144"/>
  <c r="M18" i="144"/>
  <c r="Z17" i="144"/>
  <c r="M17" i="144"/>
  <c r="Z16" i="144"/>
  <c r="M16" i="144"/>
  <c r="Z15" i="144"/>
  <c r="M15" i="144"/>
  <c r="Z14" i="144"/>
  <c r="M14" i="144"/>
  <c r="Z13" i="144"/>
  <c r="M13" i="144"/>
  <c r="Z12" i="144"/>
  <c r="M12" i="144"/>
  <c r="Z11" i="144"/>
  <c r="M11" i="144"/>
  <c r="Z10" i="144"/>
  <c r="M10" i="144"/>
  <c r="Z9" i="144"/>
  <c r="M9" i="144"/>
  <c r="D15" i="138"/>
  <c r="C15" i="138"/>
  <c r="B15" i="138"/>
  <c r="D14" i="138"/>
  <c r="C14" i="138"/>
  <c r="B14" i="138"/>
  <c r="D13" i="138"/>
  <c r="C13" i="138"/>
  <c r="B13" i="138"/>
  <c r="D12" i="138"/>
  <c r="C12" i="138"/>
  <c r="B12" i="138"/>
  <c r="D11" i="138"/>
  <c r="C11" i="138"/>
  <c r="B11" i="138"/>
  <c r="D10" i="138"/>
  <c r="C10" i="138"/>
  <c r="B10" i="138"/>
  <c r="D22" i="137"/>
  <c r="C22" i="137"/>
  <c r="B22" i="137"/>
  <c r="D21" i="137"/>
  <c r="C21" i="137"/>
  <c r="B21" i="137"/>
  <c r="D20" i="137"/>
  <c r="C20" i="137"/>
  <c r="B20" i="137"/>
  <c r="D19" i="137"/>
  <c r="C19" i="137"/>
  <c r="B19" i="137"/>
  <c r="D18" i="137"/>
  <c r="C18" i="137"/>
  <c r="B18" i="137"/>
  <c r="D17" i="137"/>
  <c r="C17" i="137"/>
  <c r="B17" i="137"/>
  <c r="D16" i="137"/>
  <c r="C16" i="137"/>
  <c r="B16" i="137"/>
  <c r="D15" i="137"/>
  <c r="C15" i="137"/>
  <c r="B15" i="137"/>
  <c r="D14" i="137"/>
  <c r="C14" i="137"/>
  <c r="B14" i="137"/>
  <c r="D13" i="137"/>
  <c r="C13" i="137"/>
  <c r="B13" i="137"/>
  <c r="D12" i="137"/>
  <c r="C12" i="137"/>
  <c r="B12" i="137"/>
  <c r="D11" i="137"/>
  <c r="C11" i="137"/>
  <c r="B11" i="137"/>
  <c r="D10" i="137"/>
  <c r="C10" i="137"/>
  <c r="B10" i="137"/>
  <c r="D9" i="137"/>
  <c r="C9" i="137"/>
  <c r="B9" i="137"/>
  <c r="E10" i="127"/>
  <c r="D10" i="127"/>
  <c r="C10" i="127"/>
  <c r="B10" i="127"/>
  <c r="C142" i="144" l="1"/>
  <c r="C144" i="144"/>
  <c r="C146" i="144"/>
  <c r="C148" i="144"/>
  <c r="C152" i="144"/>
  <c r="C158" i="144"/>
  <c r="C160" i="144"/>
  <c r="C162" i="144"/>
  <c r="C166" i="144"/>
  <c r="C68" i="144"/>
  <c r="C70" i="144"/>
  <c r="C72" i="144"/>
  <c r="C74" i="144"/>
  <c r="C76" i="144"/>
  <c r="C78" i="144"/>
  <c r="C86" i="144"/>
  <c r="C88" i="144"/>
  <c r="C92" i="144"/>
  <c r="C96" i="144"/>
  <c r="C104" i="144"/>
  <c r="C110" i="144"/>
  <c r="C112" i="144"/>
  <c r="C114" i="144"/>
  <c r="C123" i="144"/>
  <c r="C125" i="144"/>
  <c r="C129" i="144"/>
  <c r="C131" i="144"/>
  <c r="C101" i="144"/>
  <c r="C103" i="144"/>
  <c r="C122" i="144"/>
  <c r="C126" i="144"/>
  <c r="C135" i="144"/>
  <c r="C82" i="144"/>
  <c r="C61" i="144"/>
  <c r="C69" i="144"/>
  <c r="C26" i="144"/>
  <c r="C32" i="144"/>
  <c r="C9" i="144"/>
  <c r="C13" i="144"/>
  <c r="C17" i="144"/>
  <c r="C19" i="144"/>
  <c r="C27" i="144"/>
  <c r="C31" i="144"/>
  <c r="C33" i="144"/>
  <c r="C35" i="144"/>
  <c r="C37" i="144"/>
  <c r="C39" i="144"/>
  <c r="C41" i="144"/>
  <c r="C47" i="144"/>
  <c r="C49" i="144"/>
  <c r="C53" i="144"/>
  <c r="C55" i="144"/>
  <c r="C57" i="144"/>
  <c r="C59" i="144"/>
  <c r="C137" i="144"/>
  <c r="C145" i="144"/>
  <c r="C147" i="144"/>
  <c r="C149" i="144"/>
  <c r="C153" i="144"/>
  <c r="C155" i="144"/>
  <c r="C157" i="144"/>
  <c r="C161" i="144"/>
  <c r="C28" i="144"/>
  <c r="C36" i="144"/>
  <c r="C134" i="144"/>
  <c r="C79" i="144"/>
  <c r="C81" i="144"/>
  <c r="C87" i="144"/>
  <c r="C91" i="144"/>
  <c r="C93" i="144"/>
  <c r="C95" i="144"/>
  <c r="C99" i="144"/>
  <c r="C42" i="144"/>
  <c r="C44" i="144"/>
  <c r="C46" i="144"/>
  <c r="C52" i="144"/>
  <c r="C56" i="144"/>
  <c r="C58" i="144"/>
  <c r="C10" i="144"/>
  <c r="C14" i="144"/>
  <c r="C16" i="144"/>
  <c r="C20" i="144"/>
  <c r="C24" i="144"/>
  <c r="B8" i="137"/>
  <c r="C21" i="144"/>
  <c r="C25" i="144"/>
  <c r="C163" i="144"/>
  <c r="C169" i="144"/>
  <c r="C100" i="144"/>
  <c r="C102" i="144"/>
  <c r="C23" i="144"/>
  <c r="C71" i="144"/>
  <c r="C77" i="144"/>
  <c r="C83" i="144"/>
  <c r="C97" i="144"/>
  <c r="C107" i="144"/>
  <c r="C111" i="144"/>
  <c r="C113" i="144"/>
  <c r="C154" i="144"/>
  <c r="C48" i="144"/>
  <c r="C50" i="144"/>
  <c r="C54" i="144"/>
  <c r="C60" i="144"/>
  <c r="C85" i="144"/>
  <c r="C98" i="144"/>
  <c r="C105" i="144"/>
  <c r="C127" i="144"/>
  <c r="C18" i="144"/>
  <c r="C29" i="144"/>
  <c r="C62" i="144"/>
  <c r="C22" i="144"/>
  <c r="C43" i="144"/>
  <c r="C45" i="144"/>
  <c r="C90" i="144"/>
  <c r="C94" i="144"/>
  <c r="C108" i="144"/>
  <c r="C132" i="144"/>
  <c r="C151" i="144"/>
  <c r="C164" i="144"/>
  <c r="C168" i="144"/>
  <c r="C9" i="138"/>
  <c r="D9" i="138"/>
  <c r="C11" i="144"/>
  <c r="C15" i="144"/>
  <c r="C30" i="144"/>
  <c r="C34" i="144"/>
  <c r="C38" i="144"/>
  <c r="C40" i="144"/>
  <c r="C51" i="144"/>
  <c r="C67" i="144"/>
  <c r="C73" i="144"/>
  <c r="C75" i="144"/>
  <c r="C84" i="144"/>
  <c r="C89" i="144"/>
  <c r="C106" i="144"/>
  <c r="C124" i="144"/>
  <c r="C128" i="144"/>
  <c r="C130" i="144"/>
  <c r="C139" i="144"/>
  <c r="C141" i="144"/>
  <c r="C150" i="144"/>
  <c r="C156" i="144"/>
  <c r="C159" i="144"/>
  <c r="C167" i="144"/>
  <c r="C8" i="137"/>
  <c r="B9" i="138"/>
  <c r="C80" i="144"/>
  <c r="C133" i="144"/>
  <c r="D8" i="137"/>
  <c r="C12" i="144"/>
  <c r="C143" i="144"/>
  <c r="C165" i="144"/>
</calcChain>
</file>

<file path=xl/sharedStrings.xml><?xml version="1.0" encoding="utf-8"?>
<sst xmlns="http://schemas.openxmlformats.org/spreadsheetml/2006/main" count="1543" uniqueCount="479">
  <si>
    <t>.</t>
  </si>
  <si>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</si>
  <si>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</si>
  <si>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</si>
  <si>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</si>
  <si>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</si>
  <si>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</si>
  <si>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</si>
  <si>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</si>
  <si>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</si>
  <si>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</si>
  <si>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</si>
  <si>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</si>
  <si>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</si>
  <si>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</si>
  <si>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</si>
  <si>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</si>
  <si>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</si>
  <si>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</si>
  <si>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</si>
  <si>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</si>
  <si>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</si>
  <si>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</si>
  <si>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GALÁPAGOS</t>
  </si>
  <si>
    <t>TOTAL</t>
  </si>
  <si>
    <t>BOLÍVAR</t>
  </si>
  <si>
    <t>DICIEMBRE</t>
  </si>
  <si>
    <t>CONSTRUCCIÓN</t>
  </si>
  <si>
    <t>TRANSPORTE Y ALMACENAMIENTO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</si>
  <si>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Encuesta Nacional de Empleo, Desempleo y Subempleo - ENEMDU</t>
    </r>
  </si>
  <si>
    <t>ÁREA</t>
  </si>
  <si>
    <t>PROVINCIA</t>
  </si>
  <si>
    <t>CIUDADES 
AUTO REPRESENTADAS</t>
  </si>
  <si>
    <t>GRUPOS DE EDAD</t>
  </si>
  <si>
    <t xml:space="preserve">NACIONAL </t>
  </si>
  <si>
    <t>URBANA</t>
  </si>
  <si>
    <t>RURAL</t>
  </si>
  <si>
    <t>SANTO DOMINGO</t>
  </si>
  <si>
    <t>AMAZONÍA</t>
  </si>
  <si>
    <t>QUITO</t>
  </si>
  <si>
    <t>GUAYAQUIL</t>
  </si>
  <si>
    <t>INDÍGENA</t>
  </si>
  <si>
    <t>HOMBRE</t>
  </si>
  <si>
    <t>MUJER</t>
  </si>
  <si>
    <t>NACIONAL</t>
  </si>
  <si>
    <t>-</t>
  </si>
  <si>
    <t xml:space="preserve">CAÑAR </t>
  </si>
  <si>
    <t>DESAGREGACIÓN</t>
  </si>
  <si>
    <t>SIERRA</t>
  </si>
  <si>
    <t>COSTA</t>
  </si>
  <si>
    <t>AFRODESCENDIENTE</t>
  </si>
  <si>
    <t>REGIÓN NATURAL</t>
  </si>
  <si>
    <t>SALUD</t>
  </si>
  <si>
    <t>EDUCACIÓN</t>
  </si>
  <si>
    <t>Tabla 8.1.1</t>
  </si>
  <si>
    <r>
      <t xml:space="preserve">7,6 </t>
    </r>
    <r>
      <rPr>
        <vertAlign val="superscript"/>
        <sz val="11"/>
        <rFont val="Arial"/>
        <family val="2"/>
      </rPr>
      <t>(2)</t>
    </r>
  </si>
  <si>
    <r>
      <t>7,1</t>
    </r>
    <r>
      <rPr>
        <vertAlign val="superscript"/>
        <sz val="11"/>
        <rFont val="Arial"/>
        <family val="2"/>
      </rPr>
      <t>(2)</t>
    </r>
  </si>
  <si>
    <r>
      <t>7,3</t>
    </r>
    <r>
      <rPr>
        <vertAlign val="superscript"/>
        <sz val="11"/>
        <rFont val="Arial"/>
        <family val="2"/>
      </rPr>
      <t>(2)</t>
    </r>
  </si>
  <si>
    <r>
      <t>8,0</t>
    </r>
    <r>
      <rPr>
        <vertAlign val="superscript"/>
        <sz val="11"/>
        <rFont val="Arial"/>
        <family val="2"/>
      </rPr>
      <t>(2)</t>
    </r>
  </si>
  <si>
    <r>
      <t>6,4</t>
    </r>
    <r>
      <rPr>
        <vertAlign val="superscript"/>
        <sz val="11"/>
        <rFont val="Arial"/>
        <family val="2"/>
      </rPr>
      <t>(2)</t>
    </r>
  </si>
  <si>
    <r>
      <t>7,6</t>
    </r>
    <r>
      <rPr>
        <vertAlign val="superscript"/>
        <sz val="11"/>
        <rFont val="Arial"/>
        <family val="2"/>
      </rPr>
      <t>(2)</t>
    </r>
  </si>
  <si>
    <r>
      <t>5,6</t>
    </r>
    <r>
      <rPr>
        <vertAlign val="superscript"/>
        <sz val="11"/>
        <rFont val="Arial"/>
        <family val="2"/>
      </rPr>
      <t>(2)</t>
    </r>
  </si>
  <si>
    <r>
      <t>6,3</t>
    </r>
    <r>
      <rPr>
        <vertAlign val="superscript"/>
        <sz val="11"/>
        <rFont val="Arial"/>
        <family val="2"/>
      </rPr>
      <t>(2)</t>
    </r>
  </si>
  <si>
    <r>
      <t>7,9</t>
    </r>
    <r>
      <rPr>
        <vertAlign val="superscript"/>
        <sz val="11"/>
        <rFont val="Arial"/>
        <family val="2"/>
      </rPr>
      <t>(2)</t>
    </r>
  </si>
  <si>
    <r>
      <t xml:space="preserve">10,8 </t>
    </r>
    <r>
      <rPr>
        <vertAlign val="superscript"/>
        <sz val="11"/>
        <rFont val="Arial"/>
        <family val="2"/>
      </rPr>
      <t>(3)</t>
    </r>
  </si>
  <si>
    <r>
      <t xml:space="preserve">10,3 </t>
    </r>
    <r>
      <rPr>
        <vertAlign val="superscript"/>
        <sz val="11"/>
        <rFont val="Arial"/>
        <family val="2"/>
      </rPr>
      <t>(4)</t>
    </r>
  </si>
  <si>
    <r>
      <t xml:space="preserve">12,7 </t>
    </r>
    <r>
      <rPr>
        <vertAlign val="superscript"/>
        <sz val="11"/>
        <rFont val="Arial"/>
        <family val="2"/>
      </rPr>
      <t>(5)</t>
    </r>
  </si>
  <si>
    <t>ALGÚN TIPO DE VIOLENCIA A LO LARGO DE SU VIDA</t>
  </si>
  <si>
    <t>VIOLENCIA DE LA EXPAREJA</t>
  </si>
  <si>
    <t>ABUSO SEXUAL ANTES DE LOS 18 AÑOS</t>
  </si>
  <si>
    <t>SI VIOLENCIA
(a)</t>
  </si>
  <si>
    <t>NO VIOLENCIA
(b)</t>
  </si>
  <si>
    <t>SI VIOLENCIA
(c)</t>
  </si>
  <si>
    <t>NO VIOLENCIA
(d)</t>
  </si>
  <si>
    <t>SI VIOLENCIA
(e)</t>
  </si>
  <si>
    <t>NO VIOLENCIA
(f)</t>
  </si>
  <si>
    <t xml:space="preserve">EL ORO            </t>
  </si>
  <si>
    <t>LOS RIOS</t>
  </si>
  <si>
    <t>AFROECUATORIANA</t>
  </si>
  <si>
    <t>MESTIZA</t>
  </si>
  <si>
    <t>BLANCA</t>
  </si>
  <si>
    <t>MONTUBIA</t>
  </si>
  <si>
    <t>OTRA</t>
  </si>
  <si>
    <t>CASADA</t>
  </si>
  <si>
    <t>UNIDA</t>
  </si>
  <si>
    <t>SEPARADA</t>
  </si>
  <si>
    <t>DIVORCIADA</t>
  </si>
  <si>
    <t>VIUDA</t>
  </si>
  <si>
    <t>SOLTERA</t>
  </si>
  <si>
    <t>NINGUNO</t>
  </si>
  <si>
    <t>EDUCACIÓN BÁSICA</t>
  </si>
  <si>
    <t>EDUCACIÓN MEDIA</t>
  </si>
  <si>
    <t>EDUCACIÓN SUPERIOR</t>
  </si>
  <si>
    <t>MUJERES CON INGRESOS</t>
  </si>
  <si>
    <t>MUJERES SIN INGRESOS</t>
  </si>
  <si>
    <t>REGIÓN 
NATURAL</t>
  </si>
  <si>
    <t>AUTO IDENTIFICACIÓN
ÉTNICA</t>
  </si>
  <si>
    <t>ESTADO CIVIL</t>
  </si>
  <si>
    <t>NIVEL 
DE INSTRUCCIÓN</t>
  </si>
  <si>
    <t>VIOLENCIA 
INGRESOS</t>
  </si>
  <si>
    <t>Violencia de género</t>
  </si>
  <si>
    <t>8.1</t>
  </si>
  <si>
    <t>Tabla 8.1.2</t>
  </si>
  <si>
    <r>
      <t xml:space="preserve">8,7 </t>
    </r>
    <r>
      <rPr>
        <vertAlign val="superscript"/>
        <sz val="11"/>
        <color indexed="8"/>
        <rFont val="Arial"/>
        <family val="2"/>
      </rPr>
      <t>(2)</t>
    </r>
  </si>
  <si>
    <t>VIOLENCIA PSICOLÓGICA</t>
  </si>
  <si>
    <t>VIOLENCIA FÍSICA</t>
  </si>
  <si>
    <t>VIOLENCIA SEXUAL</t>
  </si>
  <si>
    <t>VIOLENCIA PATRIMONIAL</t>
  </si>
  <si>
    <t>SI
(a)</t>
  </si>
  <si>
    <t>NO
(b)</t>
  </si>
  <si>
    <t>SI
(c )</t>
  </si>
  <si>
    <t>NO
(d)</t>
  </si>
  <si>
    <t>SI
(e)</t>
  </si>
  <si>
    <t>NO
(f)</t>
  </si>
  <si>
    <t>SI
(g)</t>
  </si>
  <si>
    <t>NO
(h)</t>
  </si>
  <si>
    <t>Tabla 8.3.1</t>
  </si>
  <si>
    <t xml:space="preserve"> </t>
  </si>
  <si>
    <t>TIEMPO PROMEDIO EN TRABAJO REMUNERADO 
(a)</t>
  </si>
  <si>
    <t>TIEMPO PROMEDIO EN TRABAJO NO REMUNERADO
(b)</t>
  </si>
  <si>
    <r>
      <t xml:space="preserve">TIEMPO TOTAL PROMEDIO DE TRABAJO
(a+b) </t>
    </r>
    <r>
      <rPr>
        <b/>
        <vertAlign val="superscript"/>
        <sz val="11"/>
        <color indexed="8"/>
        <rFont val="Arial"/>
        <family val="2"/>
      </rPr>
      <t>(2)</t>
    </r>
  </si>
  <si>
    <t>AUTO IDENTITICACIÓN 
ÉTNICA</t>
  </si>
  <si>
    <r>
      <t>NIVEL DE 
INSTRUCCIÓN</t>
    </r>
    <r>
      <rPr>
        <vertAlign val="superscript"/>
        <sz val="11"/>
        <color indexed="8"/>
        <rFont val="Arial"/>
        <family val="2"/>
      </rPr>
      <t>(3)</t>
    </r>
  </si>
  <si>
    <t>DE 12 A 19 AÑOS</t>
  </si>
  <si>
    <t>DE 20 A 29 AÑOS</t>
  </si>
  <si>
    <t>DE 30 A 44 AÑOS</t>
  </si>
  <si>
    <t>DE 45 A 64 AÑOS</t>
  </si>
  <si>
    <t>DE 65 AÑOS Y MÁS</t>
  </si>
  <si>
    <t>CASADO</t>
  </si>
  <si>
    <t>SEPARADO</t>
  </si>
  <si>
    <t>DIVORCIADO</t>
  </si>
  <si>
    <t>VIUDO</t>
  </si>
  <si>
    <t>UNIÓN LIBRE</t>
  </si>
  <si>
    <t>SOLTERO</t>
  </si>
  <si>
    <t>SUPERIOR</t>
  </si>
  <si>
    <t>Uso del tiempo</t>
  </si>
  <si>
    <t>8.3</t>
  </si>
  <si>
    <t>Tabla 8.3.2</t>
  </si>
  <si>
    <t>CUIDADO A PERSONAS MENORES DE 12 AÑOS DE EDAD, MIEMBROS DEL HOGAR
(a)</t>
  </si>
  <si>
    <t>ACTIVIDADES DE VOLUNTARIADO
(b)</t>
  </si>
  <si>
    <t>TRABAJO DOMÉSTICO DENTRO DEL HOGAR
(c)</t>
  </si>
  <si>
    <t>TRABAJO DOMÉSTICO FUERA DEL HOGAR
(d)</t>
  </si>
  <si>
    <r>
      <t xml:space="preserve">TRABAJO NO REMUNERADO  
(a+b+c+d) </t>
    </r>
    <r>
      <rPr>
        <b/>
        <vertAlign val="superscript"/>
        <sz val="11"/>
        <color indexed="8"/>
        <rFont val="Arial"/>
        <family val="2"/>
      </rPr>
      <t>(2)</t>
    </r>
  </si>
  <si>
    <t>Tabla 8.3.3</t>
  </si>
  <si>
    <t xml:space="preserve">      APRENDIZAJE Y ESTUDIO
(a)</t>
  </si>
  <si>
    <t xml:space="preserve">   CONVIVENCIA Y ACTIVIDADES RECREATIVAS
(b)</t>
  </si>
  <si>
    <t xml:space="preserve">  MEDIOS DE COMUNICACIÓN Y LECTURA
(c)</t>
  </si>
  <si>
    <t xml:space="preserve">    NECESIDADES PERSONALES
(d)</t>
  </si>
  <si>
    <t xml:space="preserve">    TIEMPO PROPIO
 (e)</t>
  </si>
  <si>
    <r>
      <t xml:space="preserve">* </t>
    </r>
    <r>
      <rPr>
        <vertAlign val="superscript"/>
        <sz val="11"/>
        <color indexed="8"/>
        <rFont val="Arial"/>
        <family val="2"/>
      </rPr>
      <t>(4)</t>
    </r>
  </si>
  <si>
    <r>
      <t xml:space="preserve">ACTIVIDADES PERSONALES
(a+b+c+d+e) </t>
    </r>
    <r>
      <rPr>
        <b/>
        <vertAlign val="superscript"/>
        <sz val="11"/>
        <rFont val="Arial"/>
        <family val="2"/>
      </rPr>
      <t>(2)</t>
    </r>
  </si>
  <si>
    <t>(EN PORCENTAJES)</t>
  </si>
  <si>
    <t>(EN HORAS, MINUTOS)</t>
  </si>
  <si>
    <t>(EN ABSOLUTOS)</t>
  </si>
  <si>
    <t>Diciembre</t>
  </si>
  <si>
    <t>Tecnología de la Información y Comunicación Tic's</t>
  </si>
  <si>
    <t>PERSONAS QUE UTILIZAN COMPUTADORA</t>
  </si>
  <si>
    <t>5 A 15 AÑOS</t>
  </si>
  <si>
    <t>16 A 24 AÑOS</t>
  </si>
  <si>
    <t>25 A 34 AÑOS</t>
  </si>
  <si>
    <t>35 A 44 AÑOS</t>
  </si>
  <si>
    <t>45 A 54 AÑOS</t>
  </si>
  <si>
    <t>55 A 64 AÑOS</t>
  </si>
  <si>
    <t>65 AÑOS Y MÁS</t>
  </si>
  <si>
    <t>AL MENOS UNA VEZ AL DÍA</t>
  </si>
  <si>
    <t>AL MENOS UNA VEZ A LA SEMANA</t>
  </si>
  <si>
    <t>AL MENOS UNA VEZ AL MES O AL AÑO</t>
  </si>
  <si>
    <t>ANALFABETAS DIGITALES</t>
  </si>
  <si>
    <t>TIENE TELÉFONO CELULAR ACTIVADO</t>
  </si>
  <si>
    <t>EL TELÉFONO ES SMARTPHONE</t>
  </si>
  <si>
    <t>Continúa…</t>
  </si>
  <si>
    <t>ÍNDICE</t>
  </si>
  <si>
    <t>SERVICIOS</t>
  </si>
  <si>
    <t/>
  </si>
  <si>
    <t>ACTIVIDAD ECONÓMICA</t>
  </si>
  <si>
    <t>MANUFACTURA</t>
  </si>
  <si>
    <t>COMERCIO</t>
  </si>
  <si>
    <t>ACTIVIDADES INMOBILIARIAS</t>
  </si>
  <si>
    <t>EXTRACCIÓN DE PETRÓLEO CRUDO Y GAS NATURAL</t>
  </si>
  <si>
    <t>FABRICACIÓN DE MUEBLES</t>
  </si>
  <si>
    <t>OTROS</t>
  </si>
  <si>
    <t>8.2</t>
  </si>
  <si>
    <t>Tabla 8.2.1</t>
  </si>
  <si>
    <t>Tabla 8.2.3</t>
  </si>
  <si>
    <t>8.4</t>
  </si>
  <si>
    <t>Tabla 8.4.1</t>
  </si>
  <si>
    <t>( VALORES EN MILES DE HORAS)</t>
  </si>
  <si>
    <t>INDUSTRIAS</t>
  </si>
  <si>
    <t>SERVICIOS DE REPARACIÓN Y MANTENIMIENTO DE VEHÍCULOS DE MOTOR Y MOTOCICLETAS</t>
  </si>
  <si>
    <t>ACTIVIDADES PROFESIONALES, TÉCNICAS Y ADMINISTRATIVAS</t>
  </si>
  <si>
    <t>SERVICIOS DE ENSEÑANZA PRIVADO</t>
  </si>
  <si>
    <t>SERVICIOS SOCIALES Y DE SALUD</t>
  </si>
  <si>
    <t>ENTRETENIMIENTO, RECREACIÓN Y OTRAS ACTIVIDADES DE SERVICIOS</t>
  </si>
  <si>
    <t>HOGARES PRIVADOS CON SERVICIO DOMÉSTICO</t>
  </si>
  <si>
    <t>Tabla 8.4.2</t>
  </si>
  <si>
    <t>Tabla 8.4.3</t>
  </si>
  <si>
    <t>VALOR AGREGADO BRUTO DEL TRABAJO NO REMUNERADO CON RESPECTO AL PIB NACIONAL</t>
  </si>
  <si>
    <t>( VALORES EN MILES DE DÓLARES)</t>
  </si>
  <si>
    <t>VARIABLES</t>
  </si>
  <si>
    <t>VALOR AGREGADO BRUTO DEL TRABAJO NO REMUNERADO</t>
  </si>
  <si>
    <t>PIB NACIONAL</t>
  </si>
  <si>
    <t>PARTICIPACIÓN PORCENTUAL DEL VALOR AGREGADO BRUTO DEL TRABAJO NO REMUNERADO CON RESPECTO AL PIB NACIONAL</t>
  </si>
  <si>
    <t>Tabla 8.4.4</t>
  </si>
  <si>
    <t>(VALORES EN MILES DE DÓLARES)</t>
  </si>
  <si>
    <t>PARTICIPACIÓN PORCENTUAL  DEL  VALOR AGREGADO BRUTO DEL TRABAJO NO REMUNERADO RESPECTO AL PIB NACIONAL</t>
  </si>
  <si>
    <t>INDUSTRIAS /TRABAJO NO REMUNERADO</t>
  </si>
  <si>
    <t>SERVICIOS DE ENSEÑANZA</t>
  </si>
  <si>
    <t>ADMINISTRACIÓN PÚBLICA, DEFENSA; PLANES DE SEGURIDAD SOCIAL OBLIGATORIA</t>
  </si>
  <si>
    <t>COMERCIO AL POR MAYOR Y AL POR MENOR; INCLUIDO COMERCIO DE VEHÍCULOS AUTOMOTORES Y MOTOCICLETAS</t>
  </si>
  <si>
    <t>TRABAJO NO REMUNERADO</t>
  </si>
  <si>
    <t xml:space="preserve">
</t>
  </si>
  <si>
    <t xml:space="preserve">SERVICIOS SOCIALES Y DE SALUD </t>
  </si>
  <si>
    <t>TOTAL VALOR AGREGADO BRUTO DEL TRABAJO NO REMUNERADO</t>
  </si>
  <si>
    <t>AÑOS</t>
  </si>
  <si>
    <r>
      <t>ACTIVIDADES CULINARIAS</t>
    </r>
    <r>
      <rPr>
        <b/>
        <sz val="11"/>
        <color indexed="9"/>
        <rFont val="Arial"/>
        <family val="2"/>
      </rPr>
      <t xml:space="preserve"> .</t>
    </r>
  </si>
  <si>
    <t>MANTENIMIENTO DEL HOGAR</t>
  </si>
  <si>
    <t>CUIDADO DE ROPA Y CONFECCIÓN</t>
  </si>
  <si>
    <t>CUIDADO DE               NIÑOS Y NIÑAS</t>
  </si>
  <si>
    <t>ACTIVIDADES DE SOLIDARIDAD</t>
  </si>
  <si>
    <t>CUIDADO DE SALUD</t>
  </si>
  <si>
    <t>CUIDADO DE PERSONAS CON DISCAPACIDAD</t>
  </si>
  <si>
    <t xml:space="preserve">TOTAL </t>
  </si>
  <si>
    <t>8.5</t>
  </si>
  <si>
    <t>Indicadores de actividades de ciencia, tecnología e innovación</t>
  </si>
  <si>
    <t>Tabla 8.5.1</t>
  </si>
  <si>
    <t>( VALORES EN MILLONES DE DÓLARES CORRIENTES)</t>
  </si>
  <si>
    <t>CIENCIA Y TECNOLOGÍA</t>
  </si>
  <si>
    <t>I+D (INVESTIGACIÓN Y DESARROLLO)</t>
  </si>
  <si>
    <t>ACT (ACTIVIDADES DE CIENCIA Y TECNOLOGÍA)</t>
  </si>
  <si>
    <t>Tabla 8.5.2</t>
  </si>
  <si>
    <t>(% DEL GASTO EN FUNCIÓN DEL PIB)</t>
  </si>
  <si>
    <t xml:space="preserve">I+D </t>
  </si>
  <si>
    <t>ACT</t>
  </si>
  <si>
    <t>* I+D Nacional: Investigación y Desarrollo de las encuestas de Ciencia, Tecnología e Innovación</t>
  </si>
  <si>
    <t>(EN DÓLARES CORRIENTES USD)</t>
  </si>
  <si>
    <t xml:space="preserve">ACT </t>
  </si>
  <si>
    <t>(% RESPECTO AL TOTAL DEL GASTO EN I+D)</t>
  </si>
  <si>
    <t>TIPO DE INVESTIGACIÓN</t>
  </si>
  <si>
    <t>INVESTIGACIÓN BÁSICA</t>
  </si>
  <si>
    <t>INVESTIGACIÓN APLICADA</t>
  </si>
  <si>
    <t>DESARROLLO EXPERIMENTAL</t>
  </si>
  <si>
    <t>( % RESPECTO AL TOTAL DEL GASTO EN I+D)</t>
  </si>
  <si>
    <t>OBJETIVO SOCIOECONÓMICO</t>
  </si>
  <si>
    <t>PRODUCCIÓN Y TECNOLOGÍA INDUSTRIAL</t>
  </si>
  <si>
    <t>AMBIENTE</t>
  </si>
  <si>
    <t>EXPLORACIÓN Y EXPLOTACIÓN DEL MEDIO TERRESTRE</t>
  </si>
  <si>
    <t>SISTEMAS POLÍTICOS Y SOCIALES, ESTRUCTURA Y PROCESOS</t>
  </si>
  <si>
    <t>AGRICULTURA</t>
  </si>
  <si>
    <t>TRANSPORTE, TELECOMUNICACIONES Y OTRAS INFRAESTRUCTURAS</t>
  </si>
  <si>
    <t>DEFENSA</t>
  </si>
  <si>
    <t>CULTURA, OCIO, RELIGIÓN Y MEDIOS DE COMUNICACIÓN</t>
  </si>
  <si>
    <t>AVANCE GENERAL DEL CONOCIMIENTO I+D FINANCIADA CON OTRAS FUENTES</t>
  </si>
  <si>
    <t>ENERGÍA</t>
  </si>
  <si>
    <t>AVANCE GENERAL DEL CONOCIMIENTO I+D FINANCIADA CON LOS FONDOS GENERALES DE UNIVERSIDADES (FGU)</t>
  </si>
  <si>
    <t>EXPLORACIÓN Y EXPLOTACIÓN DEL ESPACIO</t>
  </si>
  <si>
    <t>DISCIPLINA CIENTÍFICA</t>
  </si>
  <si>
    <t>CIENCIAS NATURALES Y EXACTAS</t>
  </si>
  <si>
    <t>INGENIERÍA Y TECNOLOGÍA</t>
  </si>
  <si>
    <t>CIENCIAS MÉDICAS</t>
  </si>
  <si>
    <t>CIENCIAS AGRÍCOLAS</t>
  </si>
  <si>
    <t>CIENCIAS SOCIALES</t>
  </si>
  <si>
    <t>HUMANIDADES</t>
  </si>
  <si>
    <t>EMPRESAS INNOVADORAS</t>
  </si>
  <si>
    <t>EMPRESAS POTENCIALMENTE INNOVADORAS</t>
  </si>
  <si>
    <t>EMPRESAS NO-INNOVADORAS</t>
  </si>
  <si>
    <t>MINAS Y CANTERAS</t>
  </si>
  <si>
    <t>TAMAÑO DE EMPRESA</t>
  </si>
  <si>
    <t>PEQUEÑA (DE 10 A 49 EMPLEADOS)</t>
  </si>
  <si>
    <t>MEDIANA (DE 50 A 249 EMPLEADOS)</t>
  </si>
  <si>
    <t>GRANDE (DE 250 EN ADELANTE)</t>
  </si>
  <si>
    <t>INNOVACIÓN DE PRODUCTO</t>
  </si>
  <si>
    <t>INNOVACIÓN EN PROCESO</t>
  </si>
  <si>
    <t>INNOVACIÓN ORGANIZACIONAL</t>
  </si>
  <si>
    <t>INNOVACIÓN COMERCIALIZACIÓN</t>
  </si>
  <si>
    <t>EMPRESAS INNOVADORAS EN PRODUCTO Y EN PROCESO</t>
  </si>
  <si>
    <t>ROBO A PERSONAS</t>
  </si>
  <si>
    <t>ROBO DE ACCESORIOS DE VEHÍCULOS</t>
  </si>
  <si>
    <t>ROBO DE MOTOCICLETAS</t>
  </si>
  <si>
    <t>ROBO DE VEHÍCULOS</t>
  </si>
  <si>
    <t>ROBO A DOMICILIOS</t>
  </si>
  <si>
    <t>ROBO EN LOCALES COMERCIALES</t>
  </si>
  <si>
    <t>MAY</t>
  </si>
  <si>
    <t>ENE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</si>
  <si>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</si>
  <si>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</si>
  <si>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</si>
  <si>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</si>
  <si>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</si>
  <si>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</si>
  <si>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</si>
  <si>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</si>
  <si>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</si>
  <si>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</si>
  <si>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ABR - MAY</t>
  </si>
  <si>
    <t>ABR - JUN</t>
  </si>
  <si>
    <t>ABR - JUL</t>
  </si>
  <si>
    <t>ABR - AGO</t>
  </si>
  <si>
    <t>ABR - SEP</t>
  </si>
  <si>
    <t>ABR - OCT</t>
  </si>
  <si>
    <t>ABR - NOV</t>
  </si>
  <si>
    <t>ABR - DIC</t>
  </si>
  <si>
    <t>Seguridad Ciudadana</t>
  </si>
  <si>
    <t>se</t>
  </si>
  <si>
    <t>Continua……</t>
  </si>
  <si>
    <t xml:space="preserve">Denuncias de delitos de mayor incidencia a nivel nacional y por provincia, periodo abril 2012 - diciembre 2013 </t>
  </si>
  <si>
    <t>8.</t>
  </si>
  <si>
    <t>Otras estadísticas</t>
  </si>
  <si>
    <t>Cuentas satélite del trabajo no remunerado</t>
  </si>
  <si>
    <t>Denuncias de delitos de mayor incidencia a nivel nacional, totales y variaciones porcentuales, de abril 2012 a diciembre 2013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</si>
  <si>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de Relaciones Familiares y Violencia de Género - ERFVCM 2011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</si>
  <si>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(1) La poblacion de referencia son todas las mujeres 15 años y más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</si>
  <si>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Encuesta Nacional de Uso del Tiempo - EUT 2012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</si>
  <si>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>(1) La población investigada es el conjunto de los ocupados de 12 años y más</t>
    </r>
  </si>
  <si>
    <t xml:space="preserve"> (2) El tiempo total promedio corresponde al tiempo agregado de trabajo remunerado y no remunerado</t>
  </si>
  <si>
    <t xml:space="preserve"> (3) Las categorias ninguno y centro de alfabetización de la variable "Nivel de Instrucción" se omiten debido a que los datos no son representativos</t>
  </si>
  <si>
    <t xml:space="preserve"> (2) El tiempo total promedio de trabajo no remunarado corresponde al tiempo agregado de las actividades no remuneradas</t>
  </si>
  <si>
    <t xml:space="preserve"> (2) El tiempo total promedio de actividades personales corresponde al tiempo agregado de las distintas actividades desglosadas</t>
  </si>
  <si>
    <t xml:space="preserve"> (4) Dato no representativo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</si>
  <si>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Encuesta Nacional de Empleo, Desempleo y Subempleo - ENEMDU</t>
    </r>
  </si>
  <si>
    <r>
      <t xml:space="preserve">Fuente: </t>
    </r>
    <r>
      <rPr>
        <sz val="8"/>
        <color indexed="8"/>
        <rFont val="Arial"/>
        <family val="2"/>
      </rPr>
      <t>Banco Central del Ecuador 2007 - 2010</t>
    </r>
  </si>
  <si>
    <r>
      <t xml:space="preserve">Fuente: </t>
    </r>
    <r>
      <rPr>
        <sz val="8"/>
        <color indexed="8"/>
        <rFont val="Arial"/>
        <family val="2"/>
      </rPr>
      <t>INEC 2014</t>
    </r>
  </si>
  <si>
    <r>
      <rPr>
        <b/>
        <i/>
        <sz val="8"/>
        <color indexed="9"/>
        <rFont val="Arial"/>
        <family val="2"/>
      </rPr>
      <t>Fuente:</t>
    </r>
    <r>
      <rPr>
        <sz val="8"/>
        <rFont val="Arial"/>
        <family val="2"/>
      </rPr>
      <t>Banco Central del Ecuador 2007 - 2010</t>
    </r>
  </si>
  <si>
    <r>
      <rPr>
        <b/>
        <sz val="8"/>
        <color indexed="9"/>
        <rFont val="Arial"/>
        <family val="2"/>
      </rPr>
      <t xml:space="preserve"> Fuente:</t>
    </r>
    <r>
      <rPr>
        <sz val="8"/>
        <rFont val="Arial"/>
        <family val="2"/>
      </rPr>
      <t>Banco Central del Ecuador 2007 - 2010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</si>
  <si>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INEC 2014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</si>
  <si>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INEC - SENESCYT Encuesta de Actividades de Ciencia y Tecnología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</si>
  <si>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INEC- SENESCYT Encuesta de Actividades de Ciencia y Tecnología, Banco Central del Ecuador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</si>
  <si>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INEC- SENESCYT Encuestas de Actividades de Ciencia y Tecnología, e Innovación encuesta, ENEMDU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</si>
  <si>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INEC - SENESCYT Encuesta de Actividades de Ciencia y Tecnología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</si>
  <si>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INEC - SENESCYT Encuesta de Actividades de Ciencia y Tecnología</t>
    </r>
  </si>
  <si>
    <t>DENUNCIAS DE DELITOS DE MAYOR INCIDENCIA A NIVEL NACIONAL, TOTALES Y VARIACIONES PORCENTUALES, DE ABRIL 2012 A DICIEMBRE 2013</t>
  </si>
  <si>
    <t>NÚMERO DE DENUNCIAS 
2012</t>
  </si>
  <si>
    <t>NÚMERO DE DENUNCIAS
2013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</si>
  <si>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Fiscalía General del Estado - Registros administrativos de denunacias receptados en el Sistema Integrado de Administración de Fiscalías (SIAF)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</si>
  <si>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Información con corte al 17 de Febrero 2014</t>
    </r>
  </si>
  <si>
    <t>(2) Información disponible a partir de abril de 2012 debido a que desde esta fecha las denuncias presentadas en Fiscalía constituyen fuente oficial</t>
  </si>
  <si>
    <t xml:space="preserve">DENUNCIAS DE DELITOS DE MAYOR INCIDENCIA A NIVEL NACIONAL Y POR PROVINCIA, PERIODO ABRIL 2012 - DICIEMBRE 2013 </t>
  </si>
  <si>
    <r>
      <rPr>
        <b/>
        <sz val="8"/>
        <color indexed="8"/>
        <rFont val="Times New Roman"/>
        <family val="1"/>
      </rPr>
      <t>Fuente</t>
    </r>
    <r>
      <rPr>
        <sz val="8"/>
        <color indexed="8"/>
        <rFont val="Times New Roman"/>
        <family val="1"/>
      </rPr>
      <t>: Fiscalía General del Estado - Registros administrativos de denunacias receptados en el Sistema Integrado de Administración de Fiscalías (SIAF)</t>
    </r>
  </si>
  <si>
    <r>
      <rPr>
        <b/>
        <sz val="8"/>
        <color indexed="8"/>
        <rFont val="Times New Roman"/>
        <family val="1"/>
      </rPr>
      <t xml:space="preserve">Notas: </t>
    </r>
    <r>
      <rPr>
        <sz val="8"/>
        <color indexed="8"/>
        <rFont val="Times New Roman"/>
        <family val="1"/>
      </rPr>
      <t xml:space="preserve"> (1) Información con corte al 17 de Febrero 2014</t>
    </r>
  </si>
  <si>
    <t xml:space="preserve"> (3) Las categorías Ninguno y Centro de Alfabetización de la variable "Nivel de Instrucción" se omiten debido a que los datos no son representativos</t>
  </si>
  <si>
    <r>
      <t>UTILIZAN INTERNET</t>
    </r>
    <r>
      <rPr>
        <b/>
        <vertAlign val="superscript"/>
        <sz val="11"/>
        <rFont val="Arial"/>
        <family val="2"/>
      </rPr>
      <t>(3)</t>
    </r>
  </si>
  <si>
    <r>
      <t>FRECUENCIA DE USO INTERNET</t>
    </r>
    <r>
      <rPr>
        <b/>
        <vertAlign val="superscript"/>
        <sz val="11"/>
        <rFont val="Arial"/>
        <family val="2"/>
      </rPr>
      <t>(4)</t>
    </r>
  </si>
  <si>
    <t>PERSONAS QUE HAN UTILIZADO INTERNET</t>
  </si>
  <si>
    <t xml:space="preserve"> PORCENTAJE DE PERSONAS QUE UTILIZAN COMPUTADORA,  NACIONAL, PERIODO 2007 - 2014</t>
  </si>
  <si>
    <t>PORCENTAJE DE PERSONAS QUE UTILIZAN COMPUTADORA POR ÁREA URBANA, PERIODO 2007 - 2014</t>
  </si>
  <si>
    <r>
      <t>PERIODO</t>
    </r>
    <r>
      <rPr>
        <vertAlign val="superscript"/>
        <sz val="11"/>
        <rFont val="Arial"/>
        <family val="2"/>
      </rPr>
      <t>(2)</t>
    </r>
  </si>
  <si>
    <r>
      <t>UTILIZAN COMPUTADORA</t>
    </r>
    <r>
      <rPr>
        <b/>
        <vertAlign val="superscript"/>
        <sz val="11"/>
        <rFont val="Arial"/>
        <family val="2"/>
      </rPr>
      <t>(3)</t>
    </r>
  </si>
  <si>
    <r>
      <t>GRUPO DE EDAD UTILIZAN COMPUTADORA</t>
    </r>
    <r>
      <rPr>
        <b/>
        <vertAlign val="superscript"/>
        <sz val="11"/>
        <color indexed="8"/>
        <rFont val="Arial"/>
        <family val="2"/>
      </rPr>
      <t>(4)</t>
    </r>
  </si>
  <si>
    <r>
      <t xml:space="preserve">    2007</t>
    </r>
    <r>
      <rPr>
        <vertAlign val="superscript"/>
        <sz val="11"/>
        <rFont val="Arial"/>
        <family val="2"/>
      </rPr>
      <t>(5)</t>
    </r>
  </si>
  <si>
    <t xml:space="preserve"> PORCENTAJE DE PERSONAS QUE UTILIZAN COMPUTADORA POR ÁREA RURAL, PERIODO 2007 - 2014</t>
  </si>
  <si>
    <t>PORCENTAJE  DE PERSONAS QUE HAN UTILIZADO INTERNET EN LOS ÚLTIMOS 12 MESES  NACIONAL, PERIODO 2007 - 2014</t>
  </si>
  <si>
    <r>
      <t>PERIODO</t>
    </r>
    <r>
      <rPr>
        <b/>
        <vertAlign val="superscript"/>
        <sz val="11"/>
        <rFont val="Arial"/>
        <family val="2"/>
      </rPr>
      <t>(2)</t>
    </r>
  </si>
  <si>
    <t>PORCENTAJE  DE PERSONAS QUE HAN UTILIZADO INTERNET EN LOS ÚLTIMOS 12 MESES POR ÁREA URBANA, PERIODO 2007 - 2014</t>
  </si>
  <si>
    <t>PORCENTAJE  DE PERSONAS QUE HAN UTILIZADO INTERNET EN LOS ÚLTIMOS 12 MESES  POR ÁREA RURAL, PERIODO 2007 - 2014</t>
  </si>
  <si>
    <t xml:space="preserve"> PORCENTAJE  DE PERSONAS ANALFABETAS DIGITALES Y CELULAR ACTIVADO, SMARTPHONE, NACIONAL, PERIODO 2007 - 2014</t>
  </si>
  <si>
    <r>
      <t>ANALFABETAS DIGITALES Y USO DE TELÉFONO CELULAR</t>
    </r>
    <r>
      <rPr>
        <b/>
        <vertAlign val="superscript"/>
        <sz val="11"/>
        <rFont val="Arial"/>
        <family val="2"/>
      </rPr>
      <t>(3)</t>
    </r>
  </si>
  <si>
    <r>
      <t xml:space="preserve">    2007</t>
    </r>
    <r>
      <rPr>
        <vertAlign val="superscript"/>
        <sz val="11"/>
        <rFont val="Arial"/>
        <family val="2"/>
      </rPr>
      <t>(4)</t>
    </r>
  </si>
  <si>
    <t>PORCENTAJE  DE PERSONAS ANALFABETAS DIGITALES Y CELULAR ACTIVADO, SMARTPHONE, URBANO, PERIODO 2007 - 2014</t>
  </si>
  <si>
    <t>PORCENTAJE  DE PERSONAS ANALFABETAS DIGITALES Y CELULAR ACTIVADO, SMARTPHONE, RURAL, PERIODO 2007 - 2014</t>
  </si>
  <si>
    <t>VARIACIÓN PORCENTUAL ANUAL 
2013 - 2012</t>
  </si>
  <si>
    <r>
      <t>DELITOS</t>
    </r>
    <r>
      <rPr>
        <b/>
        <vertAlign val="superscript"/>
        <sz val="11"/>
        <color indexed="8"/>
        <rFont val="Arial"/>
        <family val="2"/>
      </rPr>
      <t>(1),(2)</t>
    </r>
  </si>
  <si>
    <t>VARIACIÓN PORCENTUAL ACUMULADA
2013 - 2012</t>
  </si>
  <si>
    <t>2012 - 2013</t>
  </si>
  <si>
    <t>Encuesta Nacional de Empleo, Desempleo y Subempleo - ENEMDU</t>
  </si>
  <si>
    <t>Porcentaje de personas que utilizan computadora,  nacional, periodo 2007 - 2014</t>
  </si>
  <si>
    <t>Porcentaje de personas que utilizan computadora por área urbana, periodo 2007 - 2014</t>
  </si>
  <si>
    <t>Porcentaje de personas que utilizan computadora por área rural, periodo 2007 - 2014</t>
  </si>
  <si>
    <t>Porcentaje  de personas que han utilizado internet en los últimos 12 meses  nacional, periodo 2007 - 2014</t>
  </si>
  <si>
    <t>Porcentaje  de personas que han utilizado internet en los últimos 12 meses por área urbana, periodo 2007 - 2014</t>
  </si>
  <si>
    <t>Porcentaje  de personas que han utilizado internet en los últimos 12 meses  por área rural, periodo 2007 - 2014</t>
  </si>
  <si>
    <t>Porcentaje  de personas analfabetas digitales y celular activado, smartphone, nacional, periodo 2007 - 2014</t>
  </si>
  <si>
    <t>Porcentaje  de personas analfabetas digitales y celular activado, smartphone, urbano, periodo 2007 - 2014</t>
  </si>
  <si>
    <t>Porcentaje  de personas analfabetas digitales y celular activado, smartphone, rural, periodo 2007 - 2014</t>
  </si>
  <si>
    <t>Cuentas Satélite del Trabajo No Remunerado de los Hogares 2007 - 2010</t>
  </si>
  <si>
    <t>Encuesta de Actividades de Ciencia y Tecnología</t>
  </si>
  <si>
    <t>Registros administrativos de denunacias receptados en el Sistema Integrado de Administración de Fiscalías (SIAF)</t>
  </si>
  <si>
    <t xml:space="preserve">  (2) Periodos agrupados porque la comparación de la serie es anual</t>
  </si>
  <si>
    <t xml:space="preserve">            (a+b) Es igual al 100 por ciento</t>
  </si>
  <si>
    <t xml:space="preserve">            (c+d) Es igual al 100 por ciento</t>
  </si>
  <si>
    <t xml:space="preserve">            (e+f) Es igual al 100 por ciento</t>
  </si>
  <si>
    <t xml:space="preserve">            (2) Dato estadísticamente no significativo</t>
  </si>
  <si>
    <t xml:space="preserve">            (3) Categorías agrupadas por representatividad (Montubia - otra)</t>
  </si>
  <si>
    <t xml:space="preserve">            (4) Categorías agrupadas por representatividad (Casadas - unidas)</t>
  </si>
  <si>
    <t xml:space="preserve">            (5) Categorías agrupadas por representatividad (Separadas, divorciadas y viudas)</t>
  </si>
  <si>
    <t xml:space="preserve">             (a+b) es igual al 100 por ciento</t>
  </si>
  <si>
    <t xml:space="preserve">             (c+d) es igual al 100 por ciento</t>
  </si>
  <si>
    <t xml:space="preserve">             (e+f) es igual al 100 por ciento</t>
  </si>
  <si>
    <t xml:space="preserve">             (g+h) es igual al 100 por ciento</t>
  </si>
  <si>
    <t xml:space="preserve">             (2) Dato estadísticamente no significativo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</si>
  <si>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uso TIC's de 5 años y más. La sumatoria de las participaciones de cada categoría es el 100%</t>
    </r>
  </si>
  <si>
    <t xml:space="preserve">               (2) Periodos agrupados porque la comparación de la serie es anual</t>
  </si>
  <si>
    <t xml:space="preserve">               (3) Pregunta 2 del formulario,  de la sección de TIC's en los 12 ultimos meses utilizaron computadores desde cualquier lugar</t>
  </si>
  <si>
    <t xml:space="preserve">               (4) Pregunta 2 del formulario,  de la sección de TIC's en los 12 ultimo meses utilizaron computadores desde cualquier lugar según rango de edad</t>
  </si>
  <si>
    <t xml:space="preserve">               (5) Información no levantada en diciembre 2007 la sección de TIC's</t>
  </si>
  <si>
    <t xml:space="preserve">  (3) Pregunta 2 del formulario,  de la sección de TIC's en los 12 ultimos meses utilizaron computadores desde cualquier lugar</t>
  </si>
  <si>
    <t xml:space="preserve">  (4) Pregunta 2 del formulario,  de la sección de TIC's en los 12 ultimo meses utilizaron computadores desde cualquier lugar según rango de edad</t>
  </si>
  <si>
    <t xml:space="preserve">  (5) Información no levantada en diciembre 2007 la sección de TIC's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</si>
  <si>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Población uso TIC's. La sumatoria de las participaciones de cada categoría es el 100%</t>
    </r>
  </si>
  <si>
    <t xml:space="preserve">  (3) Pregunta 3 del formulario,  de la sección de TIC's en los 12 últimos meses utilizaron internet desde cualquier lugar</t>
  </si>
  <si>
    <t xml:space="preserve">  (4) Pregunta 7 del formulario,  de la sección de TIC's en los 12 últimos meses utilizaron internet con qué frecuencia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</si>
  <si>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 xml:space="preserve">    (1) Población uso TIC's. La sumatoria de las participaciones de cada categoría es el 100%</t>
    </r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</si>
  <si>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  (1) Población uso TIC's . La sumatoria de las participaciones de cada categoría es el 100%</t>
    </r>
  </si>
  <si>
    <t xml:space="preserve">  (3) Pregunta 1A, 2 ,3 , del formulario,  de la sección de TIC's si no usaron ninguna de estas</t>
  </si>
  <si>
    <t xml:space="preserve">       condiciones "Analfabetas digitales", en cambio para determinar si tiene teléfono celular activado,  </t>
  </si>
  <si>
    <t xml:space="preserve">       SMARTPHONE pregunta 1, 1a</t>
  </si>
  <si>
    <t xml:space="preserve">  (4) Información no levantada en diciembre 2007 la sección de TIC's</t>
  </si>
  <si>
    <t xml:space="preserve">               (4) La información no levantada en diciembre 2007 la sección de TIC's</t>
  </si>
  <si>
    <t xml:space="preserve"> (2) Información disponible a partir de abril de 2012 debido a que desde esta fecha las denuncias presentadas en Fiscalía constituyen fuente oficial</t>
  </si>
  <si>
    <t>Tabla 8.2.2</t>
  </si>
  <si>
    <t>Tabla 8.3.4</t>
  </si>
  <si>
    <t>Tabla 8.3.5</t>
  </si>
  <si>
    <t>Tabla 8.3.6</t>
  </si>
  <si>
    <t>Tabla 8.3.7</t>
  </si>
  <si>
    <t>Tabla 8.3.8</t>
  </si>
  <si>
    <t>Tabla 8.3.9</t>
  </si>
  <si>
    <t xml:space="preserve">               (3) Pregunta 1A, 2 ,3 , del formulario,  de la sección de TIC's si no usaron ningún de estas condiciones "Analfabetas digitales", en cambio para determinar si tiene teléfono celular activado,</t>
  </si>
  <si>
    <t xml:space="preserve">                     SMARTPHONE pregunta 1, 1a</t>
  </si>
  <si>
    <t>Tabla 8.4.5</t>
  </si>
  <si>
    <t>Tabla 8.4.6</t>
  </si>
  <si>
    <t>Tabla 8.4.7</t>
  </si>
  <si>
    <t>Tabla 8.5.3</t>
  </si>
  <si>
    <t>Tabla 8.5.4</t>
  </si>
  <si>
    <t>Tabla 8.5.5</t>
  </si>
  <si>
    <t>Tabla 8.5.6</t>
  </si>
  <si>
    <t>Tabla 8.5.7</t>
  </si>
  <si>
    <t>Tabla 8.5.8</t>
  </si>
  <si>
    <t>Tabla 8.5.9</t>
  </si>
  <si>
    <t>Tabla 8.5.10</t>
  </si>
  <si>
    <t>Tabla 8.6.1</t>
  </si>
  <si>
    <t>Tabla 8.6.2</t>
  </si>
  <si>
    <t>Encuesta de Violencia de Género</t>
  </si>
  <si>
    <r>
      <t>TASA DE INCIDENCIA DE LA POBLACIÓN FEMENINA SEGÚN ESCENARIOS DE VIOLENCIA, AÑO 2011</t>
    </r>
    <r>
      <rPr>
        <b/>
        <vertAlign val="superscript"/>
        <sz val="11"/>
        <rFont val="Arial"/>
        <family val="2"/>
      </rPr>
      <t>(1)</t>
    </r>
  </si>
  <si>
    <r>
      <t xml:space="preserve"> TASA DE INCIDENCIA DE LA POBLACIÓN FEMENINA SEGÚN TIPOS DE VIOLENCIA, AÑO 2011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</t>
    </r>
  </si>
  <si>
    <t xml:space="preserve">ENCUESTA DE VIOLENCIA DE GÉNERO </t>
  </si>
  <si>
    <t xml:space="preserve"> TIEMPO PROMEDIO SEMANAL DE LA POBLACIÓN OCUPADA POR TIPO DE TRABAJO, AÑO 2012</t>
  </si>
  <si>
    <t xml:space="preserve">Encuesta de Uso del Tiempo </t>
  </si>
  <si>
    <t>TIEMPO PROMEDIO SEMANAL DE LA POBLACIÓN OCUPADA POR TIPO DE TRABAJO  NO REMUNERADO, AÑO 2012</t>
  </si>
  <si>
    <t>TIEMPO PROMEDIO SEMANAL DE LA POBLACIÓN OCUPADA DEDICADO A ACTIVIDADES PERSONALES, AÑO 2012</t>
  </si>
  <si>
    <t xml:space="preserve">Encuesta de Uso del Tiempo  </t>
  </si>
  <si>
    <t>HORAS ANUALES DEL TRABAJO NO REMUNERADO SEGÚN CLASIFICACIÓN DE INDUSTRIAS DE CUENTAS NACIONALES, PERIODO 2007 - 2010</t>
  </si>
  <si>
    <t xml:space="preserve">Cuentas Satélite del Trabajo No Remunerado de los Hogares </t>
  </si>
  <si>
    <t>REMUNERACIÓN PROMEDIO HORA SEGÚN INDUSTRIAS DE CUENTAS NACIONALES, PERIODO 2007 - 2010</t>
  </si>
  <si>
    <t>VALOR AGREGADO BRUTO DEL TRABAJO NO REMUNERADO CON RESPECTO AL PIB NACIONAL, PERIODO 2007 - 2010</t>
  </si>
  <si>
    <t xml:space="preserve">CUENTAS SATÉLITE DEL TRABAJO NO REMUNERADO DE LOS HOGARES </t>
  </si>
  <si>
    <t>VALOR AGREGADO BRUTO DEL TRABAJO NO REMUNERADO CON RESPECTO AL PIB NACIONAL POR SEXO, PERIODO 2007- 2010</t>
  </si>
  <si>
    <t>VALOR AGREGADO BRUTO DE LAS PRINCIPALES INDUSTRIAS DE LA ECONOMÍA Y DEL TRABAJO NO REMUNERADO CON RESPECTO AL PIB NACIONAL, PERIODO 2007 - 2010</t>
  </si>
  <si>
    <t>VALOR AGREGADO BRUTO DEL TRABAJO NO REMUNERADO POR SEXO, SEGÚN INDUSTRIAS DE CUENTAS NACIONALES, PERIODO 2007 - 2010</t>
  </si>
  <si>
    <t>PRODUCCIÓN  ANUAL DEL TRABAJO NO REMUNERADO DE LAS INDUSTRIAS HOGARES PRIVADOS CON SERVICIO DOMÉSTICO Y, SERVICIOS SOCIALES Y DE SALUD DE CUENTAS NACIONALES, PERIODO 2007 - 2010</t>
  </si>
  <si>
    <t>GASTO EN CIENCIA Y TECNOLOGÍA, PERIODO 2009 - 2011</t>
  </si>
  <si>
    <t>GASTO EN CIENCIA Y TECNOLOGÍA  AGREGADO COMO PORCENTAJE DEL PIB, PERIODO 2009 - 2011</t>
  </si>
  <si>
    <t>GASTO EN CIENCIA Y TECNOLOGÍA POR HABITANTE, PERIODO 2009 - 2011</t>
  </si>
  <si>
    <t>GASTO EN I+D  POR TIPO DE INVESTIGACIÓN, PERIODO 2009 - 2011</t>
  </si>
  <si>
    <t>GASTO EN I+D POR OBJETIVO SOCIOECONÓMICO, PERIODO 2009 - 2011</t>
  </si>
  <si>
    <t>GASTO EN I+D  POR DISCIPLINA CIENTÍFICA, PERIODO 2009 - 2011</t>
  </si>
  <si>
    <t>PORCENTAJE DE EMPRESAS SEGÚN CLASIFICACIÓN (INNOVADORAS, POTENCIALES, NO INNOVADORAS), PERIODO 2009 - 2011</t>
  </si>
  <si>
    <t>PORCENTAJE DE EMPRESAS SEGÚN CLASIFICACIÓN (INNOVADORAS, POTENCIALES, NO INNOVADORAS), PERIODO  2009 - 2011</t>
  </si>
  <si>
    <t>PORCENTAJE DE EMPRESAS SEGÚN TIPO DE INNOVACIÓN, PERIODO  2009 - 2011</t>
  </si>
  <si>
    <t>PORCENTAJE DE EMPRESAS INNOVADORAS EN PRODUCTO Y EN PROCESO,  PERIODO  2009 - 2011</t>
  </si>
  <si>
    <t>8.6</t>
  </si>
  <si>
    <t>Tasa de incidencia de la población femenina según escenarios de violencia, año 2011</t>
  </si>
  <si>
    <t>Tasa de incidencia de la población femenina según tipos de violencia, año 2011</t>
  </si>
  <si>
    <t>Tiempo promedio semanal de la población ocupada por tipo de trabajo, año 2012</t>
  </si>
  <si>
    <t>Tiempo promedio semanal de la población ocupada por tipo de trabajo  no remunerado, año 2012</t>
  </si>
  <si>
    <t>Tiempo promedio semanal de la población ocupada dedicado a actividades personales, año 2012</t>
  </si>
  <si>
    <t>Horas anuales del trabajo no remunerado según clasificación de industrias de cuentas nacionales, periodo 2007 - 2010</t>
  </si>
  <si>
    <t>Remuneración promedio hora según industrias de cuentas nacionales, periodo 2007 - 2010</t>
  </si>
  <si>
    <t>Valor agregado bruto del trabajo no remunerado con respecto al PIB nacional, periodo 2007 - 2010</t>
  </si>
  <si>
    <t>Valor agregado bruto del trabajo no remunerado con respecto al PIB nacional por sexo, periodo 2007 - 2010</t>
  </si>
  <si>
    <t>Valor agregado bruto de las principales industrias de la economía y del trabajo no remunerado con respecto al PIB nacional, periodo 2007 - 2010</t>
  </si>
  <si>
    <t>Valor agregado bruto del trabajo no remunerado por sexo, según industrias de Cuentas Nacionales, periodo 2007 - 2010</t>
  </si>
  <si>
    <t>Producción  anual del trabajo no remunerado de las industrias hogares privados con servicio doméstico y, servicios sociales y de salud de Cuentas Nacionales, periodo 2007 - 2010</t>
  </si>
  <si>
    <t>Gasto en ciencia y tecnología, periodo 2009 - 2011</t>
  </si>
  <si>
    <t>Gasto en ciencia y tecnología  agregado como porcentaje del PIB, periodo 2009 - 2011</t>
  </si>
  <si>
    <t>Gasto en ciencia y tecnología por habitante, periodo 2009 - 2011</t>
  </si>
  <si>
    <t>Gasto en I+D  por tipo de investigación, periodo 2009 - 2011</t>
  </si>
  <si>
    <t>Gasto en I+D por objetivo socioeconómico, periodo 2009 - 2011</t>
  </si>
  <si>
    <t>Gasto en I+D  por disciplina científica, periodo 2009 - 2011</t>
  </si>
  <si>
    <t>Porcentaje de empresas según clasificación (innovadoras, potenciales, no innovadoras), periodo 2009 - 2011</t>
  </si>
  <si>
    <t>Porcentaje de empresas según tipo de innovación, periodo 2009 - 2011</t>
  </si>
  <si>
    <t>Porcentaje de empresas innovadoras en producto y en proceso, periodo 2009 - 2011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</si>
</sst>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6" formatCode="0.0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General_)"/>
    <numFmt numFmtId="171" formatCode="#,##0.0&quot;&quot;;\-#,##0.0&quot;&quot;"/>
    <numFmt numFmtId="172" formatCode="#,##0.000&quot;&quot;;\-#,##0.000&quot;&quot;"/>
    <numFmt numFmtId="173" formatCode="_(* #,##0.0_);_(* \(#,##0.0\);_(* &quot;-&quot;??_);_(@_)"/>
    <numFmt numFmtId="174" formatCode="0.000"/>
    <numFmt numFmtId="175" formatCode="[h]:mm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</numFmts>
  <fonts count="9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i/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51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13" borderId="1" applyNumberFormat="0" applyAlignment="0" applyProtection="0"/>
    <xf numFmtId="0" fontId="28" fillId="22" borderId="2" applyNumberFormat="0" applyAlignment="0" applyProtection="0"/>
    <xf numFmtId="0" fontId="44" fillId="0" borderId="0" applyNumberFormat="0" applyFill="0" applyBorder="0" applyAlignment="0"/>
    <xf numFmtId="0" fontId="6" fillId="23" borderId="4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45" fillId="0" borderId="0" applyNumberFormat="0" applyFill="0" applyBorder="0" applyAlignment="0"/>
    <xf numFmtId="0" fontId="34" fillId="4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3" applyNumberFormat="0" applyFill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5" fillId="0" borderId="0"/>
    <xf numFmtId="0" fontId="55" fillId="0" borderId="0"/>
    <xf numFmtId="0" fontId="5" fillId="0" borderId="0"/>
    <xf numFmtId="0" fontId="1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8" borderId="8" applyNumberFormat="0" applyFont="0" applyAlignment="0" applyProtection="0"/>
    <xf numFmtId="0" fontId="41" fillId="13" borderId="9" applyNumberFormat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6" fillId="26" borderId="0" applyBorder="0" applyProtection="0">
      <alignment horizontal="center"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29" borderId="0" applyNumberFormat="0" applyBorder="0" applyAlignment="0" applyProtection="0"/>
    <xf numFmtId="0" fontId="79" fillId="30" borderId="0" applyNumberFormat="0" applyBorder="0" applyAlignment="0" applyProtection="0"/>
    <xf numFmtId="0" fontId="80" fillId="31" borderId="0" applyNumberFormat="0" applyBorder="0" applyAlignment="0" applyProtection="0"/>
    <xf numFmtId="0" fontId="81" fillId="32" borderId="26" applyNumberFormat="0" applyAlignment="0" applyProtection="0"/>
    <xf numFmtId="0" fontId="82" fillId="33" borderId="27" applyNumberFormat="0" applyAlignment="0" applyProtection="0"/>
    <xf numFmtId="0" fontId="83" fillId="33" borderId="26" applyNumberFormat="0" applyAlignment="0" applyProtection="0"/>
    <xf numFmtId="0" fontId="84" fillId="0" borderId="28" applyNumberFormat="0" applyFill="0" applyAlignment="0" applyProtection="0"/>
    <xf numFmtId="0" fontId="85" fillId="34" borderId="29" applyNumberFormat="0" applyAlignment="0" applyProtection="0"/>
    <xf numFmtId="0" fontId="86" fillId="0" borderId="0" applyNumberFormat="0" applyFill="0" applyBorder="0" applyAlignment="0" applyProtection="0"/>
    <xf numFmtId="0" fontId="51" fillId="35" borderId="30" applyNumberFormat="0" applyFont="0" applyAlignment="0" applyProtection="0"/>
    <xf numFmtId="0" fontId="8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88" fillId="36" borderId="0" applyNumberFormat="0" applyBorder="0" applyAlignment="0" applyProtection="0"/>
    <xf numFmtId="0" fontId="51" fillId="26" borderId="0" applyNumberFormat="0" applyBorder="0" applyAlignment="0" applyProtection="0"/>
    <xf numFmtId="0" fontId="51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88" fillId="54" borderId="0" applyNumberFormat="0" applyBorder="0" applyAlignment="0" applyProtection="0"/>
    <xf numFmtId="0" fontId="88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41" fillId="13" borderId="9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319">
    <xf numFmtId="0" fontId="0" fillId="0" borderId="0" xfId="0"/>
    <xf numFmtId="0" fontId="7" fillId="0" borderId="0" xfId="0" applyFont="1" applyFill="1" applyBorder="1" applyAlignment="1">
      <alignment vertical="center"/>
    </xf>
    <xf numFmtId="0" fontId="56" fillId="27" borderId="10" xfId="0" applyFont="1" applyFill="1" applyBorder="1" applyAlignment="1">
      <alignment vertical="center"/>
    </xf>
    <xf numFmtId="0" fontId="56" fillId="27" borderId="10" xfId="0" applyFont="1" applyFill="1" applyBorder="1" applyAlignment="1">
      <alignment vertical="center" wrapText="1"/>
    </xf>
    <xf numFmtId="0" fontId="60" fillId="27" borderId="0" xfId="0" applyFont="1" applyFill="1" applyBorder="1" applyAlignment="1">
      <alignment vertical="center"/>
    </xf>
    <xf numFmtId="168" fontId="2" fillId="0" borderId="0" xfId="137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66" fontId="7" fillId="0" borderId="10" xfId="137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7" borderId="0" xfId="0" applyFont="1" applyFill="1" applyAlignment="1">
      <alignment vertical="center"/>
    </xf>
    <xf numFmtId="166" fontId="7" fillId="0" borderId="1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4"/>
    </xf>
    <xf numFmtId="0" fontId="9" fillId="0" borderId="0" xfId="0" applyFont="1" applyBorder="1" applyAlignment="1">
      <alignment vertical="center"/>
    </xf>
    <xf numFmtId="171" fontId="7" fillId="27" borderId="10" xfId="0" applyNumberFormat="1" applyFont="1" applyFill="1" applyBorder="1" applyAlignment="1" applyProtection="1">
      <alignment horizontal="center" vertical="center"/>
    </xf>
    <xf numFmtId="0" fontId="63" fillId="0" borderId="0" xfId="0" applyFont="1" applyBorder="1"/>
    <xf numFmtId="0" fontId="66" fillId="0" borderId="0" xfId="0" applyFont="1"/>
    <xf numFmtId="0" fontId="6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" fillId="0" borderId="0" xfId="133" applyFont="1" applyBorder="1" applyAlignment="1">
      <alignment vertical="center"/>
    </xf>
    <xf numFmtId="0" fontId="2" fillId="0" borderId="0" xfId="133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3"/>
    </xf>
    <xf numFmtId="0" fontId="7" fillId="0" borderId="10" xfId="133" applyFont="1" applyBorder="1" applyAlignment="1">
      <alignment horizontal="left" vertical="center"/>
    </xf>
    <xf numFmtId="174" fontId="7" fillId="0" borderId="10" xfId="0" applyNumberFormat="1" applyFont="1" applyBorder="1" applyAlignment="1">
      <alignment horizontal="center" vertical="center"/>
    </xf>
    <xf numFmtId="0" fontId="7" fillId="0" borderId="10" xfId="134" applyFont="1" applyBorder="1" applyAlignment="1">
      <alignment horizontal="left" vertical="center"/>
    </xf>
    <xf numFmtId="0" fontId="6" fillId="0" borderId="10" xfId="133" applyFont="1" applyBorder="1" applyAlignment="1">
      <alignment horizontal="center" vertical="center" wrapText="1"/>
    </xf>
    <xf numFmtId="0" fontId="66" fillId="0" borderId="0" xfId="0" applyFont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166" fontId="15" fillId="0" borderId="10" xfId="137" applyNumberFormat="1" applyFont="1" applyBorder="1" applyAlignment="1">
      <alignment horizontal="center" vertical="center"/>
    </xf>
    <xf numFmtId="0" fontId="19" fillId="0" borderId="10" xfId="134" applyFont="1" applyBorder="1" applyAlignment="1">
      <alignment horizontal="center" vertical="center" wrapText="1"/>
    </xf>
    <xf numFmtId="0" fontId="66" fillId="0" borderId="0" xfId="0" applyFont="1" applyBorder="1"/>
    <xf numFmtId="0" fontId="63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right" vertical="center"/>
    </xf>
    <xf numFmtId="0" fontId="66" fillId="0" borderId="0" xfId="0" applyFont="1" applyBorder="1" applyAlignment="1"/>
    <xf numFmtId="0" fontId="15" fillId="0" borderId="10" xfId="131" applyFont="1" applyBorder="1" applyAlignment="1">
      <alignment horizontal="left" vertical="center"/>
    </xf>
    <xf numFmtId="0" fontId="15" fillId="0" borderId="10" xfId="128" applyFont="1" applyBorder="1" applyAlignment="1">
      <alignment horizontal="left" vertical="top"/>
    </xf>
    <xf numFmtId="0" fontId="19" fillId="0" borderId="10" xfId="128" applyFont="1" applyBorder="1" applyAlignment="1">
      <alignment horizontal="center" vertical="center"/>
    </xf>
    <xf numFmtId="0" fontId="9" fillId="25" borderId="0" xfId="0" applyFont="1" applyFill="1" applyAlignment="1">
      <alignment vertical="center"/>
    </xf>
    <xf numFmtId="0" fontId="6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vertical="center" wrapText="1"/>
    </xf>
    <xf numFmtId="0" fontId="66" fillId="0" borderId="0" xfId="0" applyFont="1" applyAlignment="1">
      <alignment vertical="center"/>
    </xf>
    <xf numFmtId="0" fontId="6" fillId="27" borderId="0" xfId="0" applyFont="1" applyFill="1" applyAlignment="1"/>
    <xf numFmtId="0" fontId="2" fillId="27" borderId="0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9" fillId="27" borderId="0" xfId="0" applyFont="1" applyFill="1" applyAlignment="1">
      <alignment vertical="center"/>
    </xf>
    <xf numFmtId="0" fontId="9" fillId="27" borderId="0" xfId="0" applyFont="1" applyFill="1" applyBorder="1" applyAlignment="1">
      <alignment horizontal="left" vertical="center"/>
    </xf>
    <xf numFmtId="0" fontId="9" fillId="27" borderId="0" xfId="0" applyFont="1" applyFill="1" applyAlignment="1">
      <alignment horizontal="left" vertical="center" indent="4"/>
    </xf>
    <xf numFmtId="0" fontId="9" fillId="27" borderId="0" xfId="0" applyFont="1" applyFill="1" applyAlignment="1">
      <alignment horizontal="left" indent="4"/>
    </xf>
    <xf numFmtId="0" fontId="59" fillId="27" borderId="10" xfId="0" applyFont="1" applyFill="1" applyBorder="1" applyAlignment="1">
      <alignment horizontal="center" vertical="center" wrapText="1"/>
    </xf>
    <xf numFmtId="2" fontId="7" fillId="27" borderId="10" xfId="137" applyNumberFormat="1" applyFont="1" applyFill="1" applyBorder="1" applyAlignment="1" applyProtection="1">
      <alignment horizontal="center" vertical="center"/>
    </xf>
    <xf numFmtId="2" fontId="7" fillId="27" borderId="10" xfId="0" applyNumberFormat="1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/>
    </xf>
    <xf numFmtId="0" fontId="7" fillId="27" borderId="0" xfId="0" applyFont="1" applyFill="1" applyBorder="1" applyAlignment="1">
      <alignment horizontal="center" vertical="center"/>
    </xf>
    <xf numFmtId="171" fontId="7" fillId="27" borderId="0" xfId="0" applyNumberFormat="1" applyFont="1" applyFill="1" applyBorder="1" applyAlignment="1" applyProtection="1">
      <alignment horizontal="center" vertical="center"/>
    </xf>
    <xf numFmtId="0" fontId="7" fillId="27" borderId="0" xfId="0" applyFont="1" applyFill="1" applyAlignment="1">
      <alignment horizontal="left" indent="4"/>
    </xf>
    <xf numFmtId="0" fontId="6" fillId="27" borderId="10" xfId="0" applyFont="1" applyFill="1" applyBorder="1" applyAlignment="1">
      <alignment horizontal="center" vertical="center" wrapText="1"/>
    </xf>
    <xf numFmtId="2" fontId="7" fillId="27" borderId="10" xfId="0" applyNumberFormat="1" applyFont="1" applyFill="1" applyBorder="1" applyAlignment="1" applyProtection="1">
      <alignment horizontal="center" vertical="center"/>
    </xf>
    <xf numFmtId="2" fontId="15" fillId="27" borderId="10" xfId="129" applyNumberFormat="1" applyFont="1" applyFill="1" applyBorder="1" applyAlignment="1">
      <alignment horizontal="center" vertical="center"/>
    </xf>
    <xf numFmtId="172" fontId="7" fillId="27" borderId="0" xfId="0" applyNumberFormat="1" applyFont="1" applyFill="1" applyBorder="1" applyAlignment="1" applyProtection="1">
      <alignment horizontal="left" vertical="center"/>
    </xf>
    <xf numFmtId="0" fontId="9" fillId="27" borderId="0" xfId="0" applyFont="1" applyFill="1" applyBorder="1" applyAlignment="1">
      <alignment horizontal="center" vertical="center"/>
    </xf>
    <xf numFmtId="171" fontId="9" fillId="27" borderId="0" xfId="0" applyNumberFormat="1" applyFont="1" applyFill="1" applyBorder="1" applyAlignment="1" applyProtection="1">
      <alignment horizontal="center" vertical="center"/>
    </xf>
    <xf numFmtId="172" fontId="9" fillId="27" borderId="0" xfId="0" applyNumberFormat="1" applyFont="1" applyFill="1" applyBorder="1" applyAlignment="1" applyProtection="1">
      <alignment horizontal="left" vertical="center"/>
    </xf>
    <xf numFmtId="0" fontId="7" fillId="27" borderId="10" xfId="0" applyFont="1" applyFill="1" applyBorder="1" applyAlignment="1">
      <alignment vertical="center"/>
    </xf>
    <xf numFmtId="0" fontId="6" fillId="27" borderId="0" xfId="0" applyFont="1" applyFill="1" applyAlignment="1">
      <alignment horizontal="center"/>
    </xf>
    <xf numFmtId="0" fontId="22" fillId="27" borderId="0" xfId="0" applyFont="1" applyFill="1" applyAlignment="1">
      <alignment horizontal="center" vertical="center"/>
    </xf>
    <xf numFmtId="0" fontId="56" fillId="27" borderId="0" xfId="0" applyFont="1" applyFill="1" applyBorder="1" applyAlignment="1">
      <alignment vertical="center"/>
    </xf>
    <xf numFmtId="0" fontId="22" fillId="27" borderId="0" xfId="0" applyFont="1" applyFill="1" applyAlignment="1">
      <alignment vertical="center"/>
    </xf>
    <xf numFmtId="0" fontId="6" fillId="27" borderId="0" xfId="0" applyFont="1" applyFill="1" applyAlignment="1">
      <alignment horizontal="center" wrapText="1"/>
    </xf>
    <xf numFmtId="3" fontId="7" fillId="27" borderId="10" xfId="0" applyNumberFormat="1" applyFont="1" applyFill="1" applyBorder="1" applyAlignment="1">
      <alignment horizontal="left" vertical="center" wrapText="1"/>
    </xf>
    <xf numFmtId="0" fontId="22" fillId="24" borderId="0" xfId="0" applyFont="1" applyFill="1" applyAlignment="1"/>
    <xf numFmtId="0" fontId="63" fillId="0" borderId="0" xfId="0" applyFont="1" applyBorder="1" applyAlignment="1">
      <alignment horizontal="left" vertical="center"/>
    </xf>
    <xf numFmtId="0" fontId="60" fillId="0" borderId="0" xfId="0" applyFont="1" applyAlignment="1">
      <alignment horizontal="left" vertical="center" indent="4"/>
    </xf>
    <xf numFmtId="0" fontId="24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vertical="center" wrapText="1"/>
    </xf>
    <xf numFmtId="0" fontId="56" fillId="0" borderId="0" xfId="0" applyFont="1" applyFill="1"/>
    <xf numFmtId="0" fontId="0" fillId="0" borderId="0" xfId="0" applyFill="1"/>
    <xf numFmtId="0" fontId="6" fillId="0" borderId="0" xfId="0" applyFont="1" applyFill="1" applyAlignment="1"/>
    <xf numFmtId="0" fontId="6" fillId="27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left" vertical="center"/>
    </xf>
    <xf numFmtId="0" fontId="0" fillId="27" borderId="0" xfId="0" applyFill="1"/>
    <xf numFmtId="3" fontId="6" fillId="27" borderId="0" xfId="0" applyNumberFormat="1" applyFont="1" applyFill="1" applyBorder="1" applyAlignment="1">
      <alignment wrapText="1"/>
    </xf>
    <xf numFmtId="0" fontId="0" fillId="27" borderId="0" xfId="0" applyFill="1" applyBorder="1"/>
    <xf numFmtId="0" fontId="0" fillId="27" borderId="0" xfId="0" applyFill="1" applyAlignment="1"/>
    <xf numFmtId="3" fontId="6" fillId="27" borderId="0" xfId="0" applyNumberFormat="1" applyFont="1" applyFill="1" applyBorder="1" applyAlignment="1"/>
    <xf numFmtId="0" fontId="59" fillId="27" borderId="10" xfId="0" applyFont="1" applyFill="1" applyBorder="1" applyAlignment="1">
      <alignment horizontal="center" vertical="center"/>
    </xf>
    <xf numFmtId="3" fontId="7" fillId="27" borderId="0" xfId="0" applyNumberFormat="1" applyFont="1" applyFill="1" applyBorder="1" applyAlignment="1">
      <alignment horizontal="center" vertical="center"/>
    </xf>
    <xf numFmtId="10" fontId="6" fillId="27" borderId="10" xfId="137" applyNumberFormat="1" applyFont="1" applyFill="1" applyBorder="1" applyAlignment="1">
      <alignment horizontal="center" vertical="center"/>
    </xf>
    <xf numFmtId="10" fontId="7" fillId="27" borderId="10" xfId="137" applyNumberFormat="1" applyFont="1" applyFill="1" applyBorder="1" applyAlignment="1">
      <alignment horizontal="center" vertical="center"/>
    </xf>
    <xf numFmtId="0" fontId="0" fillId="27" borderId="0" xfId="0" applyFill="1" applyAlignment="1">
      <alignment wrapText="1"/>
    </xf>
    <xf numFmtId="0" fontId="9" fillId="27" borderId="0" xfId="0" applyFont="1" applyFill="1" applyBorder="1" applyAlignment="1">
      <alignment horizontal="left"/>
    </xf>
    <xf numFmtId="0" fontId="7" fillId="27" borderId="10" xfId="0" applyFont="1" applyFill="1" applyBorder="1" applyAlignment="1">
      <alignment horizontal="left" vertical="center" wrapText="1"/>
    </xf>
    <xf numFmtId="0" fontId="0" fillId="27" borderId="0" xfId="0" applyFill="1" applyBorder="1" applyAlignment="1">
      <alignment horizontal="center" vertical="center" wrapText="1"/>
    </xf>
    <xf numFmtId="10" fontId="71" fillId="27" borderId="0" xfId="0" applyNumberFormat="1" applyFont="1" applyFill="1" applyBorder="1" applyAlignment="1">
      <alignment horizontal="center" vertical="center" wrapText="1"/>
    </xf>
    <xf numFmtId="0" fontId="22" fillId="27" borderId="0" xfId="0" applyFont="1" applyFill="1" applyAlignment="1"/>
    <xf numFmtId="0" fontId="6" fillId="27" borderId="0" xfId="0" applyFont="1" applyFill="1" applyBorder="1" applyAlignment="1"/>
    <xf numFmtId="0" fontId="6" fillId="27" borderId="0" xfId="0" applyFont="1" applyFill="1" applyAlignment="1">
      <alignment vertical="center"/>
    </xf>
    <xf numFmtId="0" fontId="59" fillId="28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7" fontId="62" fillId="27" borderId="10" xfId="60" applyNumberFormat="1" applyFont="1" applyFill="1" applyBorder="1" applyAlignment="1">
      <alignment horizontal="center" vertical="center" wrapText="1"/>
    </xf>
    <xf numFmtId="0" fontId="56" fillId="27" borderId="0" xfId="0" applyFont="1" applyFill="1" applyBorder="1"/>
    <xf numFmtId="3" fontId="6" fillId="27" borderId="0" xfId="0" applyNumberFormat="1" applyFont="1" applyFill="1" applyBorder="1" applyAlignment="1">
      <alignment horizontal="left" wrapText="1"/>
    </xf>
    <xf numFmtId="0" fontId="56" fillId="27" borderId="0" xfId="0" applyFont="1" applyFill="1" applyBorder="1" applyAlignment="1">
      <alignment horizontal="center" wrapText="1"/>
    </xf>
    <xf numFmtId="0" fontId="61" fillId="27" borderId="0" xfId="0" applyFont="1" applyFill="1" applyBorder="1" applyAlignment="1">
      <alignment vertical="center"/>
    </xf>
    <xf numFmtId="10" fontId="56" fillId="27" borderId="0" xfId="137" applyNumberFormat="1" applyFont="1" applyFill="1" applyBorder="1" applyAlignment="1">
      <alignment horizontal="right" vertical="center"/>
    </xf>
    <xf numFmtId="0" fontId="70" fillId="27" borderId="0" xfId="0" applyFont="1" applyFill="1" applyBorder="1" applyAlignment="1">
      <alignment vertical="center"/>
    </xf>
    <xf numFmtId="2" fontId="7" fillId="27" borderId="10" xfId="74" applyNumberFormat="1" applyFont="1" applyFill="1" applyBorder="1" applyAlignment="1">
      <alignment horizontal="center" vertical="center"/>
    </xf>
    <xf numFmtId="0" fontId="68" fillId="27" borderId="0" xfId="0" applyFont="1" applyFill="1" applyBorder="1" applyAlignment="1">
      <alignment vertical="center"/>
    </xf>
    <xf numFmtId="10" fontId="68" fillId="27" borderId="0" xfId="137" applyNumberFormat="1" applyFont="1" applyFill="1" applyBorder="1" applyAlignment="1">
      <alignment horizontal="right" vertical="center"/>
    </xf>
    <xf numFmtId="3" fontId="6" fillId="27" borderId="0" xfId="0" applyNumberFormat="1" applyFont="1" applyFill="1" applyBorder="1" applyAlignment="1">
      <alignment horizontal="left" vertical="center" wrapText="1"/>
    </xf>
    <xf numFmtId="3" fontId="7" fillId="27" borderId="10" xfId="0" applyNumberFormat="1" applyFont="1" applyFill="1" applyBorder="1" applyAlignment="1">
      <alignment horizontal="left" vertical="center"/>
    </xf>
    <xf numFmtId="10" fontId="6" fillId="27" borderId="0" xfId="137" applyNumberFormat="1" applyFont="1" applyFill="1" applyBorder="1" applyAlignment="1">
      <alignment horizontal="center" vertical="center"/>
    </xf>
    <xf numFmtId="0" fontId="56" fillId="27" borderId="0" xfId="0" applyFont="1" applyFill="1" applyBorder="1" applyAlignment="1">
      <alignment wrapText="1"/>
    </xf>
    <xf numFmtId="3" fontId="59" fillId="27" borderId="0" xfId="0" applyNumberFormat="1" applyFont="1" applyFill="1" applyBorder="1" applyAlignment="1">
      <alignment vertical="center"/>
    </xf>
    <xf numFmtId="0" fontId="56" fillId="27" borderId="0" xfId="0" applyFont="1" applyFill="1" applyBorder="1" applyAlignment="1">
      <alignment horizontal="center" vertical="center" wrapText="1"/>
    </xf>
    <xf numFmtId="0" fontId="56" fillId="27" borderId="0" xfId="0" applyFont="1" applyFill="1" applyBorder="1" applyAlignment="1">
      <alignment vertical="center" wrapText="1"/>
    </xf>
    <xf numFmtId="3" fontId="7" fillId="27" borderId="0" xfId="0" applyNumberFormat="1" applyFont="1" applyFill="1" applyBorder="1" applyAlignment="1">
      <alignment horizontal="left" vertical="center"/>
    </xf>
    <xf numFmtId="3" fontId="6" fillId="27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 wrapText="1"/>
    </xf>
    <xf numFmtId="0" fontId="6" fillId="27" borderId="10" xfId="0" applyFont="1" applyFill="1" applyBorder="1"/>
    <xf numFmtId="0" fontId="9" fillId="27" borderId="0" xfId="0" applyFont="1" applyFill="1" applyAlignment="1">
      <alignment horizontal="left"/>
    </xf>
    <xf numFmtId="0" fontId="7" fillId="27" borderId="10" xfId="0" applyFont="1" applyFill="1" applyBorder="1"/>
    <xf numFmtId="2" fontId="7" fillId="27" borderId="10" xfId="0" applyNumberFormat="1" applyFont="1" applyFill="1" applyBorder="1"/>
    <xf numFmtId="0" fontId="6" fillId="27" borderId="10" xfId="0" applyFont="1" applyFill="1" applyBorder="1" applyAlignment="1">
      <alignment vertical="center" wrapText="1"/>
    </xf>
    <xf numFmtId="0" fontId="60" fillId="27" borderId="0" xfId="0" applyFont="1" applyFill="1" applyBorder="1" applyAlignment="1">
      <alignment horizontal="left"/>
    </xf>
    <xf numFmtId="10" fontId="7" fillId="27" borderId="10" xfId="137" applyNumberFormat="1" applyFont="1" applyFill="1" applyBorder="1" applyAlignment="1">
      <alignment horizontal="center" vertical="center" wrapText="1"/>
    </xf>
    <xf numFmtId="0" fontId="0" fillId="27" borderId="0" xfId="0" applyFill="1" applyAlignment="1">
      <alignment vertical="center"/>
    </xf>
    <xf numFmtId="0" fontId="2" fillId="27" borderId="0" xfId="132" applyFont="1" applyFill="1" applyBorder="1" applyAlignment="1">
      <alignment horizontal="left" vertical="center"/>
    </xf>
    <xf numFmtId="167" fontId="20" fillId="27" borderId="0" xfId="56" applyNumberFormat="1" applyFont="1" applyFill="1" applyBorder="1" applyAlignment="1">
      <alignment horizontal="right" vertical="center"/>
    </xf>
    <xf numFmtId="167" fontId="63" fillId="0" borderId="20" xfId="0" applyNumberFormat="1" applyFont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center"/>
    </xf>
    <xf numFmtId="0" fontId="2" fillId="27" borderId="15" xfId="132" applyFont="1" applyFill="1" applyBorder="1" applyAlignment="1">
      <alignment horizontal="left" vertical="center"/>
    </xf>
    <xf numFmtId="168" fontId="20" fillId="0" borderId="0" xfId="137" applyNumberFormat="1" applyFont="1" applyFill="1" applyBorder="1" applyAlignment="1">
      <alignment horizontal="right" vertical="center"/>
    </xf>
    <xf numFmtId="168" fontId="20" fillId="27" borderId="0" xfId="137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4" fillId="0" borderId="0" xfId="0" applyFont="1" applyAlignment="1">
      <alignment horizontal="left" vertical="center" indent="4"/>
    </xf>
    <xf numFmtId="0" fontId="7" fillId="27" borderId="10" xfId="132" applyFont="1" applyFill="1" applyBorder="1" applyAlignment="1">
      <alignment horizontal="left" vertical="center"/>
    </xf>
    <xf numFmtId="167" fontId="56" fillId="0" borderId="10" xfId="0" applyNumberFormat="1" applyFont="1" applyBorder="1" applyAlignment="1">
      <alignment horizontal="right" vertical="center"/>
    </xf>
    <xf numFmtId="167" fontId="10" fillId="27" borderId="10" xfId="56" applyNumberFormat="1" applyFont="1" applyFill="1" applyBorder="1" applyAlignment="1">
      <alignment horizontal="right" vertical="center"/>
    </xf>
    <xf numFmtId="167" fontId="56" fillId="0" borderId="10" xfId="0" applyNumberFormat="1" applyFont="1" applyBorder="1" applyAlignment="1">
      <alignment vertical="center"/>
    </xf>
    <xf numFmtId="167" fontId="10" fillId="0" borderId="10" xfId="56" applyNumberFormat="1" applyFont="1" applyFill="1" applyBorder="1" applyAlignment="1">
      <alignment horizontal="right" vertical="center"/>
    </xf>
    <xf numFmtId="168" fontId="10" fillId="0" borderId="10" xfId="137" applyNumberFormat="1" applyFont="1" applyFill="1" applyBorder="1" applyAlignment="1">
      <alignment horizontal="right" vertical="center"/>
    </xf>
    <xf numFmtId="168" fontId="10" fillId="27" borderId="10" xfId="137" applyNumberFormat="1" applyFont="1" applyFill="1" applyBorder="1" applyAlignment="1">
      <alignment horizontal="right" vertical="center"/>
    </xf>
    <xf numFmtId="17" fontId="59" fillId="27" borderId="10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2" fillId="0" borderId="0" xfId="0" applyFont="1" applyBorder="1" applyAlignment="1">
      <alignment vertical="center"/>
    </xf>
    <xf numFmtId="0" fontId="2" fillId="27" borderId="0" xfId="0" applyFont="1" applyFill="1" applyBorder="1" applyAlignment="1">
      <alignment horizontal="left" vertical="center" wrapText="1"/>
    </xf>
    <xf numFmtId="167" fontId="7" fillId="27" borderId="10" xfId="132" applyNumberFormat="1" applyFont="1" applyFill="1" applyBorder="1" applyAlignment="1">
      <alignment horizontal="left" vertical="center"/>
    </xf>
    <xf numFmtId="17" fontId="59" fillId="27" borderId="14" xfId="0" applyNumberFormat="1" applyFont="1" applyFill="1" applyBorder="1" applyAlignment="1">
      <alignment horizontal="center" vertical="center"/>
    </xf>
    <xf numFmtId="0" fontId="59" fillId="27" borderId="14" xfId="0" applyFont="1" applyFill="1" applyBorder="1" applyAlignment="1">
      <alignment horizontal="center" vertical="center"/>
    </xf>
    <xf numFmtId="17" fontId="59" fillId="0" borderId="14" xfId="0" applyNumberFormat="1" applyFont="1" applyFill="1" applyBorder="1" applyAlignment="1">
      <alignment horizontal="center" vertical="center"/>
    </xf>
    <xf numFmtId="167" fontId="10" fillId="27" borderId="10" xfId="56" applyNumberFormat="1" applyFont="1" applyFill="1" applyBorder="1" applyAlignment="1">
      <alignment vertical="center"/>
    </xf>
    <xf numFmtId="167" fontId="10" fillId="0" borderId="10" xfId="56" applyNumberFormat="1" applyFont="1" applyFill="1" applyBorder="1" applyAlignment="1">
      <alignment vertical="center"/>
    </xf>
    <xf numFmtId="1" fontId="6" fillId="27" borderId="10" xfId="0" applyNumberFormat="1" applyFont="1" applyFill="1" applyBorder="1" applyAlignment="1">
      <alignment horizontal="center" vertical="center"/>
    </xf>
    <xf numFmtId="1" fontId="7" fillId="27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56" fillId="0" borderId="0" xfId="0" applyFont="1" applyFill="1" applyBorder="1" applyAlignment="1"/>
    <xf numFmtId="0" fontId="59" fillId="27" borderId="10" xfId="0" applyFont="1" applyFill="1" applyBorder="1" applyAlignment="1">
      <alignment vertical="center"/>
    </xf>
    <xf numFmtId="0" fontId="6" fillId="27" borderId="10" xfId="0" applyFont="1" applyFill="1" applyBorder="1" applyAlignment="1">
      <alignment horizontal="center" vertical="center" wrapText="1"/>
    </xf>
    <xf numFmtId="0" fontId="10" fillId="0" borderId="10" xfId="131" applyFont="1" applyBorder="1" applyAlignment="1">
      <alignment horizontal="left" vertical="center"/>
    </xf>
    <xf numFmtId="0" fontId="70" fillId="27" borderId="0" xfId="0" applyFont="1" applyFill="1" applyBorder="1" applyAlignment="1">
      <alignment horizontal="left" vertical="center"/>
    </xf>
    <xf numFmtId="3" fontId="6" fillId="27" borderId="10" xfId="0" applyNumberFormat="1" applyFont="1" applyFill="1" applyBorder="1" applyAlignment="1">
      <alignment horizontal="left" vertical="center" wrapText="1"/>
    </xf>
    <xf numFmtId="0" fontId="59" fillId="27" borderId="10" xfId="0" applyFont="1" applyFill="1" applyBorder="1" applyAlignment="1">
      <alignment vertical="center" wrapText="1"/>
    </xf>
    <xf numFmtId="173" fontId="62" fillId="27" borderId="10" xfId="60" applyNumberFormat="1" applyFont="1" applyFill="1" applyBorder="1" applyAlignment="1">
      <alignment horizontal="center" vertical="center" wrapText="1"/>
    </xf>
    <xf numFmtId="167" fontId="65" fillId="27" borderId="10" xfId="60" applyNumberFormat="1" applyFont="1" applyFill="1" applyBorder="1" applyAlignment="1">
      <alignment horizontal="center" vertical="center" wrapText="1"/>
    </xf>
    <xf numFmtId="175" fontId="15" fillId="0" borderId="10" xfId="128" applyNumberFormat="1" applyFont="1" applyBorder="1" applyAlignment="1">
      <alignment horizontal="center" vertical="center"/>
    </xf>
    <xf numFmtId="175" fontId="15" fillId="0" borderId="10" xfId="129" applyNumberFormat="1" applyFont="1" applyBorder="1" applyAlignment="1">
      <alignment horizontal="center" vertical="top"/>
    </xf>
    <xf numFmtId="175" fontId="15" fillId="0" borderId="10" xfId="130" applyNumberFormat="1" applyFont="1" applyBorder="1" applyAlignment="1">
      <alignment horizontal="center" vertical="top"/>
    </xf>
    <xf numFmtId="175" fontId="15" fillId="0" borderId="10" xfId="131" applyNumberFormat="1" applyFont="1" applyBorder="1" applyAlignment="1">
      <alignment horizontal="center" vertical="center"/>
    </xf>
    <xf numFmtId="175" fontId="7" fillId="0" borderId="10" xfId="131" applyNumberFormat="1" applyFont="1" applyFill="1" applyBorder="1" applyAlignment="1">
      <alignment horizontal="center" vertical="center"/>
    </xf>
    <xf numFmtId="43" fontId="62" fillId="27" borderId="10" xfId="60" applyNumberFormat="1" applyFont="1" applyFill="1" applyBorder="1" applyAlignment="1">
      <alignment horizontal="center" vertical="center" wrapText="1"/>
    </xf>
    <xf numFmtId="0" fontId="73" fillId="27" borderId="0" xfId="52" applyFont="1" applyFill="1" applyAlignment="1" applyProtection="1">
      <alignment horizontal="center" vertical="center"/>
    </xf>
    <xf numFmtId="171" fontId="7" fillId="27" borderId="0" xfId="0" applyNumberFormat="1" applyFont="1" applyFill="1" applyBorder="1" applyAlignment="1" applyProtection="1">
      <alignment vertical="center"/>
    </xf>
    <xf numFmtId="0" fontId="9" fillId="27" borderId="0" xfId="0" applyFont="1" applyFill="1" applyAlignment="1"/>
    <xf numFmtId="0" fontId="9" fillId="27" borderId="0" xfId="0" applyFont="1" applyFill="1" applyBorder="1" applyAlignment="1"/>
    <xf numFmtId="171" fontId="7" fillId="27" borderId="0" xfId="0" applyNumberFormat="1" applyFont="1" applyFill="1" applyBorder="1" applyAlignment="1" applyProtection="1"/>
    <xf numFmtId="0" fontId="7" fillId="27" borderId="0" xfId="0" applyFont="1" applyFill="1" applyAlignment="1"/>
    <xf numFmtId="171" fontId="9" fillId="27" borderId="0" xfId="0" applyNumberFormat="1" applyFont="1" applyFill="1" applyBorder="1" applyAlignment="1" applyProtection="1">
      <alignment vertical="center"/>
    </xf>
    <xf numFmtId="0" fontId="6" fillId="27" borderId="10" xfId="0" applyFont="1" applyFill="1" applyBorder="1" applyAlignment="1">
      <alignment horizontal="center" vertical="center"/>
    </xf>
    <xf numFmtId="3" fontId="6" fillId="27" borderId="0" xfId="0" applyNumberFormat="1" applyFont="1" applyFill="1" applyBorder="1" applyAlignment="1">
      <alignment horizontal="left" wrapText="1"/>
    </xf>
    <xf numFmtId="0" fontId="7" fillId="27" borderId="10" xfId="0" applyFont="1" applyFill="1" applyBorder="1" applyAlignment="1">
      <alignment horizontal="left" vertical="center"/>
    </xf>
    <xf numFmtId="1" fontId="6" fillId="27" borderId="10" xfId="0" applyNumberFormat="1" applyFont="1" applyFill="1" applyBorder="1" applyAlignment="1">
      <alignment horizontal="center" vertical="center"/>
    </xf>
    <xf numFmtId="3" fontId="6" fillId="27" borderId="0" xfId="0" applyNumberFormat="1" applyFont="1" applyFill="1" applyBorder="1" applyAlignment="1">
      <alignment vertical="center" wrapText="1"/>
    </xf>
    <xf numFmtId="0" fontId="69" fillId="0" borderId="0" xfId="0" applyFont="1" applyFill="1"/>
    <xf numFmtId="0" fontId="68" fillId="0" borderId="0" xfId="0" applyFont="1" applyFill="1" applyBorder="1" applyAlignment="1">
      <alignment vertical="center"/>
    </xf>
    <xf numFmtId="3" fontId="7" fillId="27" borderId="0" xfId="0" applyNumberFormat="1" applyFont="1" applyFill="1" applyBorder="1" applyAlignment="1">
      <alignment wrapText="1"/>
    </xf>
    <xf numFmtId="3" fontId="7" fillId="27" borderId="0" xfId="0" applyNumberFormat="1" applyFont="1" applyFill="1" applyBorder="1" applyAlignment="1"/>
    <xf numFmtId="3" fontId="7" fillId="27" borderId="0" xfId="0" applyNumberFormat="1" applyFont="1" applyFill="1" applyBorder="1" applyAlignment="1">
      <alignment vertical="center" wrapText="1"/>
    </xf>
    <xf numFmtId="0" fontId="73" fillId="0" borderId="0" xfId="52" applyFont="1" applyFill="1" applyBorder="1" applyAlignment="1" applyProtection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22" fillId="27" borderId="0" xfId="0" applyFont="1" applyFill="1" applyAlignment="1">
      <alignment horizontal="center" vertical="center"/>
    </xf>
    <xf numFmtId="0" fontId="9" fillId="27" borderId="0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/>
    </xf>
    <xf numFmtId="0" fontId="6" fillId="27" borderId="10" xfId="0" applyFont="1" applyFill="1" applyBorder="1" applyAlignment="1">
      <alignment horizontal="center" vertical="center" wrapText="1"/>
    </xf>
    <xf numFmtId="1" fontId="6" fillId="27" borderId="10" xfId="0" applyNumberFormat="1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wrapText="1"/>
    </xf>
    <xf numFmtId="0" fontId="22" fillId="27" borderId="0" xfId="0" applyFont="1" applyFill="1" applyAlignment="1">
      <alignment horizontal="center"/>
    </xf>
    <xf numFmtId="0" fontId="59" fillId="0" borderId="0" xfId="0" applyFont="1" applyFill="1" applyAlignment="1"/>
    <xf numFmtId="0" fontId="0" fillId="0" borderId="0" xfId="0" applyFill="1" applyAlignment="1"/>
    <xf numFmtId="3" fontId="6" fillId="0" borderId="0" xfId="0" applyNumberFormat="1" applyFont="1" applyFill="1" applyBorder="1" applyAlignment="1"/>
    <xf numFmtId="0" fontId="6" fillId="0" borderId="0" xfId="66" applyNumberFormat="1" applyFont="1" applyFill="1" applyBorder="1" applyAlignment="1"/>
    <xf numFmtId="0" fontId="6" fillId="0" borderId="0" xfId="85" applyFont="1" applyFill="1" applyBorder="1" applyAlignment="1">
      <alignment wrapText="1"/>
    </xf>
    <xf numFmtId="0" fontId="6" fillId="0" borderId="0" xfId="128" applyFont="1" applyFill="1" applyBorder="1" applyAlignment="1">
      <alignment vertical="center"/>
    </xf>
    <xf numFmtId="0" fontId="57" fillId="0" borderId="0" xfId="0" applyFont="1" applyFill="1"/>
    <xf numFmtId="0" fontId="57" fillId="0" borderId="0" xfId="0" applyFont="1" applyFill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22" fillId="27" borderId="0" xfId="0" applyFont="1" applyFill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left" vertical="center"/>
    </xf>
    <xf numFmtId="0" fontId="7" fillId="27" borderId="21" xfId="0" applyFont="1" applyFill="1" applyBorder="1" applyAlignment="1">
      <alignment horizontal="left" vertical="center"/>
    </xf>
    <xf numFmtId="0" fontId="7" fillId="27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6" fillId="27" borderId="0" xfId="0" applyNumberFormat="1" applyFont="1" applyFill="1" applyBorder="1" applyAlignment="1">
      <alignment horizontal="center" wrapText="1"/>
    </xf>
    <xf numFmtId="3" fontId="7" fillId="27" borderId="0" xfId="0" applyNumberFormat="1" applyFont="1" applyFill="1" applyBorder="1" applyAlignment="1">
      <alignment horizontal="left" wrapText="1"/>
    </xf>
    <xf numFmtId="0" fontId="22" fillId="24" borderId="0" xfId="0" applyFont="1" applyFill="1" applyAlignment="1">
      <alignment horizontal="center"/>
    </xf>
    <xf numFmtId="0" fontId="6" fillId="27" borderId="0" xfId="0" applyFont="1" applyFill="1" applyAlignment="1">
      <alignment horizontal="center" vertical="center" wrapText="1"/>
    </xf>
    <xf numFmtId="1" fontId="6" fillId="27" borderId="10" xfId="0" applyNumberFormat="1" applyFont="1" applyFill="1" applyBorder="1" applyAlignment="1">
      <alignment horizontal="center" vertical="center"/>
    </xf>
    <xf numFmtId="166" fontId="7" fillId="0" borderId="10" xfId="137" applyNumberFormat="1" applyFont="1" applyFill="1" applyBorder="1" applyAlignment="1">
      <alignment horizontal="center" vertical="center"/>
    </xf>
    <xf numFmtId="0" fontId="7" fillId="0" borderId="14" xfId="133" applyFont="1" applyBorder="1" applyAlignment="1">
      <alignment horizontal="left" vertical="center" wrapText="1"/>
    </xf>
    <xf numFmtId="0" fontId="7" fillId="0" borderId="21" xfId="133" applyFont="1" applyBorder="1" applyAlignment="1">
      <alignment horizontal="left" vertical="center" wrapText="1"/>
    </xf>
    <xf numFmtId="0" fontId="7" fillId="0" borderId="13" xfId="133" applyFont="1" applyBorder="1" applyAlignment="1">
      <alignment horizontal="left" vertical="center" wrapText="1"/>
    </xf>
    <xf numFmtId="0" fontId="7" fillId="0" borderId="14" xfId="133" applyFont="1" applyBorder="1" applyAlignment="1">
      <alignment horizontal="left" vertical="center"/>
    </xf>
    <xf numFmtId="0" fontId="7" fillId="0" borderId="21" xfId="133" applyFont="1" applyBorder="1" applyAlignment="1">
      <alignment horizontal="left" vertical="center"/>
    </xf>
    <xf numFmtId="0" fontId="7" fillId="0" borderId="13" xfId="133" applyFont="1" applyBorder="1" applyAlignment="1">
      <alignment horizontal="left" vertical="center"/>
    </xf>
    <xf numFmtId="0" fontId="6" fillId="0" borderId="10" xfId="133" applyFont="1" applyBorder="1" applyAlignment="1">
      <alignment horizontal="center" vertical="center"/>
    </xf>
    <xf numFmtId="0" fontId="6" fillId="0" borderId="11" xfId="133" applyFont="1" applyBorder="1" applyAlignment="1">
      <alignment horizontal="center" vertical="center"/>
    </xf>
    <xf numFmtId="0" fontId="6" fillId="0" borderId="12" xfId="133" applyFont="1" applyBorder="1" applyAlignment="1">
      <alignment horizontal="center" vertical="center"/>
    </xf>
    <xf numFmtId="0" fontId="6" fillId="27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1" xfId="134" applyFont="1" applyBorder="1" applyAlignment="1">
      <alignment horizontal="center" vertical="center"/>
    </xf>
    <xf numFmtId="0" fontId="19" fillId="0" borderId="12" xfId="134" applyFont="1" applyBorder="1" applyAlignment="1">
      <alignment horizontal="center" vertical="center"/>
    </xf>
    <xf numFmtId="0" fontId="7" fillId="0" borderId="10" xfId="133" applyFont="1" applyBorder="1" applyAlignment="1">
      <alignment horizontal="left" vertical="center"/>
    </xf>
    <xf numFmtId="0" fontId="7" fillId="0" borderId="10" xfId="133" applyFont="1" applyBorder="1" applyAlignment="1">
      <alignment horizontal="left" vertical="center" wrapText="1"/>
    </xf>
    <xf numFmtId="0" fontId="15" fillId="0" borderId="10" xfId="128" applyFont="1" applyBorder="1" applyAlignment="1">
      <alignment horizontal="left" vertical="center" wrapText="1"/>
    </xf>
    <xf numFmtId="0" fontId="7" fillId="0" borderId="10" xfId="128" applyFont="1" applyBorder="1" applyAlignment="1">
      <alignment horizontal="center" vertical="center"/>
    </xf>
    <xf numFmtId="0" fontId="6" fillId="0" borderId="10" xfId="131" applyFont="1" applyBorder="1" applyAlignment="1">
      <alignment horizontal="center" vertical="center"/>
    </xf>
    <xf numFmtId="0" fontId="19" fillId="0" borderId="10" xfId="128" applyFont="1" applyBorder="1" applyAlignment="1">
      <alignment horizontal="center" vertical="center" wrapText="1"/>
    </xf>
    <xf numFmtId="0" fontId="6" fillId="0" borderId="10" xfId="128" applyFont="1" applyBorder="1" applyAlignment="1">
      <alignment horizontal="center" vertical="center" wrapText="1"/>
    </xf>
    <xf numFmtId="0" fontId="19" fillId="0" borderId="10" xfId="129" applyFont="1" applyBorder="1" applyAlignment="1">
      <alignment horizontal="center" vertical="center" wrapText="1"/>
    </xf>
    <xf numFmtId="0" fontId="6" fillId="0" borderId="10" xfId="129" applyFont="1" applyBorder="1" applyAlignment="1">
      <alignment horizontal="center" vertical="center" wrapText="1"/>
    </xf>
    <xf numFmtId="0" fontId="15" fillId="0" borderId="14" xfId="131" applyFont="1" applyBorder="1" applyAlignment="1">
      <alignment horizontal="left" vertical="center"/>
    </xf>
    <xf numFmtId="0" fontId="15" fillId="0" borderId="21" xfId="131" applyFont="1" applyBorder="1" applyAlignment="1">
      <alignment horizontal="left" vertical="center"/>
    </xf>
    <xf numFmtId="0" fontId="15" fillId="0" borderId="13" xfId="131" applyFont="1" applyBorder="1" applyAlignment="1">
      <alignment horizontal="left" vertical="center"/>
    </xf>
    <xf numFmtId="0" fontId="15" fillId="0" borderId="14" xfId="131" applyFont="1" applyBorder="1" applyAlignment="1">
      <alignment horizontal="left" vertical="center" wrapText="1"/>
    </xf>
    <xf numFmtId="0" fontId="15" fillId="0" borderId="13" xfId="131" applyFont="1" applyBorder="1" applyAlignment="1">
      <alignment horizontal="left" vertical="center" wrapText="1"/>
    </xf>
    <xf numFmtId="0" fontId="15" fillId="0" borderId="21" xfId="131" applyFont="1" applyBorder="1" applyAlignment="1">
      <alignment horizontal="left" vertical="center" wrapText="1"/>
    </xf>
    <xf numFmtId="0" fontId="19" fillId="0" borderId="10" xfId="130" applyFont="1" applyBorder="1" applyAlignment="1">
      <alignment horizontal="center" vertical="center" wrapText="1"/>
    </xf>
    <xf numFmtId="0" fontId="19" fillId="0" borderId="10" xfId="131" applyFont="1" applyBorder="1" applyAlignment="1">
      <alignment horizontal="center" vertical="center" wrapText="1"/>
    </xf>
    <xf numFmtId="0" fontId="15" fillId="0" borderId="10" xfId="131" applyFont="1" applyBorder="1" applyAlignment="1">
      <alignment horizontal="left" vertical="center"/>
    </xf>
    <xf numFmtId="0" fontId="6" fillId="0" borderId="10" xfId="131" applyFont="1" applyBorder="1" applyAlignment="1">
      <alignment horizontal="center" vertical="center" wrapText="1"/>
    </xf>
    <xf numFmtId="0" fontId="15" fillId="0" borderId="10" xfId="131" applyFont="1" applyBorder="1" applyAlignment="1">
      <alignment horizontal="left" vertical="center" wrapText="1"/>
    </xf>
    <xf numFmtId="0" fontId="59" fillId="27" borderId="11" xfId="0" applyFont="1" applyFill="1" applyBorder="1" applyAlignment="1">
      <alignment horizontal="center" vertical="center" wrapText="1"/>
    </xf>
    <xf numFmtId="0" fontId="59" fillId="27" borderId="22" xfId="0" applyFont="1" applyFill="1" applyBorder="1" applyAlignment="1">
      <alignment horizontal="center" vertical="center" wrapText="1"/>
    </xf>
    <xf numFmtId="0" fontId="59" fillId="27" borderId="12" xfId="0" applyFont="1" applyFill="1" applyBorder="1" applyAlignment="1">
      <alignment horizontal="center" vertical="center" wrapText="1"/>
    </xf>
    <xf numFmtId="0" fontId="6" fillId="27" borderId="16" xfId="0" applyFont="1" applyFill="1" applyBorder="1" applyAlignment="1">
      <alignment horizontal="center" vertical="center"/>
    </xf>
    <xf numFmtId="0" fontId="6" fillId="27" borderId="17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7" borderId="18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6" fillId="27" borderId="12" xfId="0" applyFont="1" applyFill="1" applyBorder="1" applyAlignment="1">
      <alignment horizontal="center" vertical="center" wrapText="1"/>
    </xf>
    <xf numFmtId="3" fontId="6" fillId="27" borderId="0" xfId="0" applyNumberFormat="1" applyFont="1" applyFill="1" applyBorder="1" applyAlignment="1">
      <alignment horizontal="center" vertical="center" wrapText="1"/>
    </xf>
    <xf numFmtId="0" fontId="59" fillId="27" borderId="0" xfId="0" applyFont="1" applyFill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center" vertical="center" wrapText="1"/>
    </xf>
    <xf numFmtId="3" fontId="7" fillId="27" borderId="0" xfId="0" applyNumberFormat="1" applyFont="1" applyFill="1" applyBorder="1" applyAlignment="1">
      <alignment horizontal="left" vertical="center" wrapText="1"/>
    </xf>
    <xf numFmtId="3" fontId="22" fillId="27" borderId="0" xfId="0" applyNumberFormat="1" applyFont="1" applyFill="1" applyBorder="1" applyAlignment="1">
      <alignment horizontal="center" vertical="center" wrapText="1"/>
    </xf>
    <xf numFmtId="3" fontId="47" fillId="27" borderId="0" xfId="0" applyNumberFormat="1" applyFont="1" applyFill="1" applyBorder="1" applyAlignment="1">
      <alignment horizontal="center" vertical="center" wrapText="1"/>
    </xf>
    <xf numFmtId="3" fontId="7" fillId="27" borderId="10" xfId="0" applyNumberFormat="1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59" fillId="27" borderId="0" xfId="0" applyFont="1" applyFill="1" applyAlignment="1">
      <alignment horizontal="center"/>
    </xf>
    <xf numFmtId="0" fontId="67" fillId="27" borderId="0" xfId="0" applyFont="1" applyFill="1" applyAlignment="1">
      <alignment horizontal="center"/>
    </xf>
    <xf numFmtId="0" fontId="67" fillId="27" borderId="0" xfId="0" applyFont="1" applyFill="1" applyBorder="1" applyAlignment="1">
      <alignment horizontal="center" vertical="center"/>
    </xf>
    <xf numFmtId="0" fontId="22" fillId="27" borderId="0" xfId="0" applyFont="1" applyFill="1" applyAlignment="1">
      <alignment horizontal="center"/>
    </xf>
    <xf numFmtId="0" fontId="9" fillId="27" borderId="0" xfId="0" applyFont="1" applyFill="1" applyBorder="1" applyAlignment="1">
      <alignment horizontal="left" vertical="center" wrapText="1"/>
    </xf>
    <xf numFmtId="0" fontId="59" fillId="27" borderId="10" xfId="0" applyFont="1" applyFill="1" applyBorder="1" applyAlignment="1">
      <alignment horizontal="center" vertical="center"/>
    </xf>
    <xf numFmtId="0" fontId="59" fillId="27" borderId="14" xfId="0" applyFont="1" applyFill="1" applyBorder="1" applyAlignment="1">
      <alignment horizontal="center" vertical="center"/>
    </xf>
    <xf numFmtId="1" fontId="59" fillId="0" borderId="10" xfId="0" applyNumberFormat="1" applyFont="1" applyBorder="1" applyAlignment="1">
      <alignment horizontal="center" vertical="center"/>
    </xf>
    <xf numFmtId="17" fontId="59" fillId="27" borderId="14" xfId="0" applyNumberFormat="1" applyFont="1" applyFill="1" applyBorder="1" applyAlignment="1">
      <alignment horizontal="center" vertical="center"/>
    </xf>
    <xf numFmtId="17" fontId="59" fillId="27" borderId="21" xfId="0" applyNumberFormat="1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left" vertical="center" wrapText="1"/>
    </xf>
    <xf numFmtId="0" fontId="7" fillId="27" borderId="21" xfId="0" applyFont="1" applyFill="1" applyBorder="1" applyAlignment="1">
      <alignment horizontal="left" vertical="center" wrapText="1"/>
    </xf>
    <xf numFmtId="0" fontId="7" fillId="27" borderId="13" xfId="0" applyFont="1" applyFill="1" applyBorder="1" applyAlignment="1">
      <alignment horizontal="left" vertical="center" wrapText="1"/>
    </xf>
    <xf numFmtId="17" fontId="59" fillId="27" borderId="10" xfId="0" applyNumberFormat="1" applyFont="1" applyFill="1" applyBorder="1" applyAlignment="1">
      <alignment horizontal="center" vertical="center"/>
    </xf>
    <xf numFmtId="167" fontId="20" fillId="27" borderId="0" xfId="56" applyNumberFormat="1" applyFont="1" applyFill="1" applyBorder="1" applyAlignment="1">
      <alignment horizontal="center" vertical="center"/>
    </xf>
    <xf numFmtId="0" fontId="59" fillId="27" borderId="21" xfId="0" applyFont="1" applyFill="1" applyBorder="1" applyAlignment="1">
      <alignment horizontal="center" vertical="center"/>
    </xf>
    <xf numFmtId="17" fontId="59" fillId="27" borderId="13" xfId="0" applyNumberFormat="1" applyFont="1" applyFill="1" applyBorder="1" applyAlignment="1">
      <alignment horizontal="center" vertical="center"/>
    </xf>
    <xf numFmtId="0" fontId="59" fillId="27" borderId="13" xfId="0" applyFont="1" applyFill="1" applyBorder="1" applyAlignment="1">
      <alignment horizontal="center" vertical="center"/>
    </xf>
  </cellXfs>
  <cellStyles count="5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72" builtinId="30" customBuiltin="1"/>
    <cellStyle name="20% - Énfasis1 2" xfId="7"/>
    <cellStyle name="20% - Énfasis2" xfId="176" builtinId="34" customBuiltin="1"/>
    <cellStyle name="20% - Énfasis3" xfId="180" builtinId="38" customBuiltin="1"/>
    <cellStyle name="20% - Énfasis4" xfId="184" builtinId="42" customBuiltin="1"/>
    <cellStyle name="20% - Énfasis5" xfId="188" builtinId="46" customBuiltin="1"/>
    <cellStyle name="20% - Énfasis6" xfId="192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73" builtinId="31" customBuiltin="1"/>
    <cellStyle name="40% - Énfasis2" xfId="177" builtinId="35" customBuiltin="1"/>
    <cellStyle name="40% - Énfasis3" xfId="181" builtinId="39" customBuiltin="1"/>
    <cellStyle name="40% - Énfasis4" xfId="185" builtinId="43" customBuiltin="1"/>
    <cellStyle name="40% - Énfasis5" xfId="189" builtinId="47" customBuiltin="1"/>
    <cellStyle name="40% - Énfasis6" xfId="193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74" builtinId="32" customBuiltin="1"/>
    <cellStyle name="60% - Énfasis2" xfId="178" builtinId="36" customBuiltin="1"/>
    <cellStyle name="60% - Énfasis3" xfId="182" builtinId="40" customBuiltin="1"/>
    <cellStyle name="60% - Énfasis4" xfId="186" builtinId="44" customBuiltin="1"/>
    <cellStyle name="60% - Énfasis5" xfId="190" builtinId="48" customBuiltin="1"/>
    <cellStyle name="60% - Énfasis6" xfId="194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59" builtinId="26" customBuiltin="1"/>
    <cellStyle name="Calculation" xfId="27"/>
    <cellStyle name="Cálculo" xfId="164" builtinId="22" customBuiltin="1"/>
    <cellStyle name="Celda de comprobación" xfId="166" builtinId="23" customBuiltin="1"/>
    <cellStyle name="Celda vinculada" xfId="165" builtinId="24" customBuiltin="1"/>
    <cellStyle name="Check Cell" xfId="28"/>
    <cellStyle name="dx" xfId="29"/>
    <cellStyle name="Encabezado 4" xfId="158" builtinId="19" customBuiltin="1"/>
    <cellStyle name="Énfasis1" xfId="171" builtinId="29" customBuiltin="1"/>
    <cellStyle name="Énfasis2" xfId="175" builtinId="33" customBuiltin="1"/>
    <cellStyle name="Énfasis3" xfId="179" builtinId="37" customBuiltin="1"/>
    <cellStyle name="Énfasis4" xfId="183" builtinId="41" customBuiltin="1"/>
    <cellStyle name="Énfasis5" xfId="187" builtinId="45" customBuiltin="1"/>
    <cellStyle name="Énfasis6" xfId="191" builtinId="49" customBuiltin="1"/>
    <cellStyle name="Entrada" xfId="162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95"/>
    <cellStyle name="Incorrecto" xfId="160" builtinId="27" customBuiltin="1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3" xfId="62"/>
    <cellStyle name="Millares 2 3 2" xfId="63"/>
    <cellStyle name="Millares 2 4" xfId="64"/>
    <cellStyle name="Millares 2 5" xfId="65"/>
    <cellStyle name="Millares 2 6" xfId="66"/>
    <cellStyle name="Millares 3" xfId="67"/>
    <cellStyle name="Millares 3 2" xfId="68"/>
    <cellStyle name="Millares 4" xfId="69"/>
    <cellStyle name="Millares 5" xfId="70"/>
    <cellStyle name="Millares 6" xfId="71"/>
    <cellStyle name="Moeda [0]_Plan2" xfId="72"/>
    <cellStyle name="Moeda_Plan2" xfId="73"/>
    <cellStyle name="Moneda" xfId="74" builtinId="4"/>
    <cellStyle name="Moneda 2" xfId="75"/>
    <cellStyle name="Neutral" xfId="161" builtinId="28" customBuiltin="1"/>
    <cellStyle name="Normal" xfId="0" builtinId="0"/>
    <cellStyle name="Normal 10" xfId="76"/>
    <cellStyle name="Normal 11" xfId="77"/>
    <cellStyle name="Normal 12" xfId="78"/>
    <cellStyle name="Normal 15" xfId="79"/>
    <cellStyle name="Normal 2" xfId="80"/>
    <cellStyle name="Normal 2 10" xfId="81"/>
    <cellStyle name="Normal 2 2" xfId="82"/>
    <cellStyle name="Normal 2 2 2" xfId="83"/>
    <cellStyle name="Normal 2 2 2 2" xfId="84"/>
    <cellStyle name="Normal 2 2 2 2 2" xfId="85"/>
    <cellStyle name="Normal 2 2 2 2 2 2" xfId="86"/>
    <cellStyle name="Normal 2 2 2 3" xfId="87"/>
    <cellStyle name="Normal 2 2 3" xfId="88"/>
    <cellStyle name="Normal 2 2 4" xfId="89"/>
    <cellStyle name="Normal 2 2 5" xfId="90"/>
    <cellStyle name="Normal 2 2 6" xfId="91"/>
    <cellStyle name="Normal 2 2 7" xfId="92"/>
    <cellStyle name="Normal 2 3" xfId="93"/>
    <cellStyle name="Normal 2 3 2" xfId="94"/>
    <cellStyle name="Normal 2 3 3" xfId="95"/>
    <cellStyle name="Normal 2 4" xfId="96"/>
    <cellStyle name="Normal 2 5" xfId="97"/>
    <cellStyle name="Normal 2 5 2" xfId="98"/>
    <cellStyle name="Normal 2 6" xfId="99"/>
    <cellStyle name="Normal 3" xfId="100"/>
    <cellStyle name="Normal 3 2" xfId="101"/>
    <cellStyle name="Normal 3 2 2" xfId="102"/>
    <cellStyle name="Normal 3 2 2 2" xfId="103"/>
    <cellStyle name="Normal 3 2 2 3" xfId="104"/>
    <cellStyle name="Normal 3 2 3" xfId="105"/>
    <cellStyle name="Normal 3 3" xfId="106"/>
    <cellStyle name="Normal 3 4" xfId="107"/>
    <cellStyle name="Normal 4" xfId="108"/>
    <cellStyle name="Normal 4 2" xfId="109"/>
    <cellStyle name="Normal 4 2 2" xfId="110"/>
    <cellStyle name="Normal 4 3" xfId="111"/>
    <cellStyle name="Normal 4 4" xfId="112"/>
    <cellStyle name="Normal 5" xfId="113"/>
    <cellStyle name="Normal 5 2" xfId="114"/>
    <cellStyle name="Normal 5 3" xfId="115"/>
    <cellStyle name="Normal 5 4" xfId="116"/>
    <cellStyle name="Normal 6" xfId="117"/>
    <cellStyle name="Normal 6 2" xfId="118"/>
    <cellStyle name="Normal 6 3" xfId="119"/>
    <cellStyle name="Normal 7" xfId="120"/>
    <cellStyle name="Normal 7 2" xfId="121"/>
    <cellStyle name="Normal 7 3" xfId="122"/>
    <cellStyle name="Normal 7 3 2" xfId="123"/>
    <cellStyle name="Normal 7 4" xfId="124"/>
    <cellStyle name="Normal 8" xfId="125"/>
    <cellStyle name="Normal 8 2" xfId="126"/>
    <cellStyle name="Normal 9" xfId="127"/>
    <cellStyle name="Normal_Hoja1" xfId="128"/>
    <cellStyle name="Normal_Hoja2" xfId="129"/>
    <cellStyle name="Normal_NO REMUNERADO" xfId="130"/>
    <cellStyle name="Normal_PERSONAL" xfId="131"/>
    <cellStyle name="Normal_PROVINCIA" xfId="132"/>
    <cellStyle name="Normal_VIOLENCIA PAREJA EXPAREJA" xfId="133"/>
    <cellStyle name="Normal_VT SEGÚN TIPO" xfId="134"/>
    <cellStyle name="Notas" xfId="168" builtinId="10" customBuiltin="1"/>
    <cellStyle name="Note" xfId="135"/>
    <cellStyle name="Output" xfId="136"/>
    <cellStyle name="Porcentaje" xfId="137" builtinId="5"/>
    <cellStyle name="Porcentaje 2" xfId="138"/>
    <cellStyle name="Porcentaje 2 2" xfId="139"/>
    <cellStyle name="Porcentaje 3" xfId="140"/>
    <cellStyle name="Porcentaje 4" xfId="141"/>
    <cellStyle name="Porcentaje 5" xfId="196"/>
    <cellStyle name="Porcentual 2" xfId="142"/>
    <cellStyle name="Porcentual 2 2" xfId="143"/>
    <cellStyle name="Porcentual 2 2 2" xfId="144"/>
    <cellStyle name="Porcentual 2 2 2 2" xfId="145"/>
    <cellStyle name="Porcentual 2 2 3" xfId="146"/>
    <cellStyle name="Porcentual 2 2 3 2" xfId="147"/>
    <cellStyle name="Porcentual 2 3" xfId="148"/>
    <cellStyle name="Porcentual 2 4" xfId="149"/>
    <cellStyle name="Porcentual 3" xfId="150"/>
    <cellStyle name="Salida" xfId="163" builtinId="21" customBuiltin="1"/>
    <cellStyle name="Salida 2" xfId="197"/>
    <cellStyle name="style1443038181210" xfId="206"/>
    <cellStyle name="style1443038181210 2" xfId="207"/>
    <cellStyle name="style1443038181335" xfId="208"/>
    <cellStyle name="style1443038181335 2" xfId="209"/>
    <cellStyle name="style1443038181465" xfId="210"/>
    <cellStyle name="style1443038181465 2" xfId="211"/>
    <cellStyle name="style1443038181521" xfId="212"/>
    <cellStyle name="style1443038181521 2" xfId="213"/>
    <cellStyle name="style1443038181592" xfId="214"/>
    <cellStyle name="style1443038181592 2" xfId="215"/>
    <cellStyle name="style1443038181671" xfId="216"/>
    <cellStyle name="style1443038181671 2" xfId="217"/>
    <cellStyle name="style1443038181754" xfId="218"/>
    <cellStyle name="style1443038181754 2" xfId="219"/>
    <cellStyle name="style1443038181833" xfId="198"/>
    <cellStyle name="style1443038181833 2" xfId="220"/>
    <cellStyle name="style1443038181894" xfId="199"/>
    <cellStyle name="style1443038181894 2" xfId="221"/>
    <cellStyle name="style1443038181959" xfId="222"/>
    <cellStyle name="style1443038181959 2" xfId="223"/>
    <cellStyle name="style1443038182020" xfId="224"/>
    <cellStyle name="style1443038182020 2" xfId="225"/>
    <cellStyle name="style1443038182082" xfId="226"/>
    <cellStyle name="style1443038182082 2" xfId="227"/>
    <cellStyle name="style1443038182529" xfId="228"/>
    <cellStyle name="style1443038182529 2" xfId="229"/>
    <cellStyle name="style1443038182589" xfId="230"/>
    <cellStyle name="style1443038182589 2" xfId="231"/>
    <cellStyle name="style1443038182636" xfId="232"/>
    <cellStyle name="style1443038182636 2" xfId="233"/>
    <cellStyle name="style1443038182695" xfId="234"/>
    <cellStyle name="style1443038182695 2" xfId="235"/>
    <cellStyle name="style1443038182842" xfId="236"/>
    <cellStyle name="style1443038182842 2" xfId="237"/>
    <cellStyle name="style1443038182933" xfId="238"/>
    <cellStyle name="style1443038182933 2" xfId="239"/>
    <cellStyle name="style1443038182993" xfId="240"/>
    <cellStyle name="style1443038182993 2" xfId="241"/>
    <cellStyle name="style1443038183042" xfId="242"/>
    <cellStyle name="style1443038183042 2" xfId="243"/>
    <cellStyle name="style1443038183101" xfId="244"/>
    <cellStyle name="style1443038183101 2" xfId="245"/>
    <cellStyle name="style1443038183161" xfId="246"/>
    <cellStyle name="style1443038183161 2" xfId="247"/>
    <cellStyle name="style1443038183222" xfId="248"/>
    <cellStyle name="style1443038183222 2" xfId="249"/>
    <cellStyle name="style1443038183314" xfId="250"/>
    <cellStyle name="style1443038183314 2" xfId="251"/>
    <cellStyle name="style1443038183378" xfId="252"/>
    <cellStyle name="style1443038183378 2" xfId="253"/>
    <cellStyle name="style1443038183531" xfId="254"/>
    <cellStyle name="style1443038183531 2" xfId="255"/>
    <cellStyle name="style1443038183583" xfId="256"/>
    <cellStyle name="style1443038183583 2" xfId="257"/>
    <cellStyle name="style1443038183642" xfId="258"/>
    <cellStyle name="style1443038183642 2" xfId="259"/>
    <cellStyle name="style1443038183703" xfId="202"/>
    <cellStyle name="style1443038183703 2" xfId="260"/>
    <cellStyle name="style1443038183935" xfId="261"/>
    <cellStyle name="style1443038183935 2" xfId="262"/>
    <cellStyle name="style1443038183983" xfId="263"/>
    <cellStyle name="style1443038183983 2" xfId="264"/>
    <cellStyle name="style1443038184030" xfId="265"/>
    <cellStyle name="style1443038184030 2" xfId="266"/>
    <cellStyle name="style1443038184077" xfId="267"/>
    <cellStyle name="style1443038184077 2" xfId="268"/>
    <cellStyle name="style1443038184124" xfId="269"/>
    <cellStyle name="style1443038184124 2" xfId="270"/>
    <cellStyle name="style1443038184170" xfId="271"/>
    <cellStyle name="style1443038184170 2" xfId="272"/>
    <cellStyle name="style1443038184217" xfId="273"/>
    <cellStyle name="style1443038184217 2" xfId="274"/>
    <cellStyle name="style1443038184264" xfId="275"/>
    <cellStyle name="style1443038184264 2" xfId="276"/>
    <cellStyle name="style1443038184312" xfId="277"/>
    <cellStyle name="style1443038184312 2" xfId="278"/>
    <cellStyle name="style1443038184359" xfId="279"/>
    <cellStyle name="style1443038184359 2" xfId="280"/>
    <cellStyle name="style1443038184407" xfId="281"/>
    <cellStyle name="style1443038184407 2" xfId="282"/>
    <cellStyle name="style1443038184452" xfId="283"/>
    <cellStyle name="style1443038184452 2" xfId="284"/>
    <cellStyle name="style1443038184512" xfId="285"/>
    <cellStyle name="style1443038184512 2" xfId="286"/>
    <cellStyle name="style1443038184559" xfId="287"/>
    <cellStyle name="style1443038184559 2" xfId="288"/>
    <cellStyle name="style1443038184605" xfId="289"/>
    <cellStyle name="style1443038184605 2" xfId="290"/>
    <cellStyle name="style1443038184652" xfId="291"/>
    <cellStyle name="style1443038184652 2" xfId="292"/>
    <cellStyle name="style1443038184704" xfId="293"/>
    <cellStyle name="style1443038184704 2" xfId="294"/>
    <cellStyle name="style1443038184769" xfId="295"/>
    <cellStyle name="style1443038184769 2" xfId="296"/>
    <cellStyle name="style1443038184824" xfId="297"/>
    <cellStyle name="style1443038184824 2" xfId="298"/>
    <cellStyle name="style1443038184869" xfId="299"/>
    <cellStyle name="style1443038184869 2" xfId="300"/>
    <cellStyle name="style1443038192455" xfId="301"/>
    <cellStyle name="style1443038192455 2" xfId="302"/>
    <cellStyle name="style1443038192513" xfId="303"/>
    <cellStyle name="style1443038192513 2" xfId="304"/>
    <cellStyle name="style1443038192564" xfId="305"/>
    <cellStyle name="style1443038192564 2" xfId="306"/>
    <cellStyle name="style1443038192609" xfId="307"/>
    <cellStyle name="style1443038192609 2" xfId="308"/>
    <cellStyle name="style1443038192661" xfId="309"/>
    <cellStyle name="style1443038192661 2" xfId="310"/>
    <cellStyle name="style1443038192760" xfId="311"/>
    <cellStyle name="style1443038192760 2" xfId="312"/>
    <cellStyle name="style1443038192814" xfId="313"/>
    <cellStyle name="style1443038192814 2" xfId="314"/>
    <cellStyle name="style1443038192866" xfId="315"/>
    <cellStyle name="style1443038192866 2" xfId="316"/>
    <cellStyle name="style1443038192919" xfId="317"/>
    <cellStyle name="style1443038192919 2" xfId="318"/>
    <cellStyle name="style1443038192974" xfId="200"/>
    <cellStyle name="style1443038192974 2" xfId="319"/>
    <cellStyle name="style1443038193026" xfId="201"/>
    <cellStyle name="style1443038193026 2" xfId="320"/>
    <cellStyle name="style1443038193087" xfId="203"/>
    <cellStyle name="style1443038193087 2" xfId="321"/>
    <cellStyle name="style1443038193155" xfId="204"/>
    <cellStyle name="style1443038193155 2" xfId="322"/>
    <cellStyle name="style1443038193214" xfId="323"/>
    <cellStyle name="style1443038193214 2" xfId="324"/>
    <cellStyle name="style1443038193261" xfId="325"/>
    <cellStyle name="style1443038193261 2" xfId="326"/>
    <cellStyle name="style1443038193316" xfId="205"/>
    <cellStyle name="style1443038193316 2" xfId="327"/>
    <cellStyle name="style1443038193362" xfId="328"/>
    <cellStyle name="style1443038193362 2" xfId="329"/>
    <cellStyle name="style1443038193407" xfId="330"/>
    <cellStyle name="style1443038193407 2" xfId="331"/>
    <cellStyle name="style1443038193460" xfId="332"/>
    <cellStyle name="style1443038193460 2" xfId="333"/>
    <cellStyle name="style1443038193528" xfId="334"/>
    <cellStyle name="style1443038193528 2" xfId="335"/>
    <cellStyle name="style1443038193587" xfId="336"/>
    <cellStyle name="style1443038193587 2" xfId="337"/>
    <cellStyle name="style1443038193681" xfId="338"/>
    <cellStyle name="style1443038193681 2" xfId="339"/>
    <cellStyle name="style1443038193758" xfId="340"/>
    <cellStyle name="style1443038193758 2" xfId="341"/>
    <cellStyle name="style1443038193801" xfId="342"/>
    <cellStyle name="style1443038193801 2" xfId="343"/>
    <cellStyle name="style1443038193913" xfId="344"/>
    <cellStyle name="style1443038193913 2" xfId="345"/>
    <cellStyle name="style1443038193976" xfId="346"/>
    <cellStyle name="style1443038193976 2" xfId="347"/>
    <cellStyle name="style1443038194027" xfId="348"/>
    <cellStyle name="style1443038194027 2" xfId="349"/>
    <cellStyle name="style1443038194066" xfId="350"/>
    <cellStyle name="style1443038194066 2" xfId="351"/>
    <cellStyle name="style1443038194112" xfId="352"/>
    <cellStyle name="style1443038194112 2" xfId="353"/>
    <cellStyle name="style1443038194152" xfId="354"/>
    <cellStyle name="style1443038194152 2" xfId="355"/>
    <cellStyle name="style1443038194188" xfId="356"/>
    <cellStyle name="style1443038194188 2" xfId="357"/>
    <cellStyle name="style1443038194223" xfId="358"/>
    <cellStyle name="style1443038194223 2" xfId="359"/>
    <cellStyle name="style1443038194262" xfId="360"/>
    <cellStyle name="style1443038194262 2" xfId="361"/>
    <cellStyle name="style1443038194292" xfId="362"/>
    <cellStyle name="style1443038194292 2" xfId="363"/>
    <cellStyle name="style1443038194328" xfId="364"/>
    <cellStyle name="style1443038194328 2" xfId="365"/>
    <cellStyle name="style1443038194364" xfId="366"/>
    <cellStyle name="style1443038194364 2" xfId="367"/>
    <cellStyle name="style1443038194402" xfId="368"/>
    <cellStyle name="style1443038194402 2" xfId="369"/>
    <cellStyle name="style1443038194449" xfId="370"/>
    <cellStyle name="style1443038194449 2" xfId="371"/>
    <cellStyle name="style1443038194543" xfId="372"/>
    <cellStyle name="style1443038194543 2" xfId="373"/>
    <cellStyle name="style1443038194584" xfId="374"/>
    <cellStyle name="style1443038194584 2" xfId="375"/>
    <cellStyle name="style1443038194628" xfId="376"/>
    <cellStyle name="style1443038194628 2" xfId="377"/>
    <cellStyle name="style1443038194669" xfId="378"/>
    <cellStyle name="style1443038194669 2" xfId="379"/>
    <cellStyle name="style1443038194708" xfId="380"/>
    <cellStyle name="style1443038194708 2" xfId="381"/>
    <cellStyle name="style1443038194741" xfId="382"/>
    <cellStyle name="style1443038194741 2" xfId="383"/>
    <cellStyle name="style1443038194779" xfId="384"/>
    <cellStyle name="style1443038194779 2" xfId="385"/>
    <cellStyle name="style1443038195031" xfId="386"/>
    <cellStyle name="style1443038195031 2" xfId="387"/>
    <cellStyle name="style1443038195070" xfId="388"/>
    <cellStyle name="style1443038195070 2" xfId="389"/>
    <cellStyle name="style1443038200176" xfId="390"/>
    <cellStyle name="style1443038200176 2" xfId="391"/>
    <cellStyle name="style1443038200223" xfId="392"/>
    <cellStyle name="style1443038200223 2" xfId="393"/>
    <cellStyle name="style1443038200274" xfId="394"/>
    <cellStyle name="style1443038200274 2" xfId="395"/>
    <cellStyle name="style1443038200332" xfId="396"/>
    <cellStyle name="style1443038200332 2" xfId="397"/>
    <cellStyle name="style1443038200376" xfId="398"/>
    <cellStyle name="style1443038200376 2" xfId="399"/>
    <cellStyle name="style1443038200419" xfId="400"/>
    <cellStyle name="style1443038200419 2" xfId="401"/>
    <cellStyle name="style1443038200467" xfId="402"/>
    <cellStyle name="style1443038200467 2" xfId="403"/>
    <cellStyle name="style1443038200557" xfId="404"/>
    <cellStyle name="style1443038200557 2" xfId="405"/>
    <cellStyle name="style1443038200603" xfId="406"/>
    <cellStyle name="style1443038200603 2" xfId="407"/>
    <cellStyle name="style1443038200646" xfId="408"/>
    <cellStyle name="style1443038200646 2" xfId="409"/>
    <cellStyle name="style1443038200717" xfId="410"/>
    <cellStyle name="style1443038200717 2" xfId="411"/>
    <cellStyle name="style1443038200760" xfId="412"/>
    <cellStyle name="style1443038200760 2" xfId="413"/>
    <cellStyle name="style1443038200798" xfId="414"/>
    <cellStyle name="style1443038200798 2" xfId="415"/>
    <cellStyle name="style1443038200844" xfId="416"/>
    <cellStyle name="style1443038200844 2" xfId="417"/>
    <cellStyle name="style1443038200881" xfId="418"/>
    <cellStyle name="style1443038200881 2" xfId="419"/>
    <cellStyle name="style1443038200927" xfId="420"/>
    <cellStyle name="style1443038200927 2" xfId="421"/>
    <cellStyle name="style1443038200967" xfId="422"/>
    <cellStyle name="style1443038200967 2" xfId="423"/>
    <cellStyle name="style1443038201003" xfId="424"/>
    <cellStyle name="style1443038201003 2" xfId="425"/>
    <cellStyle name="style1443038201045" xfId="426"/>
    <cellStyle name="style1443038201045 2" xfId="427"/>
    <cellStyle name="style1443038201088" xfId="428"/>
    <cellStyle name="style1443038201088 2" xfId="429"/>
    <cellStyle name="style1443038201173" xfId="430"/>
    <cellStyle name="style1443038201173 2" xfId="431"/>
    <cellStyle name="style1443038201230" xfId="432"/>
    <cellStyle name="style1443038201230 2" xfId="433"/>
    <cellStyle name="style1443038201282" xfId="434"/>
    <cellStyle name="style1443038201282 2" xfId="435"/>
    <cellStyle name="style1443038201328" xfId="436"/>
    <cellStyle name="style1443038201328 2" xfId="437"/>
    <cellStyle name="style1443038201381" xfId="438"/>
    <cellStyle name="style1443038201381 2" xfId="439"/>
    <cellStyle name="style1443038201431" xfId="440"/>
    <cellStyle name="style1443038201431 2" xfId="441"/>
    <cellStyle name="style1443038201511" xfId="442"/>
    <cellStyle name="style1443038201511 2" xfId="443"/>
    <cellStyle name="style1443038201554" xfId="444"/>
    <cellStyle name="style1443038201554 2" xfId="445"/>
    <cellStyle name="style1443038201603" xfId="446"/>
    <cellStyle name="style1443038201603 2" xfId="447"/>
    <cellStyle name="style1443038201647" xfId="448"/>
    <cellStyle name="style1443038201647 2" xfId="449"/>
    <cellStyle name="style1443038201690" xfId="450"/>
    <cellStyle name="style1443038201690 2" xfId="451"/>
    <cellStyle name="style1443038201734" xfId="452"/>
    <cellStyle name="style1443038201734 2" xfId="453"/>
    <cellStyle name="style1443038201781" xfId="454"/>
    <cellStyle name="style1443038201781 2" xfId="455"/>
    <cellStyle name="style1443038201895" xfId="456"/>
    <cellStyle name="style1443038201895 2" xfId="457"/>
    <cellStyle name="style1443038201938" xfId="458"/>
    <cellStyle name="style1443038201938 2" xfId="459"/>
    <cellStyle name="style1443038201986" xfId="460"/>
    <cellStyle name="style1443038201986 2" xfId="461"/>
    <cellStyle name="style1443038202039" xfId="462"/>
    <cellStyle name="style1443038202039 2" xfId="463"/>
    <cellStyle name="style1443038202094" xfId="464"/>
    <cellStyle name="style1443038202094 2" xfId="465"/>
    <cellStyle name="style1443038202138" xfId="466"/>
    <cellStyle name="style1443038202138 2" xfId="467"/>
    <cellStyle name="style1443038202180" xfId="468"/>
    <cellStyle name="style1443038202180 2" xfId="469"/>
    <cellStyle name="style1443038202228" xfId="470"/>
    <cellStyle name="style1443038202228 2" xfId="471"/>
    <cellStyle name="style1443038202267" xfId="472"/>
    <cellStyle name="style1443038202267 2" xfId="473"/>
    <cellStyle name="style1443038202312" xfId="474"/>
    <cellStyle name="style1443038202312 2" xfId="475"/>
    <cellStyle name="style1443038202355" xfId="476"/>
    <cellStyle name="style1443038202355 2" xfId="477"/>
    <cellStyle name="style1443038202398" xfId="478"/>
    <cellStyle name="style1443038202398 2" xfId="479"/>
    <cellStyle name="style1443038202658" xfId="480"/>
    <cellStyle name="style1443038202658 2" xfId="481"/>
    <cellStyle name="style1443038202830" xfId="482"/>
    <cellStyle name="style1443038202830 2" xfId="483"/>
    <cellStyle name="style1443038209959" xfId="484"/>
    <cellStyle name="style1443038209959 2" xfId="485"/>
    <cellStyle name="style1443038210005" xfId="486"/>
    <cellStyle name="style1443038210005 2" xfId="487"/>
    <cellStyle name="style1443038210046" xfId="488"/>
    <cellStyle name="style1443038210046 2" xfId="489"/>
    <cellStyle name="style1443038210134" xfId="490"/>
    <cellStyle name="style1443038210134 2" xfId="491"/>
    <cellStyle name="style1443038210176" xfId="492"/>
    <cellStyle name="style1443038210176 2" xfId="493"/>
    <cellStyle name="style1443038210217" xfId="494"/>
    <cellStyle name="style1443038210217 2" xfId="495"/>
    <cellStyle name="style1443038210277" xfId="496"/>
    <cellStyle name="style1443038210277 2" xfId="497"/>
    <cellStyle name="style1443038210325" xfId="498"/>
    <cellStyle name="style1443038210325 2" xfId="499"/>
    <cellStyle name="style1443038210375" xfId="500"/>
    <cellStyle name="style1443038210375 2" xfId="501"/>
    <cellStyle name="style1443038210448" xfId="502"/>
    <cellStyle name="style1443038210448 2" xfId="503"/>
    <cellStyle name="style1443038210495" xfId="504"/>
    <cellStyle name="style1443038210495 2" xfId="505"/>
    <cellStyle name="style1443038210544" xfId="506"/>
    <cellStyle name="style1443038210544 2" xfId="507"/>
    <cellStyle name="style1443038210602" xfId="508"/>
    <cellStyle name="style1443038210602 2" xfId="509"/>
    <cellStyle name="style1443038210648" xfId="510"/>
    <cellStyle name="style1443038210648 2" xfId="511"/>
    <cellStyle name="style1443038210686" xfId="512"/>
    <cellStyle name="style1443038210686 2" xfId="513"/>
    <cellStyle name="style1443038210772" xfId="514"/>
    <cellStyle name="style1443038210772 2" xfId="515"/>
    <cellStyle name="style1443038210813" xfId="516"/>
    <cellStyle name="style1443038210813 2" xfId="517"/>
    <cellStyle name="style1443038210863" xfId="518"/>
    <cellStyle name="style1443038210863 2" xfId="519"/>
    <cellStyle name="style1443038210910" xfId="520"/>
    <cellStyle name="style1443038210910 2" xfId="521"/>
    <cellStyle name="style1443038210954" xfId="522"/>
    <cellStyle name="style1443038210954 2" xfId="523"/>
    <cellStyle name="style1443038211000" xfId="524"/>
    <cellStyle name="style1443038211000 2" xfId="525"/>
    <cellStyle name="style1443038211040" xfId="526"/>
    <cellStyle name="style1443038211040 2" xfId="527"/>
    <cellStyle name="style1443038211093" xfId="528"/>
    <cellStyle name="style1443038211093 2" xfId="529"/>
    <cellStyle name="style1443038211142" xfId="530"/>
    <cellStyle name="style1443038211142 2" xfId="531"/>
    <cellStyle name="style1443038211193" xfId="532"/>
    <cellStyle name="style1443038211193 2" xfId="533"/>
    <cellStyle name="style1443038211390" xfId="534"/>
    <cellStyle name="style1443038211390 2" xfId="535"/>
    <cellStyle name="style1443038211437" xfId="536"/>
    <cellStyle name="style1443038211437 2" xfId="537"/>
    <cellStyle name="style1443038211489" xfId="538"/>
    <cellStyle name="style1443038211489 2" xfId="539"/>
    <cellStyle name="style1443038211533" xfId="540"/>
    <cellStyle name="style1443038211533 2" xfId="541"/>
    <cellStyle name="style1443038211622" xfId="542"/>
    <cellStyle name="style1443038211622 2" xfId="543"/>
    <cellStyle name="style1443038211659" xfId="544"/>
    <cellStyle name="style1443038211659 2" xfId="545"/>
    <cellStyle name="style1443038211694" xfId="546"/>
    <cellStyle name="style1443038211694 2" xfId="547"/>
    <cellStyle name="style1443038211731" xfId="548"/>
    <cellStyle name="style1443038211731 2" xfId="549"/>
    <cellStyle name="style1443038211767" xfId="550"/>
    <cellStyle name="style1443038211767 2" xfId="551"/>
    <cellStyle name="style1443038211803" xfId="552"/>
    <cellStyle name="style1443038211803 2" xfId="553"/>
    <cellStyle name="style1443038211837" xfId="554"/>
    <cellStyle name="style1443038211837 2" xfId="555"/>
    <cellStyle name="style1443038211918" xfId="556"/>
    <cellStyle name="style1443038211918 2" xfId="557"/>
    <cellStyle name="style1443038211951" xfId="558"/>
    <cellStyle name="style1443038211951 2" xfId="559"/>
    <cellStyle name="style1443038211989" xfId="560"/>
    <cellStyle name="style1443038211989 2" xfId="561"/>
    <cellStyle name="style1443038212029" xfId="562"/>
    <cellStyle name="style1443038212029 2" xfId="563"/>
    <cellStyle name="style1443038212071" xfId="564"/>
    <cellStyle name="style1443038212071 2" xfId="565"/>
    <cellStyle name="style1443038212109" xfId="566"/>
    <cellStyle name="style1443038212109 2" xfId="567"/>
    <cellStyle name="style1443038212158" xfId="568"/>
    <cellStyle name="style1443038212158 2" xfId="569"/>
    <cellStyle name="style1443038212194" xfId="570"/>
    <cellStyle name="style1443038212194 2" xfId="571"/>
    <cellStyle name="style1443038212229" xfId="572"/>
    <cellStyle name="style1443038212229 2" xfId="573"/>
    <cellStyle name="style1443038212262" xfId="574"/>
    <cellStyle name="style1443038212262 2" xfId="575"/>
    <cellStyle name="style1443038212297" xfId="576"/>
    <cellStyle name="style1443038212297 2" xfId="577"/>
    <cellStyle name="style1443038212336" xfId="578"/>
    <cellStyle name="style1443038212336 2" xfId="579"/>
    <cellStyle name="style1443038212381" xfId="580"/>
    <cellStyle name="style1443038212381 2" xfId="581"/>
    <cellStyle name="style1443038212423" xfId="582"/>
    <cellStyle name="style1443038212423 2" xfId="583"/>
    <cellStyle name="style1443038212730" xfId="584"/>
    <cellStyle name="style1443038212730 2" xfId="585"/>
    <cellStyle name="TABULADO" xfId="151"/>
    <cellStyle name="Texto de advertencia" xfId="167" builtinId="11" customBuiltin="1"/>
    <cellStyle name="Texto explicativo" xfId="169" builtinId="53" customBuiltin="1"/>
    <cellStyle name="Title" xfId="152"/>
    <cellStyle name="Título" xfId="154" builtinId="15" customBuiltin="1"/>
    <cellStyle name="Título 1" xfId="155" builtinId="16" customBuiltin="1"/>
    <cellStyle name="Título 2" xfId="156" builtinId="17" customBuiltin="1"/>
    <cellStyle name="Título 3" xfId="157" builtinId="18" customBuiltin="1"/>
    <cellStyle name="Total" xfId="170" builtinId="25" customBuiltin="1"/>
    <cellStyle name="Warning Text" xfId="153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9"/>
      <tableStyleElement type="secondRowStripe" dxfId="8"/>
    </tableStyle>
    <tableStyle name="Estilo de tabla 1 2" pivot="0" count="2">
      <tableStyleElement type="firstRowStripe" dxfId="7"/>
      <tableStyleElement type="secondRowStripe" dxfId="6"/>
    </tableStyle>
    <tableStyle name="Estilo de tabla 1 3" pivot="0" count="2">
      <tableStyleElement type="firstRowStripe" dxfId="5"/>
      <tableStyleElement type="secondRowStripe" dxfId="4"/>
    </tableStyle>
    <tableStyle name="Jhon" pivot="0" count="2">
      <tableStyleElement type="firstRowStripe" dxfId="3"/>
      <tableStyleElement type="secondRowStripe" dxfId="2"/>
    </tableStyle>
    <tableStyle name="pa" pivot="0" count="1">
      <tableStyleElement type="secondRowStripe" dxfId="1"/>
    </tableStyle>
    <tableStyle name="Patty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I+D POR OBJETIVO SOCIOECONÓMICO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[3]ACT!$B$250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[3]ACT!$A$251:$A$264</c:f>
              <c:strCache>
                <c:ptCount val="14"/>
                <c:pt idx="0">
                  <c:v>Producción y tecnología industrial</c:v>
                </c:pt>
                <c:pt idx="1">
                  <c:v>Ambiente</c:v>
                </c:pt>
                <c:pt idx="2">
                  <c:v>Exploración y explotación del medio terrestre</c:v>
                </c:pt>
                <c:pt idx="3">
                  <c:v>Sistemas políticos y sociales, estructura y procesos</c:v>
                </c:pt>
                <c:pt idx="4">
                  <c:v>Salud</c:v>
                </c:pt>
                <c:pt idx="5">
                  <c:v>Agricultura</c:v>
                </c:pt>
                <c:pt idx="6">
                  <c:v>Transporte, telecomunicaciones y otras infraestructuras</c:v>
                </c:pt>
                <c:pt idx="7">
                  <c:v>Educación</c:v>
                </c:pt>
                <c:pt idx="8">
                  <c:v>Defensa</c:v>
                </c:pt>
                <c:pt idx="9">
                  <c:v>Cultura, ocio, religión y medios de comunicación</c:v>
                </c:pt>
                <c:pt idx="10">
                  <c:v>Avance general del conocimiento I+D financiada con otras fuentes</c:v>
                </c:pt>
                <c:pt idx="11">
                  <c:v>Energía</c:v>
                </c:pt>
                <c:pt idx="12">
                  <c:v>Avance general del conocimiento I+D financiada con los Fondos Generales de Universidades (FGU)</c:v>
                </c:pt>
                <c:pt idx="13">
                  <c:v>Exploración y explotación del espacio</c:v>
                </c:pt>
              </c:strCache>
            </c:strRef>
          </c:cat>
          <c:val>
            <c:numRef>
              <c:f>[3]ACT!$B$251:$B$264</c:f>
              <c:numCache>
                <c:formatCode>General</c:formatCode>
                <c:ptCount val="14"/>
                <c:pt idx="0">
                  <c:v>0.467611144151938</c:v>
                </c:pt>
                <c:pt idx="1">
                  <c:v>9.5941377299701897E-2</c:v>
                </c:pt>
                <c:pt idx="2">
                  <c:v>9.6009178803143608E-2</c:v>
                </c:pt>
                <c:pt idx="3">
                  <c:v>0.10100569753099546</c:v>
                </c:pt>
                <c:pt idx="4">
                  <c:v>5.1818746717496422E-2</c:v>
                </c:pt>
                <c:pt idx="5">
                  <c:v>5.8124725135452297E-2</c:v>
                </c:pt>
                <c:pt idx="6">
                  <c:v>3.0378880730423261E-2</c:v>
                </c:pt>
                <c:pt idx="7">
                  <c:v>1.3368609982330077E-2</c:v>
                </c:pt>
                <c:pt idx="8">
                  <c:v>2.8613410807401138E-2</c:v>
                </c:pt>
                <c:pt idx="9">
                  <c:v>2.2673733905278853E-2</c:v>
                </c:pt>
                <c:pt idx="10">
                  <c:v>1.3571976121336524E-2</c:v>
                </c:pt>
                <c:pt idx="11">
                  <c:v>1.2531374599937034E-2</c:v>
                </c:pt>
                <c:pt idx="12">
                  <c:v>6.5368730317526295E-3</c:v>
                </c:pt>
                <c:pt idx="13">
                  <c:v>1.8142711828128229E-3</c:v>
                </c:pt>
              </c:numCache>
            </c:numRef>
          </c:val>
        </c:ser>
        <c:ser>
          <c:idx val="1"/>
          <c:order val="1"/>
          <c:tx>
            <c:strRef>
              <c:f>[3]ACT!$C$250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[3]ACT!$C$251:$C$264</c:f>
              <c:numCache>
                <c:formatCode>General</c:formatCode>
                <c:ptCount val="14"/>
                <c:pt idx="0">
                  <c:v>0.49636470553818979</c:v>
                </c:pt>
                <c:pt idx="1">
                  <c:v>0.11636565816376641</c:v>
                </c:pt>
                <c:pt idx="2">
                  <c:v>6.4705000640073868E-2</c:v>
                </c:pt>
                <c:pt idx="3">
                  <c:v>6.2916601970638364E-2</c:v>
                </c:pt>
                <c:pt idx="4">
                  <c:v>4.194302090069843E-2</c:v>
                </c:pt>
                <c:pt idx="5">
                  <c:v>6.3553321071927099E-2</c:v>
                </c:pt>
                <c:pt idx="6">
                  <c:v>5.7829585930731911E-2</c:v>
                </c:pt>
                <c:pt idx="7">
                  <c:v>2.4283254330587156E-2</c:v>
                </c:pt>
                <c:pt idx="8">
                  <c:v>1.2394953080085957E-2</c:v>
                </c:pt>
                <c:pt idx="9">
                  <c:v>2.4262200063586953E-2</c:v>
                </c:pt>
                <c:pt idx="10">
                  <c:v>1.806707757335398E-2</c:v>
                </c:pt>
                <c:pt idx="11">
                  <c:v>8.499191446986817E-3</c:v>
                </c:pt>
                <c:pt idx="12">
                  <c:v>8.4484984410329415E-3</c:v>
                </c:pt>
                <c:pt idx="13">
                  <c:v>3.6693084834021178E-4</c:v>
                </c:pt>
              </c:numCache>
            </c:numRef>
          </c:val>
        </c:ser>
        <c:ser>
          <c:idx val="2"/>
          <c:order val="2"/>
          <c:tx>
            <c:strRef>
              <c:f>[3]ACT!$D$250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val>
            <c:numRef>
              <c:f>[3]ACT!$D$251:$D$264</c:f>
              <c:numCache>
                <c:formatCode>General</c:formatCode>
                <c:ptCount val="14"/>
                <c:pt idx="0">
                  <c:v>0.29204207723244552</c:v>
                </c:pt>
                <c:pt idx="1">
                  <c:v>0.18586572833422985</c:v>
                </c:pt>
                <c:pt idx="2">
                  <c:v>0.1203998920329577</c:v>
                </c:pt>
                <c:pt idx="3">
                  <c:v>9.7920471013044866E-2</c:v>
                </c:pt>
                <c:pt idx="4">
                  <c:v>6.7148687243647157E-2</c:v>
                </c:pt>
                <c:pt idx="5">
                  <c:v>6.2049101806679351E-2</c:v>
                </c:pt>
                <c:pt idx="6">
                  <c:v>4.3124939048790931E-2</c:v>
                </c:pt>
                <c:pt idx="7">
                  <c:v>2.8106822882994712E-2</c:v>
                </c:pt>
                <c:pt idx="8">
                  <c:v>2.7019971226864746E-2</c:v>
                </c:pt>
                <c:pt idx="9">
                  <c:v>2.1021478643414072E-2</c:v>
                </c:pt>
                <c:pt idx="10">
                  <c:v>1.9658384898890591E-2</c:v>
                </c:pt>
                <c:pt idx="11">
                  <c:v>1.8869068092763546E-2</c:v>
                </c:pt>
                <c:pt idx="12">
                  <c:v>1.2461370335408291E-2</c:v>
                </c:pt>
                <c:pt idx="13">
                  <c:v>4.3120072078686863E-3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07296"/>
        <c:axId val="171221376"/>
      </c:radarChart>
      <c:catAx>
        <c:axId val="1712072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1221376"/>
        <c:crosses val="autoZero"/>
        <c:auto val="0"/>
        <c:lblAlgn val="ctr"/>
        <c:lblOffset val="100"/>
        <c:noMultiLvlLbl val="0"/>
      </c:catAx>
      <c:valAx>
        <c:axId val="171221376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crossAx val="17120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s-EC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0</xdr:colOff>
      <xdr:row>54</xdr:row>
      <xdr:rowOff>161925</xdr:rowOff>
    </xdr:to>
    <xdr:graphicFrame macro="">
      <xdr:nvGraphicFramePr>
        <xdr:cNvPr id="191490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57150</xdr:rowOff>
    </xdr:to>
    <xdr:pic>
      <xdr:nvPicPr>
        <xdr:cNvPr id="19251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puebla\AppData\Roaming\Microsoft\Excel\BDD_ACTN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ACT"/>
    </sheetNames>
    <sheetDataSet>
      <sheetData sheetId="0" refreshError="1">
        <row r="284">
          <cell r="B284">
            <v>246.72233899999998</v>
          </cell>
        </row>
        <row r="285">
          <cell r="B285">
            <v>280.28575099999995</v>
          </cell>
        </row>
        <row r="286">
          <cell r="B286">
            <v>269.46666199999999</v>
          </cell>
        </row>
        <row r="287">
          <cell r="B287">
            <v>273.26490000000013</v>
          </cell>
        </row>
        <row r="288">
          <cell r="B288">
            <v>316.23802699999987</v>
          </cell>
        </row>
        <row r="289">
          <cell r="B289">
            <v>312.12708999999995</v>
          </cell>
        </row>
        <row r="313">
          <cell r="B313">
            <v>3.9464163175739544E-3</v>
          </cell>
        </row>
        <row r="314">
          <cell r="B314">
            <v>4.144620743141641E-3</v>
          </cell>
        </row>
        <row r="315">
          <cell r="B315">
            <v>3.4681223046878419E-3</v>
          </cell>
        </row>
        <row r="339">
          <cell r="B339">
            <v>4.3709635713781421E-3</v>
          </cell>
        </row>
        <row r="340">
          <cell r="B340">
            <v>4.6762506144779059E-3</v>
          </cell>
        </row>
        <row r="341">
          <cell r="B341">
            <v>4.0171645406186784E-3</v>
          </cell>
        </row>
        <row r="365">
          <cell r="B365">
            <v>16.740460506541183</v>
          </cell>
        </row>
        <row r="366">
          <cell r="B366">
            <v>18.670530317018901</v>
          </cell>
        </row>
        <row r="367">
          <cell r="B367">
            <v>17.651285424864529</v>
          </cell>
        </row>
        <row r="368">
          <cell r="B368">
            <v>18.541364413365677</v>
          </cell>
        </row>
        <row r="369">
          <cell r="B369">
            <v>21.065396422169979</v>
          </cell>
        </row>
        <row r="370">
          <cell r="B370">
            <v>20.445679740078084</v>
          </cell>
        </row>
        <row r="423">
          <cell r="B423">
            <v>7.4431467759331987E-2</v>
          </cell>
        </row>
        <row r="424">
          <cell r="B424">
            <v>8.5286690029284171E-2</v>
          </cell>
        </row>
        <row r="425">
          <cell r="B425">
            <v>0.16356441500989988</v>
          </cell>
        </row>
        <row r="426">
          <cell r="B426">
            <v>0.84419759628492741</v>
          </cell>
        </row>
        <row r="427">
          <cell r="B427">
            <v>0.82969694694186946</v>
          </cell>
        </row>
        <row r="428">
          <cell r="B428">
            <v>0.74895243959988822</v>
          </cell>
        </row>
        <row r="429">
          <cell r="B429">
            <v>8.1370935955740714E-2</v>
          </cell>
        </row>
        <row r="430">
          <cell r="B430">
            <v>8.5016363028846562E-2</v>
          </cell>
        </row>
        <row r="431">
          <cell r="B431">
            <v>8.7483145390211889E-2</v>
          </cell>
        </row>
        <row r="531">
          <cell r="B531">
            <v>9.6009178803143608E-2</v>
          </cell>
        </row>
        <row r="532">
          <cell r="B532">
            <v>6.4705000640073868E-2</v>
          </cell>
        </row>
        <row r="533">
          <cell r="B533">
            <v>0.1203998920329577</v>
          </cell>
        </row>
        <row r="534">
          <cell r="B534">
            <v>9.5941377299701897E-2</v>
          </cell>
        </row>
        <row r="535">
          <cell r="B535">
            <v>0.11636565816376641</v>
          </cell>
        </row>
        <row r="536">
          <cell r="B536">
            <v>0.18586572833422985</v>
          </cell>
        </row>
        <row r="537">
          <cell r="B537">
            <v>1.8142711828128229E-3</v>
          </cell>
        </row>
        <row r="538">
          <cell r="B538">
            <v>3.6693084834021178E-4</v>
          </cell>
        </row>
        <row r="539">
          <cell r="B539">
            <v>4.3120072078686863E-3</v>
          </cell>
        </row>
        <row r="540">
          <cell r="B540">
            <v>3.0378880730423261E-2</v>
          </cell>
        </row>
        <row r="541">
          <cell r="B541">
            <v>5.7829585930731911E-2</v>
          </cell>
        </row>
        <row r="542">
          <cell r="B542">
            <v>4.3124939048790931E-2</v>
          </cell>
        </row>
        <row r="543">
          <cell r="B543">
            <v>1.2531374599937034E-2</v>
          </cell>
        </row>
        <row r="544">
          <cell r="B544">
            <v>8.499191446986817E-3</v>
          </cell>
        </row>
        <row r="545">
          <cell r="B545">
            <v>1.8869068092763546E-2</v>
          </cell>
        </row>
        <row r="546">
          <cell r="B546">
            <v>0.467611144151938</v>
          </cell>
        </row>
        <row r="547">
          <cell r="B547">
            <v>0.49636470553818979</v>
          </cell>
        </row>
        <row r="548">
          <cell r="B548">
            <v>0.29204207723244552</v>
          </cell>
        </row>
        <row r="549">
          <cell r="B549">
            <v>5.1818746717496422E-2</v>
          </cell>
        </row>
        <row r="550">
          <cell r="B550">
            <v>4.194302090069843E-2</v>
          </cell>
        </row>
        <row r="551">
          <cell r="B551">
            <v>6.7148687243647157E-2</v>
          </cell>
        </row>
        <row r="552">
          <cell r="B552">
            <v>5.8124725135452297E-2</v>
          </cell>
        </row>
        <row r="553">
          <cell r="B553">
            <v>6.3553321071927099E-2</v>
          </cell>
        </row>
        <row r="554">
          <cell r="B554">
            <v>6.2049101806679351E-2</v>
          </cell>
        </row>
        <row r="555">
          <cell r="B555">
            <v>1.3368609982330077E-2</v>
          </cell>
        </row>
        <row r="556">
          <cell r="B556">
            <v>2.4283254330587156E-2</v>
          </cell>
        </row>
        <row r="557">
          <cell r="B557">
            <v>2.8106822882994712E-2</v>
          </cell>
        </row>
        <row r="558">
          <cell r="B558">
            <v>2.2673733905278853E-2</v>
          </cell>
        </row>
        <row r="559">
          <cell r="B559">
            <v>2.4262200063586953E-2</v>
          </cell>
        </row>
        <row r="560">
          <cell r="B560">
            <v>2.1021478643414072E-2</v>
          </cell>
        </row>
        <row r="561">
          <cell r="B561">
            <v>0.10100569753099546</v>
          </cell>
        </row>
        <row r="562">
          <cell r="B562">
            <v>6.2916601970638364E-2</v>
          </cell>
        </row>
        <row r="563">
          <cell r="B563">
            <v>9.7920471013044866E-2</v>
          </cell>
        </row>
        <row r="564">
          <cell r="B564">
            <v>2.8613410807401138E-2</v>
          </cell>
        </row>
        <row r="565">
          <cell r="B565">
            <v>1.2394953080085957E-2</v>
          </cell>
        </row>
        <row r="566">
          <cell r="B566">
            <v>2.7019971226864746E-2</v>
          </cell>
        </row>
        <row r="567">
          <cell r="B567">
            <v>6.5368730317526295E-3</v>
          </cell>
        </row>
        <row r="568">
          <cell r="B568">
            <v>8.4484984410329415E-3</v>
          </cell>
        </row>
        <row r="569">
          <cell r="B569">
            <v>1.2461370335408291E-2</v>
          </cell>
        </row>
        <row r="570">
          <cell r="B570">
            <v>1.3571976121336524E-2</v>
          </cell>
        </row>
        <row r="571">
          <cell r="B571">
            <v>1.806707757335398E-2</v>
          </cell>
        </row>
        <row r="572">
          <cell r="B572">
            <v>1.9658384898890591E-2</v>
          </cell>
        </row>
        <row r="596">
          <cell r="B596">
            <v>0.18366250118822613</v>
          </cell>
        </row>
        <row r="597">
          <cell r="B597">
            <v>0.22374267754577304</v>
          </cell>
        </row>
        <row r="598">
          <cell r="B598">
            <v>0.32907530731327145</v>
          </cell>
        </row>
        <row r="599">
          <cell r="B599">
            <v>0.36861430157015623</v>
          </cell>
        </row>
        <row r="600">
          <cell r="B600">
            <v>0.43322569584608672</v>
          </cell>
        </row>
        <row r="601">
          <cell r="B601">
            <v>0.25000866993567461</v>
          </cell>
        </row>
        <row r="602">
          <cell r="B602">
            <v>4.8847367315388864E-2</v>
          </cell>
        </row>
        <row r="603">
          <cell r="B603">
            <v>3.6444862365081564E-2</v>
          </cell>
        </row>
        <row r="604">
          <cell r="B604">
            <v>3.5045985588338595E-2</v>
          </cell>
        </row>
        <row r="605">
          <cell r="B605">
            <v>0.21823433623329827</v>
          </cell>
        </row>
        <row r="606">
          <cell r="B606">
            <v>0.19085349559724421</v>
          </cell>
        </row>
        <row r="607">
          <cell r="B607">
            <v>0.22340389608546107</v>
          </cell>
        </row>
        <row r="608">
          <cell r="B608">
            <v>0.15332826212960726</v>
          </cell>
        </row>
        <row r="609">
          <cell r="B609">
            <v>9.0415120225942905E-2</v>
          </cell>
        </row>
        <row r="610">
          <cell r="B610">
            <v>0.13915407350963474</v>
          </cell>
        </row>
        <row r="611">
          <cell r="B611">
            <v>2.7313231563323093E-2</v>
          </cell>
        </row>
        <row r="612">
          <cell r="B612">
            <v>2.5318148419871643E-2</v>
          </cell>
        </row>
        <row r="613">
          <cell r="B613">
            <v>2.3312067567619534E-2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53"/>
  <sheetViews>
    <sheetView showGridLines="0" tabSelected="1" topLeftCell="A34" zoomScaleNormal="100" workbookViewId="0">
      <selection activeCell="A53" sqref="A53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21" ht="6" customHeight="1"/>
    <row r="2" spans="1:21" s="89" customFormat="1" ht="18">
      <c r="A2" s="201" t="s">
        <v>305</v>
      </c>
      <c r="B2" s="86" t="s">
        <v>306</v>
      </c>
      <c r="C2" s="218"/>
      <c r="D2" s="218"/>
      <c r="E2" s="218"/>
      <c r="F2" s="218"/>
      <c r="G2" s="219"/>
      <c r="H2" s="219"/>
      <c r="I2" s="219"/>
      <c r="J2" s="219"/>
      <c r="K2" s="219"/>
      <c r="L2" s="219"/>
      <c r="M2" s="11"/>
    </row>
    <row r="3" spans="1:21" s="89" customFormat="1">
      <c r="B3" s="220"/>
      <c r="C3" s="218"/>
      <c r="D3" s="218"/>
      <c r="E3" s="218"/>
    </row>
    <row r="4" spans="1:21" s="89" customFormat="1">
      <c r="A4" s="11" t="s">
        <v>101</v>
      </c>
      <c r="B4" s="227" t="s">
        <v>100</v>
      </c>
      <c r="C4" s="227"/>
      <c r="D4" s="227"/>
      <c r="E4" s="227"/>
      <c r="F4" s="227"/>
      <c r="G4" s="227"/>
      <c r="H4" s="227"/>
      <c r="I4" s="227"/>
      <c r="J4" s="227"/>
    </row>
    <row r="5" spans="1:21" s="89" customFormat="1">
      <c r="A5" s="11"/>
      <c r="B5" s="221"/>
    </row>
    <row r="6" spans="1:21" s="89" customFormat="1">
      <c r="A6" s="1" t="s">
        <v>54</v>
      </c>
      <c r="B6" s="206" t="s">
        <v>458</v>
      </c>
      <c r="C6" s="90"/>
      <c r="D6" s="90"/>
      <c r="E6" s="90"/>
      <c r="F6" s="90"/>
      <c r="G6" s="90"/>
      <c r="H6" s="90"/>
      <c r="I6" s="90"/>
    </row>
    <row r="7" spans="1:21" s="89" customFormat="1" ht="15" customHeight="1">
      <c r="A7" s="1" t="s">
        <v>102</v>
      </c>
      <c r="B7" s="206" t="s">
        <v>459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21" s="89" customFormat="1">
      <c r="A8" s="11"/>
      <c r="B8" s="1"/>
    </row>
    <row r="9" spans="1:21" s="89" customFormat="1">
      <c r="A9" s="11" t="s">
        <v>181</v>
      </c>
      <c r="B9" s="227" t="s">
        <v>135</v>
      </c>
      <c r="C9" s="227"/>
      <c r="D9" s="227"/>
      <c r="E9" s="227"/>
      <c r="F9" s="227"/>
      <c r="G9" s="227"/>
      <c r="H9" s="227"/>
      <c r="I9" s="227"/>
      <c r="J9" s="227"/>
    </row>
    <row r="10" spans="1:21" s="89" customFormat="1">
      <c r="A10" s="11"/>
      <c r="B10" s="221"/>
    </row>
    <row r="11" spans="1:21" s="89" customFormat="1" ht="15" customHeight="1">
      <c r="A11" s="1" t="s">
        <v>182</v>
      </c>
      <c r="B11" s="206" t="s">
        <v>460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21" s="89" customFormat="1" ht="15" customHeight="1">
      <c r="A12" s="1" t="s">
        <v>407</v>
      </c>
      <c r="B12" s="206" t="s">
        <v>461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</row>
    <row r="13" spans="1:21" s="89" customFormat="1">
      <c r="A13" s="1" t="s">
        <v>183</v>
      </c>
      <c r="B13" s="206" t="s">
        <v>462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s="88" customFormat="1">
      <c r="A14" s="89"/>
      <c r="B14" s="1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1:21" s="89" customFormat="1">
      <c r="A15" s="11" t="s">
        <v>136</v>
      </c>
      <c r="B15" s="227" t="s">
        <v>155</v>
      </c>
      <c r="C15" s="227"/>
      <c r="D15" s="227"/>
      <c r="E15" s="227"/>
      <c r="F15" s="227"/>
      <c r="G15" s="227"/>
      <c r="H15" s="227"/>
      <c r="I15" s="227"/>
      <c r="J15" s="227"/>
      <c r="K15" s="88"/>
      <c r="L15" s="88"/>
      <c r="M15" s="88"/>
    </row>
    <row r="16" spans="1:21" s="89" customFormat="1">
      <c r="A16" s="11"/>
      <c r="B16" s="88"/>
      <c r="C16" s="88"/>
      <c r="D16" s="88"/>
      <c r="E16" s="88"/>
    </row>
    <row r="17" spans="1:13" s="89" customFormat="1">
      <c r="A17" s="1" t="s">
        <v>116</v>
      </c>
      <c r="B17" s="206" t="s">
        <v>363</v>
      </c>
      <c r="C17" s="90"/>
      <c r="D17" s="90"/>
      <c r="E17" s="90"/>
      <c r="F17" s="90"/>
      <c r="G17" s="90"/>
      <c r="H17" s="90"/>
      <c r="I17" s="90"/>
      <c r="J17" s="90"/>
      <c r="K17" s="90"/>
    </row>
    <row r="18" spans="1:13" s="89" customFormat="1">
      <c r="A18" s="1" t="s">
        <v>137</v>
      </c>
      <c r="B18" s="206" t="s">
        <v>364</v>
      </c>
      <c r="C18" s="90"/>
      <c r="D18" s="90"/>
      <c r="E18" s="90"/>
      <c r="F18" s="90"/>
      <c r="G18" s="90"/>
      <c r="H18" s="90"/>
      <c r="I18" s="90"/>
      <c r="J18" s="90"/>
      <c r="K18" s="90"/>
    </row>
    <row r="19" spans="1:13" s="89" customFormat="1" ht="15" customHeight="1">
      <c r="A19" s="1" t="s">
        <v>143</v>
      </c>
      <c r="B19" s="206" t="s">
        <v>365</v>
      </c>
      <c r="C19" s="90"/>
      <c r="D19" s="90"/>
      <c r="E19" s="90"/>
      <c r="F19" s="90"/>
      <c r="G19" s="90"/>
      <c r="H19" s="90"/>
      <c r="I19" s="90"/>
      <c r="J19" s="90"/>
      <c r="K19" s="90"/>
    </row>
    <row r="20" spans="1:13" s="89" customFormat="1" ht="15" customHeight="1">
      <c r="A20" s="1" t="s">
        <v>408</v>
      </c>
      <c r="B20" s="206" t="s">
        <v>366</v>
      </c>
      <c r="C20" s="208"/>
      <c r="D20" s="208"/>
      <c r="E20" s="208"/>
      <c r="F20" s="208"/>
      <c r="G20" s="208"/>
    </row>
    <row r="21" spans="1:13" s="89" customFormat="1" ht="15" customHeight="1">
      <c r="A21" s="1" t="s">
        <v>409</v>
      </c>
      <c r="B21" s="206" t="s">
        <v>367</v>
      </c>
      <c r="C21" s="207"/>
      <c r="D21" s="207"/>
      <c r="E21" s="207"/>
      <c r="F21" s="207"/>
      <c r="G21" s="207"/>
    </row>
    <row r="22" spans="1:13" s="89" customFormat="1" ht="15" customHeight="1">
      <c r="A22" s="1" t="s">
        <v>410</v>
      </c>
      <c r="B22" s="206" t="s">
        <v>368</v>
      </c>
      <c r="C22" s="207"/>
      <c r="D22" s="207"/>
      <c r="E22" s="207"/>
      <c r="F22" s="207"/>
      <c r="G22" s="207"/>
    </row>
    <row r="23" spans="1:13" s="89" customFormat="1" ht="15" customHeight="1">
      <c r="A23" s="1" t="s">
        <v>411</v>
      </c>
      <c r="B23" s="206" t="s">
        <v>369</v>
      </c>
      <c r="C23" s="208"/>
      <c r="D23" s="208"/>
      <c r="E23" s="208"/>
      <c r="F23" s="208"/>
    </row>
    <row r="24" spans="1:13" s="223" customFormat="1" ht="15" customHeight="1">
      <c r="A24" s="1" t="s">
        <v>412</v>
      </c>
      <c r="B24" s="206" t="s">
        <v>370</v>
      </c>
      <c r="C24" s="208"/>
      <c r="D24" s="208"/>
      <c r="E24" s="208"/>
      <c r="F24" s="208"/>
      <c r="G24" s="222"/>
      <c r="H24" s="222"/>
      <c r="I24" s="222"/>
      <c r="J24" s="222"/>
      <c r="K24" s="222"/>
      <c r="L24" s="222"/>
      <c r="M24" s="222"/>
    </row>
    <row r="25" spans="1:13" s="89" customFormat="1" ht="15" customHeight="1">
      <c r="A25" s="1" t="s">
        <v>413</v>
      </c>
      <c r="B25" s="206" t="s">
        <v>371</v>
      </c>
      <c r="C25" s="208"/>
      <c r="D25" s="208"/>
      <c r="E25" s="208"/>
      <c r="F25" s="208"/>
      <c r="G25" s="217"/>
      <c r="H25" s="217"/>
      <c r="I25" s="217"/>
      <c r="J25" s="217"/>
      <c r="K25" s="217"/>
      <c r="L25" s="217"/>
      <c r="M25" s="217"/>
    </row>
    <row r="26" spans="1:13" s="89" customFormat="1">
      <c r="A26" s="217"/>
      <c r="B26" s="90"/>
      <c r="C26" s="90"/>
      <c r="D26" s="90"/>
      <c r="E26" s="90"/>
    </row>
    <row r="27" spans="1:13" s="89" customFormat="1">
      <c r="A27" s="11" t="s">
        <v>184</v>
      </c>
      <c r="B27" s="227" t="s">
        <v>307</v>
      </c>
      <c r="C27" s="227"/>
      <c r="D27" s="227"/>
      <c r="E27" s="227"/>
      <c r="F27" s="227"/>
      <c r="G27" s="227"/>
      <c r="H27" s="227"/>
      <c r="I27" s="227"/>
      <c r="J27" s="227"/>
    </row>
    <row r="28" spans="1:13" s="89" customFormat="1" ht="15" customHeight="1">
      <c r="A28" s="1"/>
      <c r="B28" s="88"/>
      <c r="F28" s="218"/>
      <c r="G28" s="218"/>
    </row>
    <row r="29" spans="1:13" s="89" customFormat="1" ht="15" customHeight="1">
      <c r="A29" s="1" t="s">
        <v>185</v>
      </c>
      <c r="B29" s="206" t="s">
        <v>463</v>
      </c>
      <c r="C29" s="87"/>
      <c r="D29" s="87"/>
      <c r="E29" s="87"/>
      <c r="F29" s="87"/>
      <c r="G29" s="224"/>
    </row>
    <row r="30" spans="1:13" s="89" customFormat="1" ht="15" customHeight="1">
      <c r="A30" s="1" t="s">
        <v>194</v>
      </c>
      <c r="B30" s="206" t="s">
        <v>464</v>
      </c>
      <c r="C30" s="87"/>
      <c r="D30" s="87"/>
      <c r="E30" s="87"/>
      <c r="F30" s="87"/>
      <c r="G30" s="218"/>
    </row>
    <row r="31" spans="1:13" s="89" customFormat="1" ht="15" customHeight="1">
      <c r="A31" s="1" t="s">
        <v>195</v>
      </c>
      <c r="B31" s="206" t="s">
        <v>465</v>
      </c>
      <c r="C31" s="87"/>
      <c r="D31" s="87"/>
      <c r="E31" s="87"/>
      <c r="F31" s="87"/>
      <c r="G31" s="225"/>
      <c r="H31" s="202"/>
      <c r="I31" s="202"/>
    </row>
    <row r="32" spans="1:13" s="89" customFormat="1" ht="15" customHeight="1">
      <c r="A32" s="1" t="s">
        <v>202</v>
      </c>
      <c r="B32" s="206" t="s">
        <v>466</v>
      </c>
      <c r="C32" s="226"/>
      <c r="D32" s="226"/>
      <c r="E32" s="226"/>
      <c r="F32" s="226"/>
      <c r="G32" s="226"/>
      <c r="H32" s="226"/>
      <c r="I32" s="226"/>
      <c r="J32" s="226"/>
    </row>
    <row r="33" spans="1:14" s="89" customFormat="1" ht="15" customHeight="1">
      <c r="A33" s="1" t="s">
        <v>416</v>
      </c>
      <c r="B33" s="206" t="s">
        <v>467</v>
      </c>
      <c r="C33" s="226"/>
      <c r="D33" s="226"/>
      <c r="E33" s="226"/>
      <c r="F33" s="226"/>
      <c r="G33" s="218"/>
      <c r="H33" s="174"/>
      <c r="I33" s="174"/>
      <c r="J33" s="174"/>
      <c r="K33" s="174"/>
      <c r="M33" s="174"/>
    </row>
    <row r="34" spans="1:14" s="89" customFormat="1" ht="15" customHeight="1">
      <c r="A34" s="1" t="s">
        <v>417</v>
      </c>
      <c r="B34" s="206" t="s">
        <v>468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</row>
    <row r="35" spans="1:14" s="89" customFormat="1" ht="15" customHeight="1">
      <c r="A35" s="1" t="s">
        <v>418</v>
      </c>
      <c r="B35" s="206" t="s">
        <v>469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s="89" customFormat="1" ht="15" customHeight="1">
      <c r="B36" s="218"/>
      <c r="C36" s="218"/>
      <c r="D36" s="218"/>
      <c r="E36" s="218"/>
      <c r="F36" s="216"/>
      <c r="G36" s="216"/>
      <c r="H36" s="216"/>
      <c r="I36" s="216"/>
      <c r="J36" s="216"/>
    </row>
    <row r="37" spans="1:14" s="89" customFormat="1">
      <c r="A37" s="11" t="s">
        <v>222</v>
      </c>
      <c r="B37" s="227" t="s">
        <v>223</v>
      </c>
      <c r="C37" s="227"/>
      <c r="D37" s="227"/>
      <c r="E37" s="227"/>
      <c r="F37" s="227"/>
      <c r="G37" s="227"/>
      <c r="H37" s="227"/>
      <c r="I37" s="227"/>
      <c r="J37" s="227"/>
    </row>
    <row r="38" spans="1:14" s="89" customFormat="1" ht="15" customHeight="1">
      <c r="A38" s="11"/>
      <c r="B38" s="11"/>
      <c r="C38" s="216"/>
      <c r="D38" s="216"/>
      <c r="E38" s="216"/>
      <c r="F38" s="218"/>
    </row>
    <row r="39" spans="1:14" s="89" customFormat="1" ht="15" customHeight="1">
      <c r="A39" s="1" t="s">
        <v>224</v>
      </c>
      <c r="B39" s="206" t="s">
        <v>470</v>
      </c>
      <c r="C39" s="218"/>
      <c r="D39" s="218"/>
      <c r="E39" s="218"/>
      <c r="F39" s="218"/>
    </row>
    <row r="40" spans="1:14" s="89" customFormat="1" ht="15" customHeight="1">
      <c r="A40" s="1" t="s">
        <v>229</v>
      </c>
      <c r="B40" s="206" t="s">
        <v>471</v>
      </c>
      <c r="C40" s="218"/>
      <c r="D40" s="218"/>
      <c r="E40" s="218"/>
      <c r="F40" s="218"/>
    </row>
    <row r="41" spans="1:14" s="89" customFormat="1" ht="15" customHeight="1">
      <c r="A41" s="1" t="s">
        <v>419</v>
      </c>
      <c r="B41" s="206" t="s">
        <v>472</v>
      </c>
      <c r="C41" s="218"/>
      <c r="D41" s="218"/>
      <c r="E41" s="218"/>
      <c r="F41" s="218"/>
    </row>
    <row r="42" spans="1:14" s="89" customFormat="1" ht="15" customHeight="1">
      <c r="A42" s="1" t="s">
        <v>420</v>
      </c>
      <c r="B42" s="206" t="s">
        <v>473</v>
      </c>
      <c r="C42" s="218"/>
      <c r="D42" s="218"/>
      <c r="E42" s="218"/>
      <c r="F42" s="218"/>
    </row>
    <row r="43" spans="1:14" s="89" customFormat="1" ht="15" customHeight="1">
      <c r="A43" s="1" t="s">
        <v>421</v>
      </c>
      <c r="B43" s="206" t="s">
        <v>474</v>
      </c>
      <c r="C43" s="218"/>
      <c r="D43" s="218"/>
      <c r="E43" s="218"/>
      <c r="F43" s="218"/>
    </row>
    <row r="44" spans="1:14" s="89" customFormat="1" ht="15" customHeight="1">
      <c r="A44" s="1" t="s">
        <v>422</v>
      </c>
      <c r="B44" s="206" t="s">
        <v>475</v>
      </c>
      <c r="C44" s="218"/>
      <c r="D44" s="218"/>
      <c r="E44" s="218"/>
      <c r="F44" s="218"/>
    </row>
    <row r="45" spans="1:14" s="89" customFormat="1" ht="15" customHeight="1">
      <c r="A45" s="1" t="s">
        <v>423</v>
      </c>
      <c r="B45" s="206" t="s">
        <v>476</v>
      </c>
      <c r="C45" s="218"/>
      <c r="D45" s="218"/>
      <c r="E45" s="218"/>
      <c r="F45" s="218"/>
    </row>
    <row r="46" spans="1:14" s="89" customFormat="1" ht="15" customHeight="1">
      <c r="A46" s="1" t="s">
        <v>424</v>
      </c>
      <c r="B46" s="206" t="s">
        <v>476</v>
      </c>
      <c r="C46" s="218"/>
      <c r="D46" s="218"/>
      <c r="E46" s="218"/>
      <c r="F46" s="218"/>
    </row>
    <row r="47" spans="1:14" s="89" customFormat="1" ht="15" customHeight="1">
      <c r="A47" s="1" t="s">
        <v>425</v>
      </c>
      <c r="B47" s="206" t="s">
        <v>477</v>
      </c>
      <c r="C47" s="218"/>
      <c r="D47" s="218"/>
      <c r="E47" s="218"/>
      <c r="F47" s="218"/>
    </row>
    <row r="48" spans="1:14" s="89" customFormat="1">
      <c r="A48" s="1" t="s">
        <v>426</v>
      </c>
      <c r="B48" s="206" t="s">
        <v>478</v>
      </c>
      <c r="C48" s="218"/>
      <c r="D48" s="218"/>
      <c r="E48" s="218"/>
      <c r="F48" s="218"/>
    </row>
    <row r="49" spans="1:26" s="88" customFormat="1">
      <c r="A49" s="89"/>
      <c r="B49" s="218"/>
      <c r="C49" s="218"/>
      <c r="D49" s="218"/>
      <c r="E49" s="218"/>
      <c r="F49" s="89"/>
      <c r="G49" s="89"/>
      <c r="H49" s="89"/>
      <c r="I49" s="89"/>
      <c r="J49" s="89"/>
      <c r="K49" s="89"/>
      <c r="L49" s="89"/>
      <c r="M49" s="89"/>
    </row>
    <row r="50" spans="1:26" s="89" customFormat="1">
      <c r="A50" s="11" t="s">
        <v>457</v>
      </c>
      <c r="B50" s="227" t="s">
        <v>301</v>
      </c>
      <c r="C50" s="227"/>
      <c r="D50" s="227"/>
      <c r="E50" s="227"/>
      <c r="F50" s="227"/>
      <c r="G50" s="227"/>
      <c r="H50" s="227"/>
      <c r="I50" s="227"/>
      <c r="J50" s="227"/>
      <c r="K50" s="88"/>
      <c r="L50" s="88"/>
      <c r="M50" s="88"/>
    </row>
    <row r="51" spans="1:26" s="89" customFormat="1">
      <c r="A51" s="88"/>
      <c r="B51" s="88"/>
      <c r="C51" s="88"/>
      <c r="D51" s="88"/>
      <c r="E51" s="8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89" customFormat="1">
      <c r="A52" s="1" t="s">
        <v>427</v>
      </c>
      <c r="B52" s="206" t="s">
        <v>308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s="89" customFormat="1">
      <c r="A53" s="1" t="s">
        <v>428</v>
      </c>
      <c r="B53" s="206" t="s">
        <v>304</v>
      </c>
      <c r="C53" s="19"/>
      <c r="D53" s="19"/>
      <c r="E53" s="19"/>
      <c r="F53" s="11"/>
      <c r="G53" s="11"/>
      <c r="H53" s="11"/>
      <c r="I53" s="11"/>
      <c r="J53" s="11"/>
      <c r="K53" s="11"/>
      <c r="L53" s="11"/>
      <c r="M53" s="11"/>
    </row>
  </sheetData>
  <mergeCells count="6">
    <mergeCell ref="B4:J4"/>
    <mergeCell ref="B50:J50"/>
    <mergeCell ref="B37:J37"/>
    <mergeCell ref="B27:J27"/>
    <mergeCell ref="B15:J15"/>
    <mergeCell ref="B9:J9"/>
  </mergeCells>
  <hyperlinks>
    <hyperlink ref="B6" location="'8.1.1'!A3" display="Tasa de incidencia de la población femenina según escenarios de violencia, año 2011"/>
    <hyperlink ref="B7" location="'8.1.2'!A3" display="Tasa de incidencia de la población femenina según tipos de violencia, año 2011"/>
    <hyperlink ref="B11" location="'8.2.1'!A3" display="Tiempo promedio semanal de la población ocupada por tipo de trabajo, año 2012"/>
    <hyperlink ref="B12" location="'8.2.2'!A3" display="Tiempo promedio semanal de la población ocupada por tipo de trabajo  no remunerado, año 2012"/>
    <hyperlink ref="B13" location="'8.2.3'!A3" display="Tiempo promedio semanal de la población ocupada dedicado a actividades personales, año 2012"/>
    <hyperlink ref="B17" location="'8.3.1'!A3" display="Porcentaje de personas que utilizan computadora,  nacional, periodo 2007 - 2014"/>
    <hyperlink ref="B18" location="'8.3.2'!A3" display="Porcentaje de personas que utilizan computadora por área urbana, periodo 2007 - 2014"/>
    <hyperlink ref="B19" location="'8.3.3'!A3" display="Porcentaje de personas que utilizan computadora por área rural, periodo 2007 - 2014"/>
    <hyperlink ref="B20" location="'8.3.4'!A3" display="Porcentaje  de personas que han utilizado internet en los últimos 12 meses  nacional, periodo 2007 - 2014"/>
    <hyperlink ref="B21" location="'8.3.5'!A3" display="Porcentaje  de personas que han utilizado internet en los últimos 12 meses por área urbana, periodo 2007 - 2014"/>
    <hyperlink ref="B22" location="'8.3.6'!A3" display="Porcentaje  de personas que han utilizado internet en los últimos 12 meses  por área rural, periodo 2007 - 2014"/>
    <hyperlink ref="B23" location="'8.3.7'!A3" display="Porcentaje  de personas analfabetas digitales y celular activado, smartphone, nacional, periodo 2007 - 2014"/>
    <hyperlink ref="B24" location="'8.3.8'!A3" display="Porcentaje  de personas analfabetas digitales y celular activado, smartphone, urbano, periodo 2007 - 2014"/>
    <hyperlink ref="B25" location="'8.3.9'!A3" display="Porcentaje  de personas analfabetas digitales y celular activado, smartphone, rural, periodo 2007 - 2014"/>
    <hyperlink ref="B29" location="'8.4.1'!A3" display="Horas anuales del trabajo no remunerado según clasificación de industrias de cuentas nacionales, periodo 2007 - 2010"/>
    <hyperlink ref="B30" location="'8.4.2'!A3" display="Remuneración promedio hora según industrias de cuentas nacionales, periodo 2007 - 2010"/>
    <hyperlink ref="B31" location="'8.4.3'!A3" display="Valor agregado bruto del trabajo no remunerado con respecto al PIB nacional, periodo 2007 - 2010"/>
    <hyperlink ref="B32" location="'8.4.4'!A3" display="Valor agregado bruto del trabajo no remunerado con respecto al PIB nacional por sexo, periodo 2007 - 2010"/>
    <hyperlink ref="B33" location="'8.4.5'!A3" display="Valor agregado bruto de las principales industrias de la economía y del trabajo no remunerado con respecto al PIB nacional, periodo 2007 - 2010"/>
    <hyperlink ref="B34" location="'8.4.6'!A3" display="Valor agregado bruto del trabajo no remunerado por sexo, según industrias de Cuentas Nacionales, periodo 2007 - 2010"/>
    <hyperlink ref="B35" location="'8.4.7'!A3" display="Producción  anual del trabajo no remunerado de las industrias hogares privados con servicio doméstico y, servicios sociales y de salud de Cuentas Nacionales, periodo 2007 - 2010"/>
    <hyperlink ref="B39" location="'8.5.1'!A3" display="Gasto en ciencia y tecnología, periodo 2009 - 2011"/>
    <hyperlink ref="B40" location="'8.5.2'!A3" display="Gasto en ciencia y tecnología  agregado como porcentaje del PIB, periodo 2009 - 2011"/>
    <hyperlink ref="B41" location="'8.5.3'!A3" display="Gasto en ciencia y tecnología por habitante, periodo 2009 - 2011"/>
    <hyperlink ref="B42" location="'8.5.4'!A3" display="Gasto en I+D  por tipo de investigación, periodo 2009 - 2011"/>
    <hyperlink ref="B43" location="'8.5.5'!A3" display="Gasto en I+D por objetivo socioeconómico, periodo 2009 - 2011"/>
    <hyperlink ref="B44" location="'8.5.6'!A3" display="Gasto en I+D  por disciplina científica, periodo 2009 - 2011"/>
    <hyperlink ref="B45" location="'8.5.7'!A3" display="Porcentaje de empresas según clasificación (innovadoras, potenciales, no innovadoras), periodo 2009 - 2011"/>
    <hyperlink ref="B46" location="'8.5.8'!A3" display="Porcentaje de empresas según clasificación (innovadoras, potenciales, no innovadoras), periodo 2009 - 2011"/>
    <hyperlink ref="B47" location="'8.5.9'!A3" display="Porcentaje de empresas según tipo de innovación, periodo 2009 - 2011"/>
    <hyperlink ref="B48" location="'8.5.10'!A3" display="Porcentaje de empresas innovadoras en producto y en proceso, periodo 2009 - 2011"/>
    <hyperlink ref="B52" location="'8.6.1'!A3" display="Denuncias de delitos de mayor incidencia a nivel nacional, totales y variaciones porcentuales, de abril 2012 a diciembre 2013"/>
    <hyperlink ref="B53" location="'8.6.2'!A3" display="Denuncias de delitos de mayor incidencia a nivel nacional y por provincia, periodo abril 2012 - diciembre 2013 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J75"/>
  <sheetViews>
    <sheetView showGridLines="0" topLeftCell="C1" zoomScaleNormal="100" zoomScaleSheetLayoutView="70" workbookViewId="0">
      <selection activeCell="J7" sqref="J7"/>
    </sheetView>
  </sheetViews>
  <sheetFormatPr baseColWidth="10" defaultRowHeight="12.75"/>
  <cols>
    <col min="1" max="1" width="24.42578125" style="7" customWidth="1"/>
    <col min="2" max="2" width="39.42578125" style="7" customWidth="1"/>
    <col min="3" max="4" width="27.28515625" style="6" customWidth="1"/>
    <col min="5" max="8" width="27.28515625" style="7" customWidth="1"/>
    <col min="9" max="16384" width="11.42578125" style="7"/>
  </cols>
  <sheetData>
    <row r="1" spans="1:10" ht="6" customHeight="1"/>
    <row r="2" spans="1:10" ht="14.25">
      <c r="A2" s="204" t="s">
        <v>54</v>
      </c>
    </row>
    <row r="3" spans="1:10" ht="15.75" customHeight="1">
      <c r="A3" s="241" t="s">
        <v>430</v>
      </c>
      <c r="B3" s="241"/>
      <c r="C3" s="241"/>
      <c r="D3" s="241"/>
      <c r="E3" s="241"/>
      <c r="F3" s="241"/>
      <c r="G3" s="241"/>
      <c r="H3" s="241"/>
      <c r="I3" s="55"/>
    </row>
    <row r="4" spans="1:10" ht="15.75" customHeight="1">
      <c r="A4" s="231" t="s">
        <v>429</v>
      </c>
      <c r="B4" s="231"/>
      <c r="C4" s="231"/>
      <c r="D4" s="231"/>
      <c r="E4" s="231"/>
      <c r="F4" s="231"/>
      <c r="G4" s="231"/>
      <c r="H4" s="231"/>
      <c r="I4" s="55"/>
    </row>
    <row r="5" spans="1:10" ht="15.75" customHeight="1">
      <c r="A5" s="238" t="s">
        <v>151</v>
      </c>
      <c r="B5" s="238"/>
      <c r="C5" s="238"/>
      <c r="D5" s="238"/>
      <c r="E5" s="238"/>
      <c r="F5" s="238"/>
      <c r="G5" s="238"/>
      <c r="H5" s="238"/>
      <c r="I5" s="20"/>
    </row>
    <row r="6" spans="1:10" s="20" customFormat="1" ht="15.75">
      <c r="A6" s="11"/>
      <c r="C6" s="21"/>
      <c r="D6" s="21"/>
    </row>
    <row r="7" spans="1:10" s="20" customFormat="1" ht="15.75">
      <c r="A7" s="255" t="s">
        <v>47</v>
      </c>
      <c r="B7" s="255"/>
      <c r="C7" s="256" t="s">
        <v>67</v>
      </c>
      <c r="D7" s="257"/>
      <c r="E7" s="256" t="s">
        <v>68</v>
      </c>
      <c r="F7" s="257"/>
      <c r="G7" s="256" t="s">
        <v>69</v>
      </c>
      <c r="H7" s="257"/>
      <c r="J7" s="189" t="s">
        <v>171</v>
      </c>
    </row>
    <row r="8" spans="1:10" ht="33" customHeight="1">
      <c r="A8" s="255"/>
      <c r="B8" s="255"/>
      <c r="C8" s="28" t="s">
        <v>70</v>
      </c>
      <c r="D8" s="28" t="s">
        <v>71</v>
      </c>
      <c r="E8" s="28" t="s">
        <v>72</v>
      </c>
      <c r="F8" s="28" t="s">
        <v>73</v>
      </c>
      <c r="G8" s="28" t="s">
        <v>74</v>
      </c>
      <c r="H8" s="28" t="s">
        <v>75</v>
      </c>
    </row>
    <row r="9" spans="1:10" ht="14.25">
      <c r="A9" s="252" t="s">
        <v>30</v>
      </c>
      <c r="B9" s="25" t="s">
        <v>44</v>
      </c>
      <c r="C9" s="10">
        <v>60.596073133951798</v>
      </c>
      <c r="D9" s="10">
        <v>39.40392686604693</v>
      </c>
      <c r="E9" s="10">
        <v>48.682521806591623</v>
      </c>
      <c r="F9" s="10">
        <v>51.317478193408519</v>
      </c>
      <c r="G9" s="10">
        <v>10.742276303616178</v>
      </c>
      <c r="H9" s="10">
        <v>89.25772369638274</v>
      </c>
    </row>
    <row r="10" spans="1:10" ht="14.25">
      <c r="A10" s="253"/>
      <c r="B10" s="25" t="s">
        <v>35</v>
      </c>
      <c r="C10" s="10">
        <v>61.378581233848514</v>
      </c>
      <c r="D10" s="10">
        <v>38.621418766154093</v>
      </c>
      <c r="E10" s="10">
        <v>48.746376248235187</v>
      </c>
      <c r="F10" s="10">
        <v>51.253623751768451</v>
      </c>
      <c r="G10" s="10">
        <v>11.405054697682372</v>
      </c>
      <c r="H10" s="10">
        <v>88.594945302317271</v>
      </c>
    </row>
    <row r="11" spans="1:10" ht="14.25">
      <c r="A11" s="254"/>
      <c r="B11" s="25" t="s">
        <v>36</v>
      </c>
      <c r="C11" s="10">
        <v>58.681013504053368</v>
      </c>
      <c r="D11" s="10">
        <v>41.318986495946127</v>
      </c>
      <c r="E11" s="10">
        <v>48.523031874080282</v>
      </c>
      <c r="F11" s="10">
        <v>51.476968125919711</v>
      </c>
      <c r="G11" s="10">
        <v>9.1202353992271519</v>
      </c>
      <c r="H11" s="10">
        <v>90.879764600771608</v>
      </c>
    </row>
    <row r="12" spans="1:10" ht="14.25">
      <c r="A12" s="252" t="s">
        <v>31</v>
      </c>
      <c r="B12" s="25" t="s">
        <v>1</v>
      </c>
      <c r="C12" s="10">
        <v>68.75067300001723</v>
      </c>
      <c r="D12" s="10">
        <v>31.24932699998374</v>
      </c>
      <c r="E12" s="10">
        <v>55.764640198366422</v>
      </c>
      <c r="F12" s="10">
        <v>44.235359801634466</v>
      </c>
      <c r="G12" s="10">
        <v>11.6</v>
      </c>
      <c r="H12" s="10">
        <v>88.363873591410567</v>
      </c>
    </row>
    <row r="13" spans="1:10" ht="16.5">
      <c r="A13" s="253"/>
      <c r="B13" s="25" t="s">
        <v>25</v>
      </c>
      <c r="C13" s="10">
        <v>61.074586844518855</v>
      </c>
      <c r="D13" s="10">
        <v>38.92541315548111</v>
      </c>
      <c r="E13" s="10">
        <v>55.210006896416772</v>
      </c>
      <c r="F13" s="10">
        <v>44.789993103582432</v>
      </c>
      <c r="G13" s="13" t="s">
        <v>55</v>
      </c>
      <c r="H13" s="13">
        <v>92.399135584125304</v>
      </c>
    </row>
    <row r="14" spans="1:10" ht="14.25">
      <c r="A14" s="253"/>
      <c r="B14" s="25" t="s">
        <v>46</v>
      </c>
      <c r="C14" s="10">
        <v>67.785845003798713</v>
      </c>
      <c r="D14" s="10">
        <v>32.214154996200122</v>
      </c>
      <c r="E14" s="10">
        <v>56.282418012572343</v>
      </c>
      <c r="F14" s="10">
        <v>43.717581987426563</v>
      </c>
      <c r="G14" s="13">
        <v>13.5</v>
      </c>
      <c r="H14" s="13">
        <v>86.425493565408075</v>
      </c>
    </row>
    <row r="15" spans="1:10" ht="16.5">
      <c r="A15" s="253"/>
      <c r="B15" s="25" t="s">
        <v>3</v>
      </c>
      <c r="C15" s="10">
        <v>56.313020927171955</v>
      </c>
      <c r="D15" s="10">
        <v>43.686979072828102</v>
      </c>
      <c r="E15" s="10">
        <v>47.484711524846489</v>
      </c>
      <c r="F15" s="10">
        <v>52.515288475153397</v>
      </c>
      <c r="G15" s="13" t="s">
        <v>56</v>
      </c>
      <c r="H15" s="13">
        <v>92.809924853889015</v>
      </c>
    </row>
    <row r="16" spans="1:10" ht="16.5">
      <c r="A16" s="253"/>
      <c r="B16" s="25" t="s">
        <v>4</v>
      </c>
      <c r="C16" s="10">
        <v>63.176497770753599</v>
      </c>
      <c r="D16" s="10">
        <v>36.823502229245797</v>
      </c>
      <c r="E16" s="10">
        <v>56.96508590908639</v>
      </c>
      <c r="F16" s="10">
        <v>43.034914090913041</v>
      </c>
      <c r="G16" s="13" t="s">
        <v>57</v>
      </c>
      <c r="H16" s="13">
        <v>92.686290472314724</v>
      </c>
    </row>
    <row r="17" spans="1:8" ht="16.5">
      <c r="A17" s="253"/>
      <c r="B17" s="25" t="s">
        <v>5</v>
      </c>
      <c r="C17" s="10">
        <v>57.750287925433028</v>
      </c>
      <c r="D17" s="10">
        <v>42.249712074567519</v>
      </c>
      <c r="E17" s="10">
        <v>49.413436394469102</v>
      </c>
      <c r="F17" s="10">
        <v>50.586563605531069</v>
      </c>
      <c r="G17" s="26" t="s">
        <v>58</v>
      </c>
      <c r="H17" s="13">
        <v>91.973701523487208</v>
      </c>
    </row>
    <row r="18" spans="1:8" ht="14.25">
      <c r="A18" s="253"/>
      <c r="B18" s="25" t="s">
        <v>76</v>
      </c>
      <c r="C18" s="10">
        <v>59.182695137719641</v>
      </c>
      <c r="D18" s="10">
        <v>40.817304862280388</v>
      </c>
      <c r="E18" s="10">
        <v>46.447037570701816</v>
      </c>
      <c r="F18" s="10">
        <v>53.552962429297693</v>
      </c>
      <c r="G18" s="13">
        <v>11.2</v>
      </c>
      <c r="H18" s="13">
        <v>88.752124138311387</v>
      </c>
    </row>
    <row r="19" spans="1:8" ht="14.25">
      <c r="A19" s="253"/>
      <c r="B19" s="25" t="s">
        <v>12</v>
      </c>
      <c r="C19" s="10">
        <v>58.224461744537528</v>
      </c>
      <c r="D19" s="10">
        <v>41.775538255461377</v>
      </c>
      <c r="E19" s="10">
        <v>47.690912265796875</v>
      </c>
      <c r="F19" s="10">
        <v>52.30908773420235</v>
      </c>
      <c r="G19" s="13">
        <v>10</v>
      </c>
      <c r="H19" s="13">
        <v>89.943972788123332</v>
      </c>
    </row>
    <row r="20" spans="1:8" ht="14.25">
      <c r="A20" s="253"/>
      <c r="B20" s="25" t="s">
        <v>13</v>
      </c>
      <c r="C20" s="10">
        <v>56.603956265922093</v>
      </c>
      <c r="D20" s="10">
        <v>43.396043734076962</v>
      </c>
      <c r="E20" s="10">
        <v>44.375034857570455</v>
      </c>
      <c r="F20" s="10">
        <v>55.624965142428415</v>
      </c>
      <c r="G20" s="13">
        <v>12.2</v>
      </c>
      <c r="H20" s="13">
        <v>87.758829143955779</v>
      </c>
    </row>
    <row r="21" spans="1:8" ht="14.25">
      <c r="A21" s="253"/>
      <c r="B21" s="25" t="s">
        <v>6</v>
      </c>
      <c r="C21" s="10">
        <v>63.485336258706162</v>
      </c>
      <c r="D21" s="10">
        <v>36.514663741293866</v>
      </c>
      <c r="E21" s="10">
        <v>50.996075574690956</v>
      </c>
      <c r="F21" s="10">
        <v>49.003924425308725</v>
      </c>
      <c r="G21" s="13">
        <v>8.3000000000000007</v>
      </c>
      <c r="H21" s="13">
        <v>91.651658513828679</v>
      </c>
    </row>
    <row r="22" spans="1:8" ht="16.5">
      <c r="A22" s="253"/>
      <c r="B22" s="25" t="s">
        <v>7</v>
      </c>
      <c r="C22" s="10">
        <v>59.31822378960576</v>
      </c>
      <c r="D22" s="10">
        <v>40.681776210396002</v>
      </c>
      <c r="E22" s="10">
        <v>45.901161297299339</v>
      </c>
      <c r="F22" s="10">
        <v>54.098838702702913</v>
      </c>
      <c r="G22" s="13" t="s">
        <v>59</v>
      </c>
      <c r="H22" s="13">
        <v>93.580986288354907</v>
      </c>
    </row>
    <row r="23" spans="1:8" ht="16.5">
      <c r="A23" s="253"/>
      <c r="B23" s="25" t="s">
        <v>77</v>
      </c>
      <c r="C23" s="10">
        <v>57.602022803148998</v>
      </c>
      <c r="D23" s="10">
        <v>42.397977196851265</v>
      </c>
      <c r="E23" s="10">
        <v>47.206194971052845</v>
      </c>
      <c r="F23" s="10">
        <v>52.793805028947403</v>
      </c>
      <c r="G23" s="13" t="s">
        <v>60</v>
      </c>
      <c r="H23" s="13">
        <v>92.309041258609994</v>
      </c>
    </row>
    <row r="24" spans="1:8" ht="16.5">
      <c r="A24" s="253"/>
      <c r="B24" s="25" t="s">
        <v>15</v>
      </c>
      <c r="C24" s="10">
        <v>48.406762642155357</v>
      </c>
      <c r="D24" s="10">
        <v>51.593237357843734</v>
      </c>
      <c r="E24" s="10">
        <v>36.139461482710288</v>
      </c>
      <c r="F24" s="10">
        <v>63.860538517289214</v>
      </c>
      <c r="G24" s="13" t="s">
        <v>61</v>
      </c>
      <c r="H24" s="13">
        <v>94.347965776212149</v>
      </c>
    </row>
    <row r="25" spans="1:8" ht="14.25">
      <c r="A25" s="253"/>
      <c r="B25" s="25" t="s">
        <v>17</v>
      </c>
      <c r="C25" s="10">
        <v>72.644815123993411</v>
      </c>
      <c r="D25" s="10">
        <v>27.355184876006795</v>
      </c>
      <c r="E25" s="10">
        <v>63.72277545853057</v>
      </c>
      <c r="F25" s="10">
        <v>36.277224541469515</v>
      </c>
      <c r="G25" s="13">
        <v>14.5</v>
      </c>
      <c r="H25" s="13">
        <v>85.458423834583186</v>
      </c>
    </row>
    <row r="26" spans="1:8" ht="14.25">
      <c r="A26" s="253"/>
      <c r="B26" s="25" t="s">
        <v>18</v>
      </c>
      <c r="C26" s="10">
        <v>65.32803382897923</v>
      </c>
      <c r="D26" s="10">
        <v>34.671966171020372</v>
      </c>
      <c r="E26" s="10">
        <v>53.523018554714966</v>
      </c>
      <c r="F26" s="10">
        <v>46.476981445284146</v>
      </c>
      <c r="G26" s="13">
        <v>9.9</v>
      </c>
      <c r="H26" s="13">
        <v>90.063928711477587</v>
      </c>
    </row>
    <row r="27" spans="1:8" ht="14.25">
      <c r="A27" s="253"/>
      <c r="B27" s="25" t="s">
        <v>19</v>
      </c>
      <c r="C27" s="10">
        <v>69.766608732434705</v>
      </c>
      <c r="D27" s="10">
        <v>30.233391267564802</v>
      </c>
      <c r="E27" s="10">
        <v>59.703700550873883</v>
      </c>
      <c r="F27" s="10">
        <v>40.296299449126721</v>
      </c>
      <c r="G27" s="13">
        <v>13</v>
      </c>
      <c r="H27" s="13">
        <v>86.957514708346508</v>
      </c>
    </row>
    <row r="28" spans="1:8" ht="14.25">
      <c r="A28" s="253"/>
      <c r="B28" s="25" t="s">
        <v>8</v>
      </c>
      <c r="C28" s="10">
        <v>69.79025495554842</v>
      </c>
      <c r="D28" s="10">
        <v>30.209745044451463</v>
      </c>
      <c r="E28" s="10">
        <v>55.737720924182277</v>
      </c>
      <c r="F28" s="10">
        <v>44.262279075817673</v>
      </c>
      <c r="G28" s="13">
        <v>14.1</v>
      </c>
      <c r="H28" s="13">
        <v>85.867225614354027</v>
      </c>
    </row>
    <row r="29" spans="1:8" ht="14.25">
      <c r="A29" s="253"/>
      <c r="B29" s="25" t="s">
        <v>9</v>
      </c>
      <c r="C29" s="10">
        <v>70.883233706993835</v>
      </c>
      <c r="D29" s="10">
        <v>29.116766293006634</v>
      </c>
      <c r="E29" s="10">
        <v>60.251051400263421</v>
      </c>
      <c r="F29" s="10">
        <v>39.748948599737226</v>
      </c>
      <c r="G29" s="13">
        <v>9.8000000000000007</v>
      </c>
      <c r="H29" s="13">
        <v>90.163645710508362</v>
      </c>
    </row>
    <row r="30" spans="1:8" ht="14.25">
      <c r="A30" s="253"/>
      <c r="B30" s="25" t="s">
        <v>20</v>
      </c>
      <c r="C30" s="10">
        <v>67.603091874986788</v>
      </c>
      <c r="D30" s="10">
        <v>32.396908125013411</v>
      </c>
      <c r="E30" s="10">
        <v>55.662987342207551</v>
      </c>
      <c r="F30" s="10">
        <v>44.337012657792584</v>
      </c>
      <c r="G30" s="13">
        <v>14.1</v>
      </c>
      <c r="H30" s="13">
        <v>85.802316909287384</v>
      </c>
    </row>
    <row r="31" spans="1:8" ht="14.25">
      <c r="A31" s="253"/>
      <c r="B31" s="25" t="s">
        <v>23</v>
      </c>
      <c r="C31" s="10">
        <v>55.302495773375462</v>
      </c>
      <c r="D31" s="10">
        <v>44.697504226625284</v>
      </c>
      <c r="E31" s="10">
        <v>43.260786122484063</v>
      </c>
      <c r="F31" s="10">
        <v>56.739213877516463</v>
      </c>
      <c r="G31" s="13">
        <v>10.4</v>
      </c>
      <c r="H31" s="13">
        <v>89.581787884407817</v>
      </c>
    </row>
    <row r="32" spans="1:8" ht="14.25">
      <c r="A32" s="253"/>
      <c r="B32" s="25" t="s">
        <v>21</v>
      </c>
      <c r="C32" s="10">
        <v>54.821887217267843</v>
      </c>
      <c r="D32" s="10">
        <v>45.178112782731539</v>
      </c>
      <c r="E32" s="10">
        <v>41.853656560988739</v>
      </c>
      <c r="F32" s="10">
        <v>58.146343439010927</v>
      </c>
      <c r="G32" s="13">
        <v>10.9</v>
      </c>
      <c r="H32" s="13">
        <v>89.023421480678138</v>
      </c>
    </row>
    <row r="33" spans="1:8" ht="16.5">
      <c r="A33" s="253"/>
      <c r="B33" s="25" t="s">
        <v>22</v>
      </c>
      <c r="C33" s="10">
        <v>49.414267450874924</v>
      </c>
      <c r="D33" s="10">
        <v>50.585732549124693</v>
      </c>
      <c r="E33" s="10">
        <v>38.532365698572796</v>
      </c>
      <c r="F33" s="10">
        <v>61.467634301426664</v>
      </c>
      <c r="G33" s="13" t="s">
        <v>62</v>
      </c>
      <c r="H33" s="13">
        <v>93.631395456964512</v>
      </c>
    </row>
    <row r="34" spans="1:8" ht="14.25">
      <c r="A34" s="253"/>
      <c r="B34" s="25" t="s">
        <v>10</v>
      </c>
      <c r="C34" s="10">
        <v>59.483049265598289</v>
      </c>
      <c r="D34" s="10">
        <v>40.516950734401895</v>
      </c>
      <c r="E34" s="10">
        <v>47.540826453190633</v>
      </c>
      <c r="F34" s="10">
        <v>52.459173546809048</v>
      </c>
      <c r="G34" s="13">
        <v>12</v>
      </c>
      <c r="H34" s="13">
        <v>87.920865164458391</v>
      </c>
    </row>
    <row r="35" spans="1:8" ht="16.5">
      <c r="A35" s="254"/>
      <c r="B35" s="25" t="s">
        <v>16</v>
      </c>
      <c r="C35" s="10">
        <v>47.079799757725375</v>
      </c>
      <c r="D35" s="10">
        <v>52.920200242274731</v>
      </c>
      <c r="E35" s="10">
        <v>37.83666305734765</v>
      </c>
      <c r="F35" s="10">
        <v>62.163336942652457</v>
      </c>
      <c r="G35" s="13" t="s">
        <v>63</v>
      </c>
      <c r="H35" s="13">
        <v>92.075504414015981</v>
      </c>
    </row>
    <row r="36" spans="1:8" ht="14.25" customHeight="1">
      <c r="A36" s="249" t="s">
        <v>95</v>
      </c>
      <c r="B36" s="25" t="s">
        <v>48</v>
      </c>
      <c r="C36" s="10">
        <v>66.230713528703319</v>
      </c>
      <c r="D36" s="10">
        <v>33.769286471300774</v>
      </c>
      <c r="E36" s="10">
        <v>54.166586186001318</v>
      </c>
      <c r="F36" s="10">
        <v>45.833413814002562</v>
      </c>
      <c r="G36" s="10">
        <v>11.3</v>
      </c>
      <c r="H36" s="10">
        <v>88.681799981032654</v>
      </c>
    </row>
    <row r="37" spans="1:8" ht="14.25">
      <c r="A37" s="250"/>
      <c r="B37" s="25" t="s">
        <v>49</v>
      </c>
      <c r="C37" s="10">
        <v>55.114994298013706</v>
      </c>
      <c r="D37" s="10">
        <v>44.885005701988334</v>
      </c>
      <c r="E37" s="10">
        <v>43.281666245667601</v>
      </c>
      <c r="F37" s="10">
        <v>56.718333754335717</v>
      </c>
      <c r="G37" s="10">
        <v>10.1</v>
      </c>
      <c r="H37" s="10">
        <v>89.8569342137109</v>
      </c>
    </row>
    <row r="38" spans="1:8" ht="14.25">
      <c r="A38" s="251"/>
      <c r="B38" s="25" t="s">
        <v>38</v>
      </c>
      <c r="C38" s="10">
        <v>62.214484438363002</v>
      </c>
      <c r="D38" s="10">
        <v>37.785515561633488</v>
      </c>
      <c r="E38" s="10">
        <v>51.161428412376395</v>
      </c>
      <c r="F38" s="10">
        <v>48.838571587618723</v>
      </c>
      <c r="G38" s="10">
        <v>11.3</v>
      </c>
      <c r="H38" s="10">
        <v>88.641247398966797</v>
      </c>
    </row>
    <row r="39" spans="1:8" ht="14.25" customHeight="1">
      <c r="A39" s="249" t="s">
        <v>96</v>
      </c>
      <c r="B39" s="25" t="s">
        <v>41</v>
      </c>
      <c r="C39" s="10">
        <v>67.780854748111381</v>
      </c>
      <c r="D39" s="10">
        <v>32.219145251888975</v>
      </c>
      <c r="E39" s="10">
        <v>59.33754616885556</v>
      </c>
      <c r="F39" s="10">
        <v>40.662453831145314</v>
      </c>
      <c r="G39" s="10">
        <v>9.5</v>
      </c>
      <c r="H39" s="10">
        <v>90.445904042984608</v>
      </c>
    </row>
    <row r="40" spans="1:8" ht="14.25">
      <c r="A40" s="250"/>
      <c r="B40" s="25" t="s">
        <v>78</v>
      </c>
      <c r="C40" s="10">
        <v>66.668793600849725</v>
      </c>
      <c r="D40" s="10">
        <v>33.331206399150666</v>
      </c>
      <c r="E40" s="10">
        <v>55.258023755685478</v>
      </c>
      <c r="F40" s="10">
        <v>44.741976244314976</v>
      </c>
      <c r="G40" s="10">
        <v>15.2</v>
      </c>
      <c r="H40" s="10">
        <v>84.700468972091016</v>
      </c>
    </row>
    <row r="41" spans="1:8" ht="14.25">
      <c r="A41" s="250"/>
      <c r="B41" s="25" t="s">
        <v>79</v>
      </c>
      <c r="C41" s="10">
        <v>59.107583679933271</v>
      </c>
      <c r="D41" s="10">
        <v>40.892416320068982</v>
      </c>
      <c r="E41" s="10">
        <v>47.470755252387711</v>
      </c>
      <c r="F41" s="10">
        <v>52.529244747614875</v>
      </c>
      <c r="G41" s="10">
        <v>10.4</v>
      </c>
      <c r="H41" s="10">
        <v>89.555705211320316</v>
      </c>
    </row>
    <row r="42" spans="1:8" ht="14.25">
      <c r="A42" s="250"/>
      <c r="B42" s="25" t="s">
        <v>80</v>
      </c>
      <c r="C42" s="10">
        <v>59.748266504743228</v>
      </c>
      <c r="D42" s="10">
        <v>40.2517334952569</v>
      </c>
      <c r="E42" s="10">
        <v>43.243671598837004</v>
      </c>
      <c r="F42" s="10">
        <v>56.756328401163117</v>
      </c>
      <c r="G42" s="10">
        <v>10.4</v>
      </c>
      <c r="H42" s="10">
        <v>89.50977300908572</v>
      </c>
    </row>
    <row r="43" spans="1:8" ht="14.25">
      <c r="A43" s="250"/>
      <c r="B43" s="25" t="s">
        <v>81</v>
      </c>
      <c r="C43" s="10">
        <v>62.901025518542767</v>
      </c>
      <c r="D43" s="10">
        <v>37.098974481457603</v>
      </c>
      <c r="E43" s="10">
        <v>47.996561085055994</v>
      </c>
      <c r="F43" s="10">
        <v>52.003438914944297</v>
      </c>
      <c r="G43" s="239" t="s">
        <v>64</v>
      </c>
      <c r="H43" s="239">
        <v>89.2</v>
      </c>
    </row>
    <row r="44" spans="1:8" ht="14.25">
      <c r="A44" s="251"/>
      <c r="B44" s="25" t="s">
        <v>82</v>
      </c>
      <c r="C44" s="10">
        <v>75.437448067966301</v>
      </c>
      <c r="D44" s="10">
        <v>24.562551932033713</v>
      </c>
      <c r="E44" s="10">
        <v>71.997416240720597</v>
      </c>
      <c r="F44" s="10">
        <v>28.002583759279453</v>
      </c>
      <c r="G44" s="239"/>
      <c r="H44" s="239"/>
    </row>
    <row r="45" spans="1:8" ht="14.25">
      <c r="A45" s="252" t="s">
        <v>97</v>
      </c>
      <c r="B45" s="25" t="s">
        <v>83</v>
      </c>
      <c r="C45" s="10">
        <v>61.486743022352094</v>
      </c>
      <c r="D45" s="10">
        <v>38.513256977648389</v>
      </c>
      <c r="E45" s="10">
        <v>48.461323533081853</v>
      </c>
      <c r="F45" s="10">
        <v>51.538676466919988</v>
      </c>
      <c r="G45" s="248" t="s">
        <v>65</v>
      </c>
      <c r="H45" s="248">
        <v>89.7</v>
      </c>
    </row>
    <row r="46" spans="1:8" ht="14.25">
      <c r="A46" s="253"/>
      <c r="B46" s="25" t="s">
        <v>84</v>
      </c>
      <c r="C46" s="10">
        <v>62.542788806122687</v>
      </c>
      <c r="D46" s="10">
        <v>37.457211193877178</v>
      </c>
      <c r="E46" s="10">
        <v>51.430484056300344</v>
      </c>
      <c r="F46" s="10">
        <v>48.569515943699777</v>
      </c>
      <c r="G46" s="248"/>
      <c r="H46" s="248"/>
    </row>
    <row r="47" spans="1:8" ht="14.25">
      <c r="A47" s="253"/>
      <c r="B47" s="25" t="s">
        <v>85</v>
      </c>
      <c r="C47" s="10">
        <v>78.044578965533503</v>
      </c>
      <c r="D47" s="10">
        <v>21.955421034466646</v>
      </c>
      <c r="E47" s="10">
        <v>69.227568935886239</v>
      </c>
      <c r="F47" s="10">
        <v>30.772431064113842</v>
      </c>
      <c r="G47" s="239" t="s">
        <v>66</v>
      </c>
      <c r="H47" s="239">
        <v>87.3</v>
      </c>
    </row>
    <row r="48" spans="1:8" ht="14.25">
      <c r="A48" s="253"/>
      <c r="B48" s="25" t="s">
        <v>86</v>
      </c>
      <c r="C48" s="10">
        <v>85.379066079379683</v>
      </c>
      <c r="D48" s="10">
        <v>14.620933920620233</v>
      </c>
      <c r="E48" s="10">
        <v>81.051818655889534</v>
      </c>
      <c r="F48" s="10">
        <v>18.948181344110381</v>
      </c>
      <c r="G48" s="239"/>
      <c r="H48" s="239"/>
    </row>
    <row r="49" spans="1:8" ht="14.25">
      <c r="A49" s="253"/>
      <c r="B49" s="25" t="s">
        <v>87</v>
      </c>
      <c r="C49" s="10">
        <v>63.901149814406324</v>
      </c>
      <c r="D49" s="10">
        <v>36.098850185593854</v>
      </c>
      <c r="E49" s="10">
        <v>50.967936610181738</v>
      </c>
      <c r="F49" s="10">
        <v>49.032063389818532</v>
      </c>
      <c r="G49" s="239"/>
      <c r="H49" s="239"/>
    </row>
    <row r="50" spans="1:8" ht="14.25">
      <c r="A50" s="254"/>
      <c r="B50" s="25" t="s">
        <v>88</v>
      </c>
      <c r="C50" s="10">
        <v>47.088739811688633</v>
      </c>
      <c r="D50" s="10">
        <v>52.911260188311772</v>
      </c>
      <c r="E50" s="10">
        <v>30.582791424979032</v>
      </c>
      <c r="F50" s="10">
        <v>69.417208575020766</v>
      </c>
      <c r="G50" s="9">
        <v>10.3</v>
      </c>
      <c r="H50" s="9">
        <v>89.7</v>
      </c>
    </row>
    <row r="51" spans="1:8" ht="14.25" customHeight="1">
      <c r="A51" s="249" t="s">
        <v>98</v>
      </c>
      <c r="B51" s="25" t="s">
        <v>89</v>
      </c>
      <c r="C51" s="10">
        <v>66.955602815777652</v>
      </c>
      <c r="D51" s="10">
        <v>33.044397184222206</v>
      </c>
      <c r="E51" s="10">
        <v>56.813927155022881</v>
      </c>
      <c r="F51" s="10">
        <v>43.186072844977261</v>
      </c>
      <c r="G51" s="10">
        <v>9.8000000000000007</v>
      </c>
      <c r="H51" s="10">
        <v>90.197140881295638</v>
      </c>
    </row>
    <row r="52" spans="1:8" ht="14.25">
      <c r="A52" s="250"/>
      <c r="B52" s="25" t="s">
        <v>90</v>
      </c>
      <c r="C52" s="10">
        <v>64.22504989074082</v>
      </c>
      <c r="D52" s="10">
        <v>35.774950109259855</v>
      </c>
      <c r="E52" s="10">
        <v>54.611232896269613</v>
      </c>
      <c r="F52" s="10">
        <v>45.388767103731539</v>
      </c>
      <c r="G52" s="10">
        <v>11.1</v>
      </c>
      <c r="H52" s="10">
        <v>88.877171848137564</v>
      </c>
    </row>
    <row r="53" spans="1:8" ht="14.25">
      <c r="A53" s="250"/>
      <c r="B53" s="25" t="s">
        <v>91</v>
      </c>
      <c r="C53" s="10">
        <v>58.00406735646186</v>
      </c>
      <c r="D53" s="10">
        <v>41.995932643538964</v>
      </c>
      <c r="E53" s="10">
        <v>44.186355878586717</v>
      </c>
      <c r="F53" s="10">
        <v>55.813644121414441</v>
      </c>
      <c r="G53" s="10">
        <v>10.8</v>
      </c>
      <c r="H53" s="10">
        <v>89.14981832866377</v>
      </c>
    </row>
    <row r="54" spans="1:8" ht="14.25">
      <c r="A54" s="251"/>
      <c r="B54" s="27" t="s">
        <v>92</v>
      </c>
      <c r="C54" s="10">
        <v>52.61531921879574</v>
      </c>
      <c r="D54" s="10">
        <v>47.38468078120421</v>
      </c>
      <c r="E54" s="10">
        <v>36.732267151967847</v>
      </c>
      <c r="F54" s="10">
        <v>63.267732848032267</v>
      </c>
      <c r="G54" s="10">
        <v>9.8000000000000007</v>
      </c>
      <c r="H54" s="10">
        <v>90.109921018334035</v>
      </c>
    </row>
    <row r="55" spans="1:8" ht="14.25" customHeight="1">
      <c r="A55" s="249" t="s">
        <v>99</v>
      </c>
      <c r="B55" s="25" t="s">
        <v>93</v>
      </c>
      <c r="C55" s="10">
        <v>66.197389614666974</v>
      </c>
      <c r="D55" s="10">
        <v>33.802610385333033</v>
      </c>
      <c r="E55" s="10">
        <v>54.182696241983173</v>
      </c>
      <c r="F55" s="10">
        <v>45.817303758017765</v>
      </c>
      <c r="G55" s="10">
        <v>11.8</v>
      </c>
      <c r="H55" s="10">
        <v>88.119078544015736</v>
      </c>
    </row>
    <row r="56" spans="1:8" ht="15.75" customHeight="1">
      <c r="A56" s="251"/>
      <c r="B56" s="25" t="s">
        <v>94</v>
      </c>
      <c r="C56" s="10">
        <v>56.845720161496018</v>
      </c>
      <c r="D56" s="10">
        <v>43.154279838505538</v>
      </c>
      <c r="E56" s="10">
        <v>44.834597792587324</v>
      </c>
      <c r="F56" s="10">
        <v>55.165402207413109</v>
      </c>
      <c r="G56" s="10">
        <v>9.9</v>
      </c>
      <c r="H56" s="10">
        <v>90.015036405112937</v>
      </c>
    </row>
    <row r="57" spans="1:8">
      <c r="A57" s="15" t="s">
        <v>309</v>
      </c>
      <c r="B57" s="22"/>
      <c r="C57" s="5"/>
      <c r="D57" s="5"/>
    </row>
    <row r="58" spans="1:8">
      <c r="A58" s="15" t="s">
        <v>310</v>
      </c>
      <c r="C58" s="5"/>
      <c r="D58" s="5"/>
    </row>
    <row r="59" spans="1:8">
      <c r="A59" s="15" t="s">
        <v>376</v>
      </c>
      <c r="C59" s="5"/>
      <c r="D59" s="5"/>
    </row>
    <row r="60" spans="1:8">
      <c r="A60" s="15" t="s">
        <v>377</v>
      </c>
      <c r="C60" s="5"/>
      <c r="D60" s="5"/>
    </row>
    <row r="61" spans="1:8" ht="15" customHeight="1">
      <c r="A61" s="15" t="s">
        <v>378</v>
      </c>
      <c r="C61" s="5"/>
      <c r="D61" s="5"/>
    </row>
    <row r="62" spans="1:8">
      <c r="A62" s="15" t="s">
        <v>379</v>
      </c>
      <c r="C62" s="5"/>
      <c r="D62" s="5"/>
    </row>
    <row r="63" spans="1:8">
      <c r="A63" s="15" t="s">
        <v>380</v>
      </c>
      <c r="C63" s="5"/>
      <c r="D63" s="5"/>
    </row>
    <row r="64" spans="1:8">
      <c r="A64" s="15" t="s">
        <v>381</v>
      </c>
      <c r="C64" s="23"/>
      <c r="D64" s="23"/>
    </row>
    <row r="65" spans="1:4">
      <c r="A65" s="15" t="s">
        <v>382</v>
      </c>
      <c r="C65" s="23"/>
      <c r="D65" s="23"/>
    </row>
    <row r="66" spans="1:4">
      <c r="C66" s="23"/>
      <c r="D66" s="23"/>
    </row>
    <row r="67" spans="1:4">
      <c r="A67" s="24"/>
      <c r="C67" s="23"/>
      <c r="D67" s="23"/>
    </row>
    <row r="68" spans="1:4">
      <c r="A68" s="24"/>
      <c r="C68" s="23"/>
      <c r="D68" s="23"/>
    </row>
    <row r="69" spans="1:4">
      <c r="A69" s="24"/>
      <c r="C69" s="23"/>
      <c r="D69" s="23"/>
    </row>
    <row r="70" spans="1:4">
      <c r="A70" s="24"/>
      <c r="C70" s="23"/>
      <c r="D70" s="23"/>
    </row>
    <row r="71" spans="1:4">
      <c r="A71" s="24"/>
      <c r="C71" s="23"/>
      <c r="D71" s="23"/>
    </row>
    <row r="72" spans="1:4">
      <c r="A72" s="24"/>
      <c r="C72" s="23"/>
      <c r="D72" s="23"/>
    </row>
    <row r="75" spans="1:4">
      <c r="C75" s="5"/>
    </row>
  </sheetData>
  <mergeCells count="20">
    <mergeCell ref="A4:H4"/>
    <mergeCell ref="A3:H3"/>
    <mergeCell ref="A5:H5"/>
    <mergeCell ref="A12:A35"/>
    <mergeCell ref="A7:B8"/>
    <mergeCell ref="C7:D7"/>
    <mergeCell ref="E7:F7"/>
    <mergeCell ref="G7:H7"/>
    <mergeCell ref="A9:A11"/>
    <mergeCell ref="A36:A38"/>
    <mergeCell ref="A39:A44"/>
    <mergeCell ref="G43:G44"/>
    <mergeCell ref="A45:A50"/>
    <mergeCell ref="G45:G46"/>
    <mergeCell ref="G47:G49"/>
    <mergeCell ref="H43:H44"/>
    <mergeCell ref="H45:H46"/>
    <mergeCell ref="H47:H49"/>
    <mergeCell ref="A51:A54"/>
    <mergeCell ref="A55:A56"/>
  </mergeCells>
  <hyperlinks>
    <hyperlink ref="J7" location="ÍNDICE!A6" display="ÍNDICE"/>
  </hyperlinks>
  <printOptions horizontalCentered="1"/>
  <pageMargins left="0.11811023622047245" right="0.11811023622047245" top="0.39370078740157483" bottom="7.874015748031496E-2" header="0.15748031496062992" footer="0"/>
  <pageSetup paperSize="9" scale="56" orientation="landscape" r:id="rId1"/>
  <headerFooter scaleWithDoc="0" alignWithMargins="0">
    <oddHeader>&amp;R&amp;"Arial,Negrita"&amp;10Compendio estadístico 2013 - Violencia de género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A1:L63"/>
  <sheetViews>
    <sheetView showGridLines="0" topLeftCell="B1" zoomScaleNormal="100" zoomScaleSheetLayoutView="70" workbookViewId="0">
      <selection activeCell="L7" sqref="L7"/>
    </sheetView>
  </sheetViews>
  <sheetFormatPr baseColWidth="10" defaultRowHeight="12.75"/>
  <cols>
    <col min="1" max="1" width="21.28515625" style="31" customWidth="1"/>
    <col min="2" max="2" width="39.7109375" style="31" customWidth="1"/>
    <col min="3" max="10" width="14.42578125" style="32" customWidth="1"/>
    <col min="11" max="16384" width="11.42578125" style="31"/>
  </cols>
  <sheetData>
    <row r="1" spans="1:12" ht="6" customHeight="1"/>
    <row r="2" spans="1:12" ht="14.25">
      <c r="A2" s="204" t="s">
        <v>102</v>
      </c>
    </row>
    <row r="3" spans="1:12" ht="15.75" customHeight="1">
      <c r="A3" s="258" t="s">
        <v>431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2" ht="15.75" customHeight="1">
      <c r="A4" s="258" t="s">
        <v>432</v>
      </c>
      <c r="B4" s="258"/>
      <c r="C4" s="258"/>
      <c r="D4" s="258"/>
      <c r="E4" s="258"/>
      <c r="F4" s="258"/>
      <c r="G4" s="258"/>
      <c r="H4" s="258"/>
      <c r="I4" s="258"/>
      <c r="J4" s="258"/>
    </row>
    <row r="5" spans="1:12" ht="15.75" customHeight="1">
      <c r="A5" s="259" t="s">
        <v>151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2" s="29" customFormat="1" ht="15.75">
      <c r="A6" s="11"/>
      <c r="C6" s="30"/>
      <c r="D6" s="30"/>
      <c r="E6" s="30"/>
      <c r="F6" s="30"/>
      <c r="G6" s="30"/>
      <c r="H6" s="30"/>
      <c r="I6" s="30"/>
      <c r="J6" s="30"/>
    </row>
    <row r="7" spans="1:12" ht="21" customHeight="1">
      <c r="A7" s="255" t="s">
        <v>47</v>
      </c>
      <c r="B7" s="255"/>
      <c r="C7" s="260" t="s">
        <v>104</v>
      </c>
      <c r="D7" s="261"/>
      <c r="E7" s="260" t="s">
        <v>105</v>
      </c>
      <c r="F7" s="261"/>
      <c r="G7" s="260" t="s">
        <v>106</v>
      </c>
      <c r="H7" s="261"/>
      <c r="I7" s="260" t="s">
        <v>107</v>
      </c>
      <c r="J7" s="261"/>
      <c r="L7" s="189" t="s">
        <v>171</v>
      </c>
    </row>
    <row r="8" spans="1:12" ht="31.5" customHeight="1">
      <c r="A8" s="255"/>
      <c r="B8" s="255"/>
      <c r="C8" s="34" t="s">
        <v>108</v>
      </c>
      <c r="D8" s="34" t="s">
        <v>109</v>
      </c>
      <c r="E8" s="34" t="s">
        <v>110</v>
      </c>
      <c r="F8" s="34" t="s">
        <v>111</v>
      </c>
      <c r="G8" s="34" t="s">
        <v>112</v>
      </c>
      <c r="H8" s="34" t="s">
        <v>113</v>
      </c>
      <c r="I8" s="34" t="s">
        <v>114</v>
      </c>
      <c r="J8" s="34" t="s">
        <v>115</v>
      </c>
    </row>
    <row r="9" spans="1:12" ht="14.25">
      <c r="A9" s="262" t="s">
        <v>30</v>
      </c>
      <c r="B9" s="25" t="s">
        <v>44</v>
      </c>
      <c r="C9" s="33">
        <v>53.944814621449176</v>
      </c>
      <c r="D9" s="33">
        <v>46.05518537854973</v>
      </c>
      <c r="E9" s="33">
        <v>38.039904078397832</v>
      </c>
      <c r="F9" s="33">
        <v>61.96009592160059</v>
      </c>
      <c r="G9" s="33">
        <v>25.661274193682278</v>
      </c>
      <c r="H9" s="33">
        <v>74.338725806315423</v>
      </c>
      <c r="I9" s="33">
        <v>16.688893433160477</v>
      </c>
      <c r="J9" s="33">
        <v>83.311106566834482</v>
      </c>
    </row>
    <row r="10" spans="1:12" ht="14.25">
      <c r="A10" s="262"/>
      <c r="B10" s="25" t="s">
        <v>35</v>
      </c>
      <c r="C10" s="33">
        <v>54.543734526752822</v>
      </c>
      <c r="D10" s="33">
        <v>45.456265473250667</v>
      </c>
      <c r="E10" s="33">
        <v>38.592894603613061</v>
      </c>
      <c r="F10" s="33">
        <v>61.407105396389824</v>
      </c>
      <c r="G10" s="33">
        <v>27.830455344586181</v>
      </c>
      <c r="H10" s="33">
        <v>72.169544655415208</v>
      </c>
      <c r="I10" s="33">
        <v>17.491104288973034</v>
      </c>
      <c r="J10" s="33">
        <v>82.508895711026668</v>
      </c>
    </row>
    <row r="11" spans="1:12" ht="14.25">
      <c r="A11" s="262"/>
      <c r="B11" s="25" t="s">
        <v>36</v>
      </c>
      <c r="C11" s="33">
        <v>52.479056845470254</v>
      </c>
      <c r="D11" s="33">
        <v>47.520943154529348</v>
      </c>
      <c r="E11" s="33">
        <v>36.686550891770906</v>
      </c>
      <c r="F11" s="33">
        <v>63.313449108229037</v>
      </c>
      <c r="G11" s="33">
        <v>20.352560772579618</v>
      </c>
      <c r="H11" s="33">
        <v>79.647439227419696</v>
      </c>
      <c r="I11" s="33">
        <v>14.725614554846899</v>
      </c>
      <c r="J11" s="33">
        <v>85.274385445151552</v>
      </c>
    </row>
    <row r="12" spans="1:12" ht="14.25">
      <c r="A12" s="262" t="s">
        <v>31</v>
      </c>
      <c r="B12" s="25" t="s">
        <v>1</v>
      </c>
      <c r="C12" s="33">
        <v>60.328146621991117</v>
      </c>
      <c r="D12" s="33">
        <v>39.671853378010027</v>
      </c>
      <c r="E12" s="33">
        <v>44.261477049698854</v>
      </c>
      <c r="F12" s="33">
        <v>55.738522950302226</v>
      </c>
      <c r="G12" s="33">
        <v>27.616724289056766</v>
      </c>
      <c r="H12" s="33">
        <v>72.383275710944133</v>
      </c>
      <c r="I12" s="33">
        <v>21.682052055525872</v>
      </c>
      <c r="J12" s="33">
        <v>78.317947944475122</v>
      </c>
    </row>
    <row r="13" spans="1:12" ht="14.25">
      <c r="A13" s="262"/>
      <c r="B13" s="25" t="s">
        <v>25</v>
      </c>
      <c r="C13" s="33">
        <v>53.905755024038228</v>
      </c>
      <c r="D13" s="33">
        <v>46.094244975961303</v>
      </c>
      <c r="E13" s="33">
        <v>36.639472130437525</v>
      </c>
      <c r="F13" s="33">
        <v>63.360527869562347</v>
      </c>
      <c r="G13" s="33">
        <v>22.298379241628041</v>
      </c>
      <c r="H13" s="33">
        <v>77.701620758371888</v>
      </c>
      <c r="I13" s="33">
        <v>15.001660223422123</v>
      </c>
      <c r="J13" s="33">
        <v>84.998339776577794</v>
      </c>
    </row>
    <row r="14" spans="1:12" ht="14.25">
      <c r="A14" s="262"/>
      <c r="B14" s="25" t="s">
        <v>46</v>
      </c>
      <c r="C14" s="33">
        <v>62.80083193160381</v>
      </c>
      <c r="D14" s="33">
        <v>37.199168068395053</v>
      </c>
      <c r="E14" s="33">
        <v>43.185294779513846</v>
      </c>
      <c r="F14" s="33">
        <v>56.814705220484917</v>
      </c>
      <c r="G14" s="33">
        <v>28.753419573347362</v>
      </c>
      <c r="H14" s="33">
        <v>71.246580426651391</v>
      </c>
      <c r="I14" s="33">
        <v>20.602572308080635</v>
      </c>
      <c r="J14" s="33">
        <v>79.397427691918594</v>
      </c>
    </row>
    <row r="15" spans="1:12" ht="14.25">
      <c r="A15" s="262"/>
      <c r="B15" s="25" t="s">
        <v>3</v>
      </c>
      <c r="C15" s="33">
        <v>51.166832491296255</v>
      </c>
      <c r="D15" s="33">
        <v>48.833167508703781</v>
      </c>
      <c r="E15" s="33">
        <v>34.203415021471201</v>
      </c>
      <c r="F15" s="33">
        <v>65.796584978528927</v>
      </c>
      <c r="G15" s="33">
        <v>21.547877134367472</v>
      </c>
      <c r="H15" s="33">
        <v>78.452122865632802</v>
      </c>
      <c r="I15" s="33">
        <v>15.554928117333656</v>
      </c>
      <c r="J15" s="33">
        <v>84.445071882666696</v>
      </c>
    </row>
    <row r="16" spans="1:12" ht="14.25">
      <c r="A16" s="262"/>
      <c r="B16" s="25" t="s">
        <v>4</v>
      </c>
      <c r="C16" s="33">
        <v>58.075320848698844</v>
      </c>
      <c r="D16" s="33">
        <v>41.924679151300857</v>
      </c>
      <c r="E16" s="33">
        <v>43.505424622100513</v>
      </c>
      <c r="F16" s="33">
        <v>56.494575377899046</v>
      </c>
      <c r="G16" s="33">
        <v>18.346451441744183</v>
      </c>
      <c r="H16" s="33">
        <v>81.653548558255878</v>
      </c>
      <c r="I16" s="33">
        <v>19.327410173519223</v>
      </c>
      <c r="J16" s="33">
        <v>80.672589826480802</v>
      </c>
    </row>
    <row r="17" spans="1:10" ht="14.25">
      <c r="A17" s="262"/>
      <c r="B17" s="25" t="s">
        <v>5</v>
      </c>
      <c r="C17" s="33">
        <v>52.93172386464289</v>
      </c>
      <c r="D17" s="33">
        <v>47.068276135357642</v>
      </c>
      <c r="E17" s="33">
        <v>36.549437908673632</v>
      </c>
      <c r="F17" s="33">
        <v>63.450562091327143</v>
      </c>
      <c r="G17" s="33">
        <v>19.404346024253638</v>
      </c>
      <c r="H17" s="33">
        <v>80.595653975747084</v>
      </c>
      <c r="I17" s="33">
        <v>14.334954323179904</v>
      </c>
      <c r="J17" s="33">
        <v>85.665045676820569</v>
      </c>
    </row>
    <row r="18" spans="1:10" ht="14.25">
      <c r="A18" s="262"/>
      <c r="B18" s="25" t="s">
        <v>76</v>
      </c>
      <c r="C18" s="33">
        <v>53.731738996868337</v>
      </c>
      <c r="D18" s="33">
        <v>46.268261003131592</v>
      </c>
      <c r="E18" s="33">
        <v>35.675608653628011</v>
      </c>
      <c r="F18" s="33">
        <v>64.324391346372138</v>
      </c>
      <c r="G18" s="33">
        <v>26.244619769928224</v>
      </c>
      <c r="H18" s="33">
        <v>73.755380230072191</v>
      </c>
      <c r="I18" s="33">
        <v>17.720782791834793</v>
      </c>
      <c r="J18" s="33">
        <v>82.279217208165704</v>
      </c>
    </row>
    <row r="19" spans="1:10" ht="14.25">
      <c r="A19" s="262"/>
      <c r="B19" s="25" t="s">
        <v>12</v>
      </c>
      <c r="C19" s="33">
        <v>50.573685575113039</v>
      </c>
      <c r="D19" s="33">
        <v>49.426314424885824</v>
      </c>
      <c r="E19" s="33">
        <v>38.493791024461551</v>
      </c>
      <c r="F19" s="33">
        <v>61.506208975537433</v>
      </c>
      <c r="G19" s="33">
        <v>25.638880309319383</v>
      </c>
      <c r="H19" s="33">
        <v>74.361119690679672</v>
      </c>
      <c r="I19" s="33">
        <v>14.082880792417155</v>
      </c>
      <c r="J19" s="33">
        <v>85.917119207582388</v>
      </c>
    </row>
    <row r="20" spans="1:10" ht="14.25">
      <c r="A20" s="262"/>
      <c r="B20" s="25" t="s">
        <v>13</v>
      </c>
      <c r="C20" s="33">
        <v>50.651876653768248</v>
      </c>
      <c r="D20" s="33">
        <v>49.348123346230757</v>
      </c>
      <c r="E20" s="33">
        <v>33.528929115028355</v>
      </c>
      <c r="F20" s="33">
        <v>66.4710708849708</v>
      </c>
      <c r="G20" s="33">
        <v>27.315587699146494</v>
      </c>
      <c r="H20" s="33">
        <v>72.684412300852614</v>
      </c>
      <c r="I20" s="33">
        <v>16.162690685405778</v>
      </c>
      <c r="J20" s="33">
        <v>83.837309314594265</v>
      </c>
    </row>
    <row r="21" spans="1:10" ht="14.25">
      <c r="A21" s="262"/>
      <c r="B21" s="25" t="s">
        <v>6</v>
      </c>
      <c r="C21" s="33">
        <v>53.754454507820967</v>
      </c>
      <c r="D21" s="33">
        <v>46.245545492178948</v>
      </c>
      <c r="E21" s="33">
        <v>39.922135099217741</v>
      </c>
      <c r="F21" s="33">
        <v>60.077864900782295</v>
      </c>
      <c r="G21" s="33">
        <v>21.313181122418197</v>
      </c>
      <c r="H21" s="33">
        <v>78.686818877581786</v>
      </c>
      <c r="I21" s="33">
        <v>20.075028503902825</v>
      </c>
      <c r="J21" s="33">
        <v>79.924971496097172</v>
      </c>
    </row>
    <row r="22" spans="1:10" ht="14.25">
      <c r="A22" s="262"/>
      <c r="B22" s="25" t="s">
        <v>7</v>
      </c>
      <c r="C22" s="33">
        <v>50.92647601536666</v>
      </c>
      <c r="D22" s="33">
        <v>49.0735239846355</v>
      </c>
      <c r="E22" s="33">
        <v>32.306086209043002</v>
      </c>
      <c r="F22" s="33">
        <v>67.693913790958689</v>
      </c>
      <c r="G22" s="33">
        <v>21.344264985986268</v>
      </c>
      <c r="H22" s="33">
        <v>78.655735014015463</v>
      </c>
      <c r="I22" s="33">
        <v>16.774084123195102</v>
      </c>
      <c r="J22" s="33">
        <v>83.22591587680634</v>
      </c>
    </row>
    <row r="23" spans="1:10" ht="14.25">
      <c r="A23" s="262"/>
      <c r="B23" s="25" t="s">
        <v>77</v>
      </c>
      <c r="C23" s="33">
        <v>50.845401209644322</v>
      </c>
      <c r="D23" s="33">
        <v>49.154598790355934</v>
      </c>
      <c r="E23" s="33">
        <v>39.009791826232757</v>
      </c>
      <c r="F23" s="33">
        <v>60.990208173767499</v>
      </c>
      <c r="G23" s="33">
        <v>20.969405018856648</v>
      </c>
      <c r="H23" s="33">
        <v>79.030594981143523</v>
      </c>
      <c r="I23" s="33">
        <v>16.161633484281708</v>
      </c>
      <c r="J23" s="33">
        <v>83.838366515718363</v>
      </c>
    </row>
    <row r="24" spans="1:10" ht="14.25">
      <c r="A24" s="262"/>
      <c r="B24" s="25" t="s">
        <v>15</v>
      </c>
      <c r="C24" s="33">
        <v>41.61066645963605</v>
      </c>
      <c r="D24" s="33">
        <v>58.389333540363211</v>
      </c>
      <c r="E24" s="33">
        <v>30.471142244144556</v>
      </c>
      <c r="F24" s="33">
        <v>69.528857755854787</v>
      </c>
      <c r="G24" s="33">
        <v>14.742926641681908</v>
      </c>
      <c r="H24" s="33">
        <v>85.257073358317399</v>
      </c>
      <c r="I24" s="33">
        <v>12.298371269507706</v>
      </c>
      <c r="J24" s="33">
        <v>87.701628730491748</v>
      </c>
    </row>
    <row r="25" spans="1:10" ht="14.25">
      <c r="A25" s="262"/>
      <c r="B25" s="25" t="s">
        <v>17</v>
      </c>
      <c r="C25" s="33">
        <v>67.603132362351275</v>
      </c>
      <c r="D25" s="33">
        <v>32.39686763764896</v>
      </c>
      <c r="E25" s="33">
        <v>47.806744399340232</v>
      </c>
      <c r="F25" s="33">
        <v>52.19325560065964</v>
      </c>
      <c r="G25" s="33">
        <v>32.70999395961887</v>
      </c>
      <c r="H25" s="33">
        <v>67.290006040381428</v>
      </c>
      <c r="I25" s="33">
        <v>20.064402521115046</v>
      </c>
      <c r="J25" s="33">
        <v>79.9355974788852</v>
      </c>
    </row>
    <row r="26" spans="1:10" ht="14.25">
      <c r="A26" s="262"/>
      <c r="B26" s="25" t="s">
        <v>18</v>
      </c>
      <c r="C26" s="33">
        <v>59.138135208575179</v>
      </c>
      <c r="D26" s="33">
        <v>40.861864791424374</v>
      </c>
      <c r="E26" s="33">
        <v>47.160947280089729</v>
      </c>
      <c r="F26" s="33">
        <v>52.839052719909631</v>
      </c>
      <c r="G26" s="33">
        <v>24.537460997364523</v>
      </c>
      <c r="H26" s="33">
        <v>75.462539002635324</v>
      </c>
      <c r="I26" s="33">
        <v>14.400663929672483</v>
      </c>
      <c r="J26" s="33">
        <v>85.599336070327467</v>
      </c>
    </row>
    <row r="27" spans="1:10" ht="14.25">
      <c r="A27" s="262"/>
      <c r="B27" s="25" t="s">
        <v>19</v>
      </c>
      <c r="C27" s="33">
        <v>62.265905387277741</v>
      </c>
      <c r="D27" s="33">
        <v>37.734094612722835</v>
      </c>
      <c r="E27" s="33">
        <v>46.167561354073349</v>
      </c>
      <c r="F27" s="33">
        <v>53.832438645927262</v>
      </c>
      <c r="G27" s="33">
        <v>27.703108280139112</v>
      </c>
      <c r="H27" s="33">
        <v>72.296891719861605</v>
      </c>
      <c r="I27" s="33">
        <v>18.443695707374719</v>
      </c>
      <c r="J27" s="33">
        <v>81.556304292625626</v>
      </c>
    </row>
    <row r="28" spans="1:10" ht="14.25">
      <c r="A28" s="262"/>
      <c r="B28" s="25" t="s">
        <v>8</v>
      </c>
      <c r="C28" s="33">
        <v>62.917794673732061</v>
      </c>
      <c r="D28" s="33">
        <v>37.082205326267889</v>
      </c>
      <c r="E28" s="33">
        <v>45.13898151328759</v>
      </c>
      <c r="F28" s="33">
        <v>54.861018486712233</v>
      </c>
      <c r="G28" s="33">
        <v>33.867820884150127</v>
      </c>
      <c r="H28" s="33">
        <v>66.132179115849667</v>
      </c>
      <c r="I28" s="33">
        <v>18.526047995797509</v>
      </c>
      <c r="J28" s="33">
        <v>81.473952004202232</v>
      </c>
    </row>
    <row r="29" spans="1:10" ht="14.25">
      <c r="A29" s="262"/>
      <c r="B29" s="25" t="s">
        <v>9</v>
      </c>
      <c r="C29" s="33">
        <v>65.12104220372683</v>
      </c>
      <c r="D29" s="33">
        <v>34.878957796273674</v>
      </c>
      <c r="E29" s="33">
        <v>46.451149216237532</v>
      </c>
      <c r="F29" s="33">
        <v>53.548850783763172</v>
      </c>
      <c r="G29" s="33">
        <v>24.1240275262621</v>
      </c>
      <c r="H29" s="33">
        <v>75.875972473738358</v>
      </c>
      <c r="I29" s="33">
        <v>18.304917894192492</v>
      </c>
      <c r="J29" s="33">
        <v>81.695082105807884</v>
      </c>
    </row>
    <row r="30" spans="1:10" ht="14.25">
      <c r="A30" s="262"/>
      <c r="B30" s="25" t="s">
        <v>20</v>
      </c>
      <c r="C30" s="33">
        <v>61.468059187526137</v>
      </c>
      <c r="D30" s="33">
        <v>38.531940812474076</v>
      </c>
      <c r="E30" s="33">
        <v>44.284773633034042</v>
      </c>
      <c r="F30" s="33">
        <v>55.715226366966128</v>
      </c>
      <c r="G30" s="33">
        <v>31.038532275618479</v>
      </c>
      <c r="H30" s="33">
        <v>68.961467724381706</v>
      </c>
      <c r="I30" s="33">
        <v>17.927963937847348</v>
      </c>
      <c r="J30" s="33">
        <v>82.072036062152776</v>
      </c>
    </row>
    <row r="31" spans="1:10" ht="14.25">
      <c r="A31" s="262"/>
      <c r="B31" s="25" t="s">
        <v>23</v>
      </c>
      <c r="C31" s="33">
        <v>49.914678640415389</v>
      </c>
      <c r="D31" s="33">
        <v>50.085321359585365</v>
      </c>
      <c r="E31" s="33">
        <v>35.306030142614659</v>
      </c>
      <c r="F31" s="33">
        <v>64.693969857386023</v>
      </c>
      <c r="G31" s="33">
        <v>22.777227227721809</v>
      </c>
      <c r="H31" s="33">
        <v>77.222772772278859</v>
      </c>
      <c r="I31" s="33">
        <v>16.978135489639406</v>
      </c>
      <c r="J31" s="33">
        <v>83.021864510361269</v>
      </c>
    </row>
    <row r="32" spans="1:10" ht="14.25">
      <c r="A32" s="262"/>
      <c r="B32" s="25" t="s">
        <v>21</v>
      </c>
      <c r="C32" s="33">
        <v>47.788000599553619</v>
      </c>
      <c r="D32" s="33">
        <v>52.211999400445698</v>
      </c>
      <c r="E32" s="33">
        <v>33.69218496550652</v>
      </c>
      <c r="F32" s="33">
        <v>66.307815034492876</v>
      </c>
      <c r="G32" s="33">
        <v>24.056557399583298</v>
      </c>
      <c r="H32" s="33">
        <v>75.943442600416162</v>
      </c>
      <c r="I32" s="33">
        <v>13.626300315969653</v>
      </c>
      <c r="J32" s="33">
        <v>86.373699684029816</v>
      </c>
    </row>
    <row r="33" spans="1:10" ht="14.25">
      <c r="A33" s="262"/>
      <c r="B33" s="25" t="s">
        <v>22</v>
      </c>
      <c r="C33" s="33">
        <v>40.701426311483424</v>
      </c>
      <c r="D33" s="33">
        <v>59.298573688515923</v>
      </c>
      <c r="E33" s="33">
        <v>28.920801138503137</v>
      </c>
      <c r="F33" s="33">
        <v>71.079198861496337</v>
      </c>
      <c r="G33" s="33">
        <v>16.776960079432232</v>
      </c>
      <c r="H33" s="33">
        <v>83.223039920567317</v>
      </c>
      <c r="I33" s="33">
        <v>9.8281278841563715</v>
      </c>
      <c r="J33" s="33">
        <v>90.171872115843314</v>
      </c>
    </row>
    <row r="34" spans="1:10" ht="14.25">
      <c r="A34" s="262"/>
      <c r="B34" s="25" t="s">
        <v>10</v>
      </c>
      <c r="C34" s="33">
        <v>49.263810025840328</v>
      </c>
      <c r="D34" s="33">
        <v>50.736189974159352</v>
      </c>
      <c r="E34" s="33">
        <v>36.912643053858744</v>
      </c>
      <c r="F34" s="33">
        <v>63.087356946141249</v>
      </c>
      <c r="G34" s="33">
        <v>28.624087635411229</v>
      </c>
      <c r="H34" s="33">
        <v>71.375912364588771</v>
      </c>
      <c r="I34" s="33">
        <v>17.445358636836367</v>
      </c>
      <c r="J34" s="33">
        <v>82.554641363163597</v>
      </c>
    </row>
    <row r="35" spans="1:10" ht="16.5">
      <c r="A35" s="262"/>
      <c r="B35" s="25" t="s">
        <v>16</v>
      </c>
      <c r="C35" s="33">
        <v>40.793937963467485</v>
      </c>
      <c r="D35" s="33">
        <v>59.206062036532593</v>
      </c>
      <c r="E35" s="33">
        <v>28.661152761699267</v>
      </c>
      <c r="F35" s="33">
        <v>71.338847238300559</v>
      </c>
      <c r="G35" s="33">
        <v>16.352610370855988</v>
      </c>
      <c r="H35" s="33">
        <v>83.647389629143944</v>
      </c>
      <c r="I35" s="33" t="s">
        <v>103</v>
      </c>
      <c r="J35" s="33">
        <v>91.301499017405888</v>
      </c>
    </row>
    <row r="36" spans="1:10" ht="14.25">
      <c r="A36" s="263" t="s">
        <v>95</v>
      </c>
      <c r="B36" s="25" t="s">
        <v>48</v>
      </c>
      <c r="C36" s="33">
        <v>59.190295229575781</v>
      </c>
      <c r="D36" s="33">
        <v>40.809704770428745</v>
      </c>
      <c r="E36" s="33">
        <v>42.26150266752218</v>
      </c>
      <c r="F36" s="33">
        <v>57.738497332481785</v>
      </c>
      <c r="G36" s="33">
        <v>27.74441739211257</v>
      </c>
      <c r="H36" s="33">
        <v>72.255582607891029</v>
      </c>
      <c r="I36" s="33">
        <v>18.441699210432414</v>
      </c>
      <c r="J36" s="33">
        <v>81.558300789570723</v>
      </c>
    </row>
    <row r="37" spans="1:10" ht="14.25">
      <c r="A37" s="263"/>
      <c r="B37" s="25" t="s">
        <v>49</v>
      </c>
      <c r="C37" s="33">
        <v>48.840649287490166</v>
      </c>
      <c r="D37" s="33">
        <v>51.159350712511738</v>
      </c>
      <c r="E37" s="33">
        <v>33.838528244097482</v>
      </c>
      <c r="F37" s="33">
        <v>66.161471755904884</v>
      </c>
      <c r="G37" s="33">
        <v>23.671484362274605</v>
      </c>
      <c r="H37" s="33">
        <v>76.328515637727506</v>
      </c>
      <c r="I37" s="33">
        <v>15.135599370292796</v>
      </c>
      <c r="J37" s="33">
        <v>84.864400629708925</v>
      </c>
    </row>
    <row r="38" spans="1:10" ht="14.25">
      <c r="A38" s="263"/>
      <c r="B38" s="25" t="s">
        <v>38</v>
      </c>
      <c r="C38" s="33">
        <v>55.470430765381408</v>
      </c>
      <c r="D38" s="33">
        <v>44.529569234614051</v>
      </c>
      <c r="E38" s="33">
        <v>40.349695213893469</v>
      </c>
      <c r="F38" s="33">
        <v>59.650304786102772</v>
      </c>
      <c r="G38" s="33">
        <v>25.83633421268058</v>
      </c>
      <c r="H38" s="33">
        <v>74.163665787317868</v>
      </c>
      <c r="I38" s="33">
        <v>15.436573941058739</v>
      </c>
      <c r="J38" s="33">
        <v>84.563426058940152</v>
      </c>
    </row>
    <row r="39" spans="1:10" ht="12.75" customHeight="1">
      <c r="A39" s="263" t="s">
        <v>96</v>
      </c>
      <c r="B39" s="25" t="s">
        <v>41</v>
      </c>
      <c r="C39" s="33">
        <v>60.947295645098542</v>
      </c>
      <c r="D39" s="33">
        <v>39.052704354901906</v>
      </c>
      <c r="E39" s="33">
        <v>48.243676180363941</v>
      </c>
      <c r="F39" s="33">
        <v>51.756323819636364</v>
      </c>
      <c r="G39" s="33">
        <v>25.764028127789263</v>
      </c>
      <c r="H39" s="33">
        <v>74.235971872210428</v>
      </c>
      <c r="I39" s="33">
        <v>16.301955290641175</v>
      </c>
      <c r="J39" s="33">
        <v>83.6980447093583</v>
      </c>
    </row>
    <row r="40" spans="1:10" ht="14.25">
      <c r="A40" s="263"/>
      <c r="B40" s="25" t="s">
        <v>78</v>
      </c>
      <c r="C40" s="33">
        <v>60.815249974669513</v>
      </c>
      <c r="D40" s="33">
        <v>39.184750025330821</v>
      </c>
      <c r="E40" s="33">
        <v>42.19264289792018</v>
      </c>
      <c r="F40" s="33">
        <v>57.807357102080161</v>
      </c>
      <c r="G40" s="33">
        <v>31.376888538585106</v>
      </c>
      <c r="H40" s="33">
        <v>68.623111461415164</v>
      </c>
      <c r="I40" s="33">
        <v>23.524012101544113</v>
      </c>
      <c r="J40" s="33">
        <v>76.475987898456196</v>
      </c>
    </row>
    <row r="41" spans="1:10" ht="14.25">
      <c r="A41" s="263"/>
      <c r="B41" s="25" t="s">
        <v>79</v>
      </c>
      <c r="C41" s="33">
        <v>57.691337248508681</v>
      </c>
      <c r="D41" s="33">
        <v>42.308662751491639</v>
      </c>
      <c r="E41" s="33">
        <v>41.08898769546586</v>
      </c>
      <c r="F41" s="33">
        <v>58.911012304534516</v>
      </c>
      <c r="G41" s="33">
        <v>25.006141842671809</v>
      </c>
      <c r="H41" s="33">
        <v>74.993858157328489</v>
      </c>
      <c r="I41" s="33">
        <v>14.87256064603906</v>
      </c>
      <c r="J41" s="33">
        <v>85.127439353961321</v>
      </c>
    </row>
    <row r="42" spans="1:10" ht="14.25">
      <c r="A42" s="263"/>
      <c r="B42" s="25" t="s">
        <v>80</v>
      </c>
      <c r="C42" s="33">
        <v>52.29222421625861</v>
      </c>
      <c r="D42" s="33">
        <v>47.70777578374414</v>
      </c>
      <c r="E42" s="33">
        <v>36.71540047929826</v>
      </c>
      <c r="F42" s="33">
        <v>63.284599520703111</v>
      </c>
      <c r="G42" s="33">
        <v>25.414757045704629</v>
      </c>
      <c r="H42" s="33">
        <v>74.585242954297641</v>
      </c>
      <c r="I42" s="33">
        <v>16.074623337012941</v>
      </c>
      <c r="J42" s="33">
        <v>83.925376662988498</v>
      </c>
    </row>
    <row r="43" spans="1:10" ht="14.25">
      <c r="A43" s="263"/>
      <c r="B43" s="25" t="s">
        <v>81</v>
      </c>
      <c r="C43" s="33">
        <v>52.690632333901732</v>
      </c>
      <c r="D43" s="33">
        <v>47.30936766609846</v>
      </c>
      <c r="E43" s="33">
        <v>32.873894878561657</v>
      </c>
      <c r="F43" s="33">
        <v>67.126105121438414</v>
      </c>
      <c r="G43" s="33">
        <v>22.240592248714496</v>
      </c>
      <c r="H43" s="33">
        <v>77.759407751285636</v>
      </c>
      <c r="I43" s="33">
        <v>18.802420775926787</v>
      </c>
      <c r="J43" s="33">
        <v>81.197579224073323</v>
      </c>
    </row>
    <row r="44" spans="1:10" ht="14.25">
      <c r="A44" s="263"/>
      <c r="B44" s="25" t="s">
        <v>82</v>
      </c>
      <c r="C44" s="33">
        <v>70.173840586663104</v>
      </c>
      <c r="D44" s="33">
        <v>29.82615941333691</v>
      </c>
      <c r="E44" s="33">
        <v>50.494157372088026</v>
      </c>
      <c r="F44" s="33">
        <v>49.505842627912031</v>
      </c>
      <c r="G44" s="33">
        <v>33.841936480581836</v>
      </c>
      <c r="H44" s="33">
        <v>66.158063519418164</v>
      </c>
      <c r="I44" s="33">
        <v>18.294099529574765</v>
      </c>
      <c r="J44" s="33">
        <v>81.705900470425249</v>
      </c>
    </row>
    <row r="45" spans="1:10" ht="14.25">
      <c r="A45" s="262" t="s">
        <v>97</v>
      </c>
      <c r="B45" s="25" t="s">
        <v>83</v>
      </c>
      <c r="C45" s="33">
        <v>54.735009585103789</v>
      </c>
      <c r="D45" s="33">
        <v>45.264990414897639</v>
      </c>
      <c r="E45" s="33">
        <v>39.833682190357329</v>
      </c>
      <c r="F45" s="33">
        <v>60.166317809642642</v>
      </c>
      <c r="G45" s="33">
        <v>23.606368340733631</v>
      </c>
      <c r="H45" s="33">
        <v>76.393631659265893</v>
      </c>
      <c r="I45" s="33">
        <v>15.018770047213396</v>
      </c>
      <c r="J45" s="33">
        <v>84.981229952786222</v>
      </c>
    </row>
    <row r="46" spans="1:10" ht="14.25">
      <c r="A46" s="262"/>
      <c r="B46" s="25" t="s">
        <v>84</v>
      </c>
      <c r="C46" s="33">
        <v>56.754741159039888</v>
      </c>
      <c r="D46" s="33">
        <v>43.245258840960041</v>
      </c>
      <c r="E46" s="33">
        <v>43.158495652531307</v>
      </c>
      <c r="F46" s="33">
        <v>56.841504347468799</v>
      </c>
      <c r="G46" s="33">
        <v>25.972876292710794</v>
      </c>
      <c r="H46" s="33">
        <v>74.0271237072905</v>
      </c>
      <c r="I46" s="33">
        <v>16.247365512349177</v>
      </c>
      <c r="J46" s="33">
        <v>83.752634487651889</v>
      </c>
    </row>
    <row r="47" spans="1:10" ht="14.25">
      <c r="A47" s="262"/>
      <c r="B47" s="25" t="s">
        <v>85</v>
      </c>
      <c r="C47" s="33">
        <v>73.481612007358592</v>
      </c>
      <c r="D47" s="33">
        <v>26.518387992641546</v>
      </c>
      <c r="E47" s="33">
        <v>58.235001926343379</v>
      </c>
      <c r="F47" s="33">
        <v>41.76499807365667</v>
      </c>
      <c r="G47" s="33">
        <v>42.316524400306747</v>
      </c>
      <c r="H47" s="33">
        <v>57.683475599693232</v>
      </c>
      <c r="I47" s="33">
        <v>33.62749561090417</v>
      </c>
      <c r="J47" s="33">
        <v>66.372504389096008</v>
      </c>
    </row>
    <row r="48" spans="1:10" ht="14.25">
      <c r="A48" s="262"/>
      <c r="B48" s="25" t="s">
        <v>86</v>
      </c>
      <c r="C48" s="33">
        <v>78.195016367206676</v>
      </c>
      <c r="D48" s="33">
        <v>21.804983632793224</v>
      </c>
      <c r="E48" s="33">
        <v>71.104477258011826</v>
      </c>
      <c r="F48" s="33">
        <v>28.89552274198801</v>
      </c>
      <c r="G48" s="33">
        <v>46.22138121880311</v>
      </c>
      <c r="H48" s="33">
        <v>53.778618781196798</v>
      </c>
      <c r="I48" s="33">
        <v>41.38719699501528</v>
      </c>
      <c r="J48" s="33">
        <v>58.612803004984556</v>
      </c>
    </row>
    <row r="49" spans="1:10" ht="14.25">
      <c r="A49" s="262"/>
      <c r="B49" s="25" t="s">
        <v>87</v>
      </c>
      <c r="C49" s="33">
        <v>57.341300277718823</v>
      </c>
      <c r="D49" s="33">
        <v>42.658699722281391</v>
      </c>
      <c r="E49" s="33">
        <v>42.23575439898184</v>
      </c>
      <c r="F49" s="33">
        <v>57.76424560101843</v>
      </c>
      <c r="G49" s="33">
        <v>22.096537464614581</v>
      </c>
      <c r="H49" s="33">
        <v>77.903462535385515</v>
      </c>
      <c r="I49" s="33">
        <v>22.069909734185291</v>
      </c>
      <c r="J49" s="33">
        <v>77.930090265814911</v>
      </c>
    </row>
    <row r="50" spans="1:10" ht="14.25">
      <c r="A50" s="262"/>
      <c r="B50" s="25" t="s">
        <v>88</v>
      </c>
      <c r="C50" s="33">
        <v>39.046325768217969</v>
      </c>
      <c r="D50" s="33">
        <v>60.953674231782408</v>
      </c>
      <c r="E50" s="33">
        <v>17.922358953884203</v>
      </c>
      <c r="F50" s="33">
        <v>82.077641046116298</v>
      </c>
      <c r="G50" s="33">
        <v>21.227213003236802</v>
      </c>
      <c r="H50" s="33">
        <v>78.772786996763813</v>
      </c>
      <c r="I50" s="33">
        <v>9.2590002847211235</v>
      </c>
      <c r="J50" s="33">
        <v>90.740999715279045</v>
      </c>
    </row>
    <row r="51" spans="1:10" ht="14.25">
      <c r="A51" s="263" t="s">
        <v>98</v>
      </c>
      <c r="B51" s="25" t="s">
        <v>89</v>
      </c>
      <c r="C51" s="33">
        <v>59.923455790681992</v>
      </c>
      <c r="D51" s="33">
        <v>40.076544209317916</v>
      </c>
      <c r="E51" s="33">
        <v>50.709597083309035</v>
      </c>
      <c r="F51" s="33">
        <v>49.290402916690688</v>
      </c>
      <c r="G51" s="33">
        <v>23.9313160484114</v>
      </c>
      <c r="H51" s="33">
        <v>76.068683951588454</v>
      </c>
      <c r="I51" s="33">
        <v>19.221538493803223</v>
      </c>
      <c r="J51" s="33">
        <v>80.778461506196393</v>
      </c>
    </row>
    <row r="52" spans="1:10" ht="14.25">
      <c r="A52" s="263"/>
      <c r="B52" s="25" t="s">
        <v>90</v>
      </c>
      <c r="C52" s="33">
        <v>58.607444773181541</v>
      </c>
      <c r="D52" s="33">
        <v>41.39255522681924</v>
      </c>
      <c r="E52" s="33">
        <v>44.288876443203236</v>
      </c>
      <c r="F52" s="33">
        <v>55.711123556797084</v>
      </c>
      <c r="G52" s="33">
        <v>25.736029738509203</v>
      </c>
      <c r="H52" s="33">
        <v>74.263970261491309</v>
      </c>
      <c r="I52" s="33">
        <v>17.933987515746683</v>
      </c>
      <c r="J52" s="33">
        <v>82.066012484254685</v>
      </c>
    </row>
    <row r="53" spans="1:10" ht="14.25">
      <c r="A53" s="263"/>
      <c r="B53" s="25" t="s">
        <v>91</v>
      </c>
      <c r="C53" s="33">
        <v>50.093115821160254</v>
      </c>
      <c r="D53" s="33">
        <v>49.906884178840372</v>
      </c>
      <c r="E53" s="33">
        <v>32.520196041423134</v>
      </c>
      <c r="F53" s="33">
        <v>67.479803958577747</v>
      </c>
      <c r="G53" s="33">
        <v>24.400201231867701</v>
      </c>
      <c r="H53" s="33">
        <v>75.599798768133226</v>
      </c>
      <c r="I53" s="33">
        <v>16.013552775338262</v>
      </c>
      <c r="J53" s="33">
        <v>83.986447224662072</v>
      </c>
    </row>
    <row r="54" spans="1:10" ht="14.25">
      <c r="A54" s="263"/>
      <c r="B54" s="27" t="s">
        <v>92</v>
      </c>
      <c r="C54" s="33">
        <v>45.151269671742668</v>
      </c>
      <c r="D54" s="33">
        <v>54.848730328257581</v>
      </c>
      <c r="E54" s="33">
        <v>25.239884590369062</v>
      </c>
      <c r="F54" s="33">
        <v>74.760115409630984</v>
      </c>
      <c r="G54" s="33">
        <v>27.826626680621068</v>
      </c>
      <c r="H54" s="33">
        <v>72.173373319378939</v>
      </c>
      <c r="I54" s="33">
        <v>13.531070267483795</v>
      </c>
      <c r="J54" s="33">
        <v>86.468929732516074</v>
      </c>
    </row>
    <row r="55" spans="1:10" ht="14.25">
      <c r="A55" s="263" t="s">
        <v>99</v>
      </c>
      <c r="B55" s="25" t="s">
        <v>93</v>
      </c>
      <c r="C55" s="33">
        <v>59.987542926041428</v>
      </c>
      <c r="D55" s="33">
        <v>40.012457073959077</v>
      </c>
      <c r="E55" s="33">
        <v>43.100490199447094</v>
      </c>
      <c r="F55" s="33">
        <v>56.899509800552792</v>
      </c>
      <c r="G55" s="33">
        <v>30.806499381175591</v>
      </c>
      <c r="H55" s="33">
        <v>69.193500618823919</v>
      </c>
      <c r="I55" s="33">
        <v>20.626265519340965</v>
      </c>
      <c r="J55" s="33">
        <v>79.373734480659081</v>
      </c>
    </row>
    <row r="56" spans="1:10" ht="15.75" customHeight="1">
      <c r="A56" s="263"/>
      <c r="B56" s="25" t="s">
        <v>94</v>
      </c>
      <c r="C56" s="33">
        <v>49.897531605608762</v>
      </c>
      <c r="D56" s="33">
        <v>50.102468394392851</v>
      </c>
      <c r="E56" s="33">
        <v>34.702309045450761</v>
      </c>
      <c r="F56" s="33">
        <v>65.297690954551456</v>
      </c>
      <c r="G56" s="33">
        <v>22.224299346169794</v>
      </c>
      <c r="H56" s="33">
        <v>77.775700653831478</v>
      </c>
      <c r="I56" s="33">
        <v>14.081915347261168</v>
      </c>
      <c r="J56" s="33">
        <v>85.918084652739466</v>
      </c>
    </row>
    <row r="57" spans="1:10">
      <c r="A57" s="15" t="s">
        <v>309</v>
      </c>
    </row>
    <row r="58" spans="1:10">
      <c r="A58" s="15" t="s">
        <v>310</v>
      </c>
    </row>
    <row r="59" spans="1:10">
      <c r="A59" s="48" t="s">
        <v>383</v>
      </c>
    </row>
    <row r="60" spans="1:10">
      <c r="A60" s="48" t="s">
        <v>384</v>
      </c>
    </row>
    <row r="61" spans="1:10">
      <c r="A61" s="48" t="s">
        <v>385</v>
      </c>
    </row>
    <row r="62" spans="1:10">
      <c r="A62" s="48" t="s">
        <v>386</v>
      </c>
    </row>
    <row r="63" spans="1:10">
      <c r="A63" s="48" t="s">
        <v>387</v>
      </c>
    </row>
  </sheetData>
  <mergeCells count="15">
    <mergeCell ref="A55:A56"/>
    <mergeCell ref="A7:B8"/>
    <mergeCell ref="C7:D7"/>
    <mergeCell ref="E7:F7"/>
    <mergeCell ref="G7:H7"/>
    <mergeCell ref="A12:A35"/>
    <mergeCell ref="A36:A38"/>
    <mergeCell ref="A39:A44"/>
    <mergeCell ref="A45:A50"/>
    <mergeCell ref="A51:A54"/>
    <mergeCell ref="A4:J4"/>
    <mergeCell ref="A3:J3"/>
    <mergeCell ref="A5:J5"/>
    <mergeCell ref="I7:J7"/>
    <mergeCell ref="A9:A11"/>
  </mergeCells>
  <hyperlinks>
    <hyperlink ref="L7" location="ÍNDICE!A7" display="ÍNDICE"/>
  </hyperlinks>
  <printOptions horizontalCentered="1"/>
  <pageMargins left="0.11811023622047245" right="0.11811023622047245" top="0.39370078740157483" bottom="7.874015748031496E-2" header="0.15748031496062992" footer="0"/>
  <pageSetup paperSize="9" scale="58" orientation="landscape" r:id="rId1"/>
  <headerFooter scaleWithDoc="0" alignWithMargins="0">
    <oddHeader>&amp;R&amp;"Arial,Negrita"&amp;10Compendio estadístico 2013 - Violencia de género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M67"/>
  <sheetViews>
    <sheetView showGridLines="0" topLeftCell="B1" zoomScale="85" zoomScaleNormal="85" zoomScaleSheetLayoutView="70" workbookViewId="0">
      <selection activeCell="M7" sqref="M7"/>
    </sheetView>
  </sheetViews>
  <sheetFormatPr baseColWidth="10" defaultRowHeight="12.75"/>
  <cols>
    <col min="1" max="1" width="27.28515625" style="17" customWidth="1"/>
    <col min="2" max="2" width="39.7109375" style="17" customWidth="1"/>
    <col min="3" max="7" width="15.7109375" style="36" customWidth="1"/>
    <col min="8" max="8" width="16" style="36" customWidth="1"/>
    <col min="9" max="11" width="15.7109375" style="36" customWidth="1"/>
    <col min="12" max="16384" width="11.42578125" style="17"/>
  </cols>
  <sheetData>
    <row r="1" spans="1:13" ht="6" customHeight="1"/>
    <row r="2" spans="1:13" ht="14.25">
      <c r="A2" s="204" t="s">
        <v>182</v>
      </c>
    </row>
    <row r="3" spans="1:13" s="31" customFormat="1" ht="16.5" customHeight="1">
      <c r="A3" s="246" t="s">
        <v>433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3" ht="16.5" customHeight="1">
      <c r="A4" s="231" t="s">
        <v>434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3" ht="16.5" customHeight="1">
      <c r="A5" s="259" t="s">
        <v>152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3" ht="15.75">
      <c r="A6" s="1"/>
      <c r="B6" s="43"/>
      <c r="C6" s="43"/>
      <c r="D6" s="43"/>
      <c r="E6" s="43"/>
    </row>
    <row r="7" spans="1:13" ht="49.5" customHeight="1">
      <c r="A7" s="266" t="s">
        <v>47</v>
      </c>
      <c r="B7" s="266"/>
      <c r="C7" s="267" t="s">
        <v>120</v>
      </c>
      <c r="D7" s="268"/>
      <c r="E7" s="268"/>
      <c r="F7" s="269" t="s">
        <v>118</v>
      </c>
      <c r="G7" s="270"/>
      <c r="H7" s="270"/>
      <c r="I7" s="269" t="s">
        <v>119</v>
      </c>
      <c r="J7" s="270"/>
      <c r="K7" s="270"/>
      <c r="M7" s="189" t="s">
        <v>171</v>
      </c>
    </row>
    <row r="8" spans="1:13" s="31" customFormat="1" ht="24" customHeight="1">
      <c r="A8" s="266"/>
      <c r="B8" s="266"/>
      <c r="C8" s="46" t="s">
        <v>24</v>
      </c>
      <c r="D8" s="46" t="s">
        <v>42</v>
      </c>
      <c r="E8" s="46" t="s">
        <v>43</v>
      </c>
      <c r="F8" s="46" t="s">
        <v>24</v>
      </c>
      <c r="G8" s="46" t="s">
        <v>42</v>
      </c>
      <c r="H8" s="46" t="s">
        <v>43</v>
      </c>
      <c r="I8" s="46" t="s">
        <v>24</v>
      </c>
      <c r="J8" s="46" t="s">
        <v>42</v>
      </c>
      <c r="K8" s="46" t="s">
        <v>43</v>
      </c>
    </row>
    <row r="9" spans="1:13" ht="14.25">
      <c r="A9" s="271" t="s">
        <v>30</v>
      </c>
      <c r="B9" s="44" t="s">
        <v>44</v>
      </c>
      <c r="C9" s="183">
        <v>2.7690644956876933</v>
      </c>
      <c r="D9" s="183">
        <v>2.4982517931536647</v>
      </c>
      <c r="E9" s="183">
        <v>3.2358105132238482</v>
      </c>
      <c r="F9" s="184">
        <v>2.0685241559571614</v>
      </c>
      <c r="G9" s="184">
        <v>2.1502002596251497</v>
      </c>
      <c r="H9" s="184">
        <v>1.927751430292896</v>
      </c>
      <c r="I9" s="185">
        <v>0.74557029395988239</v>
      </c>
      <c r="J9" s="185">
        <v>0.38153143218160124</v>
      </c>
      <c r="K9" s="185">
        <v>1.3260756767252353</v>
      </c>
    </row>
    <row r="10" spans="1:13" ht="14.25">
      <c r="A10" s="272"/>
      <c r="B10" s="44" t="s">
        <v>35</v>
      </c>
      <c r="C10" s="183">
        <v>2.7775995492535022</v>
      </c>
      <c r="D10" s="183">
        <v>2.5379471173846464</v>
      </c>
      <c r="E10" s="183">
        <v>3.1581137209487271</v>
      </c>
      <c r="F10" s="184">
        <v>2.0774886304118185</v>
      </c>
      <c r="G10" s="184">
        <v>2.1876861854371259</v>
      </c>
      <c r="H10" s="184">
        <v>1.9025176718143779</v>
      </c>
      <c r="I10" s="185">
        <v>0.74552319415633528</v>
      </c>
      <c r="J10" s="185">
        <v>0.3854486726700197</v>
      </c>
      <c r="K10" s="185">
        <v>1.2724033209443264</v>
      </c>
    </row>
    <row r="11" spans="1:13" ht="14.25">
      <c r="A11" s="273"/>
      <c r="B11" s="44" t="s">
        <v>36</v>
      </c>
      <c r="C11" s="183">
        <v>2.7535494866251971</v>
      </c>
      <c r="D11" s="183">
        <v>2.4319569116630615</v>
      </c>
      <c r="E11" s="183">
        <v>3.4001157407407407</v>
      </c>
      <c r="F11" s="184">
        <v>2.0522311197897873</v>
      </c>
      <c r="G11" s="184">
        <v>2.087605585988205</v>
      </c>
      <c r="H11" s="184">
        <v>1.9811073029605615</v>
      </c>
      <c r="I11" s="185">
        <v>0.74565581981833418</v>
      </c>
      <c r="J11" s="185">
        <v>0.37504987074196555</v>
      </c>
      <c r="K11" s="185">
        <v>1.4397419493251677</v>
      </c>
    </row>
    <row r="12" spans="1:13" ht="14.25">
      <c r="A12" s="271" t="s">
        <v>31</v>
      </c>
      <c r="B12" s="44" t="s">
        <v>1</v>
      </c>
      <c r="C12" s="183">
        <v>3.0903220753204295</v>
      </c>
      <c r="D12" s="183">
        <v>2.6851416984584238</v>
      </c>
      <c r="E12" s="183">
        <v>3.5919674301731064</v>
      </c>
      <c r="F12" s="184">
        <v>2.1743216441856856</v>
      </c>
      <c r="G12" s="184">
        <v>2.1855257084918427</v>
      </c>
      <c r="H12" s="184">
        <v>2.1604501263738363</v>
      </c>
      <c r="I12" s="185">
        <v>0.95559920460477399</v>
      </c>
      <c r="J12" s="185">
        <v>0.53387274124879436</v>
      </c>
      <c r="K12" s="185">
        <v>1.4508128773049995</v>
      </c>
    </row>
    <row r="13" spans="1:13" ht="14.25">
      <c r="A13" s="272"/>
      <c r="B13" s="177" t="s">
        <v>25</v>
      </c>
      <c r="C13" s="183">
        <v>2.8659075858795031</v>
      </c>
      <c r="D13" s="183">
        <v>2.5124464157699946</v>
      </c>
      <c r="E13" s="183">
        <v>3.3253196404060215</v>
      </c>
      <c r="F13" s="184">
        <v>2.0618503803585662</v>
      </c>
      <c r="G13" s="184">
        <v>2.1203878004468284</v>
      </c>
      <c r="H13" s="184">
        <v>1.9857662197671864</v>
      </c>
      <c r="I13" s="185">
        <v>0.84582998364825557</v>
      </c>
      <c r="J13" s="185">
        <v>0.42735297162935187</v>
      </c>
      <c r="K13" s="185">
        <v>1.3479550970953917</v>
      </c>
    </row>
    <row r="14" spans="1:13" ht="14.25">
      <c r="A14" s="272"/>
      <c r="B14" s="44" t="s">
        <v>2</v>
      </c>
      <c r="C14" s="183">
        <v>2.9691830989933563</v>
      </c>
      <c r="D14" s="183">
        <v>2.5222518339003472</v>
      </c>
      <c r="E14" s="183">
        <v>3.4936081389064282</v>
      </c>
      <c r="F14" s="184">
        <v>2.1620127219454308</v>
      </c>
      <c r="G14" s="184">
        <v>2.1710030076004676</v>
      </c>
      <c r="H14" s="184">
        <v>2.151463603363422</v>
      </c>
      <c r="I14" s="185">
        <v>0.85072629505788055</v>
      </c>
      <c r="J14" s="185">
        <v>0.3855964597032237</v>
      </c>
      <c r="K14" s="185">
        <v>1.3512692099134185</v>
      </c>
    </row>
    <row r="15" spans="1:13" ht="14.25">
      <c r="A15" s="272"/>
      <c r="B15" s="44" t="s">
        <v>3</v>
      </c>
      <c r="C15" s="183">
        <v>2.6114797408491266</v>
      </c>
      <c r="D15" s="183">
        <v>2.3558074724707239</v>
      </c>
      <c r="E15" s="183">
        <v>3.0746645497734786</v>
      </c>
      <c r="F15" s="184">
        <v>1.9978112070289515</v>
      </c>
      <c r="G15" s="184">
        <v>2.076250995853782</v>
      </c>
      <c r="H15" s="184">
        <v>1.8557069466438536</v>
      </c>
      <c r="I15" s="185">
        <v>0.67089211408808813</v>
      </c>
      <c r="J15" s="185">
        <v>0.31951995752677492</v>
      </c>
      <c r="K15" s="185">
        <v>1.235300868888938</v>
      </c>
    </row>
    <row r="16" spans="1:13" ht="14.25">
      <c r="A16" s="272"/>
      <c r="B16" s="44" t="s">
        <v>4</v>
      </c>
      <c r="C16" s="183">
        <v>3.0317647063352275</v>
      </c>
      <c r="D16" s="183">
        <v>2.5479624629966837</v>
      </c>
      <c r="E16" s="183">
        <v>3.6098588650861365</v>
      </c>
      <c r="F16" s="184">
        <v>2.1028261976535911</v>
      </c>
      <c r="G16" s="184">
        <v>2.175329455285413</v>
      </c>
      <c r="H16" s="184">
        <v>2.0162682182427809</v>
      </c>
      <c r="I16" s="185">
        <v>0.96616762268697831</v>
      </c>
      <c r="J16" s="185">
        <v>0.39833857952593693</v>
      </c>
      <c r="K16" s="185">
        <v>1.6111668385440174</v>
      </c>
    </row>
    <row r="17" spans="1:11" ht="14.25">
      <c r="A17" s="272"/>
      <c r="B17" s="44" t="s">
        <v>5</v>
      </c>
      <c r="C17" s="183">
        <v>3.1064032465929698</v>
      </c>
      <c r="D17" s="183">
        <v>2.6260200243988172</v>
      </c>
      <c r="E17" s="183">
        <v>3.659519649859666</v>
      </c>
      <c r="F17" s="184">
        <v>2.1352273968261808</v>
      </c>
      <c r="G17" s="184">
        <v>2.1711885254706011</v>
      </c>
      <c r="H17" s="184">
        <v>2.0938215166574916</v>
      </c>
      <c r="I17" s="185">
        <v>1.0036103304540207</v>
      </c>
      <c r="J17" s="185">
        <v>0.47791998008533926</v>
      </c>
      <c r="K17" s="185">
        <v>1.5877743564206817</v>
      </c>
    </row>
    <row r="18" spans="1:11" ht="14.25">
      <c r="A18" s="272"/>
      <c r="B18" s="44" t="s">
        <v>11</v>
      </c>
      <c r="C18" s="183">
        <v>2.7512125774365614</v>
      </c>
      <c r="D18" s="183">
        <v>2.534603745610625</v>
      </c>
      <c r="E18" s="183">
        <v>3.2138998244616843</v>
      </c>
      <c r="F18" s="184">
        <v>2.129046428784175</v>
      </c>
      <c r="G18" s="184">
        <v>2.2214375641192334</v>
      </c>
      <c r="H18" s="184">
        <v>1.9316943647092708</v>
      </c>
      <c r="I18" s="185">
        <v>0.65469748269713801</v>
      </c>
      <c r="J18" s="185">
        <v>0.3350905030468127</v>
      </c>
      <c r="K18" s="185">
        <v>1.3031469313124615</v>
      </c>
    </row>
    <row r="19" spans="1:11" ht="14.25">
      <c r="A19" s="272"/>
      <c r="B19" s="44" t="s">
        <v>12</v>
      </c>
      <c r="C19" s="183">
        <v>2.5208434861928333</v>
      </c>
      <c r="D19" s="183">
        <v>2.3050834068163857</v>
      </c>
      <c r="E19" s="183">
        <v>3.000372522829593</v>
      </c>
      <c r="F19" s="184">
        <v>2.0166707816199292</v>
      </c>
      <c r="G19" s="184">
        <v>2.0701167333331116</v>
      </c>
      <c r="H19" s="184">
        <v>1.8978865940574055</v>
      </c>
      <c r="I19" s="185">
        <v>0.54907052248580535</v>
      </c>
      <c r="J19" s="185">
        <v>0.26568503082311173</v>
      </c>
      <c r="K19" s="185">
        <v>1.1097449108829327</v>
      </c>
    </row>
    <row r="20" spans="1:11" ht="14.25">
      <c r="A20" s="272"/>
      <c r="B20" s="44" t="s">
        <v>13</v>
      </c>
      <c r="C20" s="183">
        <v>2.6767834417778715</v>
      </c>
      <c r="D20" s="183">
        <v>2.4893590597322519</v>
      </c>
      <c r="E20" s="183">
        <v>3.0665876119565407</v>
      </c>
      <c r="F20" s="184">
        <v>2.0332517433079542</v>
      </c>
      <c r="G20" s="184">
        <v>2.1405282045142902</v>
      </c>
      <c r="H20" s="184">
        <v>1.8101387657762815</v>
      </c>
      <c r="I20" s="185">
        <v>0.6926616483104614</v>
      </c>
      <c r="J20" s="185">
        <v>0.38637777327318584</v>
      </c>
      <c r="K20" s="185">
        <v>1.2773200656445316</v>
      </c>
    </row>
    <row r="21" spans="1:11" ht="14.25">
      <c r="A21" s="272"/>
      <c r="B21" s="44" t="s">
        <v>6</v>
      </c>
      <c r="C21" s="183">
        <v>2.6126402648917075</v>
      </c>
      <c r="D21" s="183">
        <v>2.3616545302498704</v>
      </c>
      <c r="E21" s="183">
        <v>2.9664934408893857</v>
      </c>
      <c r="F21" s="184">
        <v>1.9685979196906052</v>
      </c>
      <c r="G21" s="184">
        <v>2.0587086913880692</v>
      </c>
      <c r="H21" s="184">
        <v>1.8415549114405454</v>
      </c>
      <c r="I21" s="185">
        <v>0.68088723902511161</v>
      </c>
      <c r="J21" s="185">
        <v>0.33097731251410195</v>
      </c>
      <c r="K21" s="185">
        <v>1.1374502226177865</v>
      </c>
    </row>
    <row r="22" spans="1:11" ht="14.25">
      <c r="A22" s="272"/>
      <c r="B22" s="44" t="s">
        <v>7</v>
      </c>
      <c r="C22" s="183">
        <v>2.864135121017362</v>
      </c>
      <c r="D22" s="183">
        <v>2.507854121685007</v>
      </c>
      <c r="E22" s="183">
        <v>3.4760642234392183</v>
      </c>
      <c r="F22" s="184">
        <v>2.1366324176409091</v>
      </c>
      <c r="G22" s="184">
        <v>2.1703994699836029</v>
      </c>
      <c r="H22" s="184">
        <v>2.0786359427511019</v>
      </c>
      <c r="I22" s="185">
        <v>0.76384563061084887</v>
      </c>
      <c r="J22" s="185">
        <v>0.3637597921991777</v>
      </c>
      <c r="K22" s="185">
        <v>1.4045834809229716</v>
      </c>
    </row>
    <row r="23" spans="1:11" ht="14.25">
      <c r="A23" s="272"/>
      <c r="B23" s="177" t="s">
        <v>14</v>
      </c>
      <c r="C23" s="183">
        <v>2.6525205283097182</v>
      </c>
      <c r="D23" s="183">
        <v>2.4433612975460961</v>
      </c>
      <c r="E23" s="183">
        <v>3.1528141076021488</v>
      </c>
      <c r="F23" s="184">
        <v>1.9807234929592357</v>
      </c>
      <c r="G23" s="184">
        <v>2.0993597289452244</v>
      </c>
      <c r="H23" s="184">
        <v>1.6969542951164336</v>
      </c>
      <c r="I23" s="185">
        <v>0.72406465146875165</v>
      </c>
      <c r="J23" s="185">
        <v>0.37998143950070884</v>
      </c>
      <c r="K23" s="185">
        <v>1.4830938838638108</v>
      </c>
    </row>
    <row r="24" spans="1:11" ht="14.25">
      <c r="A24" s="272"/>
      <c r="B24" s="177" t="s">
        <v>15</v>
      </c>
      <c r="C24" s="183">
        <v>2.4281918830436298</v>
      </c>
      <c r="D24" s="183">
        <v>2.2856434603976332</v>
      </c>
      <c r="E24" s="183">
        <v>2.7668755533730955</v>
      </c>
      <c r="F24" s="184">
        <v>1.8842751091139121</v>
      </c>
      <c r="G24" s="184">
        <v>1.9906677187892894</v>
      </c>
      <c r="H24" s="184">
        <v>1.6314947635167354</v>
      </c>
      <c r="I24" s="185">
        <v>0.56640570143439384</v>
      </c>
      <c r="J24" s="185">
        <v>0.31138481260538781</v>
      </c>
      <c r="K24" s="185">
        <v>1.1455019799748061</v>
      </c>
    </row>
    <row r="25" spans="1:11" ht="14.25">
      <c r="A25" s="272"/>
      <c r="B25" s="44" t="s">
        <v>17</v>
      </c>
      <c r="C25" s="183">
        <v>2.81630183029479</v>
      </c>
      <c r="D25" s="183">
        <v>2.4438876595479466</v>
      </c>
      <c r="E25" s="183">
        <v>3.3807774017907732</v>
      </c>
      <c r="F25" s="184">
        <v>2.124530712359487</v>
      </c>
      <c r="G25" s="184">
        <v>2.1627380062727855</v>
      </c>
      <c r="H25" s="184">
        <v>2.0666191564598573</v>
      </c>
      <c r="I25" s="185">
        <v>0.75411086492153234</v>
      </c>
      <c r="J25" s="185">
        <v>0.31830659199681383</v>
      </c>
      <c r="K25" s="185">
        <v>1.3562439906565096</v>
      </c>
    </row>
    <row r="26" spans="1:11" ht="14.25">
      <c r="A26" s="272"/>
      <c r="B26" s="44" t="s">
        <v>18</v>
      </c>
      <c r="C26" s="183">
        <v>2.5674260638562898</v>
      </c>
      <c r="D26" s="183">
        <v>2.349432233353753</v>
      </c>
      <c r="E26" s="183">
        <v>3.0173603115600289</v>
      </c>
      <c r="F26" s="184">
        <v>1.955277174901604</v>
      </c>
      <c r="G26" s="184">
        <v>2.02530640309487</v>
      </c>
      <c r="H26" s="184">
        <v>1.810738460059196</v>
      </c>
      <c r="I26" s="185">
        <v>0.645396878693552</v>
      </c>
      <c r="J26" s="185">
        <v>0.35096593094238476</v>
      </c>
      <c r="K26" s="185">
        <v>1.2066218515008349</v>
      </c>
    </row>
    <row r="27" spans="1:11" ht="14.25">
      <c r="A27" s="272"/>
      <c r="B27" s="44" t="s">
        <v>19</v>
      </c>
      <c r="C27" s="183">
        <v>2.8117671459018552</v>
      </c>
      <c r="D27" s="183">
        <v>2.3841655592311208</v>
      </c>
      <c r="E27" s="183">
        <v>3.4185725280551664</v>
      </c>
      <c r="F27" s="184">
        <v>2.0038006115220344</v>
      </c>
      <c r="G27" s="184">
        <v>2.0536190015298659</v>
      </c>
      <c r="H27" s="184">
        <v>1.9329874595723071</v>
      </c>
      <c r="I27" s="185">
        <v>0.86181352980708448</v>
      </c>
      <c r="J27" s="185">
        <v>0.36553337418195103</v>
      </c>
      <c r="K27" s="185">
        <v>1.5060804716921188</v>
      </c>
    </row>
    <row r="28" spans="1:11" ht="14.25">
      <c r="A28" s="272"/>
      <c r="B28" s="44" t="s">
        <v>8</v>
      </c>
      <c r="C28" s="183">
        <v>2.8781867414105027</v>
      </c>
      <c r="D28" s="183">
        <v>2.6115459876536748</v>
      </c>
      <c r="E28" s="183">
        <v>3.2541405881286454</v>
      </c>
      <c r="F28" s="184">
        <v>2.1281944980047842</v>
      </c>
      <c r="G28" s="184">
        <v>2.2446812719164884</v>
      </c>
      <c r="H28" s="184">
        <v>1.9639523477450895</v>
      </c>
      <c r="I28" s="185">
        <v>0.80335627861957537</v>
      </c>
      <c r="J28" s="185">
        <v>0.40958127439062059</v>
      </c>
      <c r="K28" s="185">
        <v>1.3072285244977697</v>
      </c>
    </row>
    <row r="29" spans="1:11" ht="14.25">
      <c r="A29" s="272"/>
      <c r="B29" s="44" t="s">
        <v>9</v>
      </c>
      <c r="C29" s="183">
        <v>3.0939969070253053</v>
      </c>
      <c r="D29" s="183">
        <v>2.6588271404592443</v>
      </c>
      <c r="E29" s="183">
        <v>3.5859661220945451</v>
      </c>
      <c r="F29" s="184">
        <v>2.1823231185595247</v>
      </c>
      <c r="G29" s="184">
        <v>2.2079273660273078</v>
      </c>
      <c r="H29" s="184">
        <v>2.1533778729624307</v>
      </c>
      <c r="I29" s="185">
        <v>0.95362776459765852</v>
      </c>
      <c r="J29" s="185">
        <v>0.48719825187854676</v>
      </c>
      <c r="K29" s="185">
        <v>1.4517784218968732</v>
      </c>
    </row>
    <row r="30" spans="1:11" ht="14.25">
      <c r="A30" s="272"/>
      <c r="B30" s="44" t="s">
        <v>20</v>
      </c>
      <c r="C30" s="183">
        <v>2.9578415604097246</v>
      </c>
      <c r="D30" s="183">
        <v>2.6361297726193706</v>
      </c>
      <c r="E30" s="183">
        <v>3.6801417505404075</v>
      </c>
      <c r="F30" s="184">
        <v>2.320009008144011</v>
      </c>
      <c r="G30" s="184">
        <v>2.3148709488593955</v>
      </c>
      <c r="H30" s="184">
        <v>2.3315448652031185</v>
      </c>
      <c r="I30" s="185">
        <v>0.67986446630938913</v>
      </c>
      <c r="J30" s="185">
        <v>0.3514497089321742</v>
      </c>
      <c r="K30" s="185">
        <v>1.35914426956052</v>
      </c>
    </row>
    <row r="31" spans="1:11" ht="14.25">
      <c r="A31" s="272"/>
      <c r="B31" s="177" t="s">
        <v>21</v>
      </c>
      <c r="C31" s="183">
        <v>2.8019164264985501</v>
      </c>
      <c r="D31" s="183">
        <v>2.6412942330748863</v>
      </c>
      <c r="E31" s="183">
        <v>3.2026219332208687</v>
      </c>
      <c r="F31" s="184">
        <v>2.2431264858471787</v>
      </c>
      <c r="G31" s="184">
        <v>2.3216571771127206</v>
      </c>
      <c r="H31" s="184">
        <v>2.0472153245930702</v>
      </c>
      <c r="I31" s="185">
        <v>0.61362516793107413</v>
      </c>
      <c r="J31" s="185">
        <v>0.36143774479715218</v>
      </c>
      <c r="K31" s="185">
        <v>1.1835524887998643</v>
      </c>
    </row>
    <row r="32" spans="1:11" ht="14.25">
      <c r="A32" s="272"/>
      <c r="B32" s="44" t="s">
        <v>22</v>
      </c>
      <c r="C32" s="183">
        <v>2.6379838184344142</v>
      </c>
      <c r="D32" s="183">
        <v>2.4696797185549162</v>
      </c>
      <c r="E32" s="183">
        <v>3.0351508873404018</v>
      </c>
      <c r="F32" s="184">
        <v>2.1047132787891254</v>
      </c>
      <c r="G32" s="184">
        <v>2.1848163280007937</v>
      </c>
      <c r="H32" s="184">
        <v>1.9156846497265565</v>
      </c>
      <c r="I32" s="185">
        <v>0.58952464908591384</v>
      </c>
      <c r="J32" s="185">
        <v>0.32964933347843461</v>
      </c>
      <c r="K32" s="185">
        <v>1.1194662376138449</v>
      </c>
    </row>
    <row r="33" spans="1:11" ht="14.25">
      <c r="A33" s="272"/>
      <c r="B33" s="177" t="s">
        <v>10</v>
      </c>
      <c r="C33" s="183">
        <v>2.61472206996473</v>
      </c>
      <c r="D33" s="183">
        <v>2.4100752325944357</v>
      </c>
      <c r="E33" s="183">
        <v>3.027050065284095</v>
      </c>
      <c r="F33" s="184">
        <v>2.0856536809793598</v>
      </c>
      <c r="G33" s="184">
        <v>2.1544653332307511</v>
      </c>
      <c r="H33" s="184">
        <v>1.9470100987377672</v>
      </c>
      <c r="I33" s="185">
        <v>0.56991989994141157</v>
      </c>
      <c r="J33" s="185">
        <v>0.28217198286480727</v>
      </c>
      <c r="K33" s="185">
        <v>1.1093677409645748</v>
      </c>
    </row>
    <row r="34" spans="1:11" ht="14.25">
      <c r="A34" s="273"/>
      <c r="B34" s="44" t="s">
        <v>16</v>
      </c>
      <c r="C34" s="183">
        <v>2.5804794821783967</v>
      </c>
      <c r="D34" s="183">
        <v>2.4102125449687444</v>
      </c>
      <c r="E34" s="183">
        <v>2.9996874829262778</v>
      </c>
      <c r="F34" s="184">
        <v>2.0229878746543117</v>
      </c>
      <c r="G34" s="184">
        <v>2.1337557267295995</v>
      </c>
      <c r="H34" s="184">
        <v>1.750270395990551</v>
      </c>
      <c r="I34" s="185">
        <v>0.60205141270914431</v>
      </c>
      <c r="J34" s="185">
        <v>0.3050578872043177</v>
      </c>
      <c r="K34" s="185">
        <v>1.2819859187972542</v>
      </c>
    </row>
    <row r="35" spans="1:11" ht="12.75" customHeight="1">
      <c r="A35" s="271" t="s">
        <v>51</v>
      </c>
      <c r="B35" s="44" t="s">
        <v>48</v>
      </c>
      <c r="C35" s="183">
        <v>2.9159798980370772</v>
      </c>
      <c r="D35" s="183">
        <v>2.5741480391807379</v>
      </c>
      <c r="E35" s="183">
        <v>3.3813227424342891</v>
      </c>
      <c r="F35" s="184">
        <v>2.1223426226149367</v>
      </c>
      <c r="G35" s="184">
        <v>2.1933866330549128</v>
      </c>
      <c r="H35" s="184">
        <v>2.0256307972259235</v>
      </c>
      <c r="I35" s="185">
        <v>0.83975201775372021</v>
      </c>
      <c r="J35" s="185">
        <v>0.41682075656606227</v>
      </c>
      <c r="K35" s="185">
        <v>1.3729204112574804</v>
      </c>
    </row>
    <row r="36" spans="1:11" ht="12.75" customHeight="1">
      <c r="A36" s="272"/>
      <c r="B36" s="44" t="s">
        <v>49</v>
      </c>
      <c r="C36" s="183">
        <v>2.6183227805437088</v>
      </c>
      <c r="D36" s="183">
        <v>2.4320745433526345</v>
      </c>
      <c r="E36" s="183">
        <v>3.0277417665432913</v>
      </c>
      <c r="F36" s="184">
        <v>2.0061061678089795</v>
      </c>
      <c r="G36" s="184">
        <v>2.108267531837845</v>
      </c>
      <c r="H36" s="184">
        <v>1.7815306083307305</v>
      </c>
      <c r="I36" s="185">
        <v>0.65425771218988893</v>
      </c>
      <c r="J36" s="185">
        <v>0.35455247851591287</v>
      </c>
      <c r="K36" s="185">
        <v>1.2650455617208303</v>
      </c>
    </row>
    <row r="37" spans="1:11" ht="12.75" customHeight="1">
      <c r="A37" s="273"/>
      <c r="B37" s="44" t="s">
        <v>38</v>
      </c>
      <c r="C37" s="183">
        <v>2.7649280147286177</v>
      </c>
      <c r="D37" s="183">
        <v>2.504994721251526</v>
      </c>
      <c r="E37" s="183">
        <v>3.2836682063050895</v>
      </c>
      <c r="F37" s="184">
        <v>2.1368334888355349</v>
      </c>
      <c r="G37" s="184">
        <v>2.196850000280405</v>
      </c>
      <c r="H37" s="184">
        <v>2.0170311716964231</v>
      </c>
      <c r="I37" s="185">
        <v>0.68056785291193089</v>
      </c>
      <c r="J37" s="185">
        <v>0.34546818673879526</v>
      </c>
      <c r="K37" s="185">
        <v>1.2859011069689776</v>
      </c>
    </row>
    <row r="38" spans="1:11" ht="14.25" customHeight="1">
      <c r="A38" s="274" t="s">
        <v>32</v>
      </c>
      <c r="B38" s="45" t="s">
        <v>39</v>
      </c>
      <c r="C38" s="183">
        <v>2.9389304964826093</v>
      </c>
      <c r="D38" s="183">
        <v>2.6381182278081843</v>
      </c>
      <c r="E38" s="183">
        <v>3.3418158737253933</v>
      </c>
      <c r="F38" s="184">
        <v>2.1390725369291874</v>
      </c>
      <c r="G38" s="184">
        <v>2.2319560088784591</v>
      </c>
      <c r="H38" s="184">
        <v>2.0146713853378437</v>
      </c>
      <c r="I38" s="185">
        <v>0.84864851458017443</v>
      </c>
      <c r="J38" s="185">
        <v>0.44673068721869019</v>
      </c>
      <c r="K38" s="185">
        <v>1.3444420253673435</v>
      </c>
    </row>
    <row r="39" spans="1:11" ht="12.75" customHeight="1">
      <c r="A39" s="275"/>
      <c r="B39" s="45" t="s">
        <v>40</v>
      </c>
      <c r="C39" s="183">
        <v>2.7696278250786239</v>
      </c>
      <c r="D39" s="183">
        <v>2.5751182882479196</v>
      </c>
      <c r="E39" s="183">
        <v>3.0983046778845704</v>
      </c>
      <c r="F39" s="184">
        <v>2.0913650474652816</v>
      </c>
      <c r="G39" s="184">
        <v>2.2035396199622537</v>
      </c>
      <c r="H39" s="184">
        <v>1.9018155474567138</v>
      </c>
      <c r="I39" s="185">
        <v>0.72052341275593079</v>
      </c>
      <c r="J39" s="185">
        <v>0.4071939661268264</v>
      </c>
      <c r="K39" s="185">
        <v>1.2085335160454043</v>
      </c>
    </row>
    <row r="40" spans="1:11" ht="14.25">
      <c r="A40" s="271" t="s">
        <v>33</v>
      </c>
      <c r="B40" s="45" t="s">
        <v>123</v>
      </c>
      <c r="C40" s="183">
        <v>2.1383963234185672</v>
      </c>
      <c r="D40" s="183">
        <v>2.0339234857093991</v>
      </c>
      <c r="E40" s="183">
        <v>2.3551579803347718</v>
      </c>
      <c r="F40" s="184">
        <v>1.776119299194316</v>
      </c>
      <c r="G40" s="184">
        <v>1.8273352206218307</v>
      </c>
      <c r="H40" s="184">
        <v>1.669855812602479</v>
      </c>
      <c r="I40" s="185">
        <v>0.41983764756147379</v>
      </c>
      <c r="J40" s="185">
        <v>0.25243666970472606</v>
      </c>
      <c r="K40" s="185">
        <v>0.71739010849634932</v>
      </c>
    </row>
    <row r="41" spans="1:11" ht="14.25">
      <c r="A41" s="272"/>
      <c r="B41" s="45" t="s">
        <v>124</v>
      </c>
      <c r="C41" s="183">
        <v>2.6637053255954952</v>
      </c>
      <c r="D41" s="183">
        <v>2.437445221869996</v>
      </c>
      <c r="E41" s="183">
        <v>3.0839843213869123</v>
      </c>
      <c r="F41" s="184">
        <v>2.0713406684011377</v>
      </c>
      <c r="G41" s="184">
        <v>2.1459356213865859</v>
      </c>
      <c r="H41" s="184">
        <v>1.9327732204383772</v>
      </c>
      <c r="I41" s="185">
        <v>0.64756839494939444</v>
      </c>
      <c r="J41" s="185">
        <v>0.33031784220727656</v>
      </c>
      <c r="K41" s="185">
        <v>1.1810718129391595</v>
      </c>
    </row>
    <row r="42" spans="1:11" ht="14.25">
      <c r="A42" s="272"/>
      <c r="B42" s="45" t="s">
        <v>125</v>
      </c>
      <c r="C42" s="183">
        <v>2.9294888605794385</v>
      </c>
      <c r="D42" s="183">
        <v>2.6231879724537595</v>
      </c>
      <c r="E42" s="183">
        <v>3.4232675990719286</v>
      </c>
      <c r="F42" s="184">
        <v>2.1462012614952979</v>
      </c>
      <c r="G42" s="184">
        <v>2.250163541284202</v>
      </c>
      <c r="H42" s="184">
        <v>1.9785513830369474</v>
      </c>
      <c r="I42" s="185">
        <v>0.82531403163280492</v>
      </c>
      <c r="J42" s="185">
        <v>0.40398346357478315</v>
      </c>
      <c r="K42" s="185">
        <v>1.4579263017007482</v>
      </c>
    </row>
    <row r="43" spans="1:11" ht="14.25">
      <c r="A43" s="272"/>
      <c r="B43" s="45" t="s">
        <v>126</v>
      </c>
      <c r="C43" s="183">
        <v>2.8504020574975719</v>
      </c>
      <c r="D43" s="183">
        <v>2.5593706845617272</v>
      </c>
      <c r="E43" s="183">
        <v>3.3094539283960072</v>
      </c>
      <c r="F43" s="184">
        <v>2.0888213049499496</v>
      </c>
      <c r="G43" s="184">
        <v>2.1824588422775619</v>
      </c>
      <c r="H43" s="184">
        <v>1.9411242155848465</v>
      </c>
      <c r="I43" s="185">
        <v>0.79238850364034163</v>
      </c>
      <c r="J43" s="185">
        <v>0.40107103622760754</v>
      </c>
      <c r="K43" s="185">
        <v>1.375471808173055</v>
      </c>
    </row>
    <row r="44" spans="1:11" ht="14.25">
      <c r="A44" s="273"/>
      <c r="B44" s="45" t="s">
        <v>127</v>
      </c>
      <c r="C44" s="183">
        <v>2.4880853464072543</v>
      </c>
      <c r="D44" s="183">
        <v>2.2805165275357937</v>
      </c>
      <c r="E44" s="183">
        <v>3.0007809313844942</v>
      </c>
      <c r="F44" s="184">
        <v>1.8292870984884482</v>
      </c>
      <c r="G44" s="184">
        <v>1.8658723966663759</v>
      </c>
      <c r="H44" s="184">
        <v>1.7390427441195431</v>
      </c>
      <c r="I44" s="185">
        <v>0.69727491536093045</v>
      </c>
      <c r="J44" s="185">
        <v>0.44719749802300374</v>
      </c>
      <c r="K44" s="185">
        <v>1.2833228880507142</v>
      </c>
    </row>
    <row r="45" spans="1:11" ht="14.25">
      <c r="A45" s="271" t="s">
        <v>97</v>
      </c>
      <c r="B45" s="45" t="s">
        <v>128</v>
      </c>
      <c r="C45" s="183">
        <v>2.9196200369762804</v>
      </c>
      <c r="D45" s="183">
        <v>2.5884079587916222</v>
      </c>
      <c r="E45" s="183">
        <v>3.5408022640537169</v>
      </c>
      <c r="F45" s="184">
        <v>2.1375469948358083</v>
      </c>
      <c r="G45" s="184">
        <v>2.2175717694792962</v>
      </c>
      <c r="H45" s="184">
        <v>1.9874995697644942</v>
      </c>
      <c r="I45" s="185">
        <v>0.82130835488823106</v>
      </c>
      <c r="J45" s="185">
        <v>0.39932052638972843</v>
      </c>
      <c r="K45" s="185">
        <v>1.5610621871480566</v>
      </c>
    </row>
    <row r="46" spans="1:11" ht="14.25">
      <c r="A46" s="272"/>
      <c r="B46" s="45" t="s">
        <v>129</v>
      </c>
      <c r="C46" s="183">
        <v>2.9606402940335759</v>
      </c>
      <c r="D46" s="183">
        <v>2.725583133282496</v>
      </c>
      <c r="E46" s="183">
        <v>3.1475294285504405</v>
      </c>
      <c r="F46" s="184">
        <v>1.9938759988502095</v>
      </c>
      <c r="G46" s="184">
        <v>2.1792330889149776</v>
      </c>
      <c r="H46" s="184">
        <v>1.8465023726731449</v>
      </c>
      <c r="I46" s="185">
        <v>0.99848723476387746</v>
      </c>
      <c r="J46" s="185">
        <v>0.57770638539281494</v>
      </c>
      <c r="K46" s="185">
        <v>1.3193350825025054</v>
      </c>
    </row>
    <row r="47" spans="1:11" ht="14.25">
      <c r="A47" s="272"/>
      <c r="B47" s="45" t="s">
        <v>130</v>
      </c>
      <c r="C47" s="183">
        <v>3.0859350185245167</v>
      </c>
      <c r="D47" s="183">
        <v>2.6726178104922322</v>
      </c>
      <c r="E47" s="183">
        <v>3.3029683025195697</v>
      </c>
      <c r="F47" s="184">
        <v>2.0409200847724747</v>
      </c>
      <c r="G47" s="184">
        <v>2.1117355680027101</v>
      </c>
      <c r="H47" s="184">
        <v>2.0037348029006536</v>
      </c>
      <c r="I47" s="185">
        <v>1.082192188032127</v>
      </c>
      <c r="J47" s="185">
        <v>0.59956362514526107</v>
      </c>
      <c r="K47" s="185">
        <v>1.3237431728954894</v>
      </c>
    </row>
    <row r="48" spans="1:11" ht="12.75" customHeight="1">
      <c r="A48" s="272"/>
      <c r="B48" s="45" t="s">
        <v>131</v>
      </c>
      <c r="C48" s="183">
        <v>2.9625752551918745</v>
      </c>
      <c r="D48" s="183">
        <v>2.7084871713586174</v>
      </c>
      <c r="E48" s="183">
        <v>3.0763495323376682</v>
      </c>
      <c r="F48" s="184">
        <v>1.8427960218444148</v>
      </c>
      <c r="G48" s="184">
        <v>1.9293683693459398</v>
      </c>
      <c r="H48" s="184">
        <v>1.8039911310216648</v>
      </c>
      <c r="I48" s="185">
        <v>1.1451453767015203</v>
      </c>
      <c r="J48" s="185">
        <v>0.80913510886876994</v>
      </c>
      <c r="K48" s="185">
        <v>1.2920483589147789</v>
      </c>
    </row>
    <row r="49" spans="1:11" ht="12.75" customHeight="1">
      <c r="A49" s="272"/>
      <c r="B49" s="45" t="s">
        <v>132</v>
      </c>
      <c r="C49" s="183">
        <v>2.7301712150947228</v>
      </c>
      <c r="D49" s="183">
        <v>2.5190887011703507</v>
      </c>
      <c r="E49" s="183">
        <v>3.3588874424723567</v>
      </c>
      <c r="F49" s="184">
        <v>2.1252164913792577</v>
      </c>
      <c r="G49" s="184">
        <v>2.2221180844164534</v>
      </c>
      <c r="H49" s="184">
        <v>1.8365712969869232</v>
      </c>
      <c r="I49" s="185">
        <v>0.65046864182722242</v>
      </c>
      <c r="J49" s="185">
        <v>0.32670313570059661</v>
      </c>
      <c r="K49" s="185">
        <v>1.533301432379927</v>
      </c>
    </row>
    <row r="50" spans="1:11" ht="12.75" customHeight="1">
      <c r="A50" s="273"/>
      <c r="B50" s="45" t="s">
        <v>133</v>
      </c>
      <c r="C50" s="183">
        <v>2.4727862913732932</v>
      </c>
      <c r="D50" s="183">
        <v>2.2679797093022707</v>
      </c>
      <c r="E50" s="183">
        <v>2.802279523003341</v>
      </c>
      <c r="F50" s="184">
        <v>1.9638565186890198</v>
      </c>
      <c r="G50" s="184">
        <v>1.9770295353901284</v>
      </c>
      <c r="H50" s="184">
        <v>1.9426592810671857</v>
      </c>
      <c r="I50" s="185">
        <v>0.55663314167233158</v>
      </c>
      <c r="J50" s="185">
        <v>0.33112127444931744</v>
      </c>
      <c r="K50" s="185">
        <v>0.88448877138661242</v>
      </c>
    </row>
    <row r="51" spans="1:11" ht="14.25" customHeight="1">
      <c r="A51" s="274" t="s">
        <v>121</v>
      </c>
      <c r="B51" s="45" t="s">
        <v>41</v>
      </c>
      <c r="C51" s="183">
        <v>3.0378237777196162</v>
      </c>
      <c r="D51" s="183">
        <v>2.5894719621190809</v>
      </c>
      <c r="E51" s="183">
        <v>3.614681689458116</v>
      </c>
      <c r="F51" s="184">
        <v>2.1514519624350616</v>
      </c>
      <c r="G51" s="184">
        <v>2.1773669829391671</v>
      </c>
      <c r="H51" s="184">
        <v>2.1181092077266004</v>
      </c>
      <c r="I51" s="185">
        <v>0.93909762430130683</v>
      </c>
      <c r="J51" s="185">
        <v>0.45257587970856344</v>
      </c>
      <c r="K51" s="185">
        <v>1.5167893537829935</v>
      </c>
    </row>
    <row r="52" spans="1:11" ht="12.75" customHeight="1">
      <c r="A52" s="276"/>
      <c r="B52" s="45" t="s">
        <v>50</v>
      </c>
      <c r="C52" s="183">
        <v>2.7178233720555394</v>
      </c>
      <c r="D52" s="183">
        <v>2.4669876521708001</v>
      </c>
      <c r="E52" s="183">
        <v>3.1195788858293443</v>
      </c>
      <c r="F52" s="184">
        <v>2.0695739990970918</v>
      </c>
      <c r="G52" s="184">
        <v>2.158105217276252</v>
      </c>
      <c r="H52" s="184">
        <v>1.9277763912407073</v>
      </c>
      <c r="I52" s="185">
        <v>0.70811516011714015</v>
      </c>
      <c r="J52" s="185">
        <v>0.35417080623562164</v>
      </c>
      <c r="K52" s="185">
        <v>1.2101281967833399</v>
      </c>
    </row>
    <row r="53" spans="1:11" ht="14.25">
      <c r="A53" s="276"/>
      <c r="B53" s="45" t="s">
        <v>81</v>
      </c>
      <c r="C53" s="183">
        <v>2.4914987471544787</v>
      </c>
      <c r="D53" s="183">
        <v>2.3309040452500196</v>
      </c>
      <c r="E53" s="183">
        <v>3.1233918092515558</v>
      </c>
      <c r="F53" s="184">
        <v>1.9360820182355465</v>
      </c>
      <c r="G53" s="184">
        <v>1.9848026415062245</v>
      </c>
      <c r="H53" s="184">
        <v>1.7443806516232023</v>
      </c>
      <c r="I53" s="185">
        <v>0.615102653619788</v>
      </c>
      <c r="J53" s="185">
        <v>0.38978372639694442</v>
      </c>
      <c r="K53" s="185">
        <v>1.433304214117739</v>
      </c>
    </row>
    <row r="54" spans="1:11" ht="14.25">
      <c r="A54" s="276"/>
      <c r="B54" s="45" t="s">
        <v>79</v>
      </c>
      <c r="C54" s="183">
        <v>2.7683737495822864</v>
      </c>
      <c r="D54" s="183">
        <v>2.508156454779384</v>
      </c>
      <c r="E54" s="183">
        <v>3.2105705215488451</v>
      </c>
      <c r="F54" s="184">
        <v>2.0721987224838858</v>
      </c>
      <c r="G54" s="184">
        <v>2.1637778221771495</v>
      </c>
      <c r="H54" s="184">
        <v>1.9165699930693891</v>
      </c>
      <c r="I54" s="185">
        <v>0.73878703508346311</v>
      </c>
      <c r="J54" s="185">
        <v>0.37602704635491907</v>
      </c>
      <c r="K54" s="185">
        <v>1.3111770748785121</v>
      </c>
    </row>
    <row r="55" spans="1:11" ht="14.25">
      <c r="A55" s="276"/>
      <c r="B55" s="45" t="s">
        <v>80</v>
      </c>
      <c r="C55" s="183">
        <v>2.7172024434820394</v>
      </c>
      <c r="D55" s="183">
        <v>2.4644752410979627</v>
      </c>
      <c r="E55" s="183">
        <v>3.1049965266212602</v>
      </c>
      <c r="F55" s="184">
        <v>1.9756834014266913</v>
      </c>
      <c r="G55" s="184">
        <v>2.0554345816397985</v>
      </c>
      <c r="H55" s="184">
        <v>1.8533102040887375</v>
      </c>
      <c r="I55" s="185">
        <v>0.76704219990891076</v>
      </c>
      <c r="J55" s="185">
        <v>0.43282898498581707</v>
      </c>
      <c r="K55" s="185">
        <v>1.2516863225325208</v>
      </c>
    </row>
    <row r="56" spans="1:11" ht="14.25">
      <c r="A56" s="275"/>
      <c r="B56" s="45" t="s">
        <v>82</v>
      </c>
      <c r="C56" s="183">
        <v>2.643265419481021</v>
      </c>
      <c r="D56" s="183">
        <v>2.4312706491270917</v>
      </c>
      <c r="E56" s="183">
        <v>3.3819925369477506</v>
      </c>
      <c r="F56" s="184">
        <v>2.202225940549932</v>
      </c>
      <c r="G56" s="184">
        <v>2.2864142402599681</v>
      </c>
      <c r="H56" s="184">
        <v>1.9088593642641669</v>
      </c>
      <c r="I56" s="185">
        <v>0.47587134078456522</v>
      </c>
      <c r="J56" s="185">
        <v>0.15992118142883813</v>
      </c>
      <c r="K56" s="185">
        <v>1.4731331726835837</v>
      </c>
    </row>
    <row r="57" spans="1:11" ht="14.25">
      <c r="A57" s="264" t="s">
        <v>122</v>
      </c>
      <c r="B57" s="45" t="s">
        <v>90</v>
      </c>
      <c r="C57" s="183">
        <v>2.7798969751879898</v>
      </c>
      <c r="D57" s="183">
        <v>2.4891590965325001</v>
      </c>
      <c r="E57" s="183">
        <v>3.3448068176584109</v>
      </c>
      <c r="F57" s="184">
        <v>2.0775311930873595</v>
      </c>
      <c r="G57" s="184">
        <v>2.1548374558932868</v>
      </c>
      <c r="H57" s="184">
        <v>1.9273098371941353</v>
      </c>
      <c r="I57" s="185">
        <v>0.75091377974393569</v>
      </c>
      <c r="J57" s="185">
        <v>0.36847646328934008</v>
      </c>
      <c r="K57" s="185">
        <v>1.4321707628290723</v>
      </c>
    </row>
    <row r="58" spans="1:11" ht="14.25">
      <c r="A58" s="265"/>
      <c r="B58" s="45" t="s">
        <v>91</v>
      </c>
      <c r="C58" s="183">
        <v>2.7818400799383283</v>
      </c>
      <c r="D58" s="183">
        <v>2.550375872719608</v>
      </c>
      <c r="E58" s="183">
        <v>3.2023571409744673</v>
      </c>
      <c r="F58" s="184">
        <v>2.1156684322658728</v>
      </c>
      <c r="G58" s="184">
        <v>2.2139919495246496</v>
      </c>
      <c r="H58" s="184">
        <v>1.9370811506751693</v>
      </c>
      <c r="I58" s="185">
        <v>0.71302376536249767</v>
      </c>
      <c r="J58" s="185">
        <v>0.37001120740305377</v>
      </c>
      <c r="K58" s="185">
        <v>1.2930582867801106</v>
      </c>
    </row>
    <row r="59" spans="1:11" ht="14.25">
      <c r="A59" s="265"/>
      <c r="B59" s="45" t="s">
        <v>134</v>
      </c>
      <c r="C59" s="183">
        <v>2.7329384151282063</v>
      </c>
      <c r="D59" s="183">
        <v>2.4911376458876164</v>
      </c>
      <c r="E59" s="183">
        <v>3.0243959751149609</v>
      </c>
      <c r="F59" s="184">
        <v>2.0111328205363788</v>
      </c>
      <c r="G59" s="184">
        <v>2.0854469113844996</v>
      </c>
      <c r="H59" s="184">
        <v>1.9215343644057514</v>
      </c>
      <c r="I59" s="185">
        <v>0.7495321613688094</v>
      </c>
      <c r="J59" s="185">
        <v>0.43044582635213097</v>
      </c>
      <c r="K59" s="185">
        <v>1.1162704849804861</v>
      </c>
    </row>
    <row r="60" spans="1:11">
      <c r="A60" s="47" t="s">
        <v>311</v>
      </c>
      <c r="B60" s="37"/>
      <c r="C60" s="37"/>
      <c r="D60" s="37"/>
      <c r="E60" s="38"/>
    </row>
    <row r="61" spans="1:11">
      <c r="A61" s="171" t="s">
        <v>312</v>
      </c>
      <c r="B61" s="39"/>
      <c r="C61" s="39"/>
      <c r="D61" s="39"/>
      <c r="E61" s="38"/>
    </row>
    <row r="62" spans="1:11">
      <c r="A62" s="14" t="s">
        <v>313</v>
      </c>
      <c r="B62" s="37"/>
      <c r="C62" s="37"/>
      <c r="D62" s="37"/>
      <c r="E62" s="37"/>
    </row>
    <row r="63" spans="1:11">
      <c r="A63" s="14" t="s">
        <v>314</v>
      </c>
      <c r="B63" s="37"/>
      <c r="C63" s="37"/>
      <c r="D63" s="37"/>
      <c r="E63" s="37"/>
    </row>
    <row r="64" spans="1:11">
      <c r="A64" s="40" t="s">
        <v>117</v>
      </c>
      <c r="B64" s="41"/>
      <c r="C64" s="42"/>
      <c r="D64" s="42"/>
      <c r="E64" s="42"/>
    </row>
    <row r="65" spans="1:5">
      <c r="A65" s="40"/>
      <c r="B65" s="41"/>
      <c r="C65" s="42"/>
      <c r="D65" s="42"/>
      <c r="E65" s="42"/>
    </row>
    <row r="66" spans="1:5">
      <c r="A66" s="40"/>
      <c r="B66" s="41"/>
      <c r="C66" s="42"/>
      <c r="D66" s="42"/>
      <c r="E66" s="42"/>
    </row>
    <row r="67" spans="1:5">
      <c r="A67" s="40"/>
      <c r="B67" s="41"/>
      <c r="C67" s="42"/>
      <c r="D67" s="42"/>
      <c r="E67" s="42"/>
    </row>
  </sheetData>
  <mergeCells count="15">
    <mergeCell ref="A4:K4"/>
    <mergeCell ref="A3:K3"/>
    <mergeCell ref="A5:K5"/>
    <mergeCell ref="A57:A59"/>
    <mergeCell ref="A7:B8"/>
    <mergeCell ref="C7:E7"/>
    <mergeCell ref="F7:H7"/>
    <mergeCell ref="I7:K7"/>
    <mergeCell ref="A9:A11"/>
    <mergeCell ref="A12:A34"/>
    <mergeCell ref="A35:A37"/>
    <mergeCell ref="A38:A39"/>
    <mergeCell ref="A40:A44"/>
    <mergeCell ref="A45:A50"/>
    <mergeCell ref="A51:A56"/>
  </mergeCells>
  <hyperlinks>
    <hyperlink ref="M7" location="ÍNDICE!A11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61" orientation="landscape" r:id="rId1"/>
  <headerFooter scaleWithDoc="0" alignWithMargins="0">
    <oddHeader>&amp;R&amp;"Arial,Negrita"&amp;10Compendio estadístico 2013 - Uso del tiempo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:S63"/>
  <sheetViews>
    <sheetView showGridLines="0" topLeftCell="B1" zoomScale="85" zoomScaleNormal="85" zoomScaleSheetLayoutView="55" zoomScalePageLayoutView="85" workbookViewId="0">
      <selection activeCell="S7" sqref="S7"/>
    </sheetView>
  </sheetViews>
  <sheetFormatPr baseColWidth="10" defaultRowHeight="15"/>
  <cols>
    <col min="1" max="1" width="26.85546875" style="49" customWidth="1"/>
    <col min="2" max="2" width="24.5703125" style="49" customWidth="1"/>
    <col min="3" max="16384" width="11.42578125" style="49"/>
  </cols>
  <sheetData>
    <row r="1" spans="1:19" ht="6" customHeight="1"/>
    <row r="2" spans="1:19">
      <c r="A2" s="204" t="s">
        <v>407</v>
      </c>
    </row>
    <row r="3" spans="1:19" s="50" customFormat="1">
      <c r="A3" s="246" t="s">
        <v>435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9" ht="15" customHeight="1">
      <c r="A4" s="231" t="s">
        <v>434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>
      <c r="A5" s="259" t="s">
        <v>152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9" ht="15.75">
      <c r="A6" s="11"/>
      <c r="B6" s="35"/>
      <c r="C6" s="18"/>
      <c r="D6" s="18"/>
      <c r="E6" s="18"/>
    </row>
    <row r="7" spans="1:19" s="50" customFormat="1">
      <c r="A7" s="266" t="s">
        <v>47</v>
      </c>
      <c r="B7" s="266"/>
      <c r="C7" s="277" t="s">
        <v>142</v>
      </c>
      <c r="D7" s="277"/>
      <c r="E7" s="277"/>
      <c r="F7" s="277" t="s">
        <v>138</v>
      </c>
      <c r="G7" s="277"/>
      <c r="H7" s="277"/>
      <c r="I7" s="277" t="s">
        <v>139</v>
      </c>
      <c r="J7" s="277"/>
      <c r="K7" s="277"/>
      <c r="L7" s="277" t="s">
        <v>140</v>
      </c>
      <c r="M7" s="277"/>
      <c r="N7" s="277"/>
      <c r="O7" s="277" t="s">
        <v>141</v>
      </c>
      <c r="P7" s="277"/>
      <c r="Q7" s="277"/>
      <c r="S7" s="189" t="s">
        <v>171</v>
      </c>
    </row>
    <row r="8" spans="1:19" s="50" customFormat="1">
      <c r="A8" s="266"/>
      <c r="B8" s="266"/>
      <c r="C8" s="46" t="s">
        <v>24</v>
      </c>
      <c r="D8" s="46" t="s">
        <v>42</v>
      </c>
      <c r="E8" s="46" t="s">
        <v>43</v>
      </c>
      <c r="F8" s="46" t="s">
        <v>24</v>
      </c>
      <c r="G8" s="46" t="s">
        <v>42</v>
      </c>
      <c r="H8" s="46" t="s">
        <v>43</v>
      </c>
      <c r="I8" s="46" t="s">
        <v>24</v>
      </c>
      <c r="J8" s="46" t="s">
        <v>42</v>
      </c>
      <c r="K8" s="46" t="s">
        <v>43</v>
      </c>
      <c r="L8" s="46" t="s">
        <v>24</v>
      </c>
      <c r="M8" s="46" t="s">
        <v>42</v>
      </c>
      <c r="N8" s="46" t="s">
        <v>43</v>
      </c>
      <c r="O8" s="46" t="s">
        <v>24</v>
      </c>
      <c r="P8" s="46" t="s">
        <v>42</v>
      </c>
      <c r="Q8" s="46" t="s">
        <v>43</v>
      </c>
      <c r="R8" s="53"/>
    </row>
    <row r="9" spans="1:19">
      <c r="A9" s="271" t="s">
        <v>30</v>
      </c>
      <c r="B9" s="44" t="s">
        <v>44</v>
      </c>
      <c r="C9" s="185">
        <v>0.74557029395988239</v>
      </c>
      <c r="D9" s="185">
        <v>0.38153143218160124</v>
      </c>
      <c r="E9" s="185">
        <v>1.3260756767252353</v>
      </c>
      <c r="F9" s="185">
        <v>0.29205211766754974</v>
      </c>
      <c r="G9" s="185">
        <v>0.20850718935256765</v>
      </c>
      <c r="H9" s="185">
        <v>0.36544293387749449</v>
      </c>
      <c r="I9" s="185">
        <v>0.18023216576901382</v>
      </c>
      <c r="J9" s="185">
        <v>0.18889149319111895</v>
      </c>
      <c r="K9" s="185">
        <v>0.16830963400933266</v>
      </c>
      <c r="L9" s="185">
        <v>0.57901901305358472</v>
      </c>
      <c r="M9" s="185">
        <v>0.25059134028981972</v>
      </c>
      <c r="N9" s="185">
        <v>1.0046204962939036</v>
      </c>
      <c r="O9" s="185">
        <v>0.15685765858622361</v>
      </c>
      <c r="P9" s="185">
        <v>0.14021014112184002</v>
      </c>
      <c r="Q9" s="185">
        <v>0.18312229592174892</v>
      </c>
    </row>
    <row r="10" spans="1:19">
      <c r="A10" s="272"/>
      <c r="B10" s="44" t="s">
        <v>35</v>
      </c>
      <c r="C10" s="185">
        <v>0.74552319415633528</v>
      </c>
      <c r="D10" s="185">
        <v>0.3854486726700197</v>
      </c>
      <c r="E10" s="185">
        <v>1.2724033209443264</v>
      </c>
      <c r="F10" s="185">
        <v>0.29487307811204383</v>
      </c>
      <c r="G10" s="185">
        <v>0.21691196496031659</v>
      </c>
      <c r="H10" s="185">
        <v>0.36176701676119188</v>
      </c>
      <c r="I10" s="185">
        <v>0.1642263123401477</v>
      </c>
      <c r="J10" s="185">
        <v>0.17922554447350336</v>
      </c>
      <c r="K10" s="185">
        <v>0.14487998039060013</v>
      </c>
      <c r="L10" s="185">
        <v>0.57201645934008472</v>
      </c>
      <c r="M10" s="185">
        <v>0.24987951539816</v>
      </c>
      <c r="N10" s="185">
        <v>0.96370954552625665</v>
      </c>
      <c r="O10" s="185">
        <v>0.15863117906194515</v>
      </c>
      <c r="P10" s="185">
        <v>0.14027478933951179</v>
      </c>
      <c r="Q10" s="185">
        <v>0.18503571447672021</v>
      </c>
    </row>
    <row r="11" spans="1:19">
      <c r="A11" s="273"/>
      <c r="B11" s="44" t="s">
        <v>36</v>
      </c>
      <c r="C11" s="185">
        <v>0.74565581981833418</v>
      </c>
      <c r="D11" s="185">
        <v>0.37504987074196555</v>
      </c>
      <c r="E11" s="185">
        <v>1.4397419493251677</v>
      </c>
      <c r="F11" s="185">
        <v>0.28671112411698463</v>
      </c>
      <c r="G11" s="185">
        <v>0.19315681576361743</v>
      </c>
      <c r="H11" s="185">
        <v>0.37262860874031634</v>
      </c>
      <c r="I11" s="185">
        <v>0.19424718364491966</v>
      </c>
      <c r="J11" s="185">
        <v>0.19692734441921314</v>
      </c>
      <c r="K11" s="185">
        <v>0.19033774468911591</v>
      </c>
      <c r="L11" s="185">
        <v>0.59215130000692573</v>
      </c>
      <c r="M11" s="185">
        <v>0.25182469480079722</v>
      </c>
      <c r="N11" s="185">
        <v>1.0898806961811933</v>
      </c>
      <c r="O11" s="185">
        <v>0.15355839075413663</v>
      </c>
      <c r="P11" s="185">
        <v>0.14010154234515945</v>
      </c>
      <c r="Q11" s="185">
        <v>0.17891224186000268</v>
      </c>
    </row>
    <row r="12" spans="1:19">
      <c r="A12" s="271" t="s">
        <v>31</v>
      </c>
      <c r="B12" s="44" t="s">
        <v>1</v>
      </c>
      <c r="C12" s="185">
        <v>0.95559920460477399</v>
      </c>
      <c r="D12" s="185">
        <v>0.53387274124879436</v>
      </c>
      <c r="E12" s="185">
        <v>1.4508128773049995</v>
      </c>
      <c r="F12" s="185">
        <v>0.30759336136255533</v>
      </c>
      <c r="G12" s="185">
        <v>0.26244872253693108</v>
      </c>
      <c r="H12" s="185">
        <v>0.34018087744250508</v>
      </c>
      <c r="I12" s="185">
        <v>0.18018686941097631</v>
      </c>
      <c r="J12" s="185">
        <v>0.18986412338395683</v>
      </c>
      <c r="K12" s="185">
        <v>0.16936264515178853</v>
      </c>
      <c r="L12" s="185">
        <v>0.70604119282380484</v>
      </c>
      <c r="M12" s="185">
        <v>0.34928375484858137</v>
      </c>
      <c r="N12" s="185">
        <v>1.077526912611215</v>
      </c>
      <c r="O12" s="185">
        <v>0.18868774054339865</v>
      </c>
      <c r="P12" s="185">
        <v>0.16298031186223108</v>
      </c>
      <c r="Q12" s="185">
        <v>0.21765733613448443</v>
      </c>
    </row>
    <row r="13" spans="1:19">
      <c r="A13" s="272"/>
      <c r="B13" s="177" t="s">
        <v>25</v>
      </c>
      <c r="C13" s="185">
        <v>0.84582998364825557</v>
      </c>
      <c r="D13" s="185">
        <v>0.42735297162935187</v>
      </c>
      <c r="E13" s="185">
        <v>1.3479550970953917</v>
      </c>
      <c r="F13" s="185">
        <v>0.27405273723292128</v>
      </c>
      <c r="G13" s="185">
        <v>0.1796020608783174</v>
      </c>
      <c r="H13" s="185">
        <v>0.3383273817336992</v>
      </c>
      <c r="I13" s="185">
        <v>0.21089863630118352</v>
      </c>
      <c r="J13" s="185">
        <v>0.23740909974423222</v>
      </c>
      <c r="K13" s="185">
        <v>0.17894868146949539</v>
      </c>
      <c r="L13" s="185">
        <v>0.67085101169776118</v>
      </c>
      <c r="M13" s="185">
        <v>0.28986825502599517</v>
      </c>
      <c r="N13" s="185">
        <v>1.0565054436455863</v>
      </c>
      <c r="O13" s="185">
        <v>0.16870201964672249</v>
      </c>
      <c r="P13" s="185">
        <v>0.15865412794080774</v>
      </c>
      <c r="Q13" s="185">
        <v>0.17976752333863974</v>
      </c>
    </row>
    <row r="14" spans="1:19">
      <c r="A14" s="272"/>
      <c r="B14" s="44" t="s">
        <v>2</v>
      </c>
      <c r="C14" s="185">
        <v>0.85072629505788055</v>
      </c>
      <c r="D14" s="185">
        <v>0.3855964597032237</v>
      </c>
      <c r="E14" s="185">
        <v>1.3512692099134185</v>
      </c>
      <c r="F14" s="185">
        <v>0.30499011363011358</v>
      </c>
      <c r="G14" s="185">
        <v>0.21998282723151794</v>
      </c>
      <c r="H14" s="185">
        <v>0.34479227188962852</v>
      </c>
      <c r="I14" s="185">
        <v>0.17193831731891798</v>
      </c>
      <c r="J14" s="185">
        <v>0.18826946897135075</v>
      </c>
      <c r="K14" s="185">
        <v>0.15285153578520846</v>
      </c>
      <c r="L14" s="185">
        <v>0.66033480688552693</v>
      </c>
      <c r="M14" s="185">
        <v>0.26566803799492761</v>
      </c>
      <c r="N14" s="185">
        <v>0.99812950174968529</v>
      </c>
      <c r="O14" s="185">
        <v>0.15827996274669562</v>
      </c>
      <c r="P14" s="185">
        <v>0.13567039092895752</v>
      </c>
      <c r="Q14" s="185">
        <v>0.18115736223851997</v>
      </c>
    </row>
    <row r="15" spans="1:19">
      <c r="A15" s="272"/>
      <c r="B15" s="44" t="s">
        <v>3</v>
      </c>
      <c r="C15" s="185">
        <v>0.67089211408808813</v>
      </c>
      <c r="D15" s="185">
        <v>0.31951995752677492</v>
      </c>
      <c r="E15" s="185">
        <v>1.235300868888938</v>
      </c>
      <c r="F15" s="185">
        <v>0.29697500775842689</v>
      </c>
      <c r="G15" s="185">
        <v>0.18377911119263293</v>
      </c>
      <c r="H15" s="185">
        <v>0.3849993304115451</v>
      </c>
      <c r="I15" s="185">
        <v>0.19713280949339393</v>
      </c>
      <c r="J15" s="185">
        <v>0.19633506028557635</v>
      </c>
      <c r="K15" s="185">
        <v>0.19882278663478303</v>
      </c>
      <c r="L15" s="185">
        <v>0.56983620893348896</v>
      </c>
      <c r="M15" s="185">
        <v>0.23175156003800804</v>
      </c>
      <c r="N15" s="185">
        <v>0.96582524137021053</v>
      </c>
      <c r="O15" s="185">
        <v>0.13050125316202368</v>
      </c>
      <c r="P15" s="185">
        <v>0.11585832593625672</v>
      </c>
      <c r="Q15" s="185">
        <v>0.15478179008604806</v>
      </c>
    </row>
    <row r="16" spans="1:19">
      <c r="A16" s="272"/>
      <c r="B16" s="44" t="s">
        <v>4</v>
      </c>
      <c r="C16" s="185">
        <v>0.96616762268697831</v>
      </c>
      <c r="D16" s="185">
        <v>0.39833857952593693</v>
      </c>
      <c r="E16" s="185">
        <v>1.6111668385440174</v>
      </c>
      <c r="F16" s="185">
        <v>0.39906687126926382</v>
      </c>
      <c r="G16" s="185">
        <v>0.21466311105979555</v>
      </c>
      <c r="H16" s="185">
        <v>0.49457539986791682</v>
      </c>
      <c r="I16" s="185">
        <v>0.20327340805069852</v>
      </c>
      <c r="J16" s="185">
        <v>0.21408223427287221</v>
      </c>
      <c r="K16" s="185">
        <v>0.19161689530837556</v>
      </c>
      <c r="L16" s="185">
        <v>0.74113665875693802</v>
      </c>
      <c r="M16" s="185">
        <v>0.24414170473966193</v>
      </c>
      <c r="N16" s="185">
        <v>1.1990490800771632</v>
      </c>
      <c r="O16" s="185">
        <v>0.1684650947813269</v>
      </c>
      <c r="P16" s="185">
        <v>0.15190786434481071</v>
      </c>
      <c r="Q16" s="185">
        <v>0.18658597906076338</v>
      </c>
    </row>
    <row r="17" spans="1:17">
      <c r="A17" s="272"/>
      <c r="B17" s="44" t="s">
        <v>5</v>
      </c>
      <c r="C17" s="185">
        <v>1.0036103304540207</v>
      </c>
      <c r="D17" s="185">
        <v>0.47791998008533926</v>
      </c>
      <c r="E17" s="185">
        <v>1.5877743564206817</v>
      </c>
      <c r="F17" s="185">
        <v>0.36090215860627445</v>
      </c>
      <c r="G17" s="185">
        <v>0.21329388602675259</v>
      </c>
      <c r="H17" s="185">
        <v>0.4397359110877464</v>
      </c>
      <c r="I17" s="185">
        <v>0.27941061504204007</v>
      </c>
      <c r="J17" s="185">
        <v>0.28167452197568776</v>
      </c>
      <c r="K17" s="185">
        <v>0.27641713774525023</v>
      </c>
      <c r="L17" s="185">
        <v>0.75643433913663227</v>
      </c>
      <c r="M17" s="185">
        <v>0.30800757148117547</v>
      </c>
      <c r="N17" s="185">
        <v>1.1799837615045605</v>
      </c>
      <c r="O17" s="185">
        <v>0.16981180517588412</v>
      </c>
      <c r="P17" s="185">
        <v>0.14775030786355853</v>
      </c>
      <c r="Q17" s="185">
        <v>0.19400460377886011</v>
      </c>
    </row>
    <row r="18" spans="1:17">
      <c r="A18" s="272"/>
      <c r="B18" s="44" t="s">
        <v>11</v>
      </c>
      <c r="C18" s="185">
        <v>0.65469748269713801</v>
      </c>
      <c r="D18" s="185">
        <v>0.3350905030468127</v>
      </c>
      <c r="E18" s="185">
        <v>1.3031469313124615</v>
      </c>
      <c r="F18" s="185">
        <v>0.29063211404272393</v>
      </c>
      <c r="G18" s="185">
        <v>0.21050659611021039</v>
      </c>
      <c r="H18" s="185">
        <v>0.3765281010300861</v>
      </c>
      <c r="I18" s="185">
        <v>0.13077213896487752</v>
      </c>
      <c r="J18" s="185">
        <v>0.10521554445164509</v>
      </c>
      <c r="K18" s="185">
        <v>0.15748571215978494</v>
      </c>
      <c r="L18" s="185">
        <v>0.49309373930918127</v>
      </c>
      <c r="M18" s="185">
        <v>0.20726302019105736</v>
      </c>
      <c r="N18" s="185">
        <v>0.96072583573402381</v>
      </c>
      <c r="O18" s="185">
        <v>0.14563898274863532</v>
      </c>
      <c r="P18" s="185">
        <v>0.13081499059516738</v>
      </c>
      <c r="Q18" s="185">
        <v>0.17497805186060475</v>
      </c>
    </row>
    <row r="19" spans="1:17">
      <c r="A19" s="272"/>
      <c r="B19" s="44" t="s">
        <v>12</v>
      </c>
      <c r="C19" s="185">
        <v>0.54907052248580535</v>
      </c>
      <c r="D19" s="185">
        <v>0.26568503082311173</v>
      </c>
      <c r="E19" s="185">
        <v>1.1097449108829327</v>
      </c>
      <c r="F19" s="185">
        <v>0.27215350841201053</v>
      </c>
      <c r="G19" s="185">
        <v>0.21742416481701898</v>
      </c>
      <c r="H19" s="185">
        <v>0.31800910339361915</v>
      </c>
      <c r="I19" s="185">
        <v>0.14278465219661077</v>
      </c>
      <c r="J19" s="185">
        <v>0.12617111281365218</v>
      </c>
      <c r="K19" s="185">
        <v>0.17309524880922025</v>
      </c>
      <c r="L19" s="185">
        <v>0.45926993229036223</v>
      </c>
      <c r="M19" s="185">
        <v>0.18650844116825985</v>
      </c>
      <c r="N19" s="185">
        <v>0.85447451728618384</v>
      </c>
      <c r="O19" s="185">
        <v>0.11585062298357661</v>
      </c>
      <c r="P19" s="185">
        <v>0.1049368153704162</v>
      </c>
      <c r="Q19" s="185">
        <v>0.13862031855444656</v>
      </c>
    </row>
    <row r="20" spans="1:17">
      <c r="A20" s="272"/>
      <c r="B20" s="44" t="s">
        <v>13</v>
      </c>
      <c r="C20" s="185">
        <v>0.6926616483104614</v>
      </c>
      <c r="D20" s="185">
        <v>0.38637777327318584</v>
      </c>
      <c r="E20" s="185">
        <v>1.2773200656445316</v>
      </c>
      <c r="F20" s="185">
        <v>0.27663860568914828</v>
      </c>
      <c r="G20" s="185">
        <v>0.2248058848040119</v>
      </c>
      <c r="H20" s="185">
        <v>0.33319771921853614</v>
      </c>
      <c r="I20" s="185">
        <v>0.14236640756012886</v>
      </c>
      <c r="J20" s="185">
        <v>0.1431435445719999</v>
      </c>
      <c r="K20" s="185">
        <v>0.14154527585595802</v>
      </c>
      <c r="L20" s="185">
        <v>0.53009306229668585</v>
      </c>
      <c r="M20" s="185">
        <v>0.2441021783001093</v>
      </c>
      <c r="N20" s="185">
        <v>0.97588880853538862</v>
      </c>
      <c r="O20" s="185">
        <v>0.17137576807893182</v>
      </c>
      <c r="P20" s="185">
        <v>0.15394063187365001</v>
      </c>
      <c r="Q20" s="185">
        <v>0.20489396741368912</v>
      </c>
    </row>
    <row r="21" spans="1:17">
      <c r="A21" s="272"/>
      <c r="B21" s="44" t="s">
        <v>6</v>
      </c>
      <c r="C21" s="185">
        <v>0.68088723902511161</v>
      </c>
      <c r="D21" s="185">
        <v>0.33097731251410195</v>
      </c>
      <c r="E21" s="185">
        <v>1.1374502226177865</v>
      </c>
      <c r="F21" s="185">
        <v>0.29307588647463384</v>
      </c>
      <c r="G21" s="185">
        <v>0.22140774398236829</v>
      </c>
      <c r="H21" s="185">
        <v>0.33404367144104902</v>
      </c>
      <c r="I21" s="185">
        <v>0.14618548177094728</v>
      </c>
      <c r="J21" s="185">
        <v>0.13726137701791938</v>
      </c>
      <c r="K21" s="185">
        <v>0.15843328452238059</v>
      </c>
      <c r="L21" s="185">
        <v>0.50733998879132569</v>
      </c>
      <c r="M21" s="185">
        <v>0.2082870950199609</v>
      </c>
      <c r="N21" s="185">
        <v>0.8373579253153749</v>
      </c>
      <c r="O21" s="185">
        <v>0.13203062085883005</v>
      </c>
      <c r="P21" s="185">
        <v>0.11988833898193513</v>
      </c>
      <c r="Q21" s="185">
        <v>0.14676073240221893</v>
      </c>
    </row>
    <row r="22" spans="1:17">
      <c r="A22" s="272"/>
      <c r="B22" s="44" t="s">
        <v>7</v>
      </c>
      <c r="C22" s="185">
        <v>0.76384563061084887</v>
      </c>
      <c r="D22" s="185">
        <v>0.3637597921991777</v>
      </c>
      <c r="E22" s="185">
        <v>1.4045834809229716</v>
      </c>
      <c r="F22" s="185">
        <v>0.36133393967055799</v>
      </c>
      <c r="G22" s="185">
        <v>0.26102564113709259</v>
      </c>
      <c r="H22" s="185">
        <v>0.42303600950970049</v>
      </c>
      <c r="I22" s="185">
        <v>0.12580228328728157</v>
      </c>
      <c r="J22" s="185">
        <v>0.13915845418045156</v>
      </c>
      <c r="K22" s="185">
        <v>0.10900106108889808</v>
      </c>
      <c r="L22" s="185">
        <v>0.60393266327485495</v>
      </c>
      <c r="M22" s="185">
        <v>0.24715049553978996</v>
      </c>
      <c r="N22" s="185">
        <v>1.0548371030591202</v>
      </c>
      <c r="O22" s="185">
        <v>0.15382247960927983</v>
      </c>
      <c r="P22" s="185">
        <v>0.1369114295985791</v>
      </c>
      <c r="Q22" s="185">
        <v>0.17994040245458251</v>
      </c>
    </row>
    <row r="23" spans="1:17">
      <c r="A23" s="272"/>
      <c r="B23" s="177" t="s">
        <v>14</v>
      </c>
      <c r="C23" s="185">
        <v>0.72406465146875165</v>
      </c>
      <c r="D23" s="185">
        <v>0.37998143950070884</v>
      </c>
      <c r="E23" s="185">
        <v>1.4830938838638108</v>
      </c>
      <c r="F23" s="185">
        <v>0.31099848560950388</v>
      </c>
      <c r="G23" s="185">
        <v>0.22545357600881707</v>
      </c>
      <c r="H23" s="185">
        <v>0.41272099508992593</v>
      </c>
      <c r="I23" s="185">
        <v>0.16328936673957711</v>
      </c>
      <c r="J23" s="185">
        <v>0.14790117020375951</v>
      </c>
      <c r="K23" s="185">
        <v>0.20262464576238717</v>
      </c>
      <c r="L23" s="185">
        <v>0.55321485605155318</v>
      </c>
      <c r="M23" s="185">
        <v>0.21665921786571554</v>
      </c>
      <c r="N23" s="185">
        <v>1.1285429455454332</v>
      </c>
      <c r="O23" s="185">
        <v>0.1780900215099073</v>
      </c>
      <c r="P23" s="185">
        <v>0.1678288829192757</v>
      </c>
      <c r="Q23" s="185">
        <v>0.20139153680030061</v>
      </c>
    </row>
    <row r="24" spans="1:17">
      <c r="A24" s="272"/>
      <c r="B24" s="177" t="s">
        <v>15</v>
      </c>
      <c r="C24" s="185">
        <v>0.56640570143439384</v>
      </c>
      <c r="D24" s="185">
        <v>0.31138481260538781</v>
      </c>
      <c r="E24" s="185">
        <v>1.1455019799748061</v>
      </c>
      <c r="F24" s="185">
        <v>0.22810736353188213</v>
      </c>
      <c r="G24" s="185">
        <v>0.18398262068594118</v>
      </c>
      <c r="H24" s="185">
        <v>0.29975627291890405</v>
      </c>
      <c r="I24" s="185">
        <v>0.15266080153116271</v>
      </c>
      <c r="J24" s="185">
        <v>0.16746154871226637</v>
      </c>
      <c r="K24" s="185">
        <v>0.13409223168904538</v>
      </c>
      <c r="L24" s="185">
        <v>0.4300125916234499</v>
      </c>
      <c r="M24" s="185">
        <v>0.17814417185337475</v>
      </c>
      <c r="N24" s="185">
        <v>0.88431757263027455</v>
      </c>
      <c r="O24" s="185">
        <v>0.13068219688235835</v>
      </c>
      <c r="P24" s="185">
        <v>0.12740684131278443</v>
      </c>
      <c r="Q24" s="185">
        <v>0.13828164527072881</v>
      </c>
    </row>
    <row r="25" spans="1:17">
      <c r="A25" s="272"/>
      <c r="B25" s="44" t="s">
        <v>17</v>
      </c>
      <c r="C25" s="185">
        <v>0.75411086492153234</v>
      </c>
      <c r="D25" s="185">
        <v>0.31830659199681383</v>
      </c>
      <c r="E25" s="185">
        <v>1.3562439906565096</v>
      </c>
      <c r="F25" s="185">
        <v>0.35290171574386658</v>
      </c>
      <c r="G25" s="185">
        <v>0.18441818097139748</v>
      </c>
      <c r="H25" s="185">
        <v>0.44617531981792885</v>
      </c>
      <c r="I25" s="185">
        <v>0.20324825479669761</v>
      </c>
      <c r="J25" s="185">
        <v>0.2219909914021424</v>
      </c>
      <c r="K25" s="185">
        <v>0.17562578402044213</v>
      </c>
      <c r="L25" s="185">
        <v>0.59578257258344647</v>
      </c>
      <c r="M25" s="185">
        <v>0.19748271125066755</v>
      </c>
      <c r="N25" s="185">
        <v>0.99230607630669498</v>
      </c>
      <c r="O25" s="185">
        <v>0.13125503988013257</v>
      </c>
      <c r="P25" s="185">
        <v>0.11920983894889525</v>
      </c>
      <c r="Q25" s="185">
        <v>0.14907549083291985</v>
      </c>
    </row>
    <row r="26" spans="1:17">
      <c r="A26" s="272"/>
      <c r="B26" s="44" t="s">
        <v>18</v>
      </c>
      <c r="C26" s="185">
        <v>0.645396878693552</v>
      </c>
      <c r="D26" s="185">
        <v>0.35096593094238476</v>
      </c>
      <c r="E26" s="185">
        <v>1.2066218515008349</v>
      </c>
      <c r="F26" s="185">
        <v>0.25014547390712877</v>
      </c>
      <c r="G26" s="185">
        <v>0.14298924032513874</v>
      </c>
      <c r="H26" s="185">
        <v>0.34991586499077804</v>
      </c>
      <c r="I26" s="185">
        <v>0.13455675146473056</v>
      </c>
      <c r="J26" s="185">
        <v>0.14234726355181498</v>
      </c>
      <c r="K26" s="185">
        <v>0.10395131916066114</v>
      </c>
      <c r="L26" s="185">
        <v>0.51688399238379523</v>
      </c>
      <c r="M26" s="185">
        <v>0.26670727739242112</v>
      </c>
      <c r="N26" s="185">
        <v>0.90834655986745261</v>
      </c>
      <c r="O26" s="185">
        <v>0.1195121844505805</v>
      </c>
      <c r="P26" s="185">
        <v>0.11054608220955335</v>
      </c>
      <c r="Q26" s="185">
        <v>0.13518562699383549</v>
      </c>
    </row>
    <row r="27" spans="1:17">
      <c r="A27" s="272"/>
      <c r="B27" s="44" t="s">
        <v>19</v>
      </c>
      <c r="C27" s="185">
        <v>0.86181352980708448</v>
      </c>
      <c r="D27" s="185">
        <v>0.36553337418195103</v>
      </c>
      <c r="E27" s="185">
        <v>1.5060804716921188</v>
      </c>
      <c r="F27" s="185">
        <v>0.38800212457834332</v>
      </c>
      <c r="G27" s="185">
        <v>0.22899992773311226</v>
      </c>
      <c r="H27" s="185">
        <v>0.47553701304384205</v>
      </c>
      <c r="I27" s="185">
        <v>0.19683303356195733</v>
      </c>
      <c r="J27" s="185">
        <v>0.20489507306048224</v>
      </c>
      <c r="K27" s="185">
        <v>0.18592954818247076</v>
      </c>
      <c r="L27" s="185">
        <v>0.65170333652083823</v>
      </c>
      <c r="M27" s="185">
        <v>0.21485416029438073</v>
      </c>
      <c r="N27" s="185">
        <v>1.1143048305592831</v>
      </c>
      <c r="O27" s="185">
        <v>0.16644909523548473</v>
      </c>
      <c r="P27" s="185">
        <v>0.14432417700762482</v>
      </c>
      <c r="Q27" s="185">
        <v>0.19534774178871706</v>
      </c>
    </row>
    <row r="28" spans="1:17">
      <c r="A28" s="272"/>
      <c r="B28" s="44" t="s">
        <v>8</v>
      </c>
      <c r="C28" s="185">
        <v>0.80335627861957537</v>
      </c>
      <c r="D28" s="185">
        <v>0.40958127439062059</v>
      </c>
      <c r="E28" s="185">
        <v>1.3072285244977697</v>
      </c>
      <c r="F28" s="185">
        <v>0.28909239493583655</v>
      </c>
      <c r="G28" s="185">
        <v>0.17963275204692766</v>
      </c>
      <c r="H28" s="185">
        <v>0.36991351088715824</v>
      </c>
      <c r="I28" s="185">
        <v>0.21243656329553565</v>
      </c>
      <c r="J28" s="185">
        <v>0.23031094277899314</v>
      </c>
      <c r="K28" s="185">
        <v>0.17260825720861295</v>
      </c>
      <c r="L28" s="185">
        <v>0.63783900419834783</v>
      </c>
      <c r="M28" s="185">
        <v>0.29628612551352534</v>
      </c>
      <c r="N28" s="185">
        <v>1.0097048703281113</v>
      </c>
      <c r="O28" s="185">
        <v>0.14928986675417585</v>
      </c>
      <c r="P28" s="185">
        <v>0.12916382198007528</v>
      </c>
      <c r="Q28" s="185">
        <v>0.17416514463435107</v>
      </c>
    </row>
    <row r="29" spans="1:17">
      <c r="A29" s="272"/>
      <c r="B29" s="44" t="s">
        <v>9</v>
      </c>
      <c r="C29" s="185">
        <v>0.95362776459765852</v>
      </c>
      <c r="D29" s="185">
        <v>0.48719825187854676</v>
      </c>
      <c r="E29" s="185">
        <v>1.4517784218968732</v>
      </c>
      <c r="F29" s="185">
        <v>0.33998537804727014</v>
      </c>
      <c r="G29" s="185">
        <v>0.23104531325368607</v>
      </c>
      <c r="H29" s="185">
        <v>0.3945704665040895</v>
      </c>
      <c r="I29" s="185">
        <v>0.18079301079653701</v>
      </c>
      <c r="J29" s="185">
        <v>0.2087067147082089</v>
      </c>
      <c r="K29" s="185">
        <v>0.15310159940805632</v>
      </c>
      <c r="L29" s="185">
        <v>0.69300131273987919</v>
      </c>
      <c r="M29" s="185">
        <v>0.3127870184744771</v>
      </c>
      <c r="N29" s="185">
        <v>1.0513637480924289</v>
      </c>
      <c r="O29" s="185">
        <v>0.1966226580978363</v>
      </c>
      <c r="P29" s="185">
        <v>0.16735522099693292</v>
      </c>
      <c r="Q29" s="185">
        <v>0.22608498666365237</v>
      </c>
    </row>
    <row r="30" spans="1:17">
      <c r="A30" s="272"/>
      <c r="B30" s="44" t="s">
        <v>20</v>
      </c>
      <c r="C30" s="185">
        <v>0.67986446630938913</v>
      </c>
      <c r="D30" s="185">
        <v>0.3514497089321742</v>
      </c>
      <c r="E30" s="185">
        <v>1.35914426956052</v>
      </c>
      <c r="F30" s="185">
        <v>0.33611602636226062</v>
      </c>
      <c r="G30" s="185">
        <v>0.24493750991982491</v>
      </c>
      <c r="H30" s="185">
        <v>0.39509088310270091</v>
      </c>
      <c r="I30" s="185">
        <v>0.19594870947981211</v>
      </c>
      <c r="J30" s="185">
        <v>0.21751910894223955</v>
      </c>
      <c r="K30" s="185">
        <v>0.16749175271373509</v>
      </c>
      <c r="L30" s="185">
        <v>0.54660845396584479</v>
      </c>
      <c r="M30" s="185">
        <v>0.2589220901755126</v>
      </c>
      <c r="N30" s="185">
        <v>1.0184177223387234</v>
      </c>
      <c r="O30" s="185">
        <v>0.13715010351321719</v>
      </c>
      <c r="P30" s="185">
        <v>0.12016244167706179</v>
      </c>
      <c r="Q30" s="185">
        <v>0.16961164910037776</v>
      </c>
    </row>
    <row r="31" spans="1:17">
      <c r="A31" s="272"/>
      <c r="B31" s="177" t="s">
        <v>21</v>
      </c>
      <c r="C31" s="185">
        <v>0.61362516793107413</v>
      </c>
      <c r="D31" s="185">
        <v>0.36143774479715218</v>
      </c>
      <c r="E31" s="185">
        <v>1.1835524887998643</v>
      </c>
      <c r="F31" s="185">
        <v>0.26032682699451987</v>
      </c>
      <c r="G31" s="185">
        <v>0.17304408913691835</v>
      </c>
      <c r="H31" s="185">
        <v>0.36503370504853955</v>
      </c>
      <c r="I31" s="185">
        <v>0.15521316668576193</v>
      </c>
      <c r="J31" s="185">
        <v>0.17516732711689542</v>
      </c>
      <c r="K31" s="185">
        <v>0.11202511188322455</v>
      </c>
      <c r="L31" s="185">
        <v>0.48391650079850002</v>
      </c>
      <c r="M31" s="185">
        <v>0.25545815036491254</v>
      </c>
      <c r="N31" s="185">
        <v>0.86952532757706258</v>
      </c>
      <c r="O31" s="185">
        <v>0.13410570110406503</v>
      </c>
      <c r="P31" s="185">
        <v>0.12688946500388057</v>
      </c>
      <c r="Q31" s="185">
        <v>0.15002236710672676</v>
      </c>
    </row>
    <row r="32" spans="1:17">
      <c r="A32" s="272"/>
      <c r="B32" s="44" t="s">
        <v>22</v>
      </c>
      <c r="C32" s="185">
        <v>0.58952464908591384</v>
      </c>
      <c r="D32" s="185">
        <v>0.32964933347843461</v>
      </c>
      <c r="E32" s="185">
        <v>1.1194662376138449</v>
      </c>
      <c r="F32" s="185">
        <v>0.28111414726009371</v>
      </c>
      <c r="G32" s="185">
        <v>0.22592050360425409</v>
      </c>
      <c r="H32" s="185">
        <v>0.34254791241884197</v>
      </c>
      <c r="I32" s="185">
        <v>0.26391505452784098</v>
      </c>
      <c r="J32" s="185">
        <v>0.32833620937589875</v>
      </c>
      <c r="K32" s="185">
        <v>6.5476190476190479E-2</v>
      </c>
      <c r="L32" s="185">
        <v>0.53538295253681534</v>
      </c>
      <c r="M32" s="185">
        <v>0.2692761014376937</v>
      </c>
      <c r="N32" s="185">
        <v>0.87117432622180868</v>
      </c>
      <c r="O32" s="185">
        <v>0.12825118559878501</v>
      </c>
      <c r="P32" s="185">
        <v>0.12410696103533973</v>
      </c>
      <c r="Q32" s="185">
        <v>0.13721272415904598</v>
      </c>
    </row>
    <row r="33" spans="1:17">
      <c r="A33" s="272"/>
      <c r="B33" s="44" t="s">
        <v>37</v>
      </c>
      <c r="C33" s="185">
        <v>0.56991989994141157</v>
      </c>
      <c r="D33" s="185">
        <v>0.28217198286480727</v>
      </c>
      <c r="E33" s="185">
        <v>1.1093677409645748</v>
      </c>
      <c r="F33" s="185">
        <v>0.2914624128649394</v>
      </c>
      <c r="G33" s="185">
        <v>0.21906318642208014</v>
      </c>
      <c r="H33" s="185">
        <v>0.3460290440356219</v>
      </c>
      <c r="I33" s="185">
        <v>0.19617875172216404</v>
      </c>
      <c r="J33" s="185">
        <v>0.17357107757747459</v>
      </c>
      <c r="K33" s="185">
        <v>0.24238431670316518</v>
      </c>
      <c r="L33" s="185">
        <v>0.46039461138119814</v>
      </c>
      <c r="M33" s="185">
        <v>0.19029184689681433</v>
      </c>
      <c r="N33" s="185">
        <v>0.84698854906486865</v>
      </c>
      <c r="O33" s="185">
        <v>0.11165502861726433</v>
      </c>
      <c r="P33" s="185">
        <v>0.10137236820277144</v>
      </c>
      <c r="Q33" s="185">
        <v>0.13054045249002696</v>
      </c>
    </row>
    <row r="34" spans="1:17">
      <c r="A34" s="273"/>
      <c r="B34" s="44" t="s">
        <v>16</v>
      </c>
      <c r="C34" s="185">
        <v>0.60205141270914431</v>
      </c>
      <c r="D34" s="185">
        <v>0.3050578872043177</v>
      </c>
      <c r="E34" s="185">
        <v>1.2819859187972542</v>
      </c>
      <c r="F34" s="185">
        <v>0.21425922445189491</v>
      </c>
      <c r="G34" s="185">
        <v>0.14998085281280191</v>
      </c>
      <c r="H34" s="185">
        <v>0.30201198390731421</v>
      </c>
      <c r="I34" s="185">
        <v>0.2394005303248328</v>
      </c>
      <c r="J34" s="185">
        <v>0.27220301190401275</v>
      </c>
      <c r="K34" s="185">
        <v>0.18590162683769187</v>
      </c>
      <c r="L34" s="185">
        <v>0.49129776639770917</v>
      </c>
      <c r="M34" s="185">
        <v>0.19458812935441647</v>
      </c>
      <c r="N34" s="185">
        <v>1.0055062856780663</v>
      </c>
      <c r="O34" s="185">
        <v>0.13301810443906778</v>
      </c>
      <c r="P34" s="185">
        <v>0.1206934452669939</v>
      </c>
      <c r="Q34" s="185">
        <v>0.16314014758801218</v>
      </c>
    </row>
    <row r="35" spans="1:17">
      <c r="A35" s="271" t="s">
        <v>51</v>
      </c>
      <c r="B35" s="44" t="s">
        <v>48</v>
      </c>
      <c r="C35" s="185">
        <v>0.83975201775372021</v>
      </c>
      <c r="D35" s="185">
        <v>0.41682075656606227</v>
      </c>
      <c r="E35" s="185">
        <v>1.3729204112574804</v>
      </c>
      <c r="F35" s="185">
        <v>0.31408199569473155</v>
      </c>
      <c r="G35" s="185">
        <v>0.20852010661247519</v>
      </c>
      <c r="H35" s="185">
        <v>0.38272217396626512</v>
      </c>
      <c r="I35" s="185">
        <v>0.19726499262155794</v>
      </c>
      <c r="J35" s="185">
        <v>0.20988668069862793</v>
      </c>
      <c r="K35" s="185">
        <v>0.17970544142559039</v>
      </c>
      <c r="L35" s="185">
        <v>0.64971906383439182</v>
      </c>
      <c r="M35" s="185">
        <v>0.28519325001212914</v>
      </c>
      <c r="N35" s="185">
        <v>1.0357485906803814</v>
      </c>
      <c r="O35" s="185">
        <v>0.15909041854934686</v>
      </c>
      <c r="P35" s="185">
        <v>0.1381457525123696</v>
      </c>
      <c r="Q35" s="185">
        <v>0.18449979466188668</v>
      </c>
    </row>
    <row r="36" spans="1:17">
      <c r="A36" s="272"/>
      <c r="B36" s="44" t="s">
        <v>49</v>
      </c>
      <c r="C36" s="185">
        <v>0.65425771218988893</v>
      </c>
      <c r="D36" s="185">
        <v>0.35455247851591287</v>
      </c>
      <c r="E36" s="185">
        <v>1.2650455617208303</v>
      </c>
      <c r="F36" s="185">
        <v>0.26848537120184496</v>
      </c>
      <c r="G36" s="185">
        <v>0.20991105194034979</v>
      </c>
      <c r="H36" s="185">
        <v>0.33811106458951157</v>
      </c>
      <c r="I36" s="185">
        <v>0.1493303186086252</v>
      </c>
      <c r="J36" s="185">
        <v>0.14797495788482193</v>
      </c>
      <c r="K36" s="185">
        <v>0.15108562183699939</v>
      </c>
      <c r="L36" s="185">
        <v>0.50305066394828679</v>
      </c>
      <c r="M36" s="185">
        <v>0.21902671879471039</v>
      </c>
      <c r="N36" s="185">
        <v>0.96546370093312639</v>
      </c>
      <c r="O36" s="185">
        <v>0.15672381267948746</v>
      </c>
      <c r="P36" s="185">
        <v>0.14345654332746166</v>
      </c>
      <c r="Q36" s="185">
        <v>0.18416525588422269</v>
      </c>
    </row>
    <row r="37" spans="1:17">
      <c r="A37" s="273"/>
      <c r="B37" s="44" t="s">
        <v>38</v>
      </c>
      <c r="C37" s="185">
        <v>0.68056785291193089</v>
      </c>
      <c r="D37" s="185">
        <v>0.34546818673879526</v>
      </c>
      <c r="E37" s="185">
        <v>1.2859011069689776</v>
      </c>
      <c r="F37" s="185">
        <v>0.30458830468858072</v>
      </c>
      <c r="G37" s="185">
        <v>0.19307518028376511</v>
      </c>
      <c r="H37" s="185">
        <v>0.39808596891574205</v>
      </c>
      <c r="I37" s="185">
        <v>0.18686685015858071</v>
      </c>
      <c r="J37" s="185">
        <v>0.20405815187299234</v>
      </c>
      <c r="K37" s="185">
        <v>0.15697484148587157</v>
      </c>
      <c r="L37" s="185">
        <v>0.54972725309120107</v>
      </c>
      <c r="M37" s="185">
        <v>0.24523963560780779</v>
      </c>
      <c r="N37" s="185">
        <v>0.95848612920826526</v>
      </c>
      <c r="O37" s="185">
        <v>0.13490091707658239</v>
      </c>
      <c r="P37" s="185">
        <v>0.12372371236303048</v>
      </c>
      <c r="Q37" s="185">
        <v>0.15509166438070099</v>
      </c>
    </row>
    <row r="38" spans="1:17">
      <c r="A38" s="274" t="s">
        <v>32</v>
      </c>
      <c r="B38" s="45" t="s">
        <v>39</v>
      </c>
      <c r="C38" s="185">
        <v>0.84864851458017443</v>
      </c>
      <c r="D38" s="185">
        <v>0.44673068721869019</v>
      </c>
      <c r="E38" s="185">
        <v>1.3444420253673435</v>
      </c>
      <c r="F38" s="185">
        <v>0.29010729846537137</v>
      </c>
      <c r="G38" s="185">
        <v>0.20206468002612524</v>
      </c>
      <c r="H38" s="185">
        <v>0.35561472893819435</v>
      </c>
      <c r="I38" s="185">
        <v>0.21116946893169594</v>
      </c>
      <c r="J38" s="185">
        <v>0.22463121376721418</v>
      </c>
      <c r="K38" s="185">
        <v>0.18977787716168174</v>
      </c>
      <c r="L38" s="185">
        <v>0.66046706284570134</v>
      </c>
      <c r="M38" s="185">
        <v>0.31309809672110578</v>
      </c>
      <c r="N38" s="185">
        <v>1.0308246245333883</v>
      </c>
      <c r="O38" s="185">
        <v>0.15991516700397237</v>
      </c>
      <c r="P38" s="185">
        <v>0.13980678382036787</v>
      </c>
      <c r="Q38" s="185">
        <v>0.18390533315376945</v>
      </c>
    </row>
    <row r="39" spans="1:17">
      <c r="A39" s="275"/>
      <c r="B39" s="45" t="s">
        <v>40</v>
      </c>
      <c r="C39" s="185">
        <v>0.72052341275593079</v>
      </c>
      <c r="D39" s="185">
        <v>0.4071939661268264</v>
      </c>
      <c r="E39" s="185">
        <v>1.2085335160454043</v>
      </c>
      <c r="F39" s="185">
        <v>0.29963905776532057</v>
      </c>
      <c r="G39" s="185">
        <v>0.24523660372549619</v>
      </c>
      <c r="H39" s="185">
        <v>0.34552614324857972</v>
      </c>
      <c r="I39" s="185">
        <v>0.14968341842720087</v>
      </c>
      <c r="J39" s="185">
        <v>0.18568443970031756</v>
      </c>
      <c r="K39" s="185">
        <v>0.11591948529554569</v>
      </c>
      <c r="L39" s="185">
        <v>0.53880420442537236</v>
      </c>
      <c r="M39" s="185">
        <v>0.25383253088426366</v>
      </c>
      <c r="N39" s="185">
        <v>0.91787084029207533</v>
      </c>
      <c r="O39" s="185">
        <v>0.17770269000616903</v>
      </c>
      <c r="P39" s="185">
        <v>0.15935729499395274</v>
      </c>
      <c r="Q39" s="185">
        <v>0.2062510601021057</v>
      </c>
    </row>
    <row r="40" spans="1:17">
      <c r="A40" s="271" t="s">
        <v>33</v>
      </c>
      <c r="B40" s="45" t="s">
        <v>123</v>
      </c>
      <c r="C40" s="185">
        <v>0.41983764756147379</v>
      </c>
      <c r="D40" s="185">
        <v>0.25243666970472606</v>
      </c>
      <c r="E40" s="185">
        <v>0.71739010849634932</v>
      </c>
      <c r="F40" s="185">
        <v>0.25816089763031447</v>
      </c>
      <c r="G40" s="185">
        <v>0.16058213229967241</v>
      </c>
      <c r="H40" s="185">
        <v>0.33232022585003146</v>
      </c>
      <c r="I40" s="185">
        <v>0.19115265608222376</v>
      </c>
      <c r="J40" s="185">
        <v>0.22361208600903759</v>
      </c>
      <c r="K40" s="185">
        <v>0.15517626788278971</v>
      </c>
      <c r="L40" s="185">
        <v>0.3269380473352041</v>
      </c>
      <c r="M40" s="185">
        <v>0.19269806340577064</v>
      </c>
      <c r="N40" s="185">
        <v>0.55336266184181826</v>
      </c>
      <c r="O40" s="185">
        <v>7.7540984923504488E-2</v>
      </c>
      <c r="P40" s="185">
        <v>7.0145263839311231E-2</v>
      </c>
      <c r="Q40" s="185">
        <v>9.1705734647067716E-2</v>
      </c>
    </row>
    <row r="41" spans="1:17">
      <c r="A41" s="272"/>
      <c r="B41" s="45" t="s">
        <v>124</v>
      </c>
      <c r="C41" s="185">
        <v>0.64756839494939444</v>
      </c>
      <c r="D41" s="185">
        <v>0.33031784220727656</v>
      </c>
      <c r="E41" s="185">
        <v>1.1810718129391595</v>
      </c>
      <c r="F41" s="185">
        <v>0.3381969795656336</v>
      </c>
      <c r="G41" s="185">
        <v>0.2284106454980642</v>
      </c>
      <c r="H41" s="185">
        <v>0.42481156440976992</v>
      </c>
      <c r="I41" s="185">
        <v>0.17498547173620127</v>
      </c>
      <c r="J41" s="185">
        <v>0.18718102239688958</v>
      </c>
      <c r="K41" s="185">
        <v>0.15821855986329006</v>
      </c>
      <c r="L41" s="185">
        <v>0.45531081441033927</v>
      </c>
      <c r="M41" s="185">
        <v>0.21097706461927179</v>
      </c>
      <c r="N41" s="185">
        <v>0.80603843399001296</v>
      </c>
      <c r="O41" s="185">
        <v>0.1338772780592016</v>
      </c>
      <c r="P41" s="185">
        <v>0.11248286179655231</v>
      </c>
      <c r="Q41" s="185">
        <v>0.16809090313339506</v>
      </c>
    </row>
    <row r="42" spans="1:17">
      <c r="A42" s="272"/>
      <c r="B42" s="45" t="s">
        <v>125</v>
      </c>
      <c r="C42" s="185">
        <v>0.82531403163280492</v>
      </c>
      <c r="D42" s="185">
        <v>0.40398346357478315</v>
      </c>
      <c r="E42" s="185">
        <v>1.4579263017007482</v>
      </c>
      <c r="F42" s="185">
        <v>0.29466417273420598</v>
      </c>
      <c r="G42" s="185">
        <v>0.21584650116879597</v>
      </c>
      <c r="H42" s="185">
        <v>0.36328123838172471</v>
      </c>
      <c r="I42" s="185">
        <v>0.16442042463304651</v>
      </c>
      <c r="J42" s="185">
        <v>0.17508739529348738</v>
      </c>
      <c r="K42" s="185">
        <v>0.15016985363739657</v>
      </c>
      <c r="L42" s="185">
        <v>0.63100831788784106</v>
      </c>
      <c r="M42" s="185">
        <v>0.24778461786679537</v>
      </c>
      <c r="N42" s="185">
        <v>1.0831331877064208</v>
      </c>
      <c r="O42" s="185">
        <v>0.16924684635592382</v>
      </c>
      <c r="P42" s="185">
        <v>0.14927778166519809</v>
      </c>
      <c r="Q42" s="185">
        <v>0.19938263704590631</v>
      </c>
    </row>
    <row r="43" spans="1:17">
      <c r="A43" s="272"/>
      <c r="B43" s="45" t="s">
        <v>126</v>
      </c>
      <c r="C43" s="185">
        <v>0.79238850364034163</v>
      </c>
      <c r="D43" s="185">
        <v>0.40107103622760754</v>
      </c>
      <c r="E43" s="185">
        <v>1.375471808173055</v>
      </c>
      <c r="F43" s="185">
        <v>0.22031101906356457</v>
      </c>
      <c r="G43" s="185">
        <v>0.17630897510592555</v>
      </c>
      <c r="H43" s="185">
        <v>0.26545746740944698</v>
      </c>
      <c r="I43" s="185">
        <v>0.19070318032205613</v>
      </c>
      <c r="J43" s="185">
        <v>0.19637786331456952</v>
      </c>
      <c r="K43" s="185">
        <v>0.183530493910639</v>
      </c>
      <c r="L43" s="185">
        <v>0.6579442475842312</v>
      </c>
      <c r="M43" s="185">
        <v>0.27705359660448697</v>
      </c>
      <c r="N43" s="185">
        <v>1.1046535244109779</v>
      </c>
      <c r="O43" s="185">
        <v>0.16474607277512479</v>
      </c>
      <c r="P43" s="185">
        <v>0.15228565777377787</v>
      </c>
      <c r="Q43" s="185">
        <v>0.18307010069059806</v>
      </c>
    </row>
    <row r="44" spans="1:17">
      <c r="A44" s="273"/>
      <c r="B44" s="45" t="s">
        <v>127</v>
      </c>
      <c r="C44" s="185">
        <v>0.69727491536093045</v>
      </c>
      <c r="D44" s="185">
        <v>0.44719749802300374</v>
      </c>
      <c r="E44" s="185">
        <v>1.2833228880507142</v>
      </c>
      <c r="F44" s="185">
        <v>0.17268410303424217</v>
      </c>
      <c r="G44" s="185">
        <v>0.14497878736022304</v>
      </c>
      <c r="H44" s="185">
        <v>0.25253760436611622</v>
      </c>
      <c r="I44" s="185">
        <v>0.19721762261450634</v>
      </c>
      <c r="J44" s="185">
        <v>0.1926219790646376</v>
      </c>
      <c r="K44" s="185">
        <v>0.20892485546699335</v>
      </c>
      <c r="L44" s="185">
        <v>0.58115789628539616</v>
      </c>
      <c r="M44" s="185">
        <v>0.32845520461025479</v>
      </c>
      <c r="N44" s="185">
        <v>1.0658778407436744</v>
      </c>
      <c r="O44" s="185">
        <v>0.15628824062631194</v>
      </c>
      <c r="P44" s="185">
        <v>0.14891789088126292</v>
      </c>
      <c r="Q44" s="185">
        <v>0.17450416296503737</v>
      </c>
    </row>
    <row r="45" spans="1:17">
      <c r="A45" s="271" t="s">
        <v>97</v>
      </c>
      <c r="B45" s="45" t="s">
        <v>128</v>
      </c>
      <c r="C45" s="185">
        <v>0.82130835488823106</v>
      </c>
      <c r="D45" s="185">
        <v>0.39932052638972843</v>
      </c>
      <c r="E45" s="185">
        <v>1.5610621871480566</v>
      </c>
      <c r="F45" s="185">
        <v>0.30657286977120896</v>
      </c>
      <c r="G45" s="185">
        <v>0.21897023637493018</v>
      </c>
      <c r="H45" s="185">
        <v>0.3894339326602454</v>
      </c>
      <c r="I45" s="185">
        <v>0.18878139644458972</v>
      </c>
      <c r="J45" s="185">
        <v>0.20062036843010003</v>
      </c>
      <c r="K45" s="185">
        <v>0.16894055410902667</v>
      </c>
      <c r="L45" s="185">
        <v>0.63641517472671294</v>
      </c>
      <c r="M45" s="185">
        <v>0.23718010404417514</v>
      </c>
      <c r="N45" s="185">
        <v>1.1771151855599784</v>
      </c>
      <c r="O45" s="185">
        <v>0.1723445326551527</v>
      </c>
      <c r="P45" s="185">
        <v>0.15473890125692888</v>
      </c>
      <c r="Q45" s="185">
        <v>0.20332130357604147</v>
      </c>
    </row>
    <row r="46" spans="1:17">
      <c r="A46" s="272"/>
      <c r="B46" s="45" t="s">
        <v>129</v>
      </c>
      <c r="C46" s="185">
        <v>0.99848723476387746</v>
      </c>
      <c r="D46" s="185">
        <v>0.57770638539281494</v>
      </c>
      <c r="E46" s="185">
        <v>1.3193350825025054</v>
      </c>
      <c r="F46" s="185">
        <v>0.31872210038270854</v>
      </c>
      <c r="G46" s="185">
        <v>0.22639001779153142</v>
      </c>
      <c r="H46" s="185">
        <v>0.34618515476773476</v>
      </c>
      <c r="I46" s="185">
        <v>0.18631373582938046</v>
      </c>
      <c r="J46" s="185">
        <v>0.18632714750703036</v>
      </c>
      <c r="K46" s="185">
        <v>0.18630208481414859</v>
      </c>
      <c r="L46" s="185">
        <v>0.75708132319734422</v>
      </c>
      <c r="M46" s="185">
        <v>0.43998655540864623</v>
      </c>
      <c r="N46" s="185">
        <v>0.9821532705524012</v>
      </c>
      <c r="O46" s="185">
        <v>0.16821564565483471</v>
      </c>
      <c r="P46" s="185">
        <v>0.14175824185044511</v>
      </c>
      <c r="Q46" s="185">
        <v>0.1881864744932317</v>
      </c>
    </row>
    <row r="47" spans="1:17">
      <c r="A47" s="272"/>
      <c r="B47" s="45" t="s">
        <v>130</v>
      </c>
      <c r="C47" s="185">
        <v>1.082192188032127</v>
      </c>
      <c r="D47" s="185">
        <v>0.59956362514526107</v>
      </c>
      <c r="E47" s="185">
        <v>1.3237431728954894</v>
      </c>
      <c r="F47" s="185">
        <v>0.30563849405344623</v>
      </c>
      <c r="G47" s="185">
        <v>0.11538794838347906</v>
      </c>
      <c r="H47" s="185">
        <v>0.32478888785562965</v>
      </c>
      <c r="I47" s="185">
        <v>0.16983901784157707</v>
      </c>
      <c r="J47" s="185">
        <v>0.29776003580052585</v>
      </c>
      <c r="K47" s="185">
        <v>0.12858689728338746</v>
      </c>
      <c r="L47" s="185">
        <v>0.83960892224029415</v>
      </c>
      <c r="M47" s="185">
        <v>0.47590691751067649</v>
      </c>
      <c r="N47" s="185">
        <v>1.0201462238407091</v>
      </c>
      <c r="O47" s="185">
        <v>0.17613186562346092</v>
      </c>
      <c r="P47" s="185">
        <v>0.13584256712688719</v>
      </c>
      <c r="Q47" s="185">
        <v>0.19436558680378288</v>
      </c>
    </row>
    <row r="48" spans="1:17">
      <c r="A48" s="272"/>
      <c r="B48" s="45" t="s">
        <v>131</v>
      </c>
      <c r="C48" s="185">
        <v>1.1451453767015203</v>
      </c>
      <c r="D48" s="185">
        <v>0.80913510886876994</v>
      </c>
      <c r="E48" s="185">
        <v>1.2920483589147789</v>
      </c>
      <c r="F48" s="185">
        <v>0.25812113696632338</v>
      </c>
      <c r="G48" s="185">
        <v>0.21356190925808119</v>
      </c>
      <c r="H48" s="185">
        <v>0.27156009111763102</v>
      </c>
      <c r="I48" s="185">
        <v>0.17701047223552191</v>
      </c>
      <c r="J48" s="185">
        <v>0.14876512384201077</v>
      </c>
      <c r="K48" s="185">
        <v>0.18645700208994828</v>
      </c>
      <c r="L48" s="185">
        <v>0.9250542298033938</v>
      </c>
      <c r="M48" s="185">
        <v>0.63167381838723424</v>
      </c>
      <c r="N48" s="185">
        <v>1.0478352104084241</v>
      </c>
      <c r="O48" s="185">
        <v>0.19025452686210498</v>
      </c>
      <c r="P48" s="185">
        <v>0.17952666914817508</v>
      </c>
      <c r="Q48" s="185">
        <v>0.19514362010797437</v>
      </c>
    </row>
    <row r="49" spans="1:17">
      <c r="A49" s="272"/>
      <c r="B49" s="45" t="s">
        <v>132</v>
      </c>
      <c r="C49" s="185">
        <v>0.65046864182722242</v>
      </c>
      <c r="D49" s="185">
        <v>0.32670313570059661</v>
      </c>
      <c r="E49" s="185">
        <v>1.533301432379927</v>
      </c>
      <c r="F49" s="185">
        <v>0.2696527019730976</v>
      </c>
      <c r="G49" s="185">
        <v>0.20695747932095798</v>
      </c>
      <c r="H49" s="185">
        <v>0.36747485271119773</v>
      </c>
      <c r="I49" s="185">
        <v>0.15285724117041499</v>
      </c>
      <c r="J49" s="185">
        <v>0.14896190777912169</v>
      </c>
      <c r="K49" s="185">
        <v>0.1596918606177011</v>
      </c>
      <c r="L49" s="185">
        <v>0.50602883178291502</v>
      </c>
      <c r="M49" s="185">
        <v>0.17558279907277766</v>
      </c>
      <c r="N49" s="185">
        <v>1.1368818242794096</v>
      </c>
      <c r="O49" s="185">
        <v>0.14988691676068833</v>
      </c>
      <c r="P49" s="185">
        <v>0.14087765270830485</v>
      </c>
      <c r="Q49" s="185">
        <v>0.17531173577247425</v>
      </c>
    </row>
    <row r="50" spans="1:17">
      <c r="A50" s="273"/>
      <c r="B50" s="45" t="s">
        <v>133</v>
      </c>
      <c r="C50" s="185">
        <v>0.55663314167233158</v>
      </c>
      <c r="D50" s="185">
        <v>0.33112127444931744</v>
      </c>
      <c r="E50" s="185">
        <v>0.88448877138661242</v>
      </c>
      <c r="F50" s="185">
        <v>0.2801776813145786</v>
      </c>
      <c r="G50" s="185">
        <v>0.15346438821741964</v>
      </c>
      <c r="H50" s="185">
        <v>0.33476026558415173</v>
      </c>
      <c r="I50" s="185">
        <v>0.18214000432240521</v>
      </c>
      <c r="J50" s="185">
        <v>0.19307723719449868</v>
      </c>
      <c r="K50" s="185">
        <v>0.16799061382024524</v>
      </c>
      <c r="L50" s="185">
        <v>0.43048277570311472</v>
      </c>
      <c r="M50" s="185">
        <v>0.25506754676906501</v>
      </c>
      <c r="N50" s="185">
        <v>0.67439396599382551</v>
      </c>
      <c r="O50" s="185">
        <v>0.11961960305872832</v>
      </c>
      <c r="P50" s="185">
        <v>0.10007716424567914</v>
      </c>
      <c r="Q50" s="185">
        <v>0.14490862532846824</v>
      </c>
    </row>
    <row r="51" spans="1:17">
      <c r="A51" s="274" t="s">
        <v>121</v>
      </c>
      <c r="B51" s="45" t="s">
        <v>41</v>
      </c>
      <c r="C51" s="185">
        <v>0.93909762430130683</v>
      </c>
      <c r="D51" s="185">
        <v>0.45257587970856344</v>
      </c>
      <c r="E51" s="185">
        <v>1.5167893537829935</v>
      </c>
      <c r="F51" s="185">
        <v>0.32594861983473961</v>
      </c>
      <c r="G51" s="185">
        <v>0.18718960062961035</v>
      </c>
      <c r="H51" s="185">
        <v>0.4102823247494054</v>
      </c>
      <c r="I51" s="185">
        <v>0.23924121213031424</v>
      </c>
      <c r="J51" s="185">
        <v>0.23502553643211124</v>
      </c>
      <c r="K51" s="185">
        <v>0.24546001868746703</v>
      </c>
      <c r="L51" s="185">
        <v>0.71170885827749364</v>
      </c>
      <c r="M51" s="185">
        <v>0.29237286363161535</v>
      </c>
      <c r="N51" s="185">
        <v>1.1239978792374639</v>
      </c>
      <c r="O51" s="185">
        <v>0.16849505565407621</v>
      </c>
      <c r="P51" s="185">
        <v>0.15050130527501102</v>
      </c>
      <c r="Q51" s="185">
        <v>0.18955515076581578</v>
      </c>
    </row>
    <row r="52" spans="1:17">
      <c r="A52" s="276"/>
      <c r="B52" s="45" t="s">
        <v>50</v>
      </c>
      <c r="C52" s="185">
        <v>0.70811516011714015</v>
      </c>
      <c r="D52" s="185">
        <v>0.35417080623562164</v>
      </c>
      <c r="E52" s="185">
        <v>1.2101281967833399</v>
      </c>
      <c r="F52" s="185">
        <v>0.26024684348273247</v>
      </c>
      <c r="G52" s="185">
        <v>0.22495271472663583</v>
      </c>
      <c r="H52" s="185">
        <v>0.28817843584877662</v>
      </c>
      <c r="I52" s="185">
        <v>0.12930780521232241</v>
      </c>
      <c r="J52" s="185">
        <v>0.11145903719736622</v>
      </c>
      <c r="K52" s="185">
        <v>0.15098612141962817</v>
      </c>
      <c r="L52" s="185">
        <v>0.57634676812034313</v>
      </c>
      <c r="M52" s="185">
        <v>0.26415986161581156</v>
      </c>
      <c r="N52" s="185">
        <v>0.90014181849095498</v>
      </c>
      <c r="O52" s="185">
        <v>0.1535927914371337</v>
      </c>
      <c r="P52" s="185">
        <v>0.12270447255992974</v>
      </c>
      <c r="Q52" s="185">
        <v>0.19883075004551867</v>
      </c>
    </row>
    <row r="53" spans="1:17">
      <c r="A53" s="276"/>
      <c r="B53" s="45" t="s">
        <v>81</v>
      </c>
      <c r="C53" s="185">
        <v>0.615102653619788</v>
      </c>
      <c r="D53" s="185">
        <v>0.38978372639694442</v>
      </c>
      <c r="E53" s="185">
        <v>1.433304214117739</v>
      </c>
      <c r="F53" s="185">
        <v>0.23307056993268058</v>
      </c>
      <c r="G53" s="185">
        <v>0.19275917923540642</v>
      </c>
      <c r="H53" s="185">
        <v>0.31796024142922985</v>
      </c>
      <c r="I53" s="185">
        <v>0.177965581760712</v>
      </c>
      <c r="J53" s="185">
        <v>0.11228530772009276</v>
      </c>
      <c r="K53" s="185">
        <v>0.26368013588409628</v>
      </c>
      <c r="L53" s="185">
        <v>0.47792182644860298</v>
      </c>
      <c r="M53" s="185">
        <v>0.2498672152127798</v>
      </c>
      <c r="N53" s="185">
        <v>1.1209137911901299</v>
      </c>
      <c r="O53" s="185">
        <v>0.16725592688151769</v>
      </c>
      <c r="P53" s="185">
        <v>0.16472746521058754</v>
      </c>
      <c r="Q53" s="185">
        <v>0.1774497249262581</v>
      </c>
    </row>
    <row r="54" spans="1:17">
      <c r="A54" s="276"/>
      <c r="B54" s="45" t="s">
        <v>79</v>
      </c>
      <c r="C54" s="185">
        <v>0.73878703508346311</v>
      </c>
      <c r="D54" s="185">
        <v>0.37602704635491907</v>
      </c>
      <c r="E54" s="185">
        <v>1.3111770748785121</v>
      </c>
      <c r="F54" s="185">
        <v>0.29243934762005658</v>
      </c>
      <c r="G54" s="185">
        <v>0.20916868864221638</v>
      </c>
      <c r="H54" s="185">
        <v>0.36542188138859277</v>
      </c>
      <c r="I54" s="185">
        <v>0.17232721662382575</v>
      </c>
      <c r="J54" s="185">
        <v>0.18928833250091393</v>
      </c>
      <c r="K54" s="185">
        <v>0.14795759228925762</v>
      </c>
      <c r="L54" s="185">
        <v>0.57288976983853246</v>
      </c>
      <c r="M54" s="185">
        <v>0.2459263209923005</v>
      </c>
      <c r="N54" s="185">
        <v>0.99547703439276225</v>
      </c>
      <c r="O54" s="185">
        <v>0.15481408452943937</v>
      </c>
      <c r="P54" s="185">
        <v>0.13768806797003233</v>
      </c>
      <c r="Q54" s="185">
        <v>0.18139692796062404</v>
      </c>
    </row>
    <row r="55" spans="1:17">
      <c r="A55" s="276"/>
      <c r="B55" s="45" t="s">
        <v>80</v>
      </c>
      <c r="C55" s="185">
        <v>0.76704219990891076</v>
      </c>
      <c r="D55" s="185">
        <v>0.43282898498581707</v>
      </c>
      <c r="E55" s="185">
        <v>1.2516863225325208</v>
      </c>
      <c r="F55" s="185">
        <v>0.3510078980947508</v>
      </c>
      <c r="G55" s="185">
        <v>0.29179608207110547</v>
      </c>
      <c r="H55" s="185">
        <v>0.39288143680776089</v>
      </c>
      <c r="I55" s="185">
        <v>0.14927563502273136</v>
      </c>
      <c r="J55" s="185">
        <v>0.19351351473537812</v>
      </c>
      <c r="K55" s="185">
        <v>0.12126609672136929</v>
      </c>
      <c r="L55" s="185">
        <v>0.57233209841819555</v>
      </c>
      <c r="M55" s="185">
        <v>0.272268467181421</v>
      </c>
      <c r="N55" s="185">
        <v>0.95459593950834687</v>
      </c>
      <c r="O55" s="185">
        <v>0.18293876166082143</v>
      </c>
      <c r="P55" s="185">
        <v>0.17268719467633487</v>
      </c>
      <c r="Q55" s="185">
        <v>0.19631426162561086</v>
      </c>
    </row>
    <row r="56" spans="1:17">
      <c r="A56" s="275"/>
      <c r="B56" s="45" t="s">
        <v>82</v>
      </c>
      <c r="C56" s="185">
        <v>0.47587134078456522</v>
      </c>
      <c r="D56" s="185">
        <v>0.15992118142883813</v>
      </c>
      <c r="E56" s="185">
        <v>1.4731331726835837</v>
      </c>
      <c r="F56" s="185">
        <v>0.27117460400598853</v>
      </c>
      <c r="G56" s="185">
        <v>0.13195167017320777</v>
      </c>
      <c r="H56" s="185">
        <v>0.33666619417286142</v>
      </c>
      <c r="I56" s="185">
        <v>0.16040007228421643</v>
      </c>
      <c r="J56" s="185">
        <v>0.15842730815926218</v>
      </c>
      <c r="K56" s="185">
        <v>0.16266665254656898</v>
      </c>
      <c r="L56" s="185">
        <v>0.66748154180373831</v>
      </c>
      <c r="M56" s="185">
        <v>0.19630928423087632</v>
      </c>
      <c r="N56" s="185">
        <v>1.0798826698751103</v>
      </c>
      <c r="O56" s="185">
        <v>9.346746041830796E-2</v>
      </c>
      <c r="P56" s="185">
        <v>8.7421675159080725E-2</v>
      </c>
      <c r="Q56" s="185">
        <v>0.11539008527267162</v>
      </c>
    </row>
    <row r="57" spans="1:17">
      <c r="A57" s="264" t="s">
        <v>122</v>
      </c>
      <c r="B57" s="45" t="s">
        <v>90</v>
      </c>
      <c r="C57" s="185">
        <v>0.75091377974393569</v>
      </c>
      <c r="D57" s="185">
        <v>0.36847646328934008</v>
      </c>
      <c r="E57" s="185">
        <v>1.4321707628290723</v>
      </c>
      <c r="F57" s="185">
        <v>0.2732183259545311</v>
      </c>
      <c r="G57" s="185">
        <v>0.19426801759644788</v>
      </c>
      <c r="H57" s="185">
        <v>0.35318059868150004</v>
      </c>
      <c r="I57" s="185">
        <v>0.18728051589812059</v>
      </c>
      <c r="J57" s="185">
        <v>0.20088735961186199</v>
      </c>
      <c r="K57" s="185">
        <v>0.16597006389630417</v>
      </c>
      <c r="L57" s="185">
        <v>0.6017337704318555</v>
      </c>
      <c r="M57" s="185">
        <v>0.24414526709105458</v>
      </c>
      <c r="N57" s="185">
        <v>1.0969610125963121</v>
      </c>
      <c r="O57" s="185">
        <v>0.15305757641537082</v>
      </c>
      <c r="P57" s="185">
        <v>0.13524112110779157</v>
      </c>
      <c r="Q57" s="185">
        <v>0.18440256200232205</v>
      </c>
    </row>
    <row r="58" spans="1:17">
      <c r="A58" s="265"/>
      <c r="B58" s="45" t="s">
        <v>91</v>
      </c>
      <c r="C58" s="185">
        <v>0.71302376536249767</v>
      </c>
      <c r="D58" s="185">
        <v>0.37001120740305377</v>
      </c>
      <c r="E58" s="185">
        <v>1.2930582867801106</v>
      </c>
      <c r="F58" s="185">
        <v>0.3039375201376413</v>
      </c>
      <c r="G58" s="185">
        <v>0.21825351173966012</v>
      </c>
      <c r="H58" s="185">
        <v>0.37671177548232143</v>
      </c>
      <c r="I58" s="185">
        <v>0.1581977341601479</v>
      </c>
      <c r="J58" s="185">
        <v>0.15185453417582054</v>
      </c>
      <c r="K58" s="185">
        <v>0.16801071441486226</v>
      </c>
      <c r="L58" s="185">
        <v>0.53829580770069152</v>
      </c>
      <c r="M58" s="185">
        <v>0.23977716995730938</v>
      </c>
      <c r="N58" s="185">
        <v>0.95883727601320679</v>
      </c>
      <c r="O58" s="185">
        <v>0.15579003908961164</v>
      </c>
      <c r="P58" s="185">
        <v>0.13918019628818099</v>
      </c>
      <c r="Q58" s="185">
        <v>0.18307972844826803</v>
      </c>
    </row>
    <row r="59" spans="1:17">
      <c r="A59" s="265"/>
      <c r="B59" s="45" t="s">
        <v>134</v>
      </c>
      <c r="C59" s="185">
        <v>0.7495321613688094</v>
      </c>
      <c r="D59" s="185">
        <v>0.43044582635213097</v>
      </c>
      <c r="E59" s="185">
        <v>1.1162704849804861</v>
      </c>
      <c r="F59" s="185">
        <v>0.33076731990692393</v>
      </c>
      <c r="G59" s="185">
        <v>0.24918098172720418</v>
      </c>
      <c r="H59" s="185">
        <v>0.38514491378618021</v>
      </c>
      <c r="I59" s="185">
        <v>0.1739589338740983</v>
      </c>
      <c r="J59" s="185">
        <v>0.19760885617071255</v>
      </c>
      <c r="K59" s="185">
        <v>0.1498303656668292</v>
      </c>
      <c r="L59" s="185">
        <v>0.5413056973177971</v>
      </c>
      <c r="M59" s="185">
        <v>0.26602208007861822</v>
      </c>
      <c r="N59" s="185">
        <v>0.8240262564639953</v>
      </c>
      <c r="O59" s="185">
        <v>0.16943600474478027</v>
      </c>
      <c r="P59" s="185">
        <v>0.15613848734502625</v>
      </c>
      <c r="Q59" s="185">
        <v>0.18487193027145155</v>
      </c>
    </row>
    <row r="60" spans="1:17">
      <c r="A60" s="47" t="s">
        <v>311</v>
      </c>
      <c r="B60" s="37"/>
      <c r="C60" s="37"/>
      <c r="D60" s="37"/>
      <c r="E60" s="38"/>
    </row>
    <row r="61" spans="1:17">
      <c r="A61" s="171" t="s">
        <v>312</v>
      </c>
      <c r="B61" s="39"/>
      <c r="C61" s="39"/>
      <c r="D61" s="39"/>
      <c r="E61" s="38"/>
    </row>
    <row r="62" spans="1:17">
      <c r="A62" s="14" t="s">
        <v>315</v>
      </c>
      <c r="B62" s="51"/>
      <c r="C62" s="51"/>
      <c r="D62" s="51"/>
      <c r="E62" s="51"/>
      <c r="F62" s="52"/>
      <c r="G62" s="52"/>
      <c r="H62" s="52"/>
      <c r="I62" s="52"/>
    </row>
    <row r="63" spans="1:17">
      <c r="A63" s="14" t="s">
        <v>338</v>
      </c>
      <c r="B63" s="51"/>
      <c r="C63" s="51"/>
      <c r="D63" s="51"/>
      <c r="E63" s="51"/>
      <c r="F63" s="51"/>
      <c r="G63" s="51"/>
      <c r="H63" s="51"/>
      <c r="I63" s="51"/>
    </row>
  </sheetData>
  <mergeCells count="17">
    <mergeCell ref="A4:Q4"/>
    <mergeCell ref="A3:Q3"/>
    <mergeCell ref="A5:Q5"/>
    <mergeCell ref="O7:Q7"/>
    <mergeCell ref="A7:B8"/>
    <mergeCell ref="C7:E7"/>
    <mergeCell ref="F7:H7"/>
    <mergeCell ref="I7:K7"/>
    <mergeCell ref="L7:N7"/>
    <mergeCell ref="A51:A56"/>
    <mergeCell ref="A57:A59"/>
    <mergeCell ref="A9:A11"/>
    <mergeCell ref="A12:A34"/>
    <mergeCell ref="A35:A37"/>
    <mergeCell ref="A38:A39"/>
    <mergeCell ref="A40:A44"/>
    <mergeCell ref="A45:A50"/>
  </mergeCells>
  <hyperlinks>
    <hyperlink ref="S7" location="ÍNDICE!A12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49" orientation="landscape" r:id="rId1"/>
  <headerFooter scaleWithDoc="0" alignWithMargins="0">
    <oddHeader>&amp;R&amp;"Arial,Negrita"&amp;10Compendio estadístico 2013 - Uso del tiempo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1:V64"/>
  <sheetViews>
    <sheetView showGridLines="0" topLeftCell="C1" zoomScale="80" zoomScaleNormal="80" zoomScaleSheetLayoutView="55" workbookViewId="0">
      <selection activeCell="V7" sqref="V7"/>
    </sheetView>
  </sheetViews>
  <sheetFormatPr baseColWidth="10" defaultRowHeight="12.75"/>
  <cols>
    <col min="1" max="1" width="26" style="41" customWidth="1"/>
    <col min="2" max="2" width="43.85546875" style="41" customWidth="1"/>
    <col min="3" max="5" width="10.5703125" style="41" customWidth="1"/>
    <col min="6" max="20" width="10.5703125" style="32" customWidth="1"/>
    <col min="21" max="16384" width="11.42578125" style="41"/>
  </cols>
  <sheetData>
    <row r="1" spans="1:22" ht="6" customHeight="1"/>
    <row r="2" spans="1:22" ht="14.25">
      <c r="A2" s="204" t="s">
        <v>183</v>
      </c>
    </row>
    <row r="3" spans="1:22" s="54" customFormat="1" ht="15.75">
      <c r="A3" s="241" t="s">
        <v>436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1:22" s="54" customFormat="1" ht="15.75">
      <c r="A4" s="231" t="s">
        <v>437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2" ht="15.75" customHeight="1">
      <c r="A5" s="259" t="s">
        <v>152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</row>
    <row r="6" spans="1:22" ht="15.75">
      <c r="A6" s="11"/>
      <c r="B6" s="54"/>
      <c r="C6" s="54"/>
      <c r="D6" s="54"/>
      <c r="E6" s="5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2" ht="48" customHeight="1">
      <c r="A7" s="266" t="s">
        <v>47</v>
      </c>
      <c r="B7" s="266"/>
      <c r="C7" s="280" t="s">
        <v>150</v>
      </c>
      <c r="D7" s="266"/>
      <c r="E7" s="266"/>
      <c r="F7" s="278" t="s">
        <v>144</v>
      </c>
      <c r="G7" s="280"/>
      <c r="H7" s="280"/>
      <c r="I7" s="278" t="s">
        <v>145</v>
      </c>
      <c r="J7" s="280"/>
      <c r="K7" s="280"/>
      <c r="L7" s="278" t="s">
        <v>146</v>
      </c>
      <c r="M7" s="280"/>
      <c r="N7" s="280"/>
      <c r="O7" s="278" t="s">
        <v>147</v>
      </c>
      <c r="P7" s="278"/>
      <c r="Q7" s="278"/>
      <c r="R7" s="278" t="s">
        <v>148</v>
      </c>
      <c r="S7" s="278"/>
      <c r="T7" s="278"/>
      <c r="V7" s="189" t="s">
        <v>171</v>
      </c>
    </row>
    <row r="8" spans="1:22" ht="13.5" customHeight="1">
      <c r="A8" s="266"/>
      <c r="B8" s="266"/>
      <c r="C8" s="46" t="s">
        <v>24</v>
      </c>
      <c r="D8" s="46" t="s">
        <v>42</v>
      </c>
      <c r="E8" s="46" t="s">
        <v>43</v>
      </c>
      <c r="F8" s="46" t="s">
        <v>24</v>
      </c>
      <c r="G8" s="46" t="s">
        <v>42</v>
      </c>
      <c r="H8" s="46" t="s">
        <v>43</v>
      </c>
      <c r="I8" s="46" t="s">
        <v>24</v>
      </c>
      <c r="J8" s="46" t="s">
        <v>42</v>
      </c>
      <c r="K8" s="46" t="s">
        <v>43</v>
      </c>
      <c r="L8" s="46" t="s">
        <v>24</v>
      </c>
      <c r="M8" s="46" t="s">
        <v>42</v>
      </c>
      <c r="N8" s="46" t="s">
        <v>43</v>
      </c>
      <c r="O8" s="46" t="s">
        <v>24</v>
      </c>
      <c r="P8" s="46" t="s">
        <v>42</v>
      </c>
      <c r="Q8" s="46" t="s">
        <v>43</v>
      </c>
      <c r="R8" s="46" t="s">
        <v>24</v>
      </c>
      <c r="S8" s="46" t="s">
        <v>42</v>
      </c>
      <c r="T8" s="46" t="s">
        <v>43</v>
      </c>
    </row>
    <row r="9" spans="1:22" ht="13.5" customHeight="1">
      <c r="A9" s="279" t="s">
        <v>30</v>
      </c>
      <c r="B9" s="44" t="s">
        <v>44</v>
      </c>
      <c r="C9" s="186">
        <v>3.7935254904849685</v>
      </c>
      <c r="D9" s="186">
        <v>3.789337983522143</v>
      </c>
      <c r="E9" s="186">
        <v>3.800742874207184</v>
      </c>
      <c r="F9" s="186">
        <v>1.2279166574785951</v>
      </c>
      <c r="G9" s="186">
        <v>1.2717224091051358</v>
      </c>
      <c r="H9" s="186">
        <v>1.1721224562279466</v>
      </c>
      <c r="I9" s="186">
        <v>0.42317160806124671</v>
      </c>
      <c r="J9" s="186">
        <v>0.42911517174895808</v>
      </c>
      <c r="K9" s="186">
        <v>0.41289930373701417</v>
      </c>
      <c r="L9" s="186">
        <v>0.4451788061008139</v>
      </c>
      <c r="M9" s="186">
        <v>0.45269170357924615</v>
      </c>
      <c r="N9" s="186">
        <v>0.43211722428148264</v>
      </c>
      <c r="O9" s="187">
        <v>2.7668604039359654</v>
      </c>
      <c r="P9" s="187">
        <v>2.7449809670725926</v>
      </c>
      <c r="Q9" s="187">
        <v>2.804567992173745</v>
      </c>
      <c r="R9" s="186">
        <v>0.20401198714930111</v>
      </c>
      <c r="S9" s="186">
        <v>0.21207305205856067</v>
      </c>
      <c r="T9" s="186">
        <v>0.19083979801087603</v>
      </c>
    </row>
    <row r="10" spans="1:22" ht="13.5" customHeight="1">
      <c r="A10" s="279"/>
      <c r="B10" s="44" t="s">
        <v>35</v>
      </c>
      <c r="C10" s="186">
        <v>3.8288780678965568</v>
      </c>
      <c r="D10" s="186">
        <v>3.8272474041869131</v>
      </c>
      <c r="E10" s="186">
        <v>3.8314671951836772</v>
      </c>
      <c r="F10" s="186">
        <v>1.2311616249475246</v>
      </c>
      <c r="G10" s="186">
        <v>1.2663978541698273</v>
      </c>
      <c r="H10" s="186">
        <v>1.1840666411825407</v>
      </c>
      <c r="I10" s="186">
        <v>0.44053728885448673</v>
      </c>
      <c r="J10" s="186">
        <v>0.44702762128771006</v>
      </c>
      <c r="K10" s="186">
        <v>0.43019105278245034</v>
      </c>
      <c r="L10" s="186">
        <v>0.47193221599875362</v>
      </c>
      <c r="M10" s="186">
        <v>0.48178435693207605</v>
      </c>
      <c r="N10" s="186">
        <v>0.45621419757528825</v>
      </c>
      <c r="O10" s="187">
        <v>2.7351535099326036</v>
      </c>
      <c r="P10" s="187">
        <v>2.7111956686346548</v>
      </c>
      <c r="Q10" s="187">
        <v>2.7731903391284027</v>
      </c>
      <c r="R10" s="186">
        <v>0.1999731742928231</v>
      </c>
      <c r="S10" s="186">
        <v>0.20753215052611027</v>
      </c>
      <c r="T10" s="186">
        <v>0.18872365725540405</v>
      </c>
    </row>
    <row r="11" spans="1:22" ht="13.5" customHeight="1">
      <c r="A11" s="279"/>
      <c r="B11" s="44" t="s">
        <v>36</v>
      </c>
      <c r="C11" s="186">
        <v>3.7292649634568114</v>
      </c>
      <c r="D11" s="186">
        <v>3.7260306560572753</v>
      </c>
      <c r="E11" s="186">
        <v>3.7357681417911803</v>
      </c>
      <c r="F11" s="186">
        <v>1.2210698682671739</v>
      </c>
      <c r="G11" s="186">
        <v>1.2837297160051964</v>
      </c>
      <c r="H11" s="186">
        <v>1.1489163897697892</v>
      </c>
      <c r="I11" s="186">
        <v>0.39129534427506668</v>
      </c>
      <c r="J11" s="186">
        <v>0.39888079746342292</v>
      </c>
      <c r="K11" s="186">
        <v>0.37601376876065246</v>
      </c>
      <c r="L11" s="186">
        <v>0.38633469811529103</v>
      </c>
      <c r="M11" s="186">
        <v>0.39477445262134264</v>
      </c>
      <c r="N11" s="186">
        <v>0.36847036172190933</v>
      </c>
      <c r="O11" s="187">
        <v>2.8244942162068991</v>
      </c>
      <c r="P11" s="187">
        <v>2.8014009081187599</v>
      </c>
      <c r="Q11" s="187">
        <v>2.8709243686749208</v>
      </c>
      <c r="R11" s="186">
        <v>0.21096053403824269</v>
      </c>
      <c r="S11" s="186">
        <v>0.21916749764016571</v>
      </c>
      <c r="T11" s="186">
        <v>0.19512600138208058</v>
      </c>
    </row>
    <row r="12" spans="1:22" ht="13.5" customHeight="1">
      <c r="A12" s="279" t="s">
        <v>31</v>
      </c>
      <c r="B12" s="44" t="s">
        <v>1</v>
      </c>
      <c r="C12" s="186">
        <v>3.9537979486145427</v>
      </c>
      <c r="D12" s="186">
        <v>3.9821114641723807</v>
      </c>
      <c r="E12" s="186">
        <v>3.9187435768575996</v>
      </c>
      <c r="F12" s="186">
        <v>1.126230560401104</v>
      </c>
      <c r="G12" s="186">
        <v>1.2141615449924776</v>
      </c>
      <c r="H12" s="186">
        <v>0.99941104914154621</v>
      </c>
      <c r="I12" s="186">
        <v>0.57807709100701798</v>
      </c>
      <c r="J12" s="186">
        <v>0.60363203385071651</v>
      </c>
      <c r="K12" s="186">
        <v>0.54659602590406964</v>
      </c>
      <c r="L12" s="186">
        <v>0.42545098248178354</v>
      </c>
      <c r="M12" s="186">
        <v>0.43112540823456474</v>
      </c>
      <c r="N12" s="186">
        <v>0.41820898427636033</v>
      </c>
      <c r="O12" s="187">
        <v>2.8136618029747797</v>
      </c>
      <c r="P12" s="187">
        <v>2.7784579496487125</v>
      </c>
      <c r="Q12" s="187">
        <v>2.8572469578895099</v>
      </c>
      <c r="R12" s="186">
        <v>0.15535805350864049</v>
      </c>
      <c r="S12" s="186">
        <v>0.16484345291601343</v>
      </c>
      <c r="T12" s="186">
        <v>0.14456765840431809</v>
      </c>
    </row>
    <row r="13" spans="1:22" ht="13.5" customHeight="1">
      <c r="A13" s="279"/>
      <c r="B13" s="177" t="s">
        <v>25</v>
      </c>
      <c r="C13" s="186">
        <v>3.7461552523836708</v>
      </c>
      <c r="D13" s="186">
        <v>3.7273823071993974</v>
      </c>
      <c r="E13" s="186">
        <v>3.7705554356172417</v>
      </c>
      <c r="F13" s="186">
        <v>1.3860681745260319</v>
      </c>
      <c r="G13" s="186">
        <v>1.2452985498582978</v>
      </c>
      <c r="H13" s="186">
        <v>1.5466093258544573</v>
      </c>
      <c r="I13" s="186">
        <v>0.43305976773911969</v>
      </c>
      <c r="J13" s="186">
        <v>0.43588799885109658</v>
      </c>
      <c r="K13" s="186">
        <v>0.42941097166347197</v>
      </c>
      <c r="L13" s="186">
        <v>0.41907451962025077</v>
      </c>
      <c r="M13" s="186">
        <v>0.40906707974140405</v>
      </c>
      <c r="N13" s="186">
        <v>0.43265661552656365</v>
      </c>
      <c r="O13" s="187">
        <v>2.8568578676550822</v>
      </c>
      <c r="P13" s="187">
        <v>2.8519549750267377</v>
      </c>
      <c r="Q13" s="187">
        <v>2.8632304148143972</v>
      </c>
      <c r="R13" s="186">
        <v>0.20651040974994597</v>
      </c>
      <c r="S13" s="186">
        <v>0.20522611252853054</v>
      </c>
      <c r="T13" s="186">
        <v>0.20806538953013975</v>
      </c>
    </row>
    <row r="14" spans="1:22" ht="13.5" customHeight="1">
      <c r="A14" s="279"/>
      <c r="B14" s="44" t="s">
        <v>2</v>
      </c>
      <c r="C14" s="186">
        <v>3.7939804651845876</v>
      </c>
      <c r="D14" s="186">
        <v>3.8430239297422997</v>
      </c>
      <c r="E14" s="186">
        <v>3.7364333144995698</v>
      </c>
      <c r="F14" s="186">
        <v>1.3525028409357513</v>
      </c>
      <c r="G14" s="186">
        <v>1.5919622053139229</v>
      </c>
      <c r="H14" s="186">
        <v>1.0910346689855406</v>
      </c>
      <c r="I14" s="186">
        <v>0.46765016038047752</v>
      </c>
      <c r="J14" s="186">
        <v>0.49972644345163619</v>
      </c>
      <c r="K14" s="186">
        <v>0.43034911935202186</v>
      </c>
      <c r="L14" s="186">
        <v>0.38372199734746659</v>
      </c>
      <c r="M14" s="186">
        <v>0.39870874141481899</v>
      </c>
      <c r="N14" s="186">
        <v>0.36609185856861387</v>
      </c>
      <c r="O14" s="187">
        <v>2.809315645665968</v>
      </c>
      <c r="P14" s="187">
        <v>2.7993251281218559</v>
      </c>
      <c r="Q14" s="187">
        <v>2.8210384271561701</v>
      </c>
      <c r="R14" s="186">
        <v>0.16914232721988451</v>
      </c>
      <c r="S14" s="186">
        <v>0.17408057531881538</v>
      </c>
      <c r="T14" s="186">
        <v>0.16425523419767071</v>
      </c>
    </row>
    <row r="15" spans="1:22" ht="13.5" customHeight="1">
      <c r="A15" s="279"/>
      <c r="B15" s="44" t="s">
        <v>3</v>
      </c>
      <c r="C15" s="186">
        <v>3.5979983049967981</v>
      </c>
      <c r="D15" s="186">
        <v>3.5637750052682264</v>
      </c>
      <c r="E15" s="186">
        <v>3.6599984297896886</v>
      </c>
      <c r="F15" s="186">
        <v>1.0683301707335837</v>
      </c>
      <c r="G15" s="186">
        <v>1.1490019682516903</v>
      </c>
      <c r="H15" s="186">
        <v>0.96829123778989656</v>
      </c>
      <c r="I15" s="186">
        <v>0.37036124285803829</v>
      </c>
      <c r="J15" s="186">
        <v>0.37616000155834689</v>
      </c>
      <c r="K15" s="186">
        <v>0.36004298511915039</v>
      </c>
      <c r="L15" s="186">
        <v>0.38897219338178579</v>
      </c>
      <c r="M15" s="186">
        <v>0.38011395570587442</v>
      </c>
      <c r="N15" s="186">
        <v>0.40528171661641993</v>
      </c>
      <c r="O15" s="187">
        <v>2.8100936833751819</v>
      </c>
      <c r="P15" s="187">
        <v>2.7801399263211319</v>
      </c>
      <c r="Q15" s="187">
        <v>2.8643589555755824</v>
      </c>
      <c r="R15" s="186">
        <v>0.16389261113445616</v>
      </c>
      <c r="S15" s="186">
        <v>0.16534856784112698</v>
      </c>
      <c r="T15" s="186">
        <v>0.16148314181952142</v>
      </c>
    </row>
    <row r="16" spans="1:22" ht="13.5" customHeight="1">
      <c r="A16" s="279"/>
      <c r="B16" s="44" t="s">
        <v>4</v>
      </c>
      <c r="C16" s="186">
        <v>3.941970366180271</v>
      </c>
      <c r="D16" s="186">
        <v>3.9405956770487793</v>
      </c>
      <c r="E16" s="186">
        <v>3.9436129789791123</v>
      </c>
      <c r="F16" s="186">
        <v>1.1799877534406602</v>
      </c>
      <c r="G16" s="186">
        <v>1.295682740693459</v>
      </c>
      <c r="H16" s="186">
        <v>1.095003912070726</v>
      </c>
      <c r="I16" s="186">
        <v>0.48143568087483662</v>
      </c>
      <c r="J16" s="186">
        <v>0.49984249457798469</v>
      </c>
      <c r="K16" s="186">
        <v>0.45936659456627216</v>
      </c>
      <c r="L16" s="186">
        <v>0.41089521366892501</v>
      </c>
      <c r="M16" s="186">
        <v>0.40971484345407</v>
      </c>
      <c r="N16" s="186">
        <v>0.41236166323267726</v>
      </c>
      <c r="O16" s="187">
        <v>2.91651992377095</v>
      </c>
      <c r="P16" s="187">
        <v>2.9027761261322715</v>
      </c>
      <c r="Q16" s="187">
        <v>2.9328973394624658</v>
      </c>
      <c r="R16" s="186">
        <v>0.24024955307920023</v>
      </c>
      <c r="S16" s="186">
        <v>0.23921346545347175</v>
      </c>
      <c r="T16" s="186">
        <v>0.24141680663050302</v>
      </c>
    </row>
    <row r="17" spans="1:20" ht="13.5" customHeight="1">
      <c r="A17" s="279"/>
      <c r="B17" s="44" t="s">
        <v>5</v>
      </c>
      <c r="C17" s="186">
        <v>3.8092899659510571</v>
      </c>
      <c r="D17" s="186">
        <v>3.8036184664459971</v>
      </c>
      <c r="E17" s="186">
        <v>3.8158201678033365</v>
      </c>
      <c r="F17" s="186">
        <v>1.3570069413317414</v>
      </c>
      <c r="G17" s="186">
        <v>1.4450357395871267</v>
      </c>
      <c r="H17" s="186">
        <v>1.2880130613137102</v>
      </c>
      <c r="I17" s="186">
        <v>0.39444020863248791</v>
      </c>
      <c r="J17" s="186">
        <v>0.4051816392597023</v>
      </c>
      <c r="K17" s="186">
        <v>0.3822915920362478</v>
      </c>
      <c r="L17" s="186">
        <v>0.38228738234286741</v>
      </c>
      <c r="M17" s="186">
        <v>0.38807194622302249</v>
      </c>
      <c r="N17" s="186">
        <v>0.37545945754714438</v>
      </c>
      <c r="O17" s="187">
        <v>2.9245089469770758</v>
      </c>
      <c r="P17" s="187">
        <v>2.906097531688058</v>
      </c>
      <c r="Q17" s="187">
        <v>2.9457079716998611</v>
      </c>
      <c r="R17" s="186">
        <v>0.22238311059849961</v>
      </c>
      <c r="S17" s="186">
        <v>0.2319705024493012</v>
      </c>
      <c r="T17" s="186">
        <v>0.21209720217977371</v>
      </c>
    </row>
    <row r="18" spans="1:20" ht="13.5" customHeight="1">
      <c r="A18" s="279"/>
      <c r="B18" s="44" t="s">
        <v>11</v>
      </c>
      <c r="C18" s="186">
        <v>3.7704303106556742</v>
      </c>
      <c r="D18" s="186">
        <v>3.7792900644488729</v>
      </c>
      <c r="E18" s="186">
        <v>3.7515054355370592</v>
      </c>
      <c r="F18" s="186">
        <v>1.1929680132942944</v>
      </c>
      <c r="G18" s="186">
        <v>1.2370539444114235</v>
      </c>
      <c r="H18" s="186">
        <v>1.1255853786731354</v>
      </c>
      <c r="I18" s="186">
        <v>0.37847351229078252</v>
      </c>
      <c r="J18" s="186">
        <v>0.39596434490687077</v>
      </c>
      <c r="K18" s="186">
        <v>0.34049727120998746</v>
      </c>
      <c r="L18" s="186">
        <v>0.47714559353472547</v>
      </c>
      <c r="M18" s="186">
        <v>0.49358597192856896</v>
      </c>
      <c r="N18" s="186">
        <v>0.44210471870401774</v>
      </c>
      <c r="O18" s="187">
        <v>2.7049729603337238</v>
      </c>
      <c r="P18" s="187">
        <v>2.6763680052680621</v>
      </c>
      <c r="Q18" s="187">
        <v>2.7660745682369616</v>
      </c>
      <c r="R18" s="186">
        <v>0.24771039472635067</v>
      </c>
      <c r="S18" s="186">
        <v>0.24905992917115249</v>
      </c>
      <c r="T18" s="186">
        <v>0.24489910936341588</v>
      </c>
    </row>
    <row r="19" spans="1:20" ht="13.5" customHeight="1">
      <c r="A19" s="279"/>
      <c r="B19" s="44" t="s">
        <v>12</v>
      </c>
      <c r="C19" s="186">
        <v>3.532397068394578</v>
      </c>
      <c r="D19" s="186">
        <v>3.5240828147873011</v>
      </c>
      <c r="E19" s="186">
        <v>3.5508755841337809</v>
      </c>
      <c r="F19" s="186">
        <v>1.1356232291224464</v>
      </c>
      <c r="G19" s="186">
        <v>1.0527387899459768</v>
      </c>
      <c r="H19" s="186">
        <v>1.2707999307194842</v>
      </c>
      <c r="I19" s="186">
        <v>0.33098882942759705</v>
      </c>
      <c r="J19" s="186">
        <v>0.3366613786238612</v>
      </c>
      <c r="K19" s="186">
        <v>0.31881881858843458</v>
      </c>
      <c r="L19" s="186">
        <v>0.34927079212010542</v>
      </c>
      <c r="M19" s="186">
        <v>0.34875655316074022</v>
      </c>
      <c r="N19" s="186">
        <v>0.35033323374324205</v>
      </c>
      <c r="O19" s="187">
        <v>2.7484258359146403</v>
      </c>
      <c r="P19" s="187">
        <v>2.7458436415796381</v>
      </c>
      <c r="Q19" s="187">
        <v>2.7541647898743098</v>
      </c>
      <c r="R19" s="186">
        <v>0.16338714716212441</v>
      </c>
      <c r="S19" s="186">
        <v>0.16972968770870769</v>
      </c>
      <c r="T19" s="186">
        <v>0.1507540496462359</v>
      </c>
    </row>
    <row r="20" spans="1:20" ht="13.5" customHeight="1">
      <c r="A20" s="279"/>
      <c r="B20" s="44" t="s">
        <v>13</v>
      </c>
      <c r="C20" s="186">
        <v>3.8155842155906683</v>
      </c>
      <c r="D20" s="186">
        <v>3.8012771354834762</v>
      </c>
      <c r="E20" s="186">
        <v>3.8453399999128561</v>
      </c>
      <c r="F20" s="186">
        <v>1.1195273079634751</v>
      </c>
      <c r="G20" s="186">
        <v>1.2285856277366194</v>
      </c>
      <c r="H20" s="186">
        <v>1.0040743284913738</v>
      </c>
      <c r="I20" s="186">
        <v>0.44361141510908603</v>
      </c>
      <c r="J20" s="186">
        <v>0.44128812542593593</v>
      </c>
      <c r="K20" s="186">
        <v>0.44849645632682722</v>
      </c>
      <c r="L20" s="186">
        <v>0.49885757025518712</v>
      </c>
      <c r="M20" s="186">
        <v>0.50746038586946673</v>
      </c>
      <c r="N20" s="186">
        <v>0.48107047357697486</v>
      </c>
      <c r="O20" s="187">
        <v>2.7088383112817644</v>
      </c>
      <c r="P20" s="187">
        <v>2.694597627790341</v>
      </c>
      <c r="Q20" s="187">
        <v>2.7384560042977975</v>
      </c>
      <c r="R20" s="186">
        <v>0.23236189983840563</v>
      </c>
      <c r="S20" s="186">
        <v>0.24068051017269429</v>
      </c>
      <c r="T20" s="186">
        <v>0.21693719968538536</v>
      </c>
    </row>
    <row r="21" spans="1:20" ht="13.5" customHeight="1">
      <c r="A21" s="279"/>
      <c r="B21" s="44" t="s">
        <v>6</v>
      </c>
      <c r="C21" s="186">
        <v>3.8077106969672077</v>
      </c>
      <c r="D21" s="186">
        <v>3.8017746026108754</v>
      </c>
      <c r="E21" s="186">
        <v>3.8160797217805347</v>
      </c>
      <c r="F21" s="186">
        <v>1.3706973267477303</v>
      </c>
      <c r="G21" s="186">
        <v>1.3694453754540115</v>
      </c>
      <c r="H21" s="186">
        <v>1.372104490212257</v>
      </c>
      <c r="I21" s="186">
        <v>0.36628409806875339</v>
      </c>
      <c r="J21" s="186">
        <v>0.37664828276223988</v>
      </c>
      <c r="K21" s="186">
        <v>0.35156205822511094</v>
      </c>
      <c r="L21" s="186">
        <v>0.41967463109701564</v>
      </c>
      <c r="M21" s="186">
        <v>0.42758174547211064</v>
      </c>
      <c r="N21" s="186">
        <v>0.40850060830941537</v>
      </c>
      <c r="O21" s="187">
        <v>2.8316955989952235</v>
      </c>
      <c r="P21" s="187">
        <v>2.8108001225893364</v>
      </c>
      <c r="Q21" s="187">
        <v>2.8611551644990647</v>
      </c>
      <c r="R21" s="186">
        <v>0.18577896621273346</v>
      </c>
      <c r="S21" s="186">
        <v>0.18735758719727261</v>
      </c>
      <c r="T21" s="186">
        <v>0.18365096771755629</v>
      </c>
    </row>
    <row r="22" spans="1:20" ht="13.5" customHeight="1">
      <c r="A22" s="279"/>
      <c r="B22" s="44" t="s">
        <v>7</v>
      </c>
      <c r="C22" s="186">
        <v>3.8903748305547663</v>
      </c>
      <c r="D22" s="186">
        <v>3.8690747704166273</v>
      </c>
      <c r="E22" s="186">
        <v>3.9269586694523926</v>
      </c>
      <c r="F22" s="186">
        <v>1.2974103865414339</v>
      </c>
      <c r="G22" s="186">
        <v>1.2752747165053151</v>
      </c>
      <c r="H22" s="186">
        <v>1.3325571519016444</v>
      </c>
      <c r="I22" s="186">
        <v>0.5069857108709549</v>
      </c>
      <c r="J22" s="186">
        <v>0.50505925579264044</v>
      </c>
      <c r="K22" s="186">
        <v>0.51026500124248042</v>
      </c>
      <c r="L22" s="186">
        <v>0.42714005627664497</v>
      </c>
      <c r="M22" s="186">
        <v>0.43294096290821699</v>
      </c>
      <c r="N22" s="186">
        <v>0.41792707503031301</v>
      </c>
      <c r="O22" s="187">
        <v>2.8430603356206539</v>
      </c>
      <c r="P22" s="187">
        <v>2.8213483122712648</v>
      </c>
      <c r="Q22" s="187">
        <v>2.8803517403962537</v>
      </c>
      <c r="R22" s="186">
        <v>0.17884972967595439</v>
      </c>
      <c r="S22" s="186">
        <v>0.18591951472717291</v>
      </c>
      <c r="T22" s="186">
        <v>0.16721642298100894</v>
      </c>
    </row>
    <row r="23" spans="1:20" ht="13.5" customHeight="1">
      <c r="A23" s="279"/>
      <c r="B23" s="177" t="s">
        <v>14</v>
      </c>
      <c r="C23" s="186">
        <v>3.8640783946162132</v>
      </c>
      <c r="D23" s="186">
        <v>3.8910388839118615</v>
      </c>
      <c r="E23" s="186">
        <v>3.7995908764705746</v>
      </c>
      <c r="F23" s="186">
        <v>1.2054866915218831</v>
      </c>
      <c r="G23" s="186">
        <v>1.2709204707954624</v>
      </c>
      <c r="H23" s="186">
        <v>1.1200438019177339</v>
      </c>
      <c r="I23" s="186">
        <v>0.42231234703965637</v>
      </c>
      <c r="J23" s="186">
        <v>0.44609696653362546</v>
      </c>
      <c r="K23" s="186">
        <v>0.36468716991693889</v>
      </c>
      <c r="L23" s="186">
        <v>0.47574064148448242</v>
      </c>
      <c r="M23" s="186">
        <v>0.48303625536755218</v>
      </c>
      <c r="N23" s="186">
        <v>0.45818083478666743</v>
      </c>
      <c r="O23" s="187">
        <v>2.7272256521113261</v>
      </c>
      <c r="P23" s="187">
        <v>2.7175705845828109</v>
      </c>
      <c r="Q23" s="187">
        <v>2.7503198673391851</v>
      </c>
      <c r="R23" s="186">
        <v>0.26605452338561136</v>
      </c>
      <c r="S23" s="186">
        <v>0.26831091474595398</v>
      </c>
      <c r="T23" s="186">
        <v>0.26041800065107412</v>
      </c>
    </row>
    <row r="24" spans="1:20" ht="13.5" customHeight="1">
      <c r="A24" s="279"/>
      <c r="B24" s="177" t="s">
        <v>15</v>
      </c>
      <c r="C24" s="186">
        <v>3.788314805495494</v>
      </c>
      <c r="D24" s="186">
        <v>3.7989494913779929</v>
      </c>
      <c r="E24" s="186">
        <v>3.7630476409725411</v>
      </c>
      <c r="F24" s="186">
        <v>1.2018645417434575</v>
      </c>
      <c r="G24" s="186">
        <v>2</v>
      </c>
      <c r="H24" s="186">
        <v>1.1593576958140668</v>
      </c>
      <c r="I24" s="186">
        <v>0.34833793150356068</v>
      </c>
      <c r="J24" s="186">
        <v>0.35255151866520024</v>
      </c>
      <c r="K24" s="186">
        <v>0.33830558636274</v>
      </c>
      <c r="L24" s="186">
        <v>0.42739509667305159</v>
      </c>
      <c r="M24" s="186">
        <v>0.43519122906795477</v>
      </c>
      <c r="N24" s="186">
        <v>0.40817376797589788</v>
      </c>
      <c r="O24" s="187">
        <v>2.7647454977143435</v>
      </c>
      <c r="P24" s="187">
        <v>2.7423137033953542</v>
      </c>
      <c r="Q24" s="187">
        <v>2.8180416499341283</v>
      </c>
      <c r="R24" s="186">
        <v>0.2380107555999853</v>
      </c>
      <c r="S24" s="186">
        <v>0.24962642922141706</v>
      </c>
      <c r="T24" s="186">
        <v>0.20922341726467275</v>
      </c>
    </row>
    <row r="25" spans="1:20" ht="13.5" customHeight="1">
      <c r="A25" s="279"/>
      <c r="B25" s="44" t="s">
        <v>17</v>
      </c>
      <c r="C25" s="186">
        <v>3.7758210990680627</v>
      </c>
      <c r="D25" s="186">
        <v>3.766572802810817</v>
      </c>
      <c r="E25" s="186">
        <v>3.7898389257922802</v>
      </c>
      <c r="F25" s="186">
        <v>1.1892766355560549</v>
      </c>
      <c r="G25" s="186">
        <v>1.1662766535937856</v>
      </c>
      <c r="H25" s="186">
        <v>1.2103070757761165</v>
      </c>
      <c r="I25" s="186">
        <v>0.46172756552811706</v>
      </c>
      <c r="J25" s="186">
        <v>0.47531731186997073</v>
      </c>
      <c r="K25" s="186">
        <v>0.44123215272334937</v>
      </c>
      <c r="L25" s="186">
        <v>0.4092985004950731</v>
      </c>
      <c r="M25" s="186">
        <v>0.41250230236126018</v>
      </c>
      <c r="N25" s="186">
        <v>0.40457741633241628</v>
      </c>
      <c r="O25" s="187">
        <v>2.7987996710910075</v>
      </c>
      <c r="P25" s="187">
        <v>2.7804269347556012</v>
      </c>
      <c r="Q25" s="187">
        <v>2.8266475932634592</v>
      </c>
      <c r="R25" s="186">
        <v>0.19961945743261286</v>
      </c>
      <c r="S25" s="186">
        <v>0.20774764578567362</v>
      </c>
      <c r="T25" s="186">
        <v>0.18733713923916981</v>
      </c>
    </row>
    <row r="26" spans="1:20" ht="13.5" customHeight="1">
      <c r="A26" s="279"/>
      <c r="B26" s="44" t="s">
        <v>18</v>
      </c>
      <c r="C26" s="186">
        <v>3.3996714565849668</v>
      </c>
      <c r="D26" s="186">
        <v>3.3579802546695916</v>
      </c>
      <c r="E26" s="186">
        <v>3.485721137561788</v>
      </c>
      <c r="F26" s="186">
        <v>1.2657687048696797</v>
      </c>
      <c r="G26" s="186">
        <v>1.2930014940278058</v>
      </c>
      <c r="H26" s="186">
        <v>1.2439403657346324</v>
      </c>
      <c r="I26" s="186">
        <v>0.30985279015962314</v>
      </c>
      <c r="J26" s="186">
        <v>0.31517069993493668</v>
      </c>
      <c r="K26" s="186">
        <v>0.29902445826762619</v>
      </c>
      <c r="L26" s="186">
        <v>0.30003001149503167</v>
      </c>
      <c r="M26" s="186">
        <v>0.30325963950437673</v>
      </c>
      <c r="N26" s="186">
        <v>0.29382449450730325</v>
      </c>
      <c r="O26" s="187">
        <v>2.735940227866541</v>
      </c>
      <c r="P26" s="187">
        <v>2.7177607737819467</v>
      </c>
      <c r="Q26" s="187">
        <v>2.773462202586471</v>
      </c>
      <c r="R26" s="186">
        <v>0.12013061834968553</v>
      </c>
      <c r="S26" s="186">
        <v>0.12066497846585693</v>
      </c>
      <c r="T26" s="186">
        <v>0.11927550930333593</v>
      </c>
    </row>
    <row r="27" spans="1:20" ht="13.5" customHeight="1">
      <c r="A27" s="279"/>
      <c r="B27" s="44" t="s">
        <v>19</v>
      </c>
      <c r="C27" s="186">
        <v>4.0657179291343954</v>
      </c>
      <c r="D27" s="186">
        <v>4.1036814153841048</v>
      </c>
      <c r="E27" s="186">
        <v>4.0118443035452449</v>
      </c>
      <c r="F27" s="186">
        <v>1.4539146658598741</v>
      </c>
      <c r="G27" s="186">
        <v>1.533139638938475</v>
      </c>
      <c r="H27" s="186">
        <v>1.3348322549911993</v>
      </c>
      <c r="I27" s="186">
        <v>0.51389379458359696</v>
      </c>
      <c r="J27" s="186">
        <v>0.52812506211041477</v>
      </c>
      <c r="K27" s="186">
        <v>0.49381782495030802</v>
      </c>
      <c r="L27" s="186">
        <v>0.40625438836864941</v>
      </c>
      <c r="M27" s="186">
        <v>0.41255900090658254</v>
      </c>
      <c r="N27" s="186">
        <v>0.39699652618182246</v>
      </c>
      <c r="O27" s="187">
        <v>2.8953271832558531</v>
      </c>
      <c r="P27" s="187">
        <v>2.8878119343225745</v>
      </c>
      <c r="Q27" s="187">
        <v>2.9059920021973475</v>
      </c>
      <c r="R27" s="186">
        <v>0.23015612405242181</v>
      </c>
      <c r="S27" s="186">
        <v>0.23202719707098707</v>
      </c>
      <c r="T27" s="186">
        <v>0.22757964123288157</v>
      </c>
    </row>
    <row r="28" spans="1:20" ht="13.5" customHeight="1">
      <c r="A28" s="279"/>
      <c r="B28" s="44" t="s">
        <v>8</v>
      </c>
      <c r="C28" s="186">
        <v>3.7570699296299517</v>
      </c>
      <c r="D28" s="186">
        <v>3.7491955660424936</v>
      </c>
      <c r="E28" s="186">
        <v>3.7681724983087914</v>
      </c>
      <c r="F28" s="186">
        <v>1.3846837745053451</v>
      </c>
      <c r="G28" s="186">
        <v>1.3465898581558784</v>
      </c>
      <c r="H28" s="186">
        <v>1.4409694013843082</v>
      </c>
      <c r="I28" s="186">
        <v>0.40094949732202712</v>
      </c>
      <c r="J28" s="186">
        <v>0.4124526942107411</v>
      </c>
      <c r="K28" s="186">
        <v>0.38468702579410058</v>
      </c>
      <c r="L28" s="186">
        <v>0.44918337095841165</v>
      </c>
      <c r="M28" s="186">
        <v>0.45097383021688642</v>
      </c>
      <c r="N28" s="186">
        <v>0.44669751812843145</v>
      </c>
      <c r="O28" s="187">
        <v>2.7442221865102678</v>
      </c>
      <c r="P28" s="187">
        <v>2.7194548862614227</v>
      </c>
      <c r="Q28" s="187">
        <v>2.7791431866581369</v>
      </c>
      <c r="R28" s="186">
        <v>0.15922373110397434</v>
      </c>
      <c r="S28" s="186">
        <v>0.16101732399880953</v>
      </c>
      <c r="T28" s="186">
        <v>0.15679427344014482</v>
      </c>
    </row>
    <row r="29" spans="1:20" ht="13.5" customHeight="1">
      <c r="A29" s="279"/>
      <c r="B29" s="44" t="s">
        <v>9</v>
      </c>
      <c r="C29" s="186">
        <v>3.8521653771701341</v>
      </c>
      <c r="D29" s="186">
        <v>3.89234216420305</v>
      </c>
      <c r="E29" s="186">
        <v>3.8067091657329186</v>
      </c>
      <c r="F29" s="186">
        <v>1.1433067753283936</v>
      </c>
      <c r="G29" s="186">
        <v>1.2432270622576878</v>
      </c>
      <c r="H29" s="186">
        <v>1.0641500311147631</v>
      </c>
      <c r="I29" s="186">
        <v>0.50893830513189731</v>
      </c>
      <c r="J29" s="186">
        <v>0.53174879453084056</v>
      </c>
      <c r="K29" s="186">
        <v>0.4829586936376779</v>
      </c>
      <c r="L29" s="186">
        <v>0.4150791324053873</v>
      </c>
      <c r="M29" s="186">
        <v>0.430215272814781</v>
      </c>
      <c r="N29" s="186">
        <v>0.39763293700370245</v>
      </c>
      <c r="O29" s="187">
        <v>2.8378552926773319</v>
      </c>
      <c r="P29" s="187">
        <v>2.8337525218543047</v>
      </c>
      <c r="Q29" s="187">
        <v>2.842497187457445</v>
      </c>
      <c r="R29" s="186">
        <v>0.16381146990716722</v>
      </c>
      <c r="S29" s="186">
        <v>0.17061265564379077</v>
      </c>
      <c r="T29" s="186">
        <v>0.1566478921106679</v>
      </c>
    </row>
    <row r="30" spans="1:20" ht="13.5" customHeight="1">
      <c r="A30" s="279"/>
      <c r="B30" s="44" t="s">
        <v>20</v>
      </c>
      <c r="C30" s="186">
        <v>3.6769580350380582</v>
      </c>
      <c r="D30" s="186">
        <v>3.688751298116586</v>
      </c>
      <c r="E30" s="186">
        <v>3.6504800616246822</v>
      </c>
      <c r="F30" s="186">
        <v>1.3129674564394289</v>
      </c>
      <c r="G30" s="186">
        <v>1.4312231466707568</v>
      </c>
      <c r="H30" s="186">
        <v>1.1138024466481928</v>
      </c>
      <c r="I30" s="186">
        <v>0.41928154822003028</v>
      </c>
      <c r="J30" s="186">
        <v>0.41264120564676948</v>
      </c>
      <c r="K30" s="186">
        <v>0.43433837102560796</v>
      </c>
      <c r="L30" s="186">
        <v>0.34364518836172681</v>
      </c>
      <c r="M30" s="186">
        <v>0.35194413612801728</v>
      </c>
      <c r="N30" s="186">
        <v>0.32651812305392042</v>
      </c>
      <c r="O30" s="187">
        <v>2.8195485506609224</v>
      </c>
      <c r="P30" s="187">
        <v>2.8304725797524406</v>
      </c>
      <c r="Q30" s="187">
        <v>2.7950221621689497</v>
      </c>
      <c r="R30" s="186">
        <v>0.16470423306253018</v>
      </c>
      <c r="S30" s="186">
        <v>0.16799078470932724</v>
      </c>
      <c r="T30" s="186">
        <v>0.15800165696461971</v>
      </c>
    </row>
    <row r="31" spans="1:20" ht="13.5" customHeight="1">
      <c r="A31" s="279"/>
      <c r="B31" s="177" t="s">
        <v>21</v>
      </c>
      <c r="C31" s="186">
        <v>3.5554368904272438</v>
      </c>
      <c r="D31" s="186">
        <v>3.5544915182916408</v>
      </c>
      <c r="E31" s="186">
        <v>3.5577953180677038</v>
      </c>
      <c r="F31" s="186">
        <v>1.0994548707694427</v>
      </c>
      <c r="G31" s="186">
        <v>1.2065734751771637</v>
      </c>
      <c r="H31" s="186">
        <v>1.0128715048360366</v>
      </c>
      <c r="I31" s="186">
        <v>0.35414809613881015</v>
      </c>
      <c r="J31" s="186">
        <v>0.35779534427661214</v>
      </c>
      <c r="K31" s="186">
        <v>0.34496556352563362</v>
      </c>
      <c r="L31" s="186">
        <v>0.37126508140997733</v>
      </c>
      <c r="M31" s="186">
        <v>0.37997743254654631</v>
      </c>
      <c r="N31" s="186">
        <v>0.35107290039280031</v>
      </c>
      <c r="O31" s="187">
        <v>2.7501592613594705</v>
      </c>
      <c r="P31" s="187">
        <v>2.7519430195547372</v>
      </c>
      <c r="Q31" s="187">
        <v>2.7457093051219945</v>
      </c>
      <c r="R31" s="186">
        <v>0.18429119667258453</v>
      </c>
      <c r="S31" s="186">
        <v>0.18510443361582804</v>
      </c>
      <c r="T31" s="186">
        <v>0.18220791661271621</v>
      </c>
    </row>
    <row r="32" spans="1:20" ht="13.5" customHeight="1">
      <c r="A32" s="279"/>
      <c r="B32" s="44" t="s">
        <v>22</v>
      </c>
      <c r="C32" s="186">
        <v>3.569772616020249</v>
      </c>
      <c r="D32" s="186">
        <v>3.5524047470334357</v>
      </c>
      <c r="E32" s="186">
        <v>3.6107576284089902</v>
      </c>
      <c r="F32" s="186">
        <v>1.1427702717888912</v>
      </c>
      <c r="G32" s="186">
        <v>1.2233077184577457</v>
      </c>
      <c r="H32" s="186">
        <v>1.0687406150528611</v>
      </c>
      <c r="I32" s="186">
        <v>0.35075730842942904</v>
      </c>
      <c r="J32" s="186">
        <v>0.34404802787919753</v>
      </c>
      <c r="K32" s="186">
        <v>0.36612673804941753</v>
      </c>
      <c r="L32" s="186">
        <v>0.34084190473616377</v>
      </c>
      <c r="M32" s="186">
        <v>0.35224871125519325</v>
      </c>
      <c r="N32" s="186">
        <v>0.31247294252039198</v>
      </c>
      <c r="O32" s="187">
        <v>2.7711106229849389</v>
      </c>
      <c r="P32" s="187">
        <v>2.7646223288262228</v>
      </c>
      <c r="Q32" s="187">
        <v>2.786421817275873</v>
      </c>
      <c r="R32" s="186">
        <v>0.22133522173893136</v>
      </c>
      <c r="S32" s="186">
        <v>0.23037303402767795</v>
      </c>
      <c r="T32" s="186">
        <v>0.20029200971355321</v>
      </c>
    </row>
    <row r="33" spans="1:20" ht="13.5" customHeight="1">
      <c r="A33" s="279"/>
      <c r="B33" s="177" t="s">
        <v>10</v>
      </c>
      <c r="C33" s="186">
        <v>3.7750317458372087</v>
      </c>
      <c r="D33" s="186">
        <v>3.7746636195798611</v>
      </c>
      <c r="E33" s="186">
        <v>3.7757734565993619</v>
      </c>
      <c r="F33" s="186">
        <v>1.1481336020731037</v>
      </c>
      <c r="G33" s="186">
        <v>1.199554495853947</v>
      </c>
      <c r="H33" s="186">
        <v>1.0653062012028196</v>
      </c>
      <c r="I33" s="186">
        <v>0.40715660854037461</v>
      </c>
      <c r="J33" s="186">
        <v>0.42429035195754028</v>
      </c>
      <c r="K33" s="186">
        <v>0.3730794115622324</v>
      </c>
      <c r="L33" s="186">
        <v>0.43658018154411765</v>
      </c>
      <c r="M33" s="186">
        <v>0.43586758201000647</v>
      </c>
      <c r="N33" s="186">
        <v>0.43797588222419465</v>
      </c>
      <c r="O33" s="187">
        <v>2.755782762976613</v>
      </c>
      <c r="P33" s="187">
        <v>2.7401490995488662</v>
      </c>
      <c r="Q33" s="187">
        <v>2.7872818918343767</v>
      </c>
      <c r="R33" s="186">
        <v>0.1682860582172013</v>
      </c>
      <c r="S33" s="186">
        <v>0.16691088240280869</v>
      </c>
      <c r="T33" s="186">
        <v>0.17088944745368537</v>
      </c>
    </row>
    <row r="34" spans="1:20" ht="13.5" customHeight="1">
      <c r="A34" s="279"/>
      <c r="B34" s="44" t="s">
        <v>16</v>
      </c>
      <c r="C34" s="186">
        <v>3.7027155487613559</v>
      </c>
      <c r="D34" s="186">
        <v>3.6878355554282543</v>
      </c>
      <c r="E34" s="186">
        <v>3.7393510362995728</v>
      </c>
      <c r="F34" s="186">
        <v>1.1074296040975919</v>
      </c>
      <c r="G34" s="186">
        <v>1.3752480158730158</v>
      </c>
      <c r="H34" s="186">
        <v>0.90639942114013528</v>
      </c>
      <c r="I34" s="186">
        <v>0.33548353952142812</v>
      </c>
      <c r="J34" s="186">
        <v>0.35233333006563505</v>
      </c>
      <c r="K34" s="186">
        <v>0.29376825574083559</v>
      </c>
      <c r="L34" s="186">
        <v>0.41258640039345146</v>
      </c>
      <c r="M34" s="186">
        <v>0.41635529948148836</v>
      </c>
      <c r="N34" s="186">
        <v>0.4034087400834297</v>
      </c>
      <c r="O34" s="187">
        <v>2.7610790567217491</v>
      </c>
      <c r="P34" s="187">
        <v>2.7309014178121687</v>
      </c>
      <c r="Q34" s="187">
        <v>2.8353783181162093</v>
      </c>
      <c r="R34" s="186">
        <v>0.21881734036047537</v>
      </c>
      <c r="S34" s="186">
        <v>0.22041704606086862</v>
      </c>
      <c r="T34" s="186">
        <v>0.21506905569853407</v>
      </c>
    </row>
    <row r="35" spans="1:20" ht="13.5" customHeight="1">
      <c r="A35" s="279" t="s">
        <v>51</v>
      </c>
      <c r="B35" s="44" t="s">
        <v>48</v>
      </c>
      <c r="C35" s="186">
        <v>3.8141293323471221</v>
      </c>
      <c r="D35" s="186">
        <v>3.813239454059195</v>
      </c>
      <c r="E35" s="186">
        <v>3.8153408225854659</v>
      </c>
      <c r="F35" s="186">
        <v>1.2893302894747369</v>
      </c>
      <c r="G35" s="186">
        <v>1.3118445830761547</v>
      </c>
      <c r="H35" s="186">
        <v>1.2612374804134365</v>
      </c>
      <c r="I35" s="186">
        <v>0.44381734320252125</v>
      </c>
      <c r="J35" s="186">
        <v>0.45636768669869432</v>
      </c>
      <c r="K35" s="186">
        <v>0.42675886748262531</v>
      </c>
      <c r="L35" s="186">
        <v>0.42942339843796629</v>
      </c>
      <c r="M35" s="186">
        <v>0.43353687646408773</v>
      </c>
      <c r="N35" s="186">
        <v>0.4237935785731044</v>
      </c>
      <c r="O35" s="187">
        <v>2.8047627103058832</v>
      </c>
      <c r="P35" s="187">
        <v>2.7817261383018455</v>
      </c>
      <c r="Q35" s="187">
        <v>2.8361197602024824</v>
      </c>
      <c r="R35" s="186">
        <v>0.17518589481761629</v>
      </c>
      <c r="S35" s="186">
        <v>0.17839906255524204</v>
      </c>
      <c r="T35" s="186">
        <v>0.17107965362674812</v>
      </c>
    </row>
    <row r="36" spans="1:20" ht="13.5" customHeight="1">
      <c r="A36" s="279"/>
      <c r="B36" s="44" t="s">
        <v>49</v>
      </c>
      <c r="C36" s="186">
        <v>3.786351472417536</v>
      </c>
      <c r="D36" s="186">
        <v>3.7835092450156904</v>
      </c>
      <c r="E36" s="186">
        <v>3.7925993804697029</v>
      </c>
      <c r="F36" s="186">
        <v>1.1510542969067428</v>
      </c>
      <c r="G36" s="186">
        <v>1.2193639630735476</v>
      </c>
      <c r="H36" s="186">
        <v>1.0596705857472262</v>
      </c>
      <c r="I36" s="186">
        <v>0.40467569540223441</v>
      </c>
      <c r="J36" s="186">
        <v>0.40899097263481926</v>
      </c>
      <c r="K36" s="186">
        <v>0.39511997929054821</v>
      </c>
      <c r="L36" s="186">
        <v>0.46712665091067995</v>
      </c>
      <c r="M36" s="186">
        <v>0.47485790832501545</v>
      </c>
      <c r="N36" s="186">
        <v>0.45013545762625728</v>
      </c>
      <c r="O36" s="187">
        <v>2.7256400375385468</v>
      </c>
      <c r="P36" s="187">
        <v>2.7097568345427461</v>
      </c>
      <c r="Q36" s="187">
        <v>2.7605551860685562</v>
      </c>
      <c r="R36" s="186">
        <v>0.23393496340068867</v>
      </c>
      <c r="S36" s="186">
        <v>0.24145663797834024</v>
      </c>
      <c r="T36" s="186">
        <v>0.21823975795806916</v>
      </c>
    </row>
    <row r="37" spans="1:20" ht="13.5" customHeight="1">
      <c r="A37" s="279"/>
      <c r="B37" s="44" t="s">
        <v>38</v>
      </c>
      <c r="C37" s="186">
        <v>3.6576986234740421</v>
      </c>
      <c r="D37" s="186">
        <v>3.6414709592590655</v>
      </c>
      <c r="E37" s="186">
        <v>3.690083630916158</v>
      </c>
      <c r="F37" s="186">
        <v>1.2407784822285102</v>
      </c>
      <c r="G37" s="186">
        <v>1.3149561285141254</v>
      </c>
      <c r="H37" s="186">
        <v>1.1631670018798508</v>
      </c>
      <c r="I37" s="186">
        <v>0.39746162221480241</v>
      </c>
      <c r="J37" s="186">
        <v>0.39668937542130567</v>
      </c>
      <c r="K37" s="186">
        <v>0.39899301039461266</v>
      </c>
      <c r="L37" s="186">
        <v>0.36300657202733388</v>
      </c>
      <c r="M37" s="186">
        <v>0.3687656783334527</v>
      </c>
      <c r="N37" s="186">
        <v>0.35175008940323199</v>
      </c>
      <c r="O37" s="187">
        <v>2.7883854938540806</v>
      </c>
      <c r="P37" s="187">
        <v>2.7800908211103876</v>
      </c>
      <c r="Q37" s="187">
        <v>2.8049388951924534</v>
      </c>
      <c r="R37" s="186">
        <v>0.18809713312978391</v>
      </c>
      <c r="S37" s="186">
        <v>0.19192770504163406</v>
      </c>
      <c r="T37" s="186">
        <v>0.18098764100850054</v>
      </c>
    </row>
    <row r="38" spans="1:20" ht="13.5" customHeight="1">
      <c r="A38" s="281" t="s">
        <v>32</v>
      </c>
      <c r="B38" s="45" t="s">
        <v>39</v>
      </c>
      <c r="C38" s="186">
        <v>3.839933637909684</v>
      </c>
      <c r="D38" s="186">
        <v>3.8424970013252717</v>
      </c>
      <c r="E38" s="186">
        <v>3.8365004613266485</v>
      </c>
      <c r="F38" s="186">
        <v>1.3159095019125899</v>
      </c>
      <c r="G38" s="186">
        <v>1.3133533465553007</v>
      </c>
      <c r="H38" s="186">
        <v>1.3198605732697617</v>
      </c>
      <c r="I38" s="186">
        <v>0.45293756803567647</v>
      </c>
      <c r="J38" s="186">
        <v>0.46321838541100985</v>
      </c>
      <c r="K38" s="186">
        <v>0.43910992265572774</v>
      </c>
      <c r="L38" s="186">
        <v>0.44939286588799293</v>
      </c>
      <c r="M38" s="186">
        <v>0.45040054477360658</v>
      </c>
      <c r="N38" s="186">
        <v>0.44803544239794424</v>
      </c>
      <c r="O38" s="187">
        <v>2.7640541986585632</v>
      </c>
      <c r="P38" s="187">
        <v>2.7376161295720007</v>
      </c>
      <c r="Q38" s="187">
        <v>2.799463364263568</v>
      </c>
      <c r="R38" s="186">
        <v>0.15680312126632082</v>
      </c>
      <c r="S38" s="186">
        <v>0.1596346318267387</v>
      </c>
      <c r="T38" s="186">
        <v>0.15311139825418962</v>
      </c>
    </row>
    <row r="39" spans="1:20" ht="13.5" customHeight="1">
      <c r="A39" s="281"/>
      <c r="B39" s="45" t="s">
        <v>40</v>
      </c>
      <c r="C39" s="186">
        <v>3.8488633882586853</v>
      </c>
      <c r="D39" s="186">
        <v>3.8440159373163247</v>
      </c>
      <c r="E39" s="186">
        <v>3.8570544772192679</v>
      </c>
      <c r="F39" s="186">
        <v>1.1055424465899273</v>
      </c>
      <c r="G39" s="186">
        <v>1.1934442254308093</v>
      </c>
      <c r="H39" s="186">
        <v>1.0123400214619633</v>
      </c>
      <c r="I39" s="186">
        <v>0.48391335497439081</v>
      </c>
      <c r="J39" s="186">
        <v>0.47768094277200929</v>
      </c>
      <c r="K39" s="186">
        <v>0.49467513708260674</v>
      </c>
      <c r="L39" s="186">
        <v>0.51269475458057634</v>
      </c>
      <c r="M39" s="186">
        <v>0.52927644766673743</v>
      </c>
      <c r="N39" s="186">
        <v>0.48397994318827203</v>
      </c>
      <c r="O39" s="187">
        <v>2.7117904609109318</v>
      </c>
      <c r="P39" s="187">
        <v>2.6991103212447616</v>
      </c>
      <c r="Q39" s="187">
        <v>2.7332170113337253</v>
      </c>
      <c r="R39" s="186">
        <v>0.22757699211213148</v>
      </c>
      <c r="S39" s="186">
        <v>0.23699588913896283</v>
      </c>
      <c r="T39" s="186">
        <v>0.21397994134881049</v>
      </c>
    </row>
    <row r="40" spans="1:20" ht="13.5" customHeight="1">
      <c r="A40" s="279" t="s">
        <v>33</v>
      </c>
      <c r="B40" s="45" t="s">
        <v>123</v>
      </c>
      <c r="C40" s="186">
        <v>4.339916775581055</v>
      </c>
      <c r="D40" s="186">
        <v>4.2734256508325537</v>
      </c>
      <c r="E40" s="186">
        <v>4.4778734606557764</v>
      </c>
      <c r="F40" s="186">
        <v>1.4796170542278848</v>
      </c>
      <c r="G40" s="186">
        <v>1.4788885492168653</v>
      </c>
      <c r="H40" s="186">
        <v>1.4806922086337533</v>
      </c>
      <c r="I40" s="186">
        <v>0.44153070384253645</v>
      </c>
      <c r="J40" s="186">
        <v>0.4477831704038388</v>
      </c>
      <c r="K40" s="186">
        <v>0.42854211139551124</v>
      </c>
      <c r="L40" s="186">
        <v>0.46556806680963719</v>
      </c>
      <c r="M40" s="186">
        <v>0.45437754064534225</v>
      </c>
      <c r="N40" s="186">
        <v>0.489270049595181</v>
      </c>
      <c r="O40" s="187">
        <v>2.8707075671297884</v>
      </c>
      <c r="P40" s="187">
        <v>2.8453682429875831</v>
      </c>
      <c r="Q40" s="187">
        <v>2.9232819396330751</v>
      </c>
      <c r="R40" s="186">
        <v>0.20016123384115769</v>
      </c>
      <c r="S40" s="186">
        <v>0.20125260827841052</v>
      </c>
      <c r="T40" s="186">
        <v>0.19805924616676115</v>
      </c>
    </row>
    <row r="41" spans="1:20" ht="13.5" customHeight="1">
      <c r="A41" s="279"/>
      <c r="B41" s="45" t="s">
        <v>124</v>
      </c>
      <c r="C41" s="186">
        <v>3.9936113993682052</v>
      </c>
      <c r="D41" s="186">
        <v>3.9853050012956257</v>
      </c>
      <c r="E41" s="186">
        <v>4.0090425302360169</v>
      </c>
      <c r="F41" s="186">
        <v>1.2646727734861867</v>
      </c>
      <c r="G41" s="186">
        <v>1.3109638910997792</v>
      </c>
      <c r="H41" s="186">
        <v>1.2007993494514353</v>
      </c>
      <c r="I41" s="186">
        <v>0.47516709256212603</v>
      </c>
      <c r="J41" s="186">
        <v>0.48955105360720735</v>
      </c>
      <c r="K41" s="186">
        <v>0.4480152163690288</v>
      </c>
      <c r="L41" s="186">
        <v>0.48037553077441769</v>
      </c>
      <c r="M41" s="186">
        <v>0.48564296298887338</v>
      </c>
      <c r="N41" s="186">
        <v>0.47065764355205908</v>
      </c>
      <c r="O41" s="187">
        <v>2.7952612815891538</v>
      </c>
      <c r="P41" s="187">
        <v>2.764711239999821</v>
      </c>
      <c r="Q41" s="187">
        <v>2.8520095486028354</v>
      </c>
      <c r="R41" s="186">
        <v>0.18976767065874381</v>
      </c>
      <c r="S41" s="186">
        <v>0.19496007266530793</v>
      </c>
      <c r="T41" s="186">
        <v>0.18047250850866359</v>
      </c>
    </row>
    <row r="42" spans="1:20" ht="13.5" customHeight="1">
      <c r="A42" s="279"/>
      <c r="B42" s="45" t="s">
        <v>125</v>
      </c>
      <c r="C42" s="186">
        <v>3.7330800963316917</v>
      </c>
      <c r="D42" s="186">
        <v>3.7445841736284673</v>
      </c>
      <c r="E42" s="186">
        <v>3.7145347084619913</v>
      </c>
      <c r="F42" s="186">
        <v>1.017026486747153</v>
      </c>
      <c r="G42" s="186">
        <v>1.0263492209443479</v>
      </c>
      <c r="H42" s="186">
        <v>1.0070303494968313</v>
      </c>
      <c r="I42" s="186">
        <v>0.42904259707772435</v>
      </c>
      <c r="J42" s="186">
        <v>0.4408082714408661</v>
      </c>
      <c r="K42" s="186">
        <v>0.41015099607856548</v>
      </c>
      <c r="L42" s="186">
        <v>0.43945718468971368</v>
      </c>
      <c r="M42" s="186">
        <v>0.4543167419465039</v>
      </c>
      <c r="N42" s="186">
        <v>0.41513665662214388</v>
      </c>
      <c r="O42" s="187">
        <v>2.744806733036532</v>
      </c>
      <c r="P42" s="187">
        <v>2.723535971118602</v>
      </c>
      <c r="Q42" s="187">
        <v>2.7790940568469922</v>
      </c>
      <c r="R42" s="186">
        <v>0.19665176382307489</v>
      </c>
      <c r="S42" s="186">
        <v>0.20690716155333225</v>
      </c>
      <c r="T42" s="186">
        <v>0.1809870021182399</v>
      </c>
    </row>
    <row r="43" spans="1:20" ht="13.5" customHeight="1">
      <c r="A43" s="279"/>
      <c r="B43" s="45" t="s">
        <v>126</v>
      </c>
      <c r="C43" s="186">
        <v>3.636962929953242</v>
      </c>
      <c r="D43" s="186">
        <v>3.6233239583001517</v>
      </c>
      <c r="E43" s="186">
        <v>3.6584760589033158</v>
      </c>
      <c r="F43" s="186">
        <v>0.6766645541072065</v>
      </c>
      <c r="G43" s="186">
        <v>0.6941520770931936</v>
      </c>
      <c r="H43" s="186">
        <v>0.66394263650681928</v>
      </c>
      <c r="I43" s="186">
        <v>0.38475696345915805</v>
      </c>
      <c r="J43" s="186">
        <v>0.38068187563224898</v>
      </c>
      <c r="K43" s="186">
        <v>0.39122466001700779</v>
      </c>
      <c r="L43" s="186">
        <v>0.42778065361427492</v>
      </c>
      <c r="M43" s="186">
        <v>0.43339283178099314</v>
      </c>
      <c r="N43" s="186">
        <v>0.41882863087718541</v>
      </c>
      <c r="O43" s="187">
        <v>2.7352702513292404</v>
      </c>
      <c r="P43" s="187">
        <v>2.7160447702279389</v>
      </c>
      <c r="Q43" s="187">
        <v>2.7655927126524218</v>
      </c>
      <c r="R43" s="186">
        <v>0.20702260775449946</v>
      </c>
      <c r="S43" s="186">
        <v>0.21485360094079242</v>
      </c>
      <c r="T43" s="186">
        <v>0.1954758784763517</v>
      </c>
    </row>
    <row r="44" spans="1:20" ht="13.5" customHeight="1">
      <c r="A44" s="279"/>
      <c r="B44" s="45" t="s">
        <v>127</v>
      </c>
      <c r="C44" s="186">
        <v>3.6611123608048808</v>
      </c>
      <c r="D44" s="186">
        <v>3.6310866875225791</v>
      </c>
      <c r="E44" s="186">
        <v>3.7352758609466949</v>
      </c>
      <c r="F44" s="186">
        <v>0.46194630013364857</v>
      </c>
      <c r="G44" s="186">
        <v>0.49317540047642322</v>
      </c>
      <c r="H44" s="186">
        <v>0.43570434433776778</v>
      </c>
      <c r="I44" s="186">
        <v>0.3710354265008613</v>
      </c>
      <c r="J44" s="186">
        <v>0.35751033977212426</v>
      </c>
      <c r="K44" s="186">
        <v>0.40456311979007126</v>
      </c>
      <c r="L44" s="186">
        <v>0.40902482492561659</v>
      </c>
      <c r="M44" s="186">
        <v>0.40907663244047515</v>
      </c>
      <c r="N44" s="186">
        <v>0.40888233505165661</v>
      </c>
      <c r="O44" s="187">
        <v>2.8352313845688339</v>
      </c>
      <c r="P44" s="187">
        <v>2.8075654570822564</v>
      </c>
      <c r="Q44" s="187">
        <v>2.9035663057472014</v>
      </c>
      <c r="R44" s="186">
        <v>0.26351263049560714</v>
      </c>
      <c r="S44" s="186">
        <v>0.26902274073766813</v>
      </c>
      <c r="T44" s="186">
        <v>0.25010049975106902</v>
      </c>
    </row>
    <row r="45" spans="1:20" ht="13.5" customHeight="1">
      <c r="A45" s="279" t="s">
        <v>97</v>
      </c>
      <c r="B45" s="45" t="s">
        <v>128</v>
      </c>
      <c r="C45" s="186">
        <v>3.7146154283807089</v>
      </c>
      <c r="D45" s="186">
        <v>3.6980781587554588</v>
      </c>
      <c r="E45" s="186">
        <v>3.7456329759991784</v>
      </c>
      <c r="F45" s="186">
        <v>0.93589899013061784</v>
      </c>
      <c r="G45" s="186">
        <v>0.97856119101708849</v>
      </c>
      <c r="H45" s="186">
        <v>0.8828678162391097</v>
      </c>
      <c r="I45" s="186">
        <v>0.43157069357415878</v>
      </c>
      <c r="J45" s="186">
        <v>0.4286898806340898</v>
      </c>
      <c r="K45" s="186">
        <v>0.43694961679821748</v>
      </c>
      <c r="L45" s="186">
        <v>0.42318457926626757</v>
      </c>
      <c r="M45" s="186">
        <v>0.42699225252401191</v>
      </c>
      <c r="N45" s="186">
        <v>0.41593429019474626</v>
      </c>
      <c r="O45" s="187">
        <v>2.7547124057923895</v>
      </c>
      <c r="P45" s="187">
        <v>2.7338587806513694</v>
      </c>
      <c r="Q45" s="187">
        <v>2.7938257736873244</v>
      </c>
      <c r="R45" s="186">
        <v>0.19215592943870508</v>
      </c>
      <c r="S45" s="186">
        <v>0.19651886818211151</v>
      </c>
      <c r="T45" s="186">
        <v>0.18427817343239405</v>
      </c>
    </row>
    <row r="46" spans="1:20" ht="13.5" customHeight="1">
      <c r="A46" s="279"/>
      <c r="B46" s="45" t="s">
        <v>129</v>
      </c>
      <c r="C46" s="186">
        <v>3.7192059363970951</v>
      </c>
      <c r="D46" s="186">
        <v>3.7517575947224215</v>
      </c>
      <c r="E46" s="186">
        <v>3.6933247795241528</v>
      </c>
      <c r="F46" s="186">
        <v>0.93485559415399466</v>
      </c>
      <c r="G46" s="186">
        <v>1.1182571293526407</v>
      </c>
      <c r="H46" s="186">
        <v>0.87786890718711075</v>
      </c>
      <c r="I46" s="186">
        <v>0.38596922875941059</v>
      </c>
      <c r="J46" s="186">
        <v>0.4103780527621978</v>
      </c>
      <c r="K46" s="186">
        <v>0.36711746290923469</v>
      </c>
      <c r="L46" s="186">
        <v>0.45269046505124555</v>
      </c>
      <c r="M46" s="186">
        <v>0.49002363461587989</v>
      </c>
      <c r="N46" s="186">
        <v>0.42229486414030321</v>
      </c>
      <c r="O46" s="187">
        <v>2.7591173479534716</v>
      </c>
      <c r="P46" s="187">
        <v>2.7272824810989493</v>
      </c>
      <c r="Q46" s="187">
        <v>2.7844285986079531</v>
      </c>
      <c r="R46" s="186">
        <v>0.22309622408130117</v>
      </c>
      <c r="S46" s="186">
        <v>0.2394812164025113</v>
      </c>
      <c r="T46" s="186">
        <v>0.20986423691133882</v>
      </c>
    </row>
    <row r="47" spans="1:20" ht="13.5" customHeight="1">
      <c r="A47" s="279"/>
      <c r="B47" s="45" t="s">
        <v>130</v>
      </c>
      <c r="C47" s="186">
        <v>3.8000502338092352</v>
      </c>
      <c r="D47" s="186">
        <v>3.8141513129686313</v>
      </c>
      <c r="E47" s="186">
        <v>3.7926457428798432</v>
      </c>
      <c r="F47" s="186">
        <v>0.7593551132218509</v>
      </c>
      <c r="G47" s="186">
        <v>0.78937525369582406</v>
      </c>
      <c r="H47" s="186">
        <v>0.74969410545729331</v>
      </c>
      <c r="I47" s="186">
        <v>0.4252697105415873</v>
      </c>
      <c r="J47" s="186">
        <v>0.42646672497590415</v>
      </c>
      <c r="K47" s="186">
        <v>0.42468421574454868</v>
      </c>
      <c r="L47" s="186">
        <v>0.47282673079575505</v>
      </c>
      <c r="M47" s="186">
        <v>0.51294161081441259</v>
      </c>
      <c r="N47" s="186">
        <v>0.45134847303759401</v>
      </c>
      <c r="O47" s="187">
        <v>2.786381888843859</v>
      </c>
      <c r="P47" s="187">
        <v>2.7558752378744629</v>
      </c>
      <c r="Q47" s="187">
        <v>2.8024009621244104</v>
      </c>
      <c r="R47" s="186">
        <v>0.1967452684174639</v>
      </c>
      <c r="S47" s="186">
        <v>0.21305700914339509</v>
      </c>
      <c r="T47" s="186">
        <v>0.18810796902721072</v>
      </c>
    </row>
    <row r="48" spans="1:20" ht="13.5" customHeight="1">
      <c r="A48" s="279"/>
      <c r="B48" s="45" t="s">
        <v>131</v>
      </c>
      <c r="C48" s="186">
        <v>3.6544593050291709</v>
      </c>
      <c r="D48" s="186">
        <v>3.5449846894337522</v>
      </c>
      <c r="E48" s="186">
        <v>3.7034792947401307</v>
      </c>
      <c r="F48" s="186">
        <v>1.1167146068772364</v>
      </c>
      <c r="G48" s="186">
        <v>0.99694814068039073</v>
      </c>
      <c r="H48" s="186">
        <v>1.141390815618714</v>
      </c>
      <c r="I48" s="186">
        <v>0.36654216651129118</v>
      </c>
      <c r="J48" s="186">
        <v>0.32787690890684684</v>
      </c>
      <c r="K48" s="186">
        <v>0.3819381069500038</v>
      </c>
      <c r="L48" s="186">
        <v>0.40981416918000541</v>
      </c>
      <c r="M48" s="186">
        <v>0.39467406766655205</v>
      </c>
      <c r="N48" s="186">
        <v>0.41584918716048525</v>
      </c>
      <c r="O48" s="187">
        <v>2.7968952371935738</v>
      </c>
      <c r="P48" s="187">
        <v>2.7869901795830372</v>
      </c>
      <c r="Q48" s="187">
        <v>2.801330473796265</v>
      </c>
      <c r="R48" s="186">
        <v>0.23800428622404554</v>
      </c>
      <c r="S48" s="186">
        <v>0.25885261961071343</v>
      </c>
      <c r="T48" s="186">
        <v>0.22932720828781014</v>
      </c>
    </row>
    <row r="49" spans="1:20" ht="13.5" customHeight="1">
      <c r="A49" s="279"/>
      <c r="B49" s="45" t="s">
        <v>132</v>
      </c>
      <c r="C49" s="186">
        <v>3.7047613248336604</v>
      </c>
      <c r="D49" s="186">
        <v>3.7047633918578629</v>
      </c>
      <c r="E49" s="186">
        <v>3.7047551681339121</v>
      </c>
      <c r="F49" s="186">
        <v>0.87006158148896329</v>
      </c>
      <c r="G49" s="186">
        <v>0.90663389576948272</v>
      </c>
      <c r="H49" s="186">
        <v>0.81959980984971204</v>
      </c>
      <c r="I49" s="186">
        <v>0.40244741032874148</v>
      </c>
      <c r="J49" s="186">
        <v>0.40652105969168262</v>
      </c>
      <c r="K49" s="186">
        <v>0.39038104331177631</v>
      </c>
      <c r="L49" s="186">
        <v>0.42930834193942724</v>
      </c>
      <c r="M49" s="186">
        <v>0.43524562112627097</v>
      </c>
      <c r="N49" s="186">
        <v>0.41157797583391997</v>
      </c>
      <c r="O49" s="187">
        <v>2.7537497102561734</v>
      </c>
      <c r="P49" s="187">
        <v>2.7369412770643975</v>
      </c>
      <c r="Q49" s="187">
        <v>2.803809717077121</v>
      </c>
      <c r="R49" s="186">
        <v>0.21760987717371841</v>
      </c>
      <c r="S49" s="186">
        <v>0.22924574118953625</v>
      </c>
      <c r="T49" s="186">
        <v>0.18378237437851808</v>
      </c>
    </row>
    <row r="50" spans="1:20" ht="13.5" customHeight="1">
      <c r="A50" s="279"/>
      <c r="B50" s="45" t="s">
        <v>133</v>
      </c>
      <c r="C50" s="186">
        <v>4.0254906724512836</v>
      </c>
      <c r="D50" s="186">
        <v>4.0453700215178143</v>
      </c>
      <c r="E50" s="186">
        <v>3.9935087366150359</v>
      </c>
      <c r="F50" s="186">
        <v>1.3954943511632598</v>
      </c>
      <c r="G50" s="186">
        <v>1.4144724136656006</v>
      </c>
      <c r="H50" s="186">
        <v>1.3680047826017809</v>
      </c>
      <c r="I50" s="186">
        <v>0.44386184773197729</v>
      </c>
      <c r="J50" s="186">
        <v>0.46266971800649298</v>
      </c>
      <c r="K50" s="186">
        <v>0.41322363622807923</v>
      </c>
      <c r="L50" s="186">
        <v>0.49207303885301745</v>
      </c>
      <c r="M50" s="186">
        <v>0.50562224900802133</v>
      </c>
      <c r="N50" s="186">
        <v>0.47028872749397443</v>
      </c>
      <c r="O50" s="187">
        <v>2.7932947976329809</v>
      </c>
      <c r="P50" s="187">
        <v>2.7714503214448158</v>
      </c>
      <c r="Q50" s="187">
        <v>2.8284313711130662</v>
      </c>
      <c r="R50" s="186">
        <v>0.20240592531915069</v>
      </c>
      <c r="S50" s="186">
        <v>0.21255947827260588</v>
      </c>
      <c r="T50" s="186">
        <v>0.1873737109265915</v>
      </c>
    </row>
    <row r="51" spans="1:20" ht="13.5" customHeight="1">
      <c r="A51" s="281" t="s">
        <v>121</v>
      </c>
      <c r="B51" s="45" t="s">
        <v>41</v>
      </c>
      <c r="C51" s="186">
        <v>3.6784302792578867</v>
      </c>
      <c r="D51" s="186">
        <v>3.6857656606077978</v>
      </c>
      <c r="E51" s="186">
        <v>3.668988164166548</v>
      </c>
      <c r="F51" s="186">
        <v>1.2242881930639273</v>
      </c>
      <c r="G51" s="186">
        <v>1.3216564965810214</v>
      </c>
      <c r="H51" s="186">
        <v>1.1126272099283843</v>
      </c>
      <c r="I51" s="186">
        <v>0.38239071660028623</v>
      </c>
      <c r="J51" s="186">
        <v>0.38513500575643095</v>
      </c>
      <c r="K51" s="186">
        <v>0.37883565976711608</v>
      </c>
      <c r="L51" s="186">
        <v>0.3419301083870751</v>
      </c>
      <c r="M51" s="186">
        <v>0.3470581704154882</v>
      </c>
      <c r="N51" s="186">
        <v>0.33464390861552573</v>
      </c>
      <c r="O51" s="187">
        <v>2.8574700528175145</v>
      </c>
      <c r="P51" s="187">
        <v>2.8396236063039919</v>
      </c>
      <c r="Q51" s="187">
        <v>2.8804420284945524</v>
      </c>
      <c r="R51" s="186">
        <v>0.22362121224056938</v>
      </c>
      <c r="S51" s="186">
        <v>0.22336134511165548</v>
      </c>
      <c r="T51" s="186">
        <v>0.22394158829860153</v>
      </c>
    </row>
    <row r="52" spans="1:20" ht="13.5" customHeight="1">
      <c r="A52" s="281"/>
      <c r="B52" s="45" t="s">
        <v>50</v>
      </c>
      <c r="C52" s="186">
        <v>3.7400870643555244</v>
      </c>
      <c r="D52" s="186">
        <v>3.724707151206291</v>
      </c>
      <c r="E52" s="186">
        <v>3.7647205771259777</v>
      </c>
      <c r="F52" s="186">
        <v>1.0294317990769635</v>
      </c>
      <c r="G52" s="186">
        <v>1.0489742550568804</v>
      </c>
      <c r="H52" s="186">
        <v>1.0142634516875517</v>
      </c>
      <c r="I52" s="186">
        <v>0.43277071659375793</v>
      </c>
      <c r="J52" s="186">
        <v>0.42563195068235687</v>
      </c>
      <c r="K52" s="186">
        <v>0.44495325942857145</v>
      </c>
      <c r="L52" s="186">
        <v>0.43888130855574797</v>
      </c>
      <c r="M52" s="186">
        <v>0.44859221657206233</v>
      </c>
      <c r="N52" s="186">
        <v>0.42311734358270076</v>
      </c>
      <c r="O52" s="187">
        <v>2.7511066492758136</v>
      </c>
      <c r="P52" s="187">
        <v>2.7305851481793328</v>
      </c>
      <c r="Q52" s="187">
        <v>2.7839752782741685</v>
      </c>
      <c r="R52" s="186">
        <v>0.21170652356844408</v>
      </c>
      <c r="S52" s="186">
        <v>0.22570573201708613</v>
      </c>
      <c r="T52" s="186">
        <v>0.19186560753338441</v>
      </c>
    </row>
    <row r="53" spans="1:20" ht="13.5" customHeight="1">
      <c r="A53" s="281"/>
      <c r="B53" s="45" t="s">
        <v>81</v>
      </c>
      <c r="C53" s="186">
        <v>3.7450879147764087</v>
      </c>
      <c r="D53" s="186">
        <v>3.7582049889501068</v>
      </c>
      <c r="E53" s="186">
        <v>3.693476074117406</v>
      </c>
      <c r="F53" s="186">
        <v>1.0715374272931146</v>
      </c>
      <c r="G53" s="186">
        <v>1.0789167791992156</v>
      </c>
      <c r="H53" s="186">
        <v>1.0584836977529466</v>
      </c>
      <c r="I53" s="186">
        <v>0.3665944504420709</v>
      </c>
      <c r="J53" s="186">
        <v>0.38284986638956764</v>
      </c>
      <c r="K53" s="186">
        <v>0.30350701697441301</v>
      </c>
      <c r="L53" s="186">
        <v>0.43456282000304203</v>
      </c>
      <c r="M53" s="186">
        <v>0.43555365693687503</v>
      </c>
      <c r="N53" s="186">
        <v>0.43084061988772054</v>
      </c>
      <c r="O53" s="187">
        <v>2.764251226794336</v>
      </c>
      <c r="P53" s="187">
        <v>2.7635562175335608</v>
      </c>
      <c r="Q53" s="187">
        <v>2.7669858844435189</v>
      </c>
      <c r="R53" s="186">
        <v>0.23596719705098276</v>
      </c>
      <c r="S53" s="186">
        <v>0.24589122757402504</v>
      </c>
      <c r="T53" s="186">
        <v>0.19812551786587215</v>
      </c>
    </row>
    <row r="54" spans="1:20" ht="13.5" customHeight="1">
      <c r="A54" s="281"/>
      <c r="B54" s="45" t="s">
        <v>79</v>
      </c>
      <c r="C54" s="186">
        <v>3.8070309611073951</v>
      </c>
      <c r="D54" s="186">
        <v>3.8003880599474908</v>
      </c>
      <c r="E54" s="186">
        <v>3.8183194861519243</v>
      </c>
      <c r="F54" s="186">
        <v>1.2486533271491664</v>
      </c>
      <c r="G54" s="186">
        <v>1.2842249362900227</v>
      </c>
      <c r="H54" s="186">
        <v>1.2016140671929307</v>
      </c>
      <c r="I54" s="186">
        <v>0.43078029461160466</v>
      </c>
      <c r="J54" s="186">
        <v>0.43787096502434575</v>
      </c>
      <c r="K54" s="186">
        <v>0.41876855940481955</v>
      </c>
      <c r="L54" s="186">
        <v>0.45000654174597893</v>
      </c>
      <c r="M54" s="186">
        <v>0.45755262299864463</v>
      </c>
      <c r="N54" s="186">
        <v>0.43722265250022629</v>
      </c>
      <c r="O54" s="187">
        <v>2.7581725639870709</v>
      </c>
      <c r="P54" s="187">
        <v>2.7340579823573989</v>
      </c>
      <c r="Q54" s="187">
        <v>2.7991489519721284</v>
      </c>
      <c r="R54" s="186">
        <v>0.19912166352653768</v>
      </c>
      <c r="S54" s="186">
        <v>0.20696652730446061</v>
      </c>
      <c r="T54" s="186">
        <v>0.18648697819875396</v>
      </c>
    </row>
    <row r="55" spans="1:20" ht="13.5" customHeight="1">
      <c r="A55" s="281"/>
      <c r="B55" s="45" t="s">
        <v>80</v>
      </c>
      <c r="C55" s="186">
        <v>3.9160459740241542</v>
      </c>
      <c r="D55" s="186">
        <v>3.9319590469586676</v>
      </c>
      <c r="E55" s="186">
        <v>3.891628359021285</v>
      </c>
      <c r="F55" s="186">
        <v>1.139194855969661</v>
      </c>
      <c r="G55" s="186">
        <v>1.3148164330727969</v>
      </c>
      <c r="H55" s="186">
        <v>0.99318955754785765</v>
      </c>
      <c r="I55" s="186">
        <v>0.41620182772513631</v>
      </c>
      <c r="J55" s="186">
        <v>0.41365795541063982</v>
      </c>
      <c r="K55" s="186">
        <v>0.42036943074199412</v>
      </c>
      <c r="L55" s="186">
        <v>0.53137640224340998</v>
      </c>
      <c r="M55" s="186">
        <v>0.55781122863779198</v>
      </c>
      <c r="N55" s="186">
        <v>0.49128357737451994</v>
      </c>
      <c r="O55" s="187">
        <v>2.7994198435682343</v>
      </c>
      <c r="P55" s="187">
        <v>2.7999919750332469</v>
      </c>
      <c r="Q55" s="187">
        <v>2.7985429274727043</v>
      </c>
      <c r="R55" s="186">
        <v>0.20828221336815977</v>
      </c>
      <c r="S55" s="186">
        <v>0.21247880623521218</v>
      </c>
      <c r="T55" s="186">
        <v>0.20267360730803038</v>
      </c>
    </row>
    <row r="56" spans="1:20" ht="13.5" customHeight="1">
      <c r="A56" s="281"/>
      <c r="B56" s="45" t="s">
        <v>82</v>
      </c>
      <c r="C56" s="186">
        <v>3.6787621361824816</v>
      </c>
      <c r="D56" s="186">
        <v>3.6840640227865458</v>
      </c>
      <c r="E56" s="186">
        <v>3.6602869285081798</v>
      </c>
      <c r="F56" s="186">
        <v>1.9166666666666667</v>
      </c>
      <c r="G56" s="186" t="s">
        <v>149</v>
      </c>
      <c r="H56" s="186">
        <v>1.9166666666666667</v>
      </c>
      <c r="I56" s="186">
        <v>0.24713339235178458</v>
      </c>
      <c r="J56" s="186">
        <v>0.25335086879030994</v>
      </c>
      <c r="K56" s="186">
        <v>0.22513385003736353</v>
      </c>
      <c r="L56" s="186">
        <v>0.39196227198659184</v>
      </c>
      <c r="M56" s="186">
        <v>0.37112494510857763</v>
      </c>
      <c r="N56" s="186">
        <v>0.47061808337961081</v>
      </c>
      <c r="O56" s="187">
        <v>2.9409943707788551</v>
      </c>
      <c r="P56" s="187">
        <v>2.9588777811391811</v>
      </c>
      <c r="Q56" s="187">
        <v>2.8786769835909447</v>
      </c>
      <c r="R56" s="186">
        <v>0.26561131945450522</v>
      </c>
      <c r="S56" s="186">
        <v>0.28243124990343371</v>
      </c>
      <c r="T56" s="186">
        <v>0.22391591144052592</v>
      </c>
    </row>
    <row r="57" spans="1:20" ht="13.5" customHeight="1">
      <c r="A57" s="264" t="s">
        <v>122</v>
      </c>
      <c r="B57" s="45" t="s">
        <v>90</v>
      </c>
      <c r="C57" s="186">
        <v>3.6827104357827811</v>
      </c>
      <c r="D57" s="186">
        <v>3.6879927359448512</v>
      </c>
      <c r="E57" s="186">
        <v>3.6724468149355545</v>
      </c>
      <c r="F57" s="186">
        <v>1.1804813341962739</v>
      </c>
      <c r="G57" s="186">
        <v>1.2611611490456103</v>
      </c>
      <c r="H57" s="186">
        <v>1.0754170754275556</v>
      </c>
      <c r="I57" s="186">
        <v>0.38424020535836917</v>
      </c>
      <c r="J57" s="186">
        <v>0.3927943221812949</v>
      </c>
      <c r="K57" s="186">
        <v>0.3675355338497146</v>
      </c>
      <c r="L57" s="186">
        <v>0.40303909647292335</v>
      </c>
      <c r="M57" s="186">
        <v>0.4138235551307099</v>
      </c>
      <c r="N57" s="186">
        <v>0.38200538671422252</v>
      </c>
      <c r="O57" s="187">
        <v>2.7797771184239171</v>
      </c>
      <c r="P57" s="187">
        <v>2.7602699402241253</v>
      </c>
      <c r="Q57" s="187">
        <v>2.8176765643184347</v>
      </c>
      <c r="R57" s="186">
        <v>0.21228886897550958</v>
      </c>
      <c r="S57" s="186">
        <v>0.22285473209555298</v>
      </c>
      <c r="T57" s="186">
        <v>0.19333225924160469</v>
      </c>
    </row>
    <row r="58" spans="1:20" ht="13.5" customHeight="1">
      <c r="A58" s="265"/>
      <c r="B58" s="45" t="s">
        <v>91</v>
      </c>
      <c r="C58" s="186">
        <v>3.8366058488221282</v>
      </c>
      <c r="D58" s="186">
        <v>3.8379032426840873</v>
      </c>
      <c r="E58" s="186">
        <v>3.8342485363655254</v>
      </c>
      <c r="F58" s="186">
        <v>1.2840756303109579</v>
      </c>
      <c r="G58" s="186">
        <v>1.2856668920555701</v>
      </c>
      <c r="H58" s="186">
        <v>1.281639591958222</v>
      </c>
      <c r="I58" s="186">
        <v>0.45000062467377761</v>
      </c>
      <c r="J58" s="186">
        <v>0.45521508501190056</v>
      </c>
      <c r="K58" s="186">
        <v>0.44046582781417026</v>
      </c>
      <c r="L58" s="186">
        <v>0.45482180995228411</v>
      </c>
      <c r="M58" s="186">
        <v>0.46164060718183447</v>
      </c>
      <c r="N58" s="186">
        <v>0.44209076163539934</v>
      </c>
      <c r="O58" s="187">
        <v>2.7520269636533432</v>
      </c>
      <c r="P58" s="187">
        <v>2.7320948431370797</v>
      </c>
      <c r="Q58" s="187">
        <v>2.7882394100598176</v>
      </c>
      <c r="R58" s="186">
        <v>0.19302876029602312</v>
      </c>
      <c r="S58" s="186">
        <v>0.19676169452949829</v>
      </c>
      <c r="T58" s="186">
        <v>0.18653604419859915</v>
      </c>
    </row>
    <row r="59" spans="1:20" ht="13.5" customHeight="1">
      <c r="A59" s="265"/>
      <c r="B59" s="45" t="s">
        <v>134</v>
      </c>
      <c r="C59" s="186">
        <v>4.1006509269075195</v>
      </c>
      <c r="D59" s="186">
        <v>4.1142517322188494</v>
      </c>
      <c r="E59" s="186">
        <v>4.0842570273250391</v>
      </c>
      <c r="F59" s="186">
        <v>1.2481427176517221</v>
      </c>
      <c r="G59" s="186">
        <v>1.287927390970925</v>
      </c>
      <c r="H59" s="186">
        <v>1.2019834429454848</v>
      </c>
      <c r="I59" s="186">
        <v>0.50620121740199586</v>
      </c>
      <c r="J59" s="186">
        <v>0.5240887829624219</v>
      </c>
      <c r="K59" s="186">
        <v>0.48470056031216219</v>
      </c>
      <c r="L59" s="186">
        <v>0.55057020984449734</v>
      </c>
      <c r="M59" s="186">
        <v>0.57230393584313799</v>
      </c>
      <c r="N59" s="186">
        <v>0.52451340485065778</v>
      </c>
      <c r="O59" s="187">
        <v>2.7310413659211292</v>
      </c>
      <c r="P59" s="187">
        <v>2.6945107075759598</v>
      </c>
      <c r="Q59" s="187">
        <v>2.7750740486104277</v>
      </c>
      <c r="R59" s="186">
        <v>0.18646998764182701</v>
      </c>
      <c r="S59" s="186">
        <v>0.1908703210411693</v>
      </c>
      <c r="T59" s="186">
        <v>0.18132142099819434</v>
      </c>
    </row>
    <row r="60" spans="1:20" ht="13.5" customHeight="1">
      <c r="A60" s="47" t="s">
        <v>311</v>
      </c>
      <c r="B60" s="37"/>
      <c r="C60" s="37"/>
      <c r="D60" s="37"/>
      <c r="E60" s="38"/>
      <c r="F60" s="49"/>
      <c r="G60" s="49"/>
      <c r="H60" s="49"/>
      <c r="I60" s="49"/>
    </row>
    <row r="61" spans="1:20" ht="13.5" customHeight="1">
      <c r="A61" s="171" t="s">
        <v>312</v>
      </c>
      <c r="B61" s="39"/>
      <c r="C61" s="39"/>
      <c r="D61" s="39"/>
      <c r="E61" s="38"/>
      <c r="F61" s="49"/>
      <c r="G61" s="49"/>
      <c r="H61" s="49"/>
      <c r="I61" s="49"/>
    </row>
    <row r="62" spans="1:20">
      <c r="A62" s="14" t="s">
        <v>316</v>
      </c>
      <c r="B62" s="37"/>
      <c r="C62" s="37"/>
      <c r="D62" s="37"/>
      <c r="E62" s="37"/>
      <c r="F62" s="37"/>
      <c r="G62" s="37"/>
      <c r="H62" s="37"/>
      <c r="I62" s="37"/>
    </row>
    <row r="63" spans="1:20">
      <c r="A63" s="14" t="s">
        <v>338</v>
      </c>
      <c r="B63" s="37"/>
      <c r="C63" s="37"/>
      <c r="D63" s="37"/>
      <c r="E63" s="37"/>
      <c r="F63" s="37"/>
      <c r="G63" s="37"/>
      <c r="H63" s="37"/>
      <c r="I63" s="37"/>
    </row>
    <row r="64" spans="1:20">
      <c r="A64" s="14" t="s">
        <v>317</v>
      </c>
    </row>
  </sheetData>
  <mergeCells count="18">
    <mergeCell ref="A4:T4"/>
    <mergeCell ref="A3:T3"/>
    <mergeCell ref="A5:T5"/>
    <mergeCell ref="A45:A50"/>
    <mergeCell ref="A51:A56"/>
    <mergeCell ref="A57:A59"/>
    <mergeCell ref="R7:T7"/>
    <mergeCell ref="A9:A11"/>
    <mergeCell ref="A12:A34"/>
    <mergeCell ref="A35:A37"/>
    <mergeCell ref="L7:N7"/>
    <mergeCell ref="O7:Q7"/>
    <mergeCell ref="A38:A39"/>
    <mergeCell ref="A40:A44"/>
    <mergeCell ref="A7:B8"/>
    <mergeCell ref="C7:E7"/>
    <mergeCell ref="F7:H7"/>
    <mergeCell ref="I7:K7"/>
  </mergeCells>
  <hyperlinks>
    <hyperlink ref="V7" location="ÍNDICE!A13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53" orientation="landscape" r:id="rId1"/>
  <headerFooter scaleWithDoc="0" alignWithMargins="0">
    <oddHeader>&amp;R&amp;"Arial,Negrita"&amp;10Compendio estadístico 2013 - Uso del tiempo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12" customWidth="1"/>
    <col min="2" max="2" width="11.42578125" style="12"/>
    <col min="3" max="3" width="25.140625" style="12" customWidth="1"/>
    <col min="4" max="7" width="12.5703125" style="12" customWidth="1"/>
    <col min="8" max="9" width="11.28515625" style="12" customWidth="1"/>
    <col min="10" max="10" width="16.140625" style="12" customWidth="1"/>
    <col min="11" max="16384" width="11.42578125" style="12"/>
  </cols>
  <sheetData>
    <row r="1" spans="1:15" ht="6" customHeight="1"/>
    <row r="2" spans="1:15">
      <c r="A2" s="204" t="s">
        <v>116</v>
      </c>
    </row>
    <row r="3" spans="1:15" ht="16.5" customHeight="1">
      <c r="A3" s="241" t="s">
        <v>342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5" ht="16.5" customHeight="1">
      <c r="A4" s="230" t="s">
        <v>362</v>
      </c>
      <c r="B4" s="230"/>
      <c r="C4" s="230"/>
      <c r="D4" s="230"/>
      <c r="E4" s="230"/>
      <c r="F4" s="230"/>
      <c r="G4" s="230"/>
      <c r="H4" s="230"/>
      <c r="I4" s="230"/>
      <c r="J4" s="230"/>
      <c r="K4" s="111"/>
      <c r="L4" s="111"/>
      <c r="M4" s="111"/>
      <c r="N4" s="111"/>
      <c r="O4" s="111"/>
    </row>
    <row r="5" spans="1:15" ht="16.5" customHeight="1">
      <c r="A5" s="232" t="s">
        <v>151</v>
      </c>
      <c r="B5" s="232"/>
      <c r="C5" s="232"/>
      <c r="D5" s="232"/>
      <c r="E5" s="232"/>
      <c r="F5" s="232"/>
      <c r="G5" s="232"/>
      <c r="H5" s="232"/>
      <c r="I5" s="232"/>
      <c r="J5" s="232"/>
    </row>
    <row r="7" spans="1:15" ht="34.5" customHeight="1">
      <c r="A7" s="233" t="s">
        <v>344</v>
      </c>
      <c r="B7" s="233"/>
      <c r="C7" s="212" t="s">
        <v>345</v>
      </c>
      <c r="D7" s="282" t="s">
        <v>346</v>
      </c>
      <c r="E7" s="283"/>
      <c r="F7" s="283"/>
      <c r="G7" s="283"/>
      <c r="H7" s="283"/>
      <c r="I7" s="283"/>
      <c r="J7" s="284"/>
      <c r="L7" s="189" t="s">
        <v>171</v>
      </c>
    </row>
    <row r="8" spans="1:15" ht="45">
      <c r="A8" s="233"/>
      <c r="B8" s="233"/>
      <c r="C8" s="212" t="s">
        <v>156</v>
      </c>
      <c r="D8" s="62" t="s">
        <v>157</v>
      </c>
      <c r="E8" s="62" t="s">
        <v>158</v>
      </c>
      <c r="F8" s="62" t="s">
        <v>159</v>
      </c>
      <c r="G8" s="62" t="s">
        <v>160</v>
      </c>
      <c r="H8" s="62" t="s">
        <v>161</v>
      </c>
      <c r="I8" s="62" t="s">
        <v>162</v>
      </c>
      <c r="J8" s="62" t="s">
        <v>163</v>
      </c>
    </row>
    <row r="9" spans="1:15" ht="16.5" customHeight="1">
      <c r="A9" s="234" t="s">
        <v>26</v>
      </c>
      <c r="B9" s="169" t="s">
        <v>347</v>
      </c>
      <c r="C9" s="16" t="s">
        <v>45</v>
      </c>
      <c r="D9" s="16" t="s">
        <v>45</v>
      </c>
      <c r="E9" s="16" t="s">
        <v>45</v>
      </c>
      <c r="F9" s="16" t="s">
        <v>45</v>
      </c>
      <c r="G9" s="16" t="s">
        <v>45</v>
      </c>
      <c r="H9" s="16" t="s">
        <v>45</v>
      </c>
      <c r="I9" s="16" t="s">
        <v>45</v>
      </c>
      <c r="J9" s="16" t="s">
        <v>45</v>
      </c>
    </row>
    <row r="10" spans="1:15" ht="16.5" customHeight="1">
      <c r="A10" s="235"/>
      <c r="B10" s="169">
        <v>2008</v>
      </c>
      <c r="C10" s="63">
        <v>40.964994296632916</v>
      </c>
      <c r="D10" s="16">
        <v>26.391515099271796</v>
      </c>
      <c r="E10" s="16">
        <v>18.160383517633662</v>
      </c>
      <c r="F10" s="16">
        <v>14.294006584755369</v>
      </c>
      <c r="G10" s="16">
        <v>13.335043999731964</v>
      </c>
      <c r="H10" s="16">
        <v>11.457330715807517</v>
      </c>
      <c r="I10" s="16">
        <v>7.6624736760098902</v>
      </c>
      <c r="J10" s="16">
        <v>8.6992464067937156</v>
      </c>
    </row>
    <row r="11" spans="1:15" ht="16.5" customHeight="1">
      <c r="A11" s="235"/>
      <c r="B11" s="169">
        <v>2009</v>
      </c>
      <c r="C11" s="63">
        <v>33.615001696926811</v>
      </c>
      <c r="D11" s="16">
        <v>24.693133420113163</v>
      </c>
      <c r="E11" s="16">
        <v>18.971441736559068</v>
      </c>
      <c r="F11" s="16">
        <v>13.419027594794169</v>
      </c>
      <c r="G11" s="16">
        <v>13.249974774404052</v>
      </c>
      <c r="H11" s="16">
        <v>11.578106142795862</v>
      </c>
      <c r="I11" s="16">
        <v>8.3641146599869849</v>
      </c>
      <c r="J11" s="16">
        <v>9.7242016713390402</v>
      </c>
    </row>
    <row r="12" spans="1:15" ht="16.5" customHeight="1">
      <c r="A12" s="235"/>
      <c r="B12" s="169">
        <v>2010</v>
      </c>
      <c r="C12" s="63">
        <v>37.45129699009609</v>
      </c>
      <c r="D12" s="16">
        <v>24.095962026224374</v>
      </c>
      <c r="E12" s="16">
        <v>18.279317594264729</v>
      </c>
      <c r="F12" s="16">
        <v>13.424609415326913</v>
      </c>
      <c r="G12" s="16">
        <v>12.948469843583371</v>
      </c>
      <c r="H12" s="16">
        <v>11.917980697812421</v>
      </c>
      <c r="I12" s="16">
        <v>8.8858693911377227</v>
      </c>
      <c r="J12" s="16">
        <v>10.44779103164792</v>
      </c>
    </row>
    <row r="13" spans="1:15" ht="16.5" customHeight="1">
      <c r="A13" s="235"/>
      <c r="B13" s="169">
        <v>2011</v>
      </c>
      <c r="C13" s="63">
        <v>36.143208662152723</v>
      </c>
      <c r="D13" s="16">
        <v>23.222020967220619</v>
      </c>
      <c r="E13" s="16">
        <v>17.577674171969313</v>
      </c>
      <c r="F13" s="16">
        <v>13.754919460514984</v>
      </c>
      <c r="G13" s="16">
        <v>13.191440894935354</v>
      </c>
      <c r="H13" s="16">
        <v>12.021113694058347</v>
      </c>
      <c r="I13" s="16">
        <v>9.304559490164392</v>
      </c>
      <c r="J13" s="16">
        <v>10.928271321131435</v>
      </c>
    </row>
    <row r="14" spans="1:15" ht="16.5" customHeight="1">
      <c r="A14" s="235"/>
      <c r="B14" s="169">
        <v>2012</v>
      </c>
      <c r="C14" s="63">
        <v>38.742137649562245</v>
      </c>
      <c r="D14" s="16">
        <v>22.376326681064047</v>
      </c>
      <c r="E14" s="16">
        <v>17.229689300640889</v>
      </c>
      <c r="F14" s="16">
        <v>13.610735090140302</v>
      </c>
      <c r="G14" s="16">
        <v>12.709706855956615</v>
      </c>
      <c r="H14" s="16">
        <v>12.307624600394975</v>
      </c>
      <c r="I14" s="16">
        <v>9.7860247122749406</v>
      </c>
      <c r="J14" s="16">
        <v>11.97989275953077</v>
      </c>
    </row>
    <row r="15" spans="1:15" ht="16.5" customHeight="1">
      <c r="A15" s="235"/>
      <c r="B15" s="169">
        <v>2013</v>
      </c>
      <c r="C15" s="63">
        <v>43.556057677730948</v>
      </c>
      <c r="D15" s="16">
        <v>25.153289282918006</v>
      </c>
      <c r="E15" s="16">
        <v>17.620543190626062</v>
      </c>
      <c r="F15" s="16">
        <v>14.75598785665947</v>
      </c>
      <c r="G15" s="16">
        <v>13.692453513176437</v>
      </c>
      <c r="H15" s="16">
        <v>11.512171748336147</v>
      </c>
      <c r="I15" s="16">
        <v>8.1259444096618179</v>
      </c>
      <c r="J15" s="64">
        <v>9.1396099986189245</v>
      </c>
    </row>
    <row r="16" spans="1:15" ht="16.5" customHeight="1">
      <c r="A16" s="236"/>
      <c r="B16" s="169">
        <v>2014</v>
      </c>
      <c r="C16" s="63">
        <v>47.517482203194568</v>
      </c>
      <c r="D16" s="16">
        <v>25.592714868910139</v>
      </c>
      <c r="E16" s="16">
        <v>17.620683536897811</v>
      </c>
      <c r="F16" s="16">
        <v>16.005977697926081</v>
      </c>
      <c r="G16" s="16">
        <v>14.458670623049549</v>
      </c>
      <c r="H16" s="16">
        <v>11.357070701350716</v>
      </c>
      <c r="I16" s="16">
        <v>7.4292379276868035</v>
      </c>
      <c r="J16" s="16">
        <v>7.5356446441857798</v>
      </c>
    </row>
    <row r="17" spans="1:10">
      <c r="A17" s="58" t="s">
        <v>29</v>
      </c>
      <c r="B17" s="73"/>
      <c r="C17" s="74"/>
      <c r="D17" s="67"/>
      <c r="E17" s="67"/>
      <c r="F17" s="67"/>
      <c r="G17" s="67"/>
      <c r="H17" s="67"/>
      <c r="I17" s="67"/>
      <c r="J17" s="67"/>
    </row>
    <row r="18" spans="1:10">
      <c r="A18" s="210" t="s">
        <v>388</v>
      </c>
      <c r="B18" s="73"/>
      <c r="C18" s="74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74"/>
      <c r="D19" s="67"/>
      <c r="E19" s="67"/>
      <c r="F19" s="67"/>
      <c r="G19" s="67"/>
      <c r="H19" s="67"/>
      <c r="I19" s="67"/>
      <c r="J19" s="67"/>
    </row>
    <row r="20" spans="1:10">
      <c r="A20" s="60" t="s">
        <v>393</v>
      </c>
      <c r="B20" s="73"/>
      <c r="C20" s="74"/>
      <c r="D20" s="67"/>
      <c r="E20" s="67"/>
      <c r="F20" s="67"/>
      <c r="G20" s="67"/>
      <c r="H20" s="67"/>
      <c r="I20" s="67"/>
      <c r="J20" s="67"/>
    </row>
    <row r="21" spans="1:10">
      <c r="A21" s="60" t="s">
        <v>394</v>
      </c>
      <c r="B21" s="73"/>
      <c r="C21" s="74"/>
      <c r="D21" s="67"/>
      <c r="E21" s="67"/>
      <c r="F21" s="67"/>
      <c r="G21" s="67"/>
      <c r="H21" s="67"/>
      <c r="I21" s="67"/>
      <c r="J21" s="67"/>
    </row>
    <row r="22" spans="1:10">
      <c r="A22" s="60" t="s">
        <v>395</v>
      </c>
      <c r="B22" s="58"/>
      <c r="C22" s="58"/>
    </row>
    <row r="23" spans="1:10">
      <c r="A23" s="61"/>
      <c r="B23" s="58"/>
      <c r="C23" s="58"/>
    </row>
    <row r="24" spans="1:10">
      <c r="A24" s="68"/>
    </row>
  </sheetData>
  <mergeCells count="6">
    <mergeCell ref="A9:A16"/>
    <mergeCell ref="A3:J3"/>
    <mergeCell ref="A4:J4"/>
    <mergeCell ref="A5:J5"/>
    <mergeCell ref="A7:B8"/>
    <mergeCell ref="D7:J7"/>
  </mergeCells>
  <hyperlinks>
    <hyperlink ref="L7" location="ÍNDICE!A17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12" customWidth="1"/>
    <col min="2" max="2" width="11.42578125" style="12"/>
    <col min="3" max="3" width="25.140625" style="12" customWidth="1"/>
    <col min="4" max="7" width="12.5703125" style="12" customWidth="1"/>
    <col min="8" max="9" width="11.28515625" style="12" customWidth="1"/>
    <col min="10" max="10" width="16.140625" style="12" customWidth="1"/>
    <col min="11" max="16384" width="11.42578125" style="12"/>
  </cols>
  <sheetData>
    <row r="1" spans="1:12" ht="6" customHeight="1"/>
    <row r="2" spans="1:12">
      <c r="A2" s="204" t="s">
        <v>137</v>
      </c>
    </row>
    <row r="3" spans="1:12" ht="16.5" customHeight="1">
      <c r="A3" s="241" t="s">
        <v>343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2" ht="16.5" customHeight="1">
      <c r="A4" s="230" t="s">
        <v>362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2" ht="16.5" customHeight="1">
      <c r="A5" s="232" t="s">
        <v>151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2">
      <c r="A6" s="68"/>
    </row>
    <row r="7" spans="1:12" ht="32.25" customHeight="1">
      <c r="A7" s="233" t="s">
        <v>344</v>
      </c>
      <c r="B7" s="233"/>
      <c r="C7" s="212" t="s">
        <v>345</v>
      </c>
      <c r="D7" s="282" t="s">
        <v>346</v>
      </c>
      <c r="E7" s="283"/>
      <c r="F7" s="283"/>
      <c r="G7" s="283"/>
      <c r="H7" s="283"/>
      <c r="I7" s="283"/>
      <c r="J7" s="284"/>
      <c r="L7" s="189" t="s">
        <v>171</v>
      </c>
    </row>
    <row r="8" spans="1:12" ht="45">
      <c r="A8" s="233"/>
      <c r="B8" s="233"/>
      <c r="C8" s="212" t="s">
        <v>156</v>
      </c>
      <c r="D8" s="62" t="s">
        <v>157</v>
      </c>
      <c r="E8" s="62" t="s">
        <v>158</v>
      </c>
      <c r="F8" s="62" t="s">
        <v>159</v>
      </c>
      <c r="G8" s="62" t="s">
        <v>160</v>
      </c>
      <c r="H8" s="62" t="s">
        <v>161</v>
      </c>
      <c r="I8" s="62" t="s">
        <v>162</v>
      </c>
      <c r="J8" s="62" t="s">
        <v>163</v>
      </c>
    </row>
    <row r="9" spans="1:12" ht="16.5" customHeight="1">
      <c r="A9" s="234" t="s">
        <v>26</v>
      </c>
      <c r="B9" s="169" t="s">
        <v>347</v>
      </c>
      <c r="C9" s="16" t="s">
        <v>45</v>
      </c>
      <c r="D9" s="16" t="s">
        <v>45</v>
      </c>
      <c r="E9" s="16" t="s">
        <v>45</v>
      </c>
      <c r="F9" s="16" t="s">
        <v>45</v>
      </c>
      <c r="G9" s="16" t="s">
        <v>45</v>
      </c>
      <c r="H9" s="16" t="s">
        <v>45</v>
      </c>
      <c r="I9" s="16" t="s">
        <v>45</v>
      </c>
      <c r="J9" s="16" t="s">
        <v>45</v>
      </c>
    </row>
    <row r="10" spans="1:12" ht="16.5" customHeight="1">
      <c r="A10" s="235"/>
      <c r="B10" s="169">
        <v>2008</v>
      </c>
      <c r="C10" s="63">
        <v>51.012026164854078</v>
      </c>
      <c r="D10" s="16">
        <v>24.577535777345872</v>
      </c>
      <c r="E10" s="16">
        <v>18.453186900096341</v>
      </c>
      <c r="F10" s="16">
        <v>15.229695676463317</v>
      </c>
      <c r="G10" s="16">
        <v>14.123477844655696</v>
      </c>
      <c r="H10" s="16">
        <v>12.017014103167579</v>
      </c>
      <c r="I10" s="16">
        <v>7.6844126743137728</v>
      </c>
      <c r="J10" s="16">
        <v>7.9146770239588644</v>
      </c>
    </row>
    <row r="11" spans="1:12" ht="16.5" customHeight="1">
      <c r="A11" s="235"/>
      <c r="B11" s="169">
        <v>2009</v>
      </c>
      <c r="C11" s="63">
        <v>41.454768552136443</v>
      </c>
      <c r="D11" s="16">
        <v>22.983838554865745</v>
      </c>
      <c r="E11" s="16">
        <v>19.419984328368244</v>
      </c>
      <c r="F11" s="16">
        <v>14.614200894971962</v>
      </c>
      <c r="G11" s="16">
        <v>13.850615374621711</v>
      </c>
      <c r="H11" s="16">
        <v>11.991498009220594</v>
      </c>
      <c r="I11" s="16">
        <v>8.3101287071971619</v>
      </c>
      <c r="J11" s="16">
        <v>8.82973413075376</v>
      </c>
    </row>
    <row r="12" spans="1:12" ht="16.5" customHeight="1">
      <c r="A12" s="235"/>
      <c r="B12" s="169">
        <v>2010</v>
      </c>
      <c r="C12" s="63">
        <v>45.529832345362273</v>
      </c>
      <c r="D12" s="16">
        <v>22.27774862041338</v>
      </c>
      <c r="E12" s="16">
        <v>18.566102522560485</v>
      </c>
      <c r="F12" s="16">
        <v>14.675735714046754</v>
      </c>
      <c r="G12" s="16">
        <v>13.54710696409821</v>
      </c>
      <c r="H12" s="16">
        <v>12.370947308074747</v>
      </c>
      <c r="I12" s="16">
        <v>8.8125788683888242</v>
      </c>
      <c r="J12" s="16">
        <v>9.7497800024142833</v>
      </c>
    </row>
    <row r="13" spans="1:12" ht="16.5" customHeight="1">
      <c r="A13" s="235"/>
      <c r="B13" s="169">
        <v>2011</v>
      </c>
      <c r="C13" s="63">
        <v>44.39337271931737</v>
      </c>
      <c r="D13" s="16">
        <v>21.998104015275739</v>
      </c>
      <c r="E13" s="16">
        <v>18.25880387717983</v>
      </c>
      <c r="F13" s="16">
        <v>15.238076395771721</v>
      </c>
      <c r="G13" s="16">
        <v>13.360695246657073</v>
      </c>
      <c r="H13" s="16">
        <v>12.743298098380071</v>
      </c>
      <c r="I13" s="16">
        <v>9.3100947238064222</v>
      </c>
      <c r="J13" s="16">
        <v>9.0909276429230736</v>
      </c>
    </row>
    <row r="14" spans="1:12" ht="16.5" customHeight="1">
      <c r="A14" s="235"/>
      <c r="B14" s="169">
        <v>2012</v>
      </c>
      <c r="C14" s="63">
        <v>46.979878020048382</v>
      </c>
      <c r="D14" s="16">
        <v>20.966541254864442</v>
      </c>
      <c r="E14" s="16">
        <v>17.727916001673513</v>
      </c>
      <c r="F14" s="16">
        <v>15.337601301481241</v>
      </c>
      <c r="G14" s="16">
        <v>12.670016226156507</v>
      </c>
      <c r="H14" s="16">
        <v>12.842449459573183</v>
      </c>
      <c r="I14" s="16">
        <v>9.9505352445812143</v>
      </c>
      <c r="J14" s="16">
        <v>10.50494051167375</v>
      </c>
    </row>
    <row r="15" spans="1:12" ht="16.5" customHeight="1">
      <c r="A15" s="235"/>
      <c r="B15" s="169">
        <v>2013</v>
      </c>
      <c r="C15" s="63">
        <v>50.108034181958658</v>
      </c>
      <c r="D15" s="16">
        <v>23.542585382387582</v>
      </c>
      <c r="E15" s="16">
        <v>17.898931322698342</v>
      </c>
      <c r="F15" s="16">
        <v>15.803990444580943</v>
      </c>
      <c r="G15" s="16">
        <v>13.838986434079706</v>
      </c>
      <c r="H15" s="16">
        <v>12.217814730181134</v>
      </c>
      <c r="I15" s="16">
        <v>8.0652603915959773</v>
      </c>
      <c r="J15" s="64">
        <v>8.6324312944746566</v>
      </c>
    </row>
    <row r="16" spans="1:12" ht="16.5" customHeight="1">
      <c r="A16" s="236"/>
      <c r="B16" s="169">
        <v>2014</v>
      </c>
      <c r="C16" s="63">
        <v>54.003825934612394</v>
      </c>
      <c r="D16" s="16">
        <v>24.168532119084304</v>
      </c>
      <c r="E16" s="16">
        <v>17.732653296619748</v>
      </c>
      <c r="F16" s="16">
        <v>16.968570500522613</v>
      </c>
      <c r="G16" s="16">
        <v>14.435179149922195</v>
      </c>
      <c r="H16" s="16">
        <v>12.050610606748062</v>
      </c>
      <c r="I16" s="16">
        <v>7.5431238097186579</v>
      </c>
      <c r="J16" s="16">
        <v>7.1013305173843788</v>
      </c>
    </row>
    <row r="17" spans="1:10">
      <c r="A17" s="58" t="s">
        <v>29</v>
      </c>
      <c r="B17" s="73"/>
      <c r="C17" s="67"/>
      <c r="D17" s="67"/>
      <c r="E17" s="67"/>
      <c r="F17" s="67"/>
      <c r="G17" s="67"/>
      <c r="H17" s="67"/>
      <c r="I17" s="67"/>
      <c r="J17" s="67"/>
    </row>
    <row r="18" spans="1:10">
      <c r="A18" s="210" t="s">
        <v>388</v>
      </c>
      <c r="B18" s="73"/>
      <c r="C18" s="67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67"/>
      <c r="D19" s="67"/>
      <c r="E19" s="67"/>
      <c r="F19" s="67"/>
      <c r="G19" s="67"/>
      <c r="H19" s="67"/>
      <c r="I19" s="67"/>
      <c r="J19" s="67"/>
    </row>
    <row r="20" spans="1:10">
      <c r="A20" s="60" t="s">
        <v>393</v>
      </c>
      <c r="B20" s="73"/>
      <c r="C20" s="67"/>
      <c r="D20" s="67"/>
      <c r="E20" s="67"/>
      <c r="F20" s="67"/>
      <c r="G20" s="67"/>
      <c r="H20" s="67"/>
      <c r="I20" s="67"/>
      <c r="J20" s="67"/>
    </row>
    <row r="21" spans="1:10">
      <c r="A21" s="60" t="s">
        <v>394</v>
      </c>
      <c r="B21" s="73"/>
      <c r="C21" s="67"/>
      <c r="D21" s="67"/>
      <c r="E21" s="67"/>
      <c r="F21" s="67"/>
      <c r="G21" s="67"/>
      <c r="H21" s="67"/>
      <c r="I21" s="67"/>
      <c r="J21" s="67"/>
    </row>
    <row r="22" spans="1:10">
      <c r="A22" s="60" t="s">
        <v>395</v>
      </c>
      <c r="B22" s="58"/>
    </row>
    <row r="23" spans="1:10">
      <c r="A23" s="60"/>
      <c r="B23" s="58"/>
    </row>
    <row r="24" spans="1:10">
      <c r="A24" s="58"/>
      <c r="B24" s="58"/>
    </row>
  </sheetData>
  <mergeCells count="6">
    <mergeCell ref="A9:A16"/>
    <mergeCell ref="A3:J3"/>
    <mergeCell ref="A4:J4"/>
    <mergeCell ref="A5:J5"/>
    <mergeCell ref="A7:B8"/>
    <mergeCell ref="D7:J7"/>
  </mergeCells>
  <hyperlinks>
    <hyperlink ref="L7" location="ÍNDICE!A18" display="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L23"/>
  <sheetViews>
    <sheetView showGridLines="0" zoomScaleNormal="100" workbookViewId="0">
      <selection activeCell="L7" sqref="L7"/>
    </sheetView>
  </sheetViews>
  <sheetFormatPr baseColWidth="10" defaultRowHeight="14.25"/>
  <cols>
    <col min="1" max="1" width="14.85546875" style="12" customWidth="1"/>
    <col min="2" max="2" width="11.42578125" style="12"/>
    <col min="3" max="3" width="25.140625" style="12" customWidth="1"/>
    <col min="4" max="7" width="12.5703125" style="12" customWidth="1"/>
    <col min="8" max="9" width="11.28515625" style="12" customWidth="1"/>
    <col min="10" max="10" width="16.140625" style="12" customWidth="1"/>
    <col min="11" max="16384" width="11.42578125" style="12"/>
  </cols>
  <sheetData>
    <row r="1" spans="1:12" ht="6" customHeight="1"/>
    <row r="2" spans="1:12">
      <c r="A2" s="204" t="s">
        <v>143</v>
      </c>
    </row>
    <row r="3" spans="1:12" ht="16.5" customHeight="1">
      <c r="A3" s="241" t="s">
        <v>348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2" ht="16.5" customHeight="1">
      <c r="A4" s="230" t="s">
        <v>362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2" ht="16.5" customHeight="1">
      <c r="A5" s="232" t="s">
        <v>151</v>
      </c>
      <c r="B5" s="232"/>
      <c r="C5" s="232"/>
      <c r="D5" s="232"/>
      <c r="E5" s="232"/>
      <c r="F5" s="232"/>
      <c r="G5" s="232"/>
      <c r="H5" s="232"/>
      <c r="I5" s="232"/>
      <c r="J5" s="232"/>
    </row>
    <row r="7" spans="1:12" ht="32.25">
      <c r="A7" s="233" t="s">
        <v>344</v>
      </c>
      <c r="B7" s="233"/>
      <c r="C7" s="69" t="s">
        <v>345</v>
      </c>
      <c r="D7" s="282" t="s">
        <v>346</v>
      </c>
      <c r="E7" s="283"/>
      <c r="F7" s="283"/>
      <c r="G7" s="283"/>
      <c r="H7" s="283"/>
      <c r="I7" s="283"/>
      <c r="J7" s="284"/>
      <c r="L7" s="189" t="s">
        <v>171</v>
      </c>
    </row>
    <row r="8" spans="1:12" ht="45">
      <c r="A8" s="233"/>
      <c r="B8" s="233"/>
      <c r="C8" s="176" t="s">
        <v>156</v>
      </c>
      <c r="D8" s="62" t="s">
        <v>157</v>
      </c>
      <c r="E8" s="62" t="s">
        <v>158</v>
      </c>
      <c r="F8" s="62" t="s">
        <v>159</v>
      </c>
      <c r="G8" s="62" t="s">
        <v>160</v>
      </c>
      <c r="H8" s="62" t="s">
        <v>161</v>
      </c>
      <c r="I8" s="62" t="s">
        <v>162</v>
      </c>
      <c r="J8" s="62" t="s">
        <v>163</v>
      </c>
    </row>
    <row r="9" spans="1:12" ht="16.5" customHeight="1">
      <c r="A9" s="234" t="s">
        <v>26</v>
      </c>
      <c r="B9" s="169" t="s">
        <v>347</v>
      </c>
      <c r="C9" s="16" t="s">
        <v>45</v>
      </c>
      <c r="D9" s="16" t="s">
        <v>45</v>
      </c>
      <c r="E9" s="16" t="s">
        <v>45</v>
      </c>
      <c r="F9" s="16" t="s">
        <v>45</v>
      </c>
      <c r="G9" s="16" t="s">
        <v>45</v>
      </c>
      <c r="H9" s="16" t="s">
        <v>45</v>
      </c>
      <c r="I9" s="16" t="s">
        <v>45</v>
      </c>
      <c r="J9" s="16" t="s">
        <v>45</v>
      </c>
    </row>
    <row r="10" spans="1:12" ht="16.5" customHeight="1">
      <c r="A10" s="235"/>
      <c r="B10" s="169">
        <v>2008</v>
      </c>
      <c r="C10" s="63">
        <v>20.93066400379292</v>
      </c>
      <c r="D10" s="16">
        <v>30.008535740762611</v>
      </c>
      <c r="E10" s="16">
        <v>17.576542309815181</v>
      </c>
      <c r="F10" s="16">
        <v>12.428270455448301</v>
      </c>
      <c r="G10" s="16">
        <v>11.762930438637026</v>
      </c>
      <c r="H10" s="16">
        <v>10.341338741523332</v>
      </c>
      <c r="I10" s="16">
        <v>7.6187279680177538</v>
      </c>
      <c r="J10" s="16">
        <v>10.263654345790732</v>
      </c>
    </row>
    <row r="11" spans="1:12" ht="16.5" customHeight="1">
      <c r="A11" s="235"/>
      <c r="B11" s="169">
        <v>2009</v>
      </c>
      <c r="C11" s="63">
        <v>18.058990257120193</v>
      </c>
      <c r="D11" s="16">
        <v>28.084791739669097</v>
      </c>
      <c r="E11" s="16">
        <v>18.08142372731723</v>
      </c>
      <c r="F11" s="16">
        <v>11.047511977879225</v>
      </c>
      <c r="G11" s="16">
        <v>12.058157183301738</v>
      </c>
      <c r="H11" s="16">
        <v>10.757835754406162</v>
      </c>
      <c r="I11" s="16">
        <v>8.4712359704432494</v>
      </c>
      <c r="J11" s="16">
        <v>11.499043646985045</v>
      </c>
    </row>
    <row r="12" spans="1:12" ht="16.5" customHeight="1">
      <c r="A12" s="235"/>
      <c r="B12" s="169">
        <v>2010</v>
      </c>
      <c r="C12" s="63">
        <v>21.453671057121461</v>
      </c>
      <c r="D12" s="16">
        <v>27.696503046761116</v>
      </c>
      <c r="E12" s="16">
        <v>17.711407966550951</v>
      </c>
      <c r="F12" s="16">
        <v>10.947050100225018</v>
      </c>
      <c r="G12" s="16">
        <v>11.76301080894031</v>
      </c>
      <c r="H12" s="16">
        <v>11.020987607799519</v>
      </c>
      <c r="I12" s="16">
        <v>9.0310039131534143</v>
      </c>
      <c r="J12" s="16">
        <v>11.830036556573791</v>
      </c>
    </row>
    <row r="13" spans="1:12" ht="16.5" customHeight="1">
      <c r="A13" s="235"/>
      <c r="B13" s="169">
        <v>2011</v>
      </c>
      <c r="C13" s="63">
        <v>19.800892406214782</v>
      </c>
      <c r="D13" s="16">
        <v>25.646413713972922</v>
      </c>
      <c r="E13" s="16">
        <v>16.228460147045336</v>
      </c>
      <c r="F13" s="16">
        <v>10.81701185950182</v>
      </c>
      <c r="G13" s="16">
        <v>12.856173847594556</v>
      </c>
      <c r="H13" s="16">
        <v>10.590576573977964</v>
      </c>
      <c r="I13" s="16">
        <v>9.2935950368400864</v>
      </c>
      <c r="J13" s="16">
        <v>14.567768821070432</v>
      </c>
    </row>
    <row r="14" spans="1:12" ht="16.5" customHeight="1">
      <c r="A14" s="235"/>
      <c r="B14" s="169">
        <v>2012</v>
      </c>
      <c r="C14" s="63">
        <v>22.44189136395498</v>
      </c>
      <c r="D14" s="16">
        <v>25.165756630080651</v>
      </c>
      <c r="E14" s="16">
        <v>16.243887876231039</v>
      </c>
      <c r="F14" s="16">
        <v>10.193922688523456</v>
      </c>
      <c r="G14" s="16">
        <v>12.788239538591869</v>
      </c>
      <c r="H14" s="16">
        <v>11.249409320292676</v>
      </c>
      <c r="I14" s="16">
        <v>9.460520846781673</v>
      </c>
      <c r="J14" s="16">
        <v>14.898263099498502</v>
      </c>
    </row>
    <row r="15" spans="1:12" ht="16.5" customHeight="1">
      <c r="A15" s="235"/>
      <c r="B15" s="169">
        <v>2013</v>
      </c>
      <c r="C15" s="63">
        <v>29.919272257959857</v>
      </c>
      <c r="D15" s="16">
        <v>28.51393371907352</v>
      </c>
      <c r="E15" s="16">
        <v>17.039701779099641</v>
      </c>
      <c r="F15" s="16">
        <v>12.56938852886991</v>
      </c>
      <c r="G15" s="16">
        <v>13.386720693393595</v>
      </c>
      <c r="H15" s="16">
        <v>10.039886767797878</v>
      </c>
      <c r="I15" s="16">
        <v>8.252558250735067</v>
      </c>
      <c r="J15" s="64">
        <v>10.197810261036816</v>
      </c>
    </row>
    <row r="16" spans="1:12" ht="16.5" customHeight="1">
      <c r="A16" s="236"/>
      <c r="B16" s="169">
        <v>2014</v>
      </c>
      <c r="C16" s="63">
        <v>33.846752890357017</v>
      </c>
      <c r="D16" s="16">
        <v>28.626552889970071</v>
      </c>
      <c r="E16" s="16">
        <v>17.382162101146349</v>
      </c>
      <c r="F16" s="16">
        <v>13.955432819688998</v>
      </c>
      <c r="G16" s="16">
        <v>14.508712883670677</v>
      </c>
      <c r="H16" s="16">
        <v>9.8796706033762636</v>
      </c>
      <c r="I16" s="16">
        <v>7.1866347090929121</v>
      </c>
      <c r="J16" s="16">
        <v>8.4608339930491443</v>
      </c>
    </row>
    <row r="17" spans="1:10">
      <c r="A17" s="58" t="s">
        <v>29</v>
      </c>
      <c r="B17" s="73"/>
      <c r="C17" s="67"/>
      <c r="D17" s="67"/>
      <c r="E17" s="67"/>
      <c r="F17" s="67"/>
      <c r="G17" s="67"/>
      <c r="H17" s="67"/>
      <c r="I17" s="67"/>
      <c r="J17" s="67"/>
    </row>
    <row r="18" spans="1:10" s="194" customFormat="1">
      <c r="A18" s="173" t="s">
        <v>388</v>
      </c>
      <c r="B18" s="192"/>
      <c r="C18" s="193"/>
      <c r="D18" s="193"/>
      <c r="E18" s="193"/>
      <c r="F18" s="193"/>
      <c r="G18" s="193"/>
      <c r="H18" s="193"/>
      <c r="I18" s="193"/>
      <c r="J18" s="193"/>
    </row>
    <row r="19" spans="1:10" s="194" customFormat="1">
      <c r="A19" s="58" t="s">
        <v>389</v>
      </c>
      <c r="B19" s="192"/>
      <c r="C19" s="193"/>
      <c r="D19" s="193"/>
      <c r="E19" s="193"/>
      <c r="F19" s="193"/>
      <c r="G19" s="193"/>
      <c r="H19" s="193"/>
      <c r="I19" s="193"/>
      <c r="J19" s="193"/>
    </row>
    <row r="20" spans="1:10" s="194" customFormat="1">
      <c r="A20" s="58" t="s">
        <v>390</v>
      </c>
      <c r="B20" s="192"/>
      <c r="C20" s="193"/>
      <c r="D20" s="193"/>
      <c r="E20" s="193"/>
      <c r="F20" s="193"/>
      <c r="G20" s="193"/>
      <c r="H20" s="193"/>
      <c r="I20" s="193"/>
      <c r="J20" s="193"/>
    </row>
    <row r="21" spans="1:10" s="194" customFormat="1">
      <c r="A21" s="58" t="s">
        <v>391</v>
      </c>
      <c r="B21" s="192"/>
      <c r="C21" s="193"/>
      <c r="D21" s="193"/>
      <c r="E21" s="193"/>
      <c r="F21" s="193"/>
      <c r="G21" s="193"/>
      <c r="H21" s="193"/>
      <c r="I21" s="193"/>
      <c r="J21" s="193"/>
    </row>
    <row r="22" spans="1:10" s="194" customFormat="1">
      <c r="A22" s="58" t="s">
        <v>392</v>
      </c>
      <c r="B22" s="191"/>
    </row>
    <row r="23" spans="1:10" s="194" customFormat="1">
      <c r="A23" s="191"/>
      <c r="B23" s="191"/>
    </row>
  </sheetData>
  <mergeCells count="6">
    <mergeCell ref="A9:A16"/>
    <mergeCell ref="A7:B8"/>
    <mergeCell ref="D7:J7"/>
    <mergeCell ref="A4:J4"/>
    <mergeCell ref="A3:J3"/>
    <mergeCell ref="A5:J5"/>
  </mergeCells>
  <hyperlinks>
    <hyperlink ref="L7" location="ÍNDICE!A19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12" customWidth="1"/>
    <col min="2" max="2" width="11.42578125" style="12"/>
    <col min="3" max="3" width="24" style="12" customWidth="1"/>
    <col min="4" max="6" width="29.42578125" style="12" customWidth="1"/>
    <col min="7" max="16384" width="11.42578125" style="12"/>
  </cols>
  <sheetData>
    <row r="1" spans="1:10" ht="6" customHeight="1"/>
    <row r="2" spans="1:10">
      <c r="A2" s="204" t="s">
        <v>408</v>
      </c>
    </row>
    <row r="3" spans="1:10" ht="35.25" customHeight="1">
      <c r="A3" s="246" t="s">
        <v>349</v>
      </c>
      <c r="B3" s="246"/>
      <c r="C3" s="246"/>
      <c r="D3" s="246"/>
      <c r="E3" s="246"/>
      <c r="F3" s="246"/>
      <c r="G3" s="109"/>
    </row>
    <row r="4" spans="1:10" ht="16.5" customHeight="1">
      <c r="A4" s="230" t="s">
        <v>362</v>
      </c>
      <c r="B4" s="230"/>
      <c r="C4" s="230"/>
      <c r="D4" s="230"/>
      <c r="E4" s="230"/>
      <c r="F4" s="230"/>
      <c r="G4" s="111"/>
      <c r="H4" s="111"/>
      <c r="I4" s="111"/>
      <c r="J4" s="111"/>
    </row>
    <row r="5" spans="1:10" ht="16.5" customHeight="1">
      <c r="A5" s="232" t="s">
        <v>151</v>
      </c>
      <c r="B5" s="232"/>
      <c r="C5" s="232"/>
      <c r="D5" s="232"/>
      <c r="E5" s="232"/>
      <c r="F5" s="232"/>
      <c r="G5" s="80"/>
    </row>
    <row r="7" spans="1:10" ht="32.25" customHeight="1">
      <c r="A7" s="285" t="s">
        <v>350</v>
      </c>
      <c r="B7" s="286"/>
      <c r="C7" s="212" t="s">
        <v>339</v>
      </c>
      <c r="D7" s="289" t="s">
        <v>340</v>
      </c>
      <c r="E7" s="290"/>
      <c r="F7" s="291"/>
      <c r="H7" s="189" t="s">
        <v>171</v>
      </c>
    </row>
    <row r="8" spans="1:10" ht="30">
      <c r="A8" s="287"/>
      <c r="B8" s="288"/>
      <c r="C8" s="212" t="s">
        <v>341</v>
      </c>
      <c r="D8" s="62" t="s">
        <v>164</v>
      </c>
      <c r="E8" s="62" t="s">
        <v>165</v>
      </c>
      <c r="F8" s="62" t="s">
        <v>166</v>
      </c>
    </row>
    <row r="9" spans="1:10" ht="16.5" customHeight="1">
      <c r="A9" s="234" t="s">
        <v>26</v>
      </c>
      <c r="B9" s="169" t="s">
        <v>347</v>
      </c>
      <c r="C9" s="70" t="s">
        <v>45</v>
      </c>
      <c r="D9" s="70" t="s">
        <v>45</v>
      </c>
      <c r="E9" s="70" t="s">
        <v>45</v>
      </c>
      <c r="F9" s="70" t="s">
        <v>45</v>
      </c>
    </row>
    <row r="10" spans="1:10" ht="16.5" customHeight="1">
      <c r="A10" s="235"/>
      <c r="B10" s="169">
        <v>2008</v>
      </c>
      <c r="C10" s="71">
        <v>25.741798000356621</v>
      </c>
      <c r="D10" s="71">
        <v>37.346356586672201</v>
      </c>
      <c r="E10" s="71">
        <v>45.493920297051098</v>
      </c>
      <c r="F10" s="71">
        <v>17.15972311627689</v>
      </c>
    </row>
    <row r="11" spans="1:10" ht="16.5" customHeight="1">
      <c r="A11" s="235"/>
      <c r="B11" s="169">
        <v>2009</v>
      </c>
      <c r="C11" s="71">
        <v>24.591116820593687</v>
      </c>
      <c r="D11" s="71">
        <v>45.688666688722499</v>
      </c>
      <c r="E11" s="71">
        <v>44.510618567477188</v>
      </c>
      <c r="F11" s="71">
        <v>9.8007147438000235</v>
      </c>
    </row>
    <row r="12" spans="1:10" ht="16.5" customHeight="1">
      <c r="A12" s="235"/>
      <c r="B12" s="169">
        <v>2010</v>
      </c>
      <c r="C12" s="71">
        <v>29.032202970371358</v>
      </c>
      <c r="D12" s="71">
        <v>51.748023994922306</v>
      </c>
      <c r="E12" s="71">
        <v>41.439004581008035</v>
      </c>
      <c r="F12" s="71">
        <v>6.8129714240697119</v>
      </c>
    </row>
    <row r="13" spans="1:10" ht="16.5" customHeight="1">
      <c r="A13" s="235"/>
      <c r="B13" s="169">
        <v>2011</v>
      </c>
      <c r="C13" s="71">
        <v>31.366807248710018</v>
      </c>
      <c r="D13" s="71">
        <v>54.422602333071005</v>
      </c>
      <c r="E13" s="71">
        <v>39.503408278395234</v>
      </c>
      <c r="F13" s="71">
        <v>6.073989388534387</v>
      </c>
    </row>
    <row r="14" spans="1:10" ht="16.5" customHeight="1">
      <c r="A14" s="235"/>
      <c r="B14" s="169">
        <v>2012</v>
      </c>
      <c r="C14" s="71">
        <v>35.135144878746566</v>
      </c>
      <c r="D14" s="71">
        <v>59.844102801047875</v>
      </c>
      <c r="E14" s="71">
        <v>35.306296576991649</v>
      </c>
      <c r="F14" s="71">
        <v>4.849600621961792</v>
      </c>
    </row>
    <row r="15" spans="1:10" ht="16.5" customHeight="1">
      <c r="A15" s="235"/>
      <c r="B15" s="169">
        <v>2013</v>
      </c>
      <c r="C15" s="71">
        <v>40.353672846142992</v>
      </c>
      <c r="D15" s="71">
        <v>63.954544818256167</v>
      </c>
      <c r="E15" s="71">
        <v>32.669259125902641</v>
      </c>
      <c r="F15" s="71">
        <v>3.3761960558377857</v>
      </c>
    </row>
    <row r="16" spans="1:10" ht="16.5" customHeight="1">
      <c r="A16" s="236"/>
      <c r="B16" s="169">
        <v>2014</v>
      </c>
      <c r="C16" s="71">
        <v>46.351730451980551</v>
      </c>
      <c r="D16" s="71">
        <v>60.215110628940472</v>
      </c>
      <c r="E16" s="71">
        <v>35.501648961790565</v>
      </c>
      <c r="F16" s="71">
        <v>4.2832404092698217</v>
      </c>
    </row>
    <row r="17" spans="1:10">
      <c r="A17" s="58" t="s">
        <v>318</v>
      </c>
      <c r="B17" s="73"/>
      <c r="C17" s="67"/>
      <c r="D17" s="67"/>
      <c r="E17" s="67"/>
      <c r="F17" s="67"/>
      <c r="G17" s="67"/>
      <c r="H17" s="67"/>
      <c r="I17" s="67"/>
      <c r="J17" s="67"/>
    </row>
    <row r="18" spans="1:10">
      <c r="A18" s="210" t="s">
        <v>399</v>
      </c>
      <c r="B18" s="73"/>
      <c r="C18" s="67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67"/>
      <c r="D19" s="67"/>
      <c r="E19" s="67"/>
      <c r="F19" s="67"/>
      <c r="G19" s="67"/>
      <c r="H19" s="67"/>
      <c r="I19" s="67"/>
      <c r="J19" s="67"/>
    </row>
    <row r="20" spans="1:10">
      <c r="A20" s="60" t="s">
        <v>397</v>
      </c>
      <c r="B20" s="73"/>
      <c r="C20" s="67"/>
      <c r="D20" s="67"/>
      <c r="E20" s="67"/>
      <c r="F20" s="67"/>
      <c r="G20" s="67"/>
      <c r="H20" s="67"/>
      <c r="I20" s="67"/>
      <c r="J20" s="67"/>
    </row>
    <row r="21" spans="1:10">
      <c r="A21" s="60" t="s">
        <v>398</v>
      </c>
      <c r="B21" s="73"/>
      <c r="C21" s="67"/>
      <c r="D21" s="67"/>
      <c r="E21" s="67"/>
      <c r="F21" s="67"/>
      <c r="G21" s="67"/>
      <c r="H21" s="67"/>
      <c r="I21" s="67"/>
      <c r="J21" s="67"/>
    </row>
    <row r="22" spans="1:10">
      <c r="A22" s="60" t="s">
        <v>395</v>
      </c>
      <c r="B22" s="58"/>
    </row>
    <row r="23" spans="1:10">
      <c r="A23" s="61"/>
      <c r="B23" s="58"/>
    </row>
    <row r="24" spans="1:10">
      <c r="A24" s="68"/>
    </row>
  </sheetData>
  <mergeCells count="6">
    <mergeCell ref="A9:A16"/>
    <mergeCell ref="A3:F3"/>
    <mergeCell ref="A4:F4"/>
    <mergeCell ref="A5:F5"/>
    <mergeCell ref="A7:B8"/>
    <mergeCell ref="D7:F7"/>
  </mergeCells>
  <hyperlinks>
    <hyperlink ref="H7" location="ÍNDICE!A20" display="Í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12" customWidth="1"/>
    <col min="2" max="2" width="11.42578125" style="12"/>
    <col min="3" max="3" width="24" style="12" customWidth="1"/>
    <col min="4" max="6" width="29.42578125" style="12" customWidth="1"/>
    <col min="7" max="16384" width="11.42578125" style="12"/>
  </cols>
  <sheetData>
    <row r="1" spans="1:8" ht="6" customHeight="1"/>
    <row r="2" spans="1:8">
      <c r="A2" s="204" t="s">
        <v>409</v>
      </c>
    </row>
    <row r="3" spans="1:8" ht="32.25" customHeight="1">
      <c r="A3" s="258" t="s">
        <v>351</v>
      </c>
      <c r="B3" s="258"/>
      <c r="C3" s="258"/>
      <c r="D3" s="258"/>
      <c r="E3" s="258"/>
      <c r="F3" s="258"/>
      <c r="G3" s="214"/>
    </row>
    <row r="4" spans="1:8" ht="16.5" customHeight="1">
      <c r="A4" s="230" t="s">
        <v>362</v>
      </c>
      <c r="B4" s="230"/>
      <c r="C4" s="230"/>
      <c r="D4" s="230"/>
      <c r="E4" s="230"/>
      <c r="F4" s="230"/>
      <c r="G4" s="211"/>
    </row>
    <row r="5" spans="1:8" ht="16.5" customHeight="1">
      <c r="A5" s="232" t="s">
        <v>151</v>
      </c>
      <c r="B5" s="232"/>
      <c r="C5" s="232"/>
      <c r="D5" s="232"/>
      <c r="E5" s="232"/>
      <c r="F5" s="232"/>
      <c r="G5" s="209"/>
    </row>
    <row r="6" spans="1:8">
      <c r="A6" s="65"/>
      <c r="B6" s="66"/>
      <c r="C6" s="72"/>
      <c r="D6" s="72"/>
      <c r="E6" s="72"/>
      <c r="F6" s="72"/>
    </row>
    <row r="7" spans="1:8" ht="27.75" customHeight="1">
      <c r="A7" s="285" t="s">
        <v>350</v>
      </c>
      <c r="B7" s="286"/>
      <c r="C7" s="212" t="s">
        <v>339</v>
      </c>
      <c r="D7" s="289" t="s">
        <v>340</v>
      </c>
      <c r="E7" s="290"/>
      <c r="F7" s="291"/>
      <c r="H7" s="189" t="s">
        <v>171</v>
      </c>
    </row>
    <row r="8" spans="1:8" ht="30">
      <c r="A8" s="287"/>
      <c r="B8" s="288"/>
      <c r="C8" s="212" t="s">
        <v>341</v>
      </c>
      <c r="D8" s="62" t="s">
        <v>164</v>
      </c>
      <c r="E8" s="62" t="s">
        <v>165</v>
      </c>
      <c r="F8" s="62" t="s">
        <v>166</v>
      </c>
    </row>
    <row r="9" spans="1:8" ht="16.5">
      <c r="A9" s="234" t="s">
        <v>26</v>
      </c>
      <c r="B9" s="169" t="s">
        <v>347</v>
      </c>
      <c r="C9" s="70" t="s">
        <v>45</v>
      </c>
      <c r="D9" s="70" t="s">
        <v>45</v>
      </c>
      <c r="E9" s="70" t="s">
        <v>45</v>
      </c>
      <c r="F9" s="70" t="s">
        <v>45</v>
      </c>
    </row>
    <row r="10" spans="1:8">
      <c r="A10" s="235"/>
      <c r="B10" s="169">
        <v>2008</v>
      </c>
      <c r="C10" s="71">
        <v>34.126242924206032</v>
      </c>
      <c r="D10" s="71">
        <v>38.946283935703775</v>
      </c>
      <c r="E10" s="71">
        <v>44.515588470217558</v>
      </c>
      <c r="F10" s="71">
        <v>16.538127594079022</v>
      </c>
    </row>
    <row r="11" spans="1:8">
      <c r="A11" s="235"/>
      <c r="B11" s="169">
        <v>2009</v>
      </c>
      <c r="C11" s="71">
        <v>32.423173895726265</v>
      </c>
      <c r="D11" s="71">
        <v>48.685306910247405</v>
      </c>
      <c r="E11" s="71">
        <v>42.435341520881913</v>
      </c>
      <c r="F11" s="71">
        <v>8.8793515688702218</v>
      </c>
    </row>
    <row r="12" spans="1:8">
      <c r="A12" s="235"/>
      <c r="B12" s="169">
        <v>2010</v>
      </c>
      <c r="C12" s="71">
        <v>37.641709616088477</v>
      </c>
      <c r="D12" s="71">
        <v>55.747916927755206</v>
      </c>
      <c r="E12" s="71">
        <v>38.147400306755785</v>
      </c>
      <c r="F12" s="71">
        <v>6.1046827654895441</v>
      </c>
    </row>
    <row r="13" spans="1:8">
      <c r="A13" s="235"/>
      <c r="B13" s="169">
        <v>2011</v>
      </c>
      <c r="C13" s="71">
        <v>39.831005653852991</v>
      </c>
      <c r="D13" s="71">
        <v>57.004657995446998</v>
      </c>
      <c r="E13" s="71">
        <v>37.266632639685007</v>
      </c>
      <c r="F13" s="71">
        <v>5.7287093648688225</v>
      </c>
    </row>
    <row r="14" spans="1:8">
      <c r="A14" s="235"/>
      <c r="B14" s="169">
        <v>2012</v>
      </c>
      <c r="C14" s="71">
        <v>43.918059089081162</v>
      </c>
      <c r="D14" s="71">
        <v>63.816122543200606</v>
      </c>
      <c r="E14" s="71">
        <v>32.032147227507437</v>
      </c>
      <c r="F14" s="71">
        <v>4.1517302292936016</v>
      </c>
    </row>
    <row r="15" spans="1:8">
      <c r="A15" s="235"/>
      <c r="B15" s="169">
        <v>2013</v>
      </c>
      <c r="C15" s="71">
        <v>47.584827826671408</v>
      </c>
      <c r="D15" s="71">
        <v>68.238027108331977</v>
      </c>
      <c r="E15" s="71">
        <v>28.795380232520486</v>
      </c>
      <c r="F15" s="71">
        <v>2.966592659145133</v>
      </c>
    </row>
    <row r="16" spans="1:8">
      <c r="A16" s="236"/>
      <c r="B16" s="169">
        <v>2014</v>
      </c>
      <c r="C16" s="71">
        <v>53.371741440709187</v>
      </c>
      <c r="D16" s="71">
        <v>63.331701091708638</v>
      </c>
      <c r="E16" s="71">
        <v>32.999646445664112</v>
      </c>
      <c r="F16" s="71">
        <v>3.6686524626283545</v>
      </c>
    </row>
    <row r="17" spans="1:10">
      <c r="A17" s="58" t="s">
        <v>318</v>
      </c>
      <c r="B17" s="73"/>
      <c r="C17" s="67"/>
      <c r="D17" s="67"/>
      <c r="E17" s="67"/>
      <c r="F17" s="67"/>
      <c r="G17" s="67"/>
      <c r="H17" s="67"/>
      <c r="I17" s="67"/>
      <c r="J17" s="67"/>
    </row>
    <row r="18" spans="1:10">
      <c r="A18" s="210" t="s">
        <v>396</v>
      </c>
      <c r="B18" s="73"/>
      <c r="C18" s="67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67"/>
      <c r="D19" s="67"/>
      <c r="E19" s="67"/>
      <c r="F19" s="67"/>
      <c r="G19" s="67"/>
      <c r="H19" s="67"/>
      <c r="I19" s="67"/>
      <c r="J19" s="67"/>
    </row>
    <row r="20" spans="1:10">
      <c r="A20" s="60" t="s">
        <v>397</v>
      </c>
      <c r="B20" s="73"/>
      <c r="C20" s="67"/>
      <c r="D20" s="67"/>
      <c r="E20" s="67"/>
      <c r="F20" s="67"/>
      <c r="G20" s="67"/>
      <c r="H20" s="67"/>
      <c r="I20" s="67"/>
      <c r="J20" s="67"/>
    </row>
    <row r="21" spans="1:10">
      <c r="A21" s="60" t="s">
        <v>398</v>
      </c>
      <c r="B21" s="73"/>
      <c r="C21" s="67"/>
      <c r="D21" s="67"/>
      <c r="E21" s="67"/>
      <c r="F21" s="67"/>
      <c r="G21" s="67"/>
      <c r="H21" s="67"/>
      <c r="I21" s="67"/>
      <c r="J21" s="67"/>
    </row>
    <row r="22" spans="1:10">
      <c r="A22" s="60" t="s">
        <v>395</v>
      </c>
      <c r="B22" s="58"/>
    </row>
    <row r="23" spans="1:10">
      <c r="A23" s="61"/>
      <c r="B23" s="58"/>
    </row>
    <row r="24" spans="1:10">
      <c r="A24" s="61"/>
      <c r="B24" s="58"/>
    </row>
    <row r="25" spans="1:10">
      <c r="A25" s="68"/>
    </row>
  </sheetData>
  <mergeCells count="6">
    <mergeCell ref="A9:A16"/>
    <mergeCell ref="A3:F3"/>
    <mergeCell ref="A4:F4"/>
    <mergeCell ref="A5:F5"/>
    <mergeCell ref="A7:B8"/>
    <mergeCell ref="D7:F7"/>
  </mergeCells>
  <hyperlinks>
    <hyperlink ref="H7" location="ÍNDICE!A21" display="Í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J24"/>
  <sheetViews>
    <sheetView showGridLines="0" zoomScaleNormal="100" workbookViewId="0">
      <selection activeCell="H7" sqref="H7"/>
    </sheetView>
  </sheetViews>
  <sheetFormatPr baseColWidth="10" defaultRowHeight="14.25"/>
  <cols>
    <col min="1" max="1" width="14" style="12" customWidth="1"/>
    <col min="2" max="2" width="11.42578125" style="12"/>
    <col min="3" max="3" width="24" style="12" customWidth="1"/>
    <col min="4" max="6" width="29.42578125" style="12" customWidth="1"/>
    <col min="7" max="16384" width="11.42578125" style="12"/>
  </cols>
  <sheetData>
    <row r="1" spans="1:8" ht="6" customHeight="1"/>
    <row r="2" spans="1:8">
      <c r="A2" s="204" t="s">
        <v>410</v>
      </c>
    </row>
    <row r="3" spans="1:8" ht="30.75" customHeight="1">
      <c r="A3" s="258" t="s">
        <v>352</v>
      </c>
      <c r="B3" s="258"/>
      <c r="C3" s="258"/>
      <c r="D3" s="258"/>
      <c r="E3" s="258"/>
      <c r="F3" s="258"/>
      <c r="G3" s="81"/>
    </row>
    <row r="4" spans="1:8" ht="16.5" customHeight="1">
      <c r="A4" s="230" t="s">
        <v>362</v>
      </c>
      <c r="B4" s="230"/>
      <c r="C4" s="230"/>
      <c r="D4" s="230"/>
      <c r="E4" s="230"/>
      <c r="F4" s="230"/>
      <c r="G4" s="77"/>
    </row>
    <row r="5" spans="1:8" ht="16.5" customHeight="1">
      <c r="A5" s="232" t="s">
        <v>151</v>
      </c>
      <c r="B5" s="232"/>
      <c r="C5" s="232"/>
      <c r="D5" s="232"/>
      <c r="E5" s="232"/>
      <c r="F5" s="232"/>
      <c r="G5" s="78"/>
    </row>
    <row r="6" spans="1:8">
      <c r="A6" s="68"/>
    </row>
    <row r="7" spans="1:8" ht="23.25" customHeight="1">
      <c r="A7" s="285" t="s">
        <v>350</v>
      </c>
      <c r="B7" s="286"/>
      <c r="C7" s="69" t="s">
        <v>339</v>
      </c>
      <c r="D7" s="289" t="s">
        <v>340</v>
      </c>
      <c r="E7" s="290"/>
      <c r="F7" s="291"/>
      <c r="H7" s="189" t="s">
        <v>171</v>
      </c>
    </row>
    <row r="8" spans="1:8" ht="30">
      <c r="A8" s="287"/>
      <c r="B8" s="288"/>
      <c r="C8" s="69" t="s">
        <v>341</v>
      </c>
      <c r="D8" s="62" t="s">
        <v>164</v>
      </c>
      <c r="E8" s="62" t="s">
        <v>165</v>
      </c>
      <c r="F8" s="62" t="s">
        <v>166</v>
      </c>
    </row>
    <row r="9" spans="1:8" ht="16.5">
      <c r="A9" s="240" t="s">
        <v>154</v>
      </c>
      <c r="B9" s="169" t="s">
        <v>347</v>
      </c>
      <c r="C9" s="70" t="s">
        <v>45</v>
      </c>
      <c r="D9" s="70" t="s">
        <v>45</v>
      </c>
      <c r="E9" s="70" t="s">
        <v>45</v>
      </c>
      <c r="F9" s="70" t="s">
        <v>45</v>
      </c>
    </row>
    <row r="10" spans="1:8">
      <c r="A10" s="240"/>
      <c r="B10" s="169">
        <v>2008</v>
      </c>
      <c r="C10" s="71">
        <v>9.0227568815737751</v>
      </c>
      <c r="D10" s="71">
        <v>25.279711632076911</v>
      </c>
      <c r="E10" s="71">
        <v>52.87249458627025</v>
      </c>
      <c r="F10" s="71">
        <v>21.847793781653653</v>
      </c>
    </row>
    <row r="11" spans="1:8">
      <c r="A11" s="240"/>
      <c r="B11" s="169">
        <v>2009</v>
      </c>
      <c r="C11" s="71">
        <v>9.0504034667217912</v>
      </c>
      <c r="D11" s="71">
        <v>24.386817981807848</v>
      </c>
      <c r="E11" s="71">
        <v>59.262885908068277</v>
      </c>
      <c r="F11" s="71">
        <v>16.350296110124468</v>
      </c>
    </row>
    <row r="12" spans="1:8">
      <c r="A12" s="240"/>
      <c r="B12" s="169">
        <v>2010</v>
      </c>
      <c r="C12" s="71">
        <v>11.983114153073853</v>
      </c>
      <c r="D12" s="71">
        <v>26.866847169878007</v>
      </c>
      <c r="E12" s="71">
        <v>61.914299635405158</v>
      </c>
      <c r="F12" s="71">
        <v>11.218853194716553</v>
      </c>
    </row>
    <row r="13" spans="1:8">
      <c r="A13" s="240"/>
      <c r="B13" s="169">
        <v>2011</v>
      </c>
      <c r="C13" s="71">
        <v>14.600521605005436</v>
      </c>
      <c r="D13" s="71">
        <v>40.469540249536912</v>
      </c>
      <c r="E13" s="71">
        <v>51.59062615236698</v>
      </c>
      <c r="F13" s="71">
        <v>7.9398335980960386</v>
      </c>
    </row>
    <row r="14" spans="1:8">
      <c r="A14" s="240"/>
      <c r="B14" s="169">
        <v>2012</v>
      </c>
      <c r="C14" s="71">
        <v>17.756147933571967</v>
      </c>
      <c r="D14" s="71">
        <v>40.404300288289093</v>
      </c>
      <c r="E14" s="71">
        <v>51.330591742440554</v>
      </c>
      <c r="F14" s="71">
        <v>8.2651079692687421</v>
      </c>
    </row>
    <row r="15" spans="1:8">
      <c r="A15" s="240"/>
      <c r="B15" s="169">
        <v>2013</v>
      </c>
      <c r="C15" s="71">
        <v>25.303297017877458</v>
      </c>
      <c r="D15" s="71">
        <v>47.188599710284564</v>
      </c>
      <c r="E15" s="71">
        <v>47.831978727167233</v>
      </c>
      <c r="F15" s="71">
        <v>4.9794215625478406</v>
      </c>
    </row>
    <row r="16" spans="1:8">
      <c r="A16" s="240"/>
      <c r="B16" s="169">
        <v>2014</v>
      </c>
      <c r="C16" s="71">
        <v>31.556234873291121</v>
      </c>
      <c r="D16" s="71">
        <v>49.105530249822287</v>
      </c>
      <c r="E16" s="71">
        <v>44.420433253063017</v>
      </c>
      <c r="F16" s="71">
        <v>6.474036497115204</v>
      </c>
    </row>
    <row r="17" spans="1:10">
      <c r="A17" s="58" t="s">
        <v>318</v>
      </c>
      <c r="B17" s="73"/>
      <c r="C17" s="67"/>
      <c r="D17" s="67"/>
      <c r="E17" s="67"/>
      <c r="F17" s="67"/>
      <c r="G17" s="67"/>
      <c r="H17" s="67"/>
      <c r="I17" s="67"/>
      <c r="J17" s="67"/>
    </row>
    <row r="18" spans="1:10">
      <c r="A18" s="59" t="s">
        <v>396</v>
      </c>
      <c r="B18" s="73"/>
      <c r="C18" s="67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67"/>
      <c r="D19" s="67"/>
      <c r="E19" s="67"/>
      <c r="F19" s="67"/>
      <c r="G19" s="67"/>
      <c r="H19" s="67"/>
      <c r="I19" s="67"/>
      <c r="J19" s="67"/>
    </row>
    <row r="20" spans="1:10">
      <c r="A20" s="60" t="s">
        <v>397</v>
      </c>
      <c r="B20" s="73"/>
      <c r="C20" s="67"/>
      <c r="D20" s="67"/>
      <c r="E20" s="67"/>
      <c r="F20" s="67"/>
      <c r="G20" s="67"/>
      <c r="H20" s="67"/>
      <c r="I20" s="67"/>
      <c r="J20" s="67"/>
    </row>
    <row r="21" spans="1:10">
      <c r="A21" s="60" t="s">
        <v>398</v>
      </c>
      <c r="B21" s="73"/>
      <c r="C21" s="67"/>
      <c r="D21" s="67"/>
      <c r="E21" s="67"/>
      <c r="F21" s="67"/>
      <c r="G21" s="67"/>
      <c r="H21" s="67"/>
      <c r="I21" s="67"/>
      <c r="J21" s="67"/>
    </row>
    <row r="22" spans="1:10">
      <c r="A22" s="60" t="s">
        <v>395</v>
      </c>
      <c r="B22" s="58"/>
    </row>
    <row r="23" spans="1:10">
      <c r="A23" s="58"/>
      <c r="B23" s="58"/>
    </row>
    <row r="24" spans="1:10">
      <c r="A24" s="58"/>
      <c r="B24" s="58"/>
    </row>
  </sheetData>
  <mergeCells count="6">
    <mergeCell ref="A4:F4"/>
    <mergeCell ref="A7:B8"/>
    <mergeCell ref="D7:F7"/>
    <mergeCell ref="A9:A16"/>
    <mergeCell ref="A3:F3"/>
    <mergeCell ref="A5:F5"/>
  </mergeCells>
  <hyperlinks>
    <hyperlink ref="H7" location="ÍNDICE!A22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12" customWidth="1"/>
    <col min="3" max="5" width="36" style="12" customWidth="1"/>
    <col min="6" max="16384" width="11.42578125" style="12"/>
  </cols>
  <sheetData>
    <row r="1" spans="1:8" ht="6" customHeight="1"/>
    <row r="2" spans="1:8">
      <c r="A2" s="204" t="s">
        <v>411</v>
      </c>
    </row>
    <row r="3" spans="1:8" ht="15">
      <c r="A3" s="246" t="s">
        <v>353</v>
      </c>
      <c r="B3" s="246"/>
      <c r="C3" s="246"/>
      <c r="D3" s="246"/>
      <c r="E3" s="246"/>
      <c r="F3" s="109"/>
      <c r="G3" s="109"/>
      <c r="H3" s="109"/>
    </row>
    <row r="4" spans="1:8" ht="16.5" customHeight="1">
      <c r="A4" s="230" t="s">
        <v>362</v>
      </c>
      <c r="B4" s="230"/>
      <c r="C4" s="230"/>
      <c r="D4" s="230"/>
      <c r="E4" s="230"/>
      <c r="F4" s="111"/>
      <c r="G4" s="55"/>
      <c r="H4" s="55"/>
    </row>
    <row r="5" spans="1:8" ht="16.5" customHeight="1">
      <c r="A5" s="232" t="s">
        <v>151</v>
      </c>
      <c r="B5" s="232"/>
      <c r="C5" s="232"/>
      <c r="D5" s="232"/>
      <c r="E5" s="232"/>
      <c r="F5" s="80"/>
      <c r="G5" s="80"/>
      <c r="H5" s="80"/>
    </row>
    <row r="7" spans="1:8" ht="33.75" customHeight="1">
      <c r="A7" s="285" t="s">
        <v>350</v>
      </c>
      <c r="B7" s="286"/>
      <c r="C7" s="289" t="s">
        <v>354</v>
      </c>
      <c r="D7" s="290"/>
      <c r="E7" s="291"/>
      <c r="G7" s="189" t="s">
        <v>171</v>
      </c>
    </row>
    <row r="8" spans="1:8" ht="30">
      <c r="A8" s="287"/>
      <c r="B8" s="288"/>
      <c r="C8" s="212" t="s">
        <v>167</v>
      </c>
      <c r="D8" s="212" t="s">
        <v>168</v>
      </c>
      <c r="E8" s="212" t="s">
        <v>169</v>
      </c>
    </row>
    <row r="9" spans="1:8" ht="16.5">
      <c r="A9" s="234" t="s">
        <v>26</v>
      </c>
      <c r="B9" s="169" t="s">
        <v>355</v>
      </c>
      <c r="C9" s="70" t="s">
        <v>45</v>
      </c>
      <c r="D9" s="70" t="s">
        <v>45</v>
      </c>
      <c r="E9" s="70" t="s">
        <v>45</v>
      </c>
    </row>
    <row r="10" spans="1:8">
      <c r="A10" s="235"/>
      <c r="B10" s="169">
        <v>2008</v>
      </c>
      <c r="C10" s="64">
        <v>32.416262262730093</v>
      </c>
      <c r="D10" s="64">
        <v>37.705720979418913</v>
      </c>
      <c r="E10" s="64" t="s">
        <v>45</v>
      </c>
    </row>
    <row r="11" spans="1:8">
      <c r="A11" s="235"/>
      <c r="B11" s="169">
        <v>2009</v>
      </c>
      <c r="C11" s="71">
        <v>33.5961520399539</v>
      </c>
      <c r="D11" s="71">
        <v>40.231330134644637</v>
      </c>
      <c r="E11" s="71" t="s">
        <v>45</v>
      </c>
    </row>
    <row r="12" spans="1:8">
      <c r="A12" s="235"/>
      <c r="B12" s="169">
        <v>2010</v>
      </c>
      <c r="C12" s="71">
        <v>29.222649128485539</v>
      </c>
      <c r="D12" s="71">
        <v>42.825400976944053</v>
      </c>
      <c r="E12" s="71" t="s">
        <v>45</v>
      </c>
    </row>
    <row r="13" spans="1:8">
      <c r="A13" s="235"/>
      <c r="B13" s="169">
        <v>2011</v>
      </c>
      <c r="C13" s="71">
        <v>25.139270038908673</v>
      </c>
      <c r="D13" s="71">
        <v>46.646225298492624</v>
      </c>
      <c r="E13" s="71">
        <v>8.4162947055468802</v>
      </c>
    </row>
    <row r="14" spans="1:8">
      <c r="A14" s="235"/>
      <c r="B14" s="169">
        <v>2012</v>
      </c>
      <c r="C14" s="71">
        <v>21.379563550382414</v>
      </c>
      <c r="D14" s="71">
        <v>50.404707307297649</v>
      </c>
      <c r="E14" s="71">
        <v>12.240705265986843</v>
      </c>
    </row>
    <row r="15" spans="1:8">
      <c r="A15" s="235"/>
      <c r="B15" s="169">
        <v>2013</v>
      </c>
      <c r="C15" s="71">
        <v>20.044210651969188</v>
      </c>
      <c r="D15" s="71">
        <v>51.288649696315836</v>
      </c>
      <c r="E15" s="71">
        <v>16.930246602680072</v>
      </c>
    </row>
    <row r="16" spans="1:8">
      <c r="A16" s="236"/>
      <c r="B16" s="169">
        <v>2014</v>
      </c>
      <c r="C16" s="71">
        <v>14.43163628382468</v>
      </c>
      <c r="D16" s="71">
        <v>53.940160024069868</v>
      </c>
      <c r="E16" s="71">
        <v>24.654236205217543</v>
      </c>
    </row>
    <row r="17" spans="1:10">
      <c r="A17" s="58" t="s">
        <v>318</v>
      </c>
      <c r="B17" s="73"/>
      <c r="C17" s="74"/>
      <c r="D17" s="67"/>
      <c r="E17" s="67"/>
    </row>
    <row r="18" spans="1:10">
      <c r="A18" s="210" t="s">
        <v>400</v>
      </c>
      <c r="B18" s="73"/>
      <c r="C18" s="74"/>
      <c r="D18" s="67"/>
      <c r="E18" s="67"/>
      <c r="F18" s="67"/>
      <c r="G18" s="67"/>
      <c r="H18" s="67"/>
      <c r="I18" s="67"/>
      <c r="J18" s="67"/>
    </row>
    <row r="19" spans="1:10">
      <c r="A19" s="60" t="s">
        <v>375</v>
      </c>
      <c r="B19" s="73"/>
      <c r="C19" s="74"/>
      <c r="D19" s="67"/>
      <c r="E19" s="67"/>
    </row>
    <row r="20" spans="1:10">
      <c r="A20" s="60" t="s">
        <v>401</v>
      </c>
      <c r="B20" s="73"/>
      <c r="C20" s="74"/>
      <c r="D20" s="67"/>
      <c r="E20" s="67"/>
    </row>
    <row r="21" spans="1:10" ht="12" customHeight="1">
      <c r="A21" s="60" t="s">
        <v>402</v>
      </c>
      <c r="B21" s="73"/>
      <c r="C21" s="74"/>
      <c r="D21" s="67"/>
      <c r="E21" s="67"/>
    </row>
    <row r="22" spans="1:10" ht="12" customHeight="1">
      <c r="A22" s="60" t="s">
        <v>403</v>
      </c>
      <c r="B22" s="73"/>
      <c r="C22" s="74"/>
      <c r="D22" s="67"/>
      <c r="E22" s="67"/>
    </row>
    <row r="23" spans="1:10">
      <c r="A23" s="60" t="s">
        <v>404</v>
      </c>
      <c r="B23" s="73"/>
      <c r="C23" s="75"/>
      <c r="D23" s="72"/>
      <c r="E23" s="72"/>
    </row>
    <row r="24" spans="1:10">
      <c r="A24" s="61"/>
      <c r="B24" s="73"/>
      <c r="C24" s="75"/>
      <c r="D24" s="72"/>
      <c r="E24" s="72"/>
    </row>
    <row r="25" spans="1:10">
      <c r="A25" s="68"/>
      <c r="B25" s="66"/>
      <c r="C25" s="72"/>
      <c r="D25" s="72"/>
      <c r="E25" s="72"/>
    </row>
    <row r="26" spans="1:10">
      <c r="A26" s="68"/>
      <c r="B26" s="66"/>
      <c r="C26" s="72"/>
      <c r="D26" s="72"/>
      <c r="E26" s="72"/>
    </row>
  </sheetData>
  <mergeCells count="6">
    <mergeCell ref="A9:A16"/>
    <mergeCell ref="A3:E3"/>
    <mergeCell ref="A4:E4"/>
    <mergeCell ref="A5:E5"/>
    <mergeCell ref="A7:B8"/>
    <mergeCell ref="C7:E7"/>
  </mergeCells>
  <hyperlinks>
    <hyperlink ref="G7" location="ÍNDICE!A23" display="ÍNDICE"/>
  </hyperlinks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12" customWidth="1"/>
    <col min="3" max="5" width="36" style="12" customWidth="1"/>
    <col min="6" max="16384" width="11.42578125" style="12"/>
  </cols>
  <sheetData>
    <row r="1" spans="1:8" ht="6" customHeight="1"/>
    <row r="2" spans="1:8">
      <c r="A2" s="204" t="s">
        <v>412</v>
      </c>
    </row>
    <row r="3" spans="1:8" ht="15">
      <c r="A3" s="246" t="s">
        <v>356</v>
      </c>
      <c r="B3" s="246"/>
      <c r="C3" s="246"/>
      <c r="D3" s="246"/>
      <c r="E3" s="246"/>
      <c r="F3" s="258"/>
      <c r="G3" s="258"/>
      <c r="H3" s="258"/>
    </row>
    <row r="4" spans="1:8" ht="16.5" customHeight="1">
      <c r="A4" s="230" t="s">
        <v>362</v>
      </c>
      <c r="B4" s="230"/>
      <c r="C4" s="230"/>
      <c r="D4" s="230"/>
      <c r="E4" s="230"/>
      <c r="F4" s="241"/>
      <c r="G4" s="241"/>
      <c r="H4" s="241"/>
    </row>
    <row r="5" spans="1:8" ht="16.5" customHeight="1">
      <c r="A5" s="232" t="s">
        <v>151</v>
      </c>
      <c r="B5" s="232"/>
      <c r="C5" s="232"/>
      <c r="D5" s="232"/>
      <c r="E5" s="232"/>
      <c r="F5" s="232"/>
      <c r="G5" s="232"/>
      <c r="H5" s="232"/>
    </row>
    <row r="6" spans="1:8">
      <c r="A6" s="68"/>
      <c r="B6" s="66"/>
      <c r="C6" s="72"/>
      <c r="D6" s="72"/>
      <c r="E6" s="72"/>
    </row>
    <row r="7" spans="1:8" ht="15">
      <c r="A7" s="285" t="s">
        <v>350</v>
      </c>
      <c r="B7" s="286"/>
      <c r="C7" s="289" t="s">
        <v>354</v>
      </c>
      <c r="D7" s="290"/>
      <c r="E7" s="291"/>
      <c r="G7" s="189" t="s">
        <v>171</v>
      </c>
    </row>
    <row r="8" spans="1:8" ht="30">
      <c r="A8" s="287"/>
      <c r="B8" s="288"/>
      <c r="C8" s="212" t="s">
        <v>167</v>
      </c>
      <c r="D8" s="212" t="s">
        <v>168</v>
      </c>
      <c r="E8" s="212" t="s">
        <v>169</v>
      </c>
    </row>
    <row r="9" spans="1:8" ht="16.5">
      <c r="A9" s="234" t="s">
        <v>26</v>
      </c>
      <c r="B9" s="169" t="s">
        <v>355</v>
      </c>
      <c r="C9" s="70" t="s">
        <v>45</v>
      </c>
      <c r="D9" s="70" t="s">
        <v>45</v>
      </c>
      <c r="E9" s="70" t="s">
        <v>45</v>
      </c>
    </row>
    <row r="10" spans="1:8">
      <c r="A10" s="235"/>
      <c r="B10" s="169">
        <v>2008</v>
      </c>
      <c r="C10" s="64">
        <v>22.952713340375503</v>
      </c>
      <c r="D10" s="64">
        <v>45.576147465780345</v>
      </c>
      <c r="E10" s="64" t="s">
        <v>45</v>
      </c>
    </row>
    <row r="11" spans="1:8">
      <c r="A11" s="235"/>
      <c r="B11" s="169">
        <v>2009</v>
      </c>
      <c r="C11" s="71">
        <v>25.342583262864672</v>
      </c>
      <c r="D11" s="71">
        <v>47.947119858360651</v>
      </c>
      <c r="E11" s="71" t="s">
        <v>45</v>
      </c>
    </row>
    <row r="12" spans="1:8">
      <c r="A12" s="235"/>
      <c r="B12" s="169">
        <v>2010</v>
      </c>
      <c r="C12" s="71">
        <v>20.833160399995638</v>
      </c>
      <c r="D12" s="71">
        <v>50.953826036950247</v>
      </c>
      <c r="E12" s="71" t="s">
        <v>45</v>
      </c>
    </row>
    <row r="13" spans="1:8">
      <c r="A13" s="235"/>
      <c r="B13" s="169">
        <v>2011</v>
      </c>
      <c r="C13" s="71">
        <v>17.678521556185324</v>
      </c>
      <c r="D13" s="71">
        <v>53.984266078269641</v>
      </c>
      <c r="E13" s="71">
        <v>10.199394422293807</v>
      </c>
    </row>
    <row r="14" spans="1:8">
      <c r="A14" s="235"/>
      <c r="B14" s="169">
        <v>2012</v>
      </c>
      <c r="C14" s="71">
        <v>15.069688377115922</v>
      </c>
      <c r="D14" s="71">
        <v>57.576765512321749</v>
      </c>
      <c r="E14" s="71">
        <v>15.012036413066781</v>
      </c>
    </row>
    <row r="15" spans="1:8">
      <c r="A15" s="235"/>
      <c r="B15" s="169">
        <v>2013</v>
      </c>
      <c r="C15" s="71">
        <v>15.470412332725376</v>
      </c>
      <c r="D15" s="71">
        <v>57.104638547923706</v>
      </c>
      <c r="E15" s="71">
        <v>20.046013468304775</v>
      </c>
    </row>
    <row r="16" spans="1:8">
      <c r="A16" s="236"/>
      <c r="B16" s="169">
        <v>2014</v>
      </c>
      <c r="C16" s="71">
        <v>9.8041117133979441</v>
      </c>
      <c r="D16" s="71">
        <v>58.636216366087325</v>
      </c>
      <c r="E16" s="71">
        <v>28.202801479667222</v>
      </c>
    </row>
    <row r="17" spans="1:10">
      <c r="A17" s="58" t="s">
        <v>318</v>
      </c>
      <c r="B17" s="73"/>
      <c r="C17" s="74"/>
      <c r="D17" s="67"/>
      <c r="E17" s="67"/>
    </row>
    <row r="18" spans="1:10">
      <c r="A18" s="173" t="s">
        <v>400</v>
      </c>
      <c r="B18" s="173"/>
      <c r="C18" s="195"/>
      <c r="D18" s="190"/>
      <c r="E18" s="190"/>
      <c r="F18" s="190"/>
      <c r="G18" s="190"/>
      <c r="H18" s="190"/>
      <c r="I18" s="190"/>
      <c r="J18" s="190"/>
    </row>
    <row r="19" spans="1:10">
      <c r="A19" s="58" t="s">
        <v>389</v>
      </c>
      <c r="B19" s="173"/>
      <c r="C19" s="195"/>
      <c r="D19" s="190"/>
      <c r="E19" s="190"/>
    </row>
    <row r="20" spans="1:10">
      <c r="A20" s="58" t="s">
        <v>414</v>
      </c>
      <c r="B20" s="173"/>
      <c r="C20" s="195"/>
      <c r="D20" s="190"/>
      <c r="E20" s="190"/>
    </row>
    <row r="21" spans="1:10">
      <c r="A21" s="58" t="s">
        <v>415</v>
      </c>
      <c r="B21" s="173"/>
      <c r="C21" s="195"/>
      <c r="D21" s="190"/>
      <c r="E21" s="190"/>
    </row>
    <row r="22" spans="1:10">
      <c r="A22" s="58" t="s">
        <v>405</v>
      </c>
    </row>
    <row r="25" spans="1:10">
      <c r="A25" s="204" t="s">
        <v>413</v>
      </c>
    </row>
    <row r="26" spans="1:10" ht="15">
      <c r="A26" s="246" t="s">
        <v>357</v>
      </c>
      <c r="B26" s="246"/>
      <c r="C26" s="246"/>
      <c r="D26" s="246"/>
      <c r="E26" s="246"/>
      <c r="F26" s="258"/>
      <c r="G26" s="258"/>
      <c r="H26" s="258"/>
    </row>
    <row r="27" spans="1:10" ht="15">
      <c r="A27" s="230" t="s">
        <v>362</v>
      </c>
      <c r="B27" s="230"/>
      <c r="C27" s="230"/>
      <c r="D27" s="230"/>
      <c r="E27" s="230"/>
      <c r="F27" s="241"/>
      <c r="G27" s="241"/>
      <c r="H27" s="241"/>
    </row>
    <row r="28" spans="1:10">
      <c r="A28" s="232" t="s">
        <v>151</v>
      </c>
      <c r="B28" s="232"/>
      <c r="C28" s="232"/>
      <c r="D28" s="232"/>
      <c r="E28" s="232"/>
      <c r="F28" s="232"/>
      <c r="G28" s="232"/>
      <c r="H28" s="232"/>
    </row>
    <row r="30" spans="1:10" ht="15">
      <c r="A30" s="285" t="s">
        <v>350</v>
      </c>
      <c r="B30" s="286"/>
      <c r="C30" s="289" t="s">
        <v>354</v>
      </c>
      <c r="D30" s="290"/>
      <c r="E30" s="291"/>
    </row>
    <row r="31" spans="1:10" ht="30">
      <c r="A31" s="287"/>
      <c r="B31" s="288"/>
      <c r="C31" s="212" t="s">
        <v>167</v>
      </c>
      <c r="D31" s="212" t="s">
        <v>168</v>
      </c>
      <c r="E31" s="212" t="s">
        <v>169</v>
      </c>
    </row>
    <row r="32" spans="1:10" ht="16.5">
      <c r="A32" s="234" t="s">
        <v>26</v>
      </c>
      <c r="B32" s="169" t="s">
        <v>355</v>
      </c>
      <c r="C32" s="70" t="s">
        <v>45</v>
      </c>
      <c r="D32" s="70" t="s">
        <v>45</v>
      </c>
      <c r="E32" s="70" t="s">
        <v>45</v>
      </c>
    </row>
    <row r="33" spans="1:10">
      <c r="A33" s="235"/>
      <c r="B33" s="169">
        <v>2008</v>
      </c>
      <c r="C33" s="64">
        <v>53.809877755444326</v>
      </c>
      <c r="D33" s="64">
        <v>22.011660699582027</v>
      </c>
      <c r="E33" s="64" t="s">
        <v>45</v>
      </c>
    </row>
    <row r="34" spans="1:10">
      <c r="A34" s="235"/>
      <c r="B34" s="169">
        <v>2009</v>
      </c>
      <c r="C34" s="71">
        <v>52.324167853994311</v>
      </c>
      <c r="D34" s="71">
        <v>24.921319591478188</v>
      </c>
      <c r="E34" s="71" t="s">
        <v>45</v>
      </c>
    </row>
    <row r="35" spans="1:10">
      <c r="A35" s="235"/>
      <c r="B35" s="169">
        <v>2010</v>
      </c>
      <c r="C35" s="71">
        <v>48.017245204670758</v>
      </c>
      <c r="D35" s="71">
        <v>26.728980299722881</v>
      </c>
      <c r="E35" s="71" t="s">
        <v>45</v>
      </c>
    </row>
    <row r="36" spans="1:10">
      <c r="A36" s="235"/>
      <c r="B36" s="169">
        <v>2011</v>
      </c>
      <c r="C36" s="71">
        <v>42.371860213797596</v>
      </c>
      <c r="D36" s="71">
        <v>32.110686090894291</v>
      </c>
      <c r="E36" s="71">
        <v>2.4782389175733748</v>
      </c>
    </row>
    <row r="37" spans="1:10">
      <c r="A37" s="235"/>
      <c r="B37" s="169">
        <v>2012</v>
      </c>
      <c r="C37" s="71">
        <v>35.61645083453643</v>
      </c>
      <c r="D37" s="71">
        <v>36.213156000892134</v>
      </c>
      <c r="E37" s="71">
        <v>3.5219321296523969</v>
      </c>
    </row>
    <row r="38" spans="1:10">
      <c r="A38" s="235"/>
      <c r="B38" s="169">
        <v>2013</v>
      </c>
      <c r="C38" s="71">
        <v>30.570371274200635</v>
      </c>
      <c r="D38" s="71">
        <v>39.153911232945667</v>
      </c>
      <c r="E38" s="71">
        <v>7.4489431891519926</v>
      </c>
    </row>
    <row r="39" spans="1:10">
      <c r="A39" s="236"/>
      <c r="B39" s="169">
        <v>2014</v>
      </c>
      <c r="C39" s="71">
        <v>25.011322058969316</v>
      </c>
      <c r="D39" s="71">
        <v>43.936475959476176</v>
      </c>
      <c r="E39" s="71">
        <v>14.565885174688392</v>
      </c>
    </row>
    <row r="40" spans="1:10">
      <c r="A40" s="58" t="s">
        <v>318</v>
      </c>
      <c r="B40" s="73"/>
      <c r="C40" s="67"/>
      <c r="D40" s="67"/>
      <c r="E40" s="67"/>
    </row>
    <row r="41" spans="1:10">
      <c r="A41" s="173" t="s">
        <v>400</v>
      </c>
      <c r="B41" s="73"/>
      <c r="C41" s="67"/>
      <c r="D41" s="67"/>
      <c r="E41" s="67"/>
      <c r="F41" s="67"/>
      <c r="G41" s="67"/>
      <c r="H41" s="67"/>
      <c r="I41" s="67"/>
      <c r="J41" s="67"/>
    </row>
    <row r="42" spans="1:10">
      <c r="A42" s="58" t="s">
        <v>389</v>
      </c>
      <c r="B42" s="73"/>
      <c r="C42" s="67"/>
      <c r="D42" s="67"/>
      <c r="E42" s="67"/>
    </row>
    <row r="43" spans="1:10">
      <c r="A43" s="58" t="s">
        <v>414</v>
      </c>
      <c r="B43" s="73"/>
      <c r="C43" s="67"/>
      <c r="D43" s="67"/>
      <c r="E43" s="67"/>
    </row>
    <row r="44" spans="1:10">
      <c r="A44" s="58" t="s">
        <v>415</v>
      </c>
      <c r="B44" s="73"/>
      <c r="C44" s="67"/>
      <c r="D44" s="67"/>
      <c r="E44" s="67"/>
    </row>
    <row r="45" spans="1:10">
      <c r="A45" s="58" t="s">
        <v>405</v>
      </c>
      <c r="B45" s="73"/>
      <c r="C45" s="72"/>
      <c r="D45" s="72"/>
      <c r="E45" s="72"/>
    </row>
  </sheetData>
  <mergeCells count="18">
    <mergeCell ref="A28:E28"/>
    <mergeCell ref="F28:H28"/>
    <mergeCell ref="A30:B31"/>
    <mergeCell ref="C30:E30"/>
    <mergeCell ref="A32:A39"/>
    <mergeCell ref="A27:E27"/>
    <mergeCell ref="F27:H27"/>
    <mergeCell ref="A3:E3"/>
    <mergeCell ref="F3:H3"/>
    <mergeCell ref="A4:E4"/>
    <mergeCell ref="F4:H4"/>
    <mergeCell ref="A5:E5"/>
    <mergeCell ref="F5:H5"/>
    <mergeCell ref="A7:B8"/>
    <mergeCell ref="C7:E7"/>
    <mergeCell ref="A9:A16"/>
    <mergeCell ref="A26:E26"/>
    <mergeCell ref="F26:H26"/>
  </mergeCells>
  <hyperlinks>
    <hyperlink ref="G7" location="ÍNDICE!A24" display="ÍNDICE"/>
  </hyperlinks>
  <pageMargins left="0.7" right="0.7" top="0.75" bottom="0.75" header="0.3" footer="0.3"/>
  <pageSetup paperSize="9" orientation="portrait" r:id="rId1"/>
  <rowBreaks count="1" manualBreakCount="1">
    <brk id="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J22"/>
  <sheetViews>
    <sheetView showGridLines="0" zoomScale="115" zoomScaleNormal="115" workbookViewId="0">
      <selection activeCell="G7" sqref="G7"/>
    </sheetView>
  </sheetViews>
  <sheetFormatPr baseColWidth="10" defaultRowHeight="14.25"/>
  <cols>
    <col min="1" max="2" width="16" style="12" customWidth="1"/>
    <col min="3" max="5" width="36" style="12" customWidth="1"/>
    <col min="6" max="16384" width="11.42578125" style="12"/>
  </cols>
  <sheetData>
    <row r="1" spans="1:8" ht="6" customHeight="1"/>
    <row r="2" spans="1:8">
      <c r="A2" s="204" t="s">
        <v>413</v>
      </c>
    </row>
    <row r="3" spans="1:8" ht="15">
      <c r="A3" s="246" t="s">
        <v>357</v>
      </c>
      <c r="B3" s="246"/>
      <c r="C3" s="246"/>
      <c r="D3" s="246"/>
      <c r="E3" s="246"/>
      <c r="F3" s="258"/>
      <c r="G3" s="258"/>
      <c r="H3" s="258"/>
    </row>
    <row r="4" spans="1:8" ht="15">
      <c r="A4" s="230" t="s">
        <v>362</v>
      </c>
      <c r="B4" s="230"/>
      <c r="C4" s="230"/>
      <c r="D4" s="230"/>
      <c r="E4" s="230"/>
      <c r="F4" s="241"/>
      <c r="G4" s="241"/>
      <c r="H4" s="241"/>
    </row>
    <row r="5" spans="1:8">
      <c r="A5" s="232" t="s">
        <v>151</v>
      </c>
      <c r="B5" s="232"/>
      <c r="C5" s="232"/>
      <c r="D5" s="232"/>
      <c r="E5" s="232"/>
      <c r="F5" s="232"/>
      <c r="G5" s="232"/>
      <c r="H5" s="232"/>
    </row>
    <row r="7" spans="1:8" ht="15">
      <c r="A7" s="285" t="s">
        <v>350</v>
      </c>
      <c r="B7" s="286"/>
      <c r="C7" s="289" t="s">
        <v>354</v>
      </c>
      <c r="D7" s="290"/>
      <c r="E7" s="291"/>
      <c r="G7" s="189" t="s">
        <v>171</v>
      </c>
    </row>
    <row r="8" spans="1:8" ht="30">
      <c r="A8" s="287"/>
      <c r="B8" s="288"/>
      <c r="C8" s="69" t="s">
        <v>167</v>
      </c>
      <c r="D8" s="69" t="s">
        <v>168</v>
      </c>
      <c r="E8" s="69" t="s">
        <v>169</v>
      </c>
    </row>
    <row r="9" spans="1:8" ht="16.5">
      <c r="A9" s="234" t="s">
        <v>26</v>
      </c>
      <c r="B9" s="169" t="s">
        <v>355</v>
      </c>
      <c r="C9" s="70" t="s">
        <v>45</v>
      </c>
      <c r="D9" s="70" t="s">
        <v>45</v>
      </c>
      <c r="E9" s="70" t="s">
        <v>45</v>
      </c>
    </row>
    <row r="10" spans="1:8">
      <c r="A10" s="235"/>
      <c r="B10" s="169">
        <v>2008</v>
      </c>
      <c r="C10" s="64">
        <v>53.809877755444326</v>
      </c>
      <c r="D10" s="64">
        <v>22.011660699582027</v>
      </c>
      <c r="E10" s="64" t="s">
        <v>45</v>
      </c>
    </row>
    <row r="11" spans="1:8">
      <c r="A11" s="235"/>
      <c r="B11" s="169">
        <v>2009</v>
      </c>
      <c r="C11" s="71">
        <v>52.324167853994311</v>
      </c>
      <c r="D11" s="71">
        <v>24.921319591478188</v>
      </c>
      <c r="E11" s="71" t="s">
        <v>45</v>
      </c>
    </row>
    <row r="12" spans="1:8">
      <c r="A12" s="235"/>
      <c r="B12" s="169">
        <v>2010</v>
      </c>
      <c r="C12" s="71">
        <v>48.017245204670758</v>
      </c>
      <c r="D12" s="71">
        <v>26.728980299722881</v>
      </c>
      <c r="E12" s="71" t="s">
        <v>45</v>
      </c>
    </row>
    <row r="13" spans="1:8">
      <c r="A13" s="235"/>
      <c r="B13" s="169">
        <v>2011</v>
      </c>
      <c r="C13" s="71">
        <v>42.371860213797596</v>
      </c>
      <c r="D13" s="71">
        <v>32.110686090894291</v>
      </c>
      <c r="E13" s="71">
        <v>2.4782389175733748</v>
      </c>
    </row>
    <row r="14" spans="1:8">
      <c r="A14" s="235"/>
      <c r="B14" s="169">
        <v>2012</v>
      </c>
      <c r="C14" s="71">
        <v>35.61645083453643</v>
      </c>
      <c r="D14" s="71">
        <v>36.213156000892134</v>
      </c>
      <c r="E14" s="71">
        <v>3.5219321296523969</v>
      </c>
    </row>
    <row r="15" spans="1:8">
      <c r="A15" s="235"/>
      <c r="B15" s="169">
        <v>2013</v>
      </c>
      <c r="C15" s="71">
        <v>30.570371274200635</v>
      </c>
      <c r="D15" s="71">
        <v>39.153911232945667</v>
      </c>
      <c r="E15" s="71">
        <v>7.4489431891519926</v>
      </c>
    </row>
    <row r="16" spans="1:8">
      <c r="A16" s="236"/>
      <c r="B16" s="169">
        <v>2014</v>
      </c>
      <c r="C16" s="71">
        <v>25.011322058969316</v>
      </c>
      <c r="D16" s="71">
        <v>43.936475959476176</v>
      </c>
      <c r="E16" s="71">
        <v>14.565885174688392</v>
      </c>
    </row>
    <row r="17" spans="1:10">
      <c r="A17" s="58" t="s">
        <v>318</v>
      </c>
      <c r="B17" s="73"/>
      <c r="C17" s="67"/>
      <c r="D17" s="67"/>
      <c r="E17" s="67"/>
    </row>
    <row r="18" spans="1:10">
      <c r="A18" s="173" t="s">
        <v>400</v>
      </c>
      <c r="B18" s="73"/>
      <c r="C18" s="67"/>
      <c r="D18" s="67"/>
      <c r="E18" s="67"/>
      <c r="F18" s="67"/>
      <c r="G18" s="67"/>
      <c r="H18" s="67"/>
      <c r="I18" s="67"/>
      <c r="J18" s="67"/>
    </row>
    <row r="19" spans="1:10">
      <c r="A19" s="58" t="s">
        <v>389</v>
      </c>
      <c r="B19" s="73"/>
      <c r="C19" s="67"/>
      <c r="D19" s="67"/>
      <c r="E19" s="67"/>
    </row>
    <row r="20" spans="1:10">
      <c r="A20" s="58" t="s">
        <v>414</v>
      </c>
      <c r="B20" s="73"/>
      <c r="C20" s="67"/>
      <c r="D20" s="67"/>
      <c r="E20" s="67"/>
    </row>
    <row r="21" spans="1:10">
      <c r="A21" s="58" t="s">
        <v>415</v>
      </c>
      <c r="B21" s="73"/>
      <c r="C21" s="67"/>
      <c r="D21" s="67"/>
      <c r="E21" s="67"/>
    </row>
    <row r="22" spans="1:10">
      <c r="A22" s="58" t="s">
        <v>405</v>
      </c>
      <c r="B22" s="73"/>
      <c r="C22" s="72"/>
      <c r="D22" s="72"/>
      <c r="E22" s="72"/>
    </row>
  </sheetData>
  <mergeCells count="9">
    <mergeCell ref="A9:A16"/>
    <mergeCell ref="A4:E4"/>
    <mergeCell ref="A3:E3"/>
    <mergeCell ref="A5:E5"/>
    <mergeCell ref="F5:H5"/>
    <mergeCell ref="F4:H4"/>
    <mergeCell ref="F3:H3"/>
    <mergeCell ref="A7:B8"/>
    <mergeCell ref="C7:E7"/>
  </mergeCells>
  <hyperlinks>
    <hyperlink ref="G7" location="ÍNDICE!A25" display="ÍNDICE"/>
  </hyperlinks>
  <pageMargins left="0.7" right="0.7" top="0.75" bottom="0.75" header="0.3" footer="0.3"/>
  <pageSetup paperSize="9" orientation="portrait" r:id="rId1"/>
  <rowBreaks count="1" manualBreakCount="1">
    <brk id="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4.42578125" style="113" customWidth="1"/>
    <col min="2" max="5" width="15.7109375" style="113" customWidth="1"/>
    <col min="6" max="16384" width="11.42578125" style="113"/>
  </cols>
  <sheetData>
    <row r="1" spans="1:7" ht="6" customHeight="1"/>
    <row r="2" spans="1:7" ht="15.75" customHeight="1">
      <c r="A2" s="203" t="s">
        <v>185</v>
      </c>
      <c r="B2" s="94"/>
      <c r="C2" s="94"/>
      <c r="D2" s="94"/>
      <c r="E2" s="94"/>
      <c r="F2" s="94"/>
      <c r="G2" s="94"/>
    </row>
    <row r="3" spans="1:7" ht="33.75" customHeight="1">
      <c r="A3" s="293" t="s">
        <v>438</v>
      </c>
      <c r="B3" s="293"/>
      <c r="C3" s="293"/>
      <c r="D3" s="293"/>
      <c r="E3" s="293"/>
    </row>
    <row r="4" spans="1:7" ht="15.75" customHeight="1">
      <c r="A4" s="292" t="s">
        <v>439</v>
      </c>
      <c r="B4" s="292"/>
      <c r="C4" s="292"/>
      <c r="D4" s="292"/>
      <c r="E4" s="292"/>
      <c r="F4" s="114"/>
      <c r="G4" s="114"/>
    </row>
    <row r="5" spans="1:7">
      <c r="A5" s="294" t="s">
        <v>186</v>
      </c>
      <c r="B5" s="294"/>
      <c r="C5" s="294"/>
      <c r="D5" s="294"/>
      <c r="E5" s="294"/>
    </row>
    <row r="6" spans="1:7">
      <c r="A6" s="115"/>
      <c r="B6" s="115"/>
      <c r="C6" s="115"/>
      <c r="D6" s="115"/>
      <c r="E6" s="115"/>
    </row>
    <row r="7" spans="1:7" ht="30" customHeight="1">
      <c r="A7" s="91" t="s">
        <v>187</v>
      </c>
      <c r="B7" s="168">
        <v>2007</v>
      </c>
      <c r="C7" s="168">
        <v>2008</v>
      </c>
      <c r="D7" s="168">
        <v>2009</v>
      </c>
      <c r="E7" s="168">
        <v>2010</v>
      </c>
      <c r="G7" s="189" t="s">
        <v>171</v>
      </c>
    </row>
    <row r="8" spans="1:7" ht="30" customHeight="1">
      <c r="A8" s="104" t="s">
        <v>24</v>
      </c>
      <c r="B8" s="182">
        <v>11282260</v>
      </c>
      <c r="C8" s="182">
        <v>11283550</v>
      </c>
      <c r="D8" s="182">
        <v>11309589</v>
      </c>
      <c r="E8" s="182">
        <v>11360355</v>
      </c>
    </row>
    <row r="9" spans="1:7" ht="30" customHeight="1">
      <c r="A9" s="82" t="s">
        <v>179</v>
      </c>
      <c r="B9" s="112">
        <v>18095</v>
      </c>
      <c r="C9" s="112">
        <v>14820</v>
      </c>
      <c r="D9" s="112">
        <v>12138</v>
      </c>
      <c r="E9" s="112">
        <v>9941</v>
      </c>
    </row>
    <row r="10" spans="1:7" ht="30" customHeight="1">
      <c r="A10" s="104" t="s">
        <v>27</v>
      </c>
      <c r="B10" s="112">
        <v>102927</v>
      </c>
      <c r="C10" s="112">
        <v>92038</v>
      </c>
      <c r="D10" s="112">
        <v>82306</v>
      </c>
      <c r="E10" s="112">
        <v>73608</v>
      </c>
    </row>
    <row r="11" spans="1:7" ht="30" customHeight="1">
      <c r="A11" s="82" t="s">
        <v>188</v>
      </c>
      <c r="B11" s="112">
        <v>66854</v>
      </c>
      <c r="C11" s="112">
        <v>65432</v>
      </c>
      <c r="D11" s="112">
        <v>64186</v>
      </c>
      <c r="E11" s="112">
        <v>63102</v>
      </c>
    </row>
    <row r="12" spans="1:7" ht="30" customHeight="1">
      <c r="A12" s="104" t="s">
        <v>28</v>
      </c>
      <c r="B12" s="112">
        <v>71631</v>
      </c>
      <c r="C12" s="112">
        <v>81760</v>
      </c>
      <c r="D12" s="112">
        <v>93322</v>
      </c>
      <c r="E12" s="112">
        <v>106519</v>
      </c>
    </row>
    <row r="13" spans="1:7" ht="30" customHeight="1">
      <c r="A13" s="82" t="s">
        <v>189</v>
      </c>
      <c r="B13" s="112">
        <v>183216</v>
      </c>
      <c r="C13" s="112">
        <v>184924</v>
      </c>
      <c r="D13" s="112">
        <v>187655</v>
      </c>
      <c r="E13" s="112">
        <v>191459</v>
      </c>
    </row>
    <row r="14" spans="1:7" ht="30" customHeight="1">
      <c r="A14" s="104" t="s">
        <v>190</v>
      </c>
      <c r="B14" s="112">
        <v>109072</v>
      </c>
      <c r="C14" s="112">
        <v>89753</v>
      </c>
      <c r="D14" s="112">
        <v>73954</v>
      </c>
      <c r="E14" s="112">
        <v>61014</v>
      </c>
    </row>
    <row r="15" spans="1:7" ht="30" customHeight="1">
      <c r="A15" s="82" t="s">
        <v>191</v>
      </c>
      <c r="B15" s="112">
        <v>1326904</v>
      </c>
      <c r="C15" s="112">
        <v>1338447</v>
      </c>
      <c r="D15" s="112">
        <v>1354168</v>
      </c>
      <c r="E15" s="112">
        <v>1375682</v>
      </c>
    </row>
    <row r="16" spans="1:7" ht="30" customHeight="1">
      <c r="A16" s="104" t="s">
        <v>192</v>
      </c>
      <c r="B16" s="112">
        <v>1300869</v>
      </c>
      <c r="C16" s="112">
        <v>1273992</v>
      </c>
      <c r="D16" s="112">
        <v>1253631</v>
      </c>
      <c r="E16" s="112">
        <v>1239038</v>
      </c>
    </row>
    <row r="17" spans="1:5" ht="30" customHeight="1">
      <c r="A17" s="82" t="s">
        <v>193</v>
      </c>
      <c r="B17" s="112">
        <v>8102692</v>
      </c>
      <c r="C17" s="112">
        <v>8142384</v>
      </c>
      <c r="D17" s="112">
        <v>8188229</v>
      </c>
      <c r="E17" s="112">
        <v>8239992</v>
      </c>
    </row>
    <row r="18" spans="1:5">
      <c r="A18" s="116" t="s">
        <v>320</v>
      </c>
      <c r="B18" s="117"/>
      <c r="C18" s="117"/>
      <c r="D18" s="117"/>
      <c r="E18" s="117"/>
    </row>
    <row r="19" spans="1:5" ht="15.75" customHeight="1"/>
    <row r="20" spans="1:5">
      <c r="A20" s="118"/>
    </row>
  </sheetData>
  <mergeCells count="3">
    <mergeCell ref="A4:E4"/>
    <mergeCell ref="A3:E3"/>
    <mergeCell ref="A5:E5"/>
  </mergeCells>
  <hyperlinks>
    <hyperlink ref="G7" location="ÍNDICE!A29" display="ÍNDICE"/>
  </hyperlinks>
  <pageMargins left="0.7" right="0.7" top="0.75" bottom="0.75" header="0.3" footer="0.3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zoomScaleSheetLayoutView="100" workbookViewId="0">
      <selection activeCell="G6" sqref="G6"/>
    </sheetView>
  </sheetViews>
  <sheetFormatPr baseColWidth="10" defaultRowHeight="14.25"/>
  <cols>
    <col min="1" max="1" width="54.42578125" style="113" customWidth="1"/>
    <col min="2" max="5" width="15.7109375" style="113" customWidth="1"/>
    <col min="6" max="16384" width="11.42578125" style="113"/>
  </cols>
  <sheetData>
    <row r="1" spans="1:7" ht="5.0999999999999996" customHeight="1"/>
    <row r="2" spans="1:7" ht="15.75" customHeight="1">
      <c r="A2" s="203" t="s">
        <v>194</v>
      </c>
      <c r="B2" s="94"/>
      <c r="C2" s="94"/>
      <c r="D2" s="94"/>
      <c r="E2" s="94"/>
      <c r="F2" s="94"/>
    </row>
    <row r="3" spans="1:7" ht="15">
      <c r="A3" s="293" t="s">
        <v>440</v>
      </c>
      <c r="B3" s="293"/>
      <c r="C3" s="293"/>
      <c r="D3" s="293"/>
      <c r="E3" s="293"/>
    </row>
    <row r="4" spans="1:7" ht="15.75" customHeight="1">
      <c r="A4" s="292" t="s">
        <v>439</v>
      </c>
      <c r="B4" s="292"/>
      <c r="C4" s="292"/>
      <c r="D4" s="292"/>
      <c r="E4" s="292"/>
      <c r="F4" s="114"/>
      <c r="G4" s="114"/>
    </row>
    <row r="5" spans="1:7">
      <c r="A5" s="115"/>
      <c r="B5" s="115"/>
      <c r="C5" s="115"/>
      <c r="D5" s="115"/>
      <c r="E5" s="115"/>
    </row>
    <row r="6" spans="1:7" ht="30" customHeight="1">
      <c r="A6" s="91" t="s">
        <v>187</v>
      </c>
      <c r="B6" s="168">
        <v>2007</v>
      </c>
      <c r="C6" s="168">
        <v>2008</v>
      </c>
      <c r="D6" s="168">
        <v>2009</v>
      </c>
      <c r="E6" s="168">
        <v>2010</v>
      </c>
      <c r="G6" s="189" t="s">
        <v>171</v>
      </c>
    </row>
    <row r="7" spans="1:7" ht="30" customHeight="1">
      <c r="A7" s="82" t="s">
        <v>179</v>
      </c>
      <c r="B7" s="119">
        <v>0.66</v>
      </c>
      <c r="C7" s="119">
        <v>0.98</v>
      </c>
      <c r="D7" s="119">
        <v>0.99</v>
      </c>
      <c r="E7" s="119">
        <v>1.08</v>
      </c>
    </row>
    <row r="8" spans="1:7" ht="30" customHeight="1">
      <c r="A8" s="104" t="s">
        <v>27</v>
      </c>
      <c r="B8" s="119">
        <v>0.65</v>
      </c>
      <c r="C8" s="119">
        <v>0.68</v>
      </c>
      <c r="D8" s="119">
        <v>0.86</v>
      </c>
      <c r="E8" s="119">
        <v>1.06</v>
      </c>
    </row>
    <row r="9" spans="1:7" ht="30" customHeight="1">
      <c r="A9" s="82" t="s">
        <v>188</v>
      </c>
      <c r="B9" s="119">
        <v>0.67</v>
      </c>
      <c r="C9" s="119">
        <v>0.7</v>
      </c>
      <c r="D9" s="119">
        <v>0.7</v>
      </c>
      <c r="E9" s="119">
        <v>0.78</v>
      </c>
    </row>
    <row r="10" spans="1:7" ht="30" customHeight="1">
      <c r="A10" s="104" t="s">
        <v>28</v>
      </c>
      <c r="B10" s="119">
        <v>0.71</v>
      </c>
      <c r="C10" s="119">
        <v>1.4</v>
      </c>
      <c r="D10" s="119">
        <v>1.4</v>
      </c>
      <c r="E10" s="119">
        <v>1.47</v>
      </c>
    </row>
    <row r="11" spans="1:7" ht="30" customHeight="1">
      <c r="A11" s="82" t="s">
        <v>189</v>
      </c>
      <c r="B11" s="119">
        <v>1</v>
      </c>
      <c r="C11" s="119">
        <v>1.1499999999999999</v>
      </c>
      <c r="D11" s="119">
        <v>1.1499999999999999</v>
      </c>
      <c r="E11" s="119">
        <v>1.1599999999999999</v>
      </c>
    </row>
    <row r="12" spans="1:7" ht="30" customHeight="1">
      <c r="A12" s="104" t="s">
        <v>190</v>
      </c>
      <c r="B12" s="119">
        <v>0.84</v>
      </c>
      <c r="C12" s="119">
        <v>1.03</v>
      </c>
      <c r="D12" s="119">
        <v>1.02</v>
      </c>
      <c r="E12" s="119">
        <v>1.19</v>
      </c>
    </row>
    <row r="13" spans="1:7" ht="30" customHeight="1">
      <c r="A13" s="82" t="s">
        <v>191</v>
      </c>
      <c r="B13" s="119">
        <v>0.74</v>
      </c>
      <c r="C13" s="119">
        <v>0.98</v>
      </c>
      <c r="D13" s="119">
        <v>0.98</v>
      </c>
      <c r="E13" s="119">
        <v>1.08</v>
      </c>
    </row>
    <row r="14" spans="1:7" ht="30" customHeight="1">
      <c r="A14" s="104" t="s">
        <v>192</v>
      </c>
      <c r="B14" s="119">
        <v>0.73</v>
      </c>
      <c r="C14" s="119">
        <v>0.74</v>
      </c>
      <c r="D14" s="119">
        <v>0.74</v>
      </c>
      <c r="E14" s="119">
        <v>0.79</v>
      </c>
    </row>
    <row r="15" spans="1:7" ht="30" customHeight="1">
      <c r="A15" s="82" t="s">
        <v>193</v>
      </c>
      <c r="B15" s="119">
        <v>0.39</v>
      </c>
      <c r="C15" s="119">
        <v>0.54</v>
      </c>
      <c r="D15" s="119">
        <v>0.66</v>
      </c>
      <c r="E15" s="119">
        <v>0.93</v>
      </c>
    </row>
    <row r="16" spans="1:7">
      <c r="A16" s="116" t="s">
        <v>319</v>
      </c>
      <c r="B16" s="117"/>
      <c r="C16" s="117"/>
      <c r="D16" s="117"/>
      <c r="E16" s="117"/>
    </row>
    <row r="17" spans="1:7" ht="15.75" customHeight="1"/>
    <row r="18" spans="1:7">
      <c r="A18" s="118"/>
    </row>
    <row r="19" spans="1:7" ht="15">
      <c r="A19" s="203" t="s">
        <v>195</v>
      </c>
      <c r="B19" s="94"/>
      <c r="C19" s="94"/>
      <c r="D19" s="94"/>
      <c r="E19" s="94"/>
      <c r="F19" s="94"/>
      <c r="G19" s="94"/>
    </row>
    <row r="20" spans="1:7" ht="30" customHeight="1">
      <c r="A20" s="293" t="s">
        <v>441</v>
      </c>
      <c r="B20" s="293"/>
      <c r="C20" s="293"/>
      <c r="D20" s="293"/>
      <c r="E20" s="293"/>
    </row>
    <row r="21" spans="1:7" ht="15">
      <c r="A21" s="243" t="s">
        <v>442</v>
      </c>
      <c r="B21" s="243"/>
      <c r="C21" s="243"/>
      <c r="D21" s="243"/>
      <c r="E21" s="243"/>
      <c r="F21" s="197"/>
      <c r="G21" s="197"/>
    </row>
    <row r="22" spans="1:7">
      <c r="A22" s="294" t="s">
        <v>197</v>
      </c>
      <c r="B22" s="294"/>
      <c r="C22" s="294"/>
      <c r="D22" s="294"/>
      <c r="E22" s="294"/>
    </row>
    <row r="23" spans="1:7">
      <c r="A23" s="115"/>
      <c r="B23" s="115"/>
      <c r="C23" s="115"/>
      <c r="D23" s="115"/>
      <c r="E23" s="115"/>
    </row>
    <row r="24" spans="1:7" ht="15">
      <c r="A24" s="196" t="s">
        <v>198</v>
      </c>
      <c r="B24" s="199">
        <v>2007</v>
      </c>
      <c r="C24" s="199">
        <v>2008</v>
      </c>
      <c r="D24" s="199">
        <v>2009</v>
      </c>
      <c r="E24" s="199">
        <v>2010</v>
      </c>
      <c r="G24" s="189" t="s">
        <v>171</v>
      </c>
    </row>
    <row r="25" spans="1:7" ht="28.5">
      <c r="A25" s="82" t="s">
        <v>199</v>
      </c>
      <c r="B25" s="112">
        <v>5567760</v>
      </c>
      <c r="C25" s="112">
        <v>7200989</v>
      </c>
      <c r="D25" s="112">
        <v>8195777</v>
      </c>
      <c r="E25" s="112">
        <v>10719476</v>
      </c>
    </row>
    <row r="26" spans="1:7">
      <c r="A26" s="198" t="s">
        <v>200</v>
      </c>
      <c r="B26" s="112">
        <v>51007777</v>
      </c>
      <c r="C26" s="112">
        <v>61762635</v>
      </c>
      <c r="D26" s="112">
        <v>62519686</v>
      </c>
      <c r="E26" s="112">
        <v>69555367</v>
      </c>
    </row>
    <row r="27" spans="1:7" ht="42.75">
      <c r="A27" s="82" t="s">
        <v>201</v>
      </c>
      <c r="B27" s="101">
        <f>+B25/B26</f>
        <v>0.1091551196202885</v>
      </c>
      <c r="C27" s="101">
        <f>+C25/C26</f>
        <v>0.11659135009379053</v>
      </c>
      <c r="D27" s="101">
        <f>+D25/D26</f>
        <v>0.13109114143663486</v>
      </c>
      <c r="E27" s="101">
        <f>+E25/E26</f>
        <v>0.15411428998714075</v>
      </c>
    </row>
    <row r="28" spans="1:7">
      <c r="A28" s="116" t="s">
        <v>320</v>
      </c>
      <c r="B28" s="117"/>
      <c r="C28" s="117"/>
      <c r="D28" s="117"/>
      <c r="E28" s="117"/>
    </row>
    <row r="29" spans="1:7">
      <c r="A29" s="178" t="s">
        <v>321</v>
      </c>
    </row>
  </sheetData>
  <mergeCells count="5">
    <mergeCell ref="A20:E20"/>
    <mergeCell ref="A22:E22"/>
    <mergeCell ref="A4:E4"/>
    <mergeCell ref="A3:E3"/>
    <mergeCell ref="A21:E21"/>
  </mergeCells>
  <hyperlinks>
    <hyperlink ref="G6" location="ÍNDICE!A30" display="ÍNDICE"/>
    <hyperlink ref="G24" location="ÍNDICE!A1" display="ÍNDICE"/>
  </hyperlinks>
  <pageMargins left="0.7" right="0.7" top="0.75" bottom="0.75" header="0.3" footer="0.3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4.42578125" style="113" customWidth="1"/>
    <col min="2" max="5" width="15.7109375" style="113" customWidth="1"/>
    <col min="6" max="16384" width="11.42578125" style="113"/>
  </cols>
  <sheetData>
    <row r="1" spans="1:7" ht="6" customHeight="1"/>
    <row r="2" spans="1:7" ht="15.75" customHeight="1">
      <c r="A2" s="203" t="s">
        <v>195</v>
      </c>
      <c r="B2" s="203"/>
      <c r="C2" s="203"/>
      <c r="D2" s="203"/>
      <c r="E2" s="203"/>
      <c r="F2" s="203"/>
      <c r="G2" s="203"/>
    </row>
    <row r="3" spans="1:7" ht="15">
      <c r="A3" s="293" t="s">
        <v>196</v>
      </c>
      <c r="B3" s="293"/>
      <c r="C3" s="293"/>
      <c r="D3" s="293"/>
      <c r="E3" s="293"/>
    </row>
    <row r="4" spans="1:7" ht="15.75" customHeight="1">
      <c r="A4" s="292" t="s">
        <v>372</v>
      </c>
      <c r="B4" s="292"/>
      <c r="C4" s="292"/>
      <c r="D4" s="292"/>
      <c r="E4" s="292"/>
      <c r="F4" s="114"/>
      <c r="G4" s="114"/>
    </row>
    <row r="5" spans="1:7">
      <c r="A5" s="294" t="s">
        <v>197</v>
      </c>
      <c r="B5" s="294"/>
      <c r="C5" s="294"/>
      <c r="D5" s="294"/>
      <c r="E5" s="294"/>
    </row>
    <row r="6" spans="1:7">
      <c r="A6" s="115"/>
      <c r="B6" s="115"/>
      <c r="C6" s="115"/>
      <c r="D6" s="115"/>
      <c r="E6" s="115"/>
    </row>
    <row r="7" spans="1:7" ht="30" customHeight="1">
      <c r="A7" s="91" t="s">
        <v>198</v>
      </c>
      <c r="B7" s="168">
        <v>2007</v>
      </c>
      <c r="C7" s="168">
        <v>2008</v>
      </c>
      <c r="D7" s="168">
        <v>2009</v>
      </c>
      <c r="E7" s="168">
        <v>2010</v>
      </c>
      <c r="G7" s="189" t="s">
        <v>171</v>
      </c>
    </row>
    <row r="8" spans="1:7" ht="30" customHeight="1">
      <c r="A8" s="82" t="s">
        <v>199</v>
      </c>
      <c r="B8" s="112">
        <v>5567760</v>
      </c>
      <c r="C8" s="112">
        <v>7200989</v>
      </c>
      <c r="D8" s="112">
        <v>8195777</v>
      </c>
      <c r="E8" s="112">
        <v>10719476</v>
      </c>
    </row>
    <row r="9" spans="1:7" ht="30" customHeight="1">
      <c r="A9" s="92" t="s">
        <v>200</v>
      </c>
      <c r="B9" s="112">
        <v>51007777</v>
      </c>
      <c r="C9" s="112">
        <v>61762635</v>
      </c>
      <c r="D9" s="112">
        <v>62519686</v>
      </c>
      <c r="E9" s="112">
        <v>69555367</v>
      </c>
    </row>
    <row r="10" spans="1:7" ht="47.25" customHeight="1">
      <c r="A10" s="82" t="s">
        <v>201</v>
      </c>
      <c r="B10" s="101">
        <f>+B8/B9</f>
        <v>0.1091551196202885</v>
      </c>
      <c r="C10" s="101">
        <f>+C8/C9</f>
        <v>0.11659135009379053</v>
      </c>
      <c r="D10" s="101">
        <f>+D8/D9</f>
        <v>0.13109114143663486</v>
      </c>
      <c r="E10" s="101">
        <f>+E8/E9</f>
        <v>0.15411428998714075</v>
      </c>
    </row>
    <row r="11" spans="1:7">
      <c r="A11" s="116" t="s">
        <v>320</v>
      </c>
      <c r="B11" s="117"/>
      <c r="C11" s="117"/>
      <c r="D11" s="117"/>
      <c r="E11" s="117"/>
    </row>
    <row r="12" spans="1:7">
      <c r="A12" s="178" t="s">
        <v>321</v>
      </c>
    </row>
  </sheetData>
  <mergeCells count="3">
    <mergeCell ref="A4:E4"/>
    <mergeCell ref="A3:E3"/>
    <mergeCell ref="A5:E5"/>
  </mergeCells>
  <hyperlinks>
    <hyperlink ref="G7" location="ÍNDICE!A31" display="ÍNDICE"/>
  </hyperlinks>
  <pageMargins left="0.7" right="0.7" top="0.75" bottom="0.75" header="0.3" footer="0.3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>
      <selection activeCell="K7" sqref="K7"/>
    </sheetView>
  </sheetViews>
  <sheetFormatPr baseColWidth="10" defaultRowHeight="12.75"/>
  <cols>
    <col min="1" max="1" width="50.7109375" style="120" customWidth="1"/>
    <col min="2" max="9" width="13.7109375" style="120" customWidth="1"/>
    <col min="10" max="16384" width="11.42578125" style="120"/>
  </cols>
  <sheetData>
    <row r="1" spans="1:11" s="113" customFormat="1" ht="6" customHeight="1"/>
    <row r="2" spans="1:11" ht="14.25">
      <c r="A2" s="295" t="s">
        <v>202</v>
      </c>
      <c r="B2" s="295"/>
      <c r="C2" s="295"/>
      <c r="D2" s="295"/>
      <c r="E2" s="295"/>
      <c r="F2" s="295"/>
      <c r="G2" s="295"/>
    </row>
    <row r="3" spans="1:11" ht="15.75" customHeight="1">
      <c r="A3" s="292" t="s">
        <v>443</v>
      </c>
      <c r="B3" s="292"/>
      <c r="C3" s="292"/>
      <c r="D3" s="292"/>
      <c r="E3" s="292"/>
      <c r="F3" s="292"/>
      <c r="G3" s="292"/>
      <c r="H3" s="292"/>
      <c r="I3" s="292"/>
    </row>
    <row r="4" spans="1:11" s="113" customFormat="1" ht="15.75" customHeight="1">
      <c r="A4" s="292" t="s">
        <v>439</v>
      </c>
      <c r="B4" s="292"/>
      <c r="C4" s="292"/>
      <c r="D4" s="292"/>
      <c r="E4" s="292"/>
      <c r="F4" s="292"/>
      <c r="G4" s="292"/>
      <c r="H4" s="292"/>
      <c r="I4" s="292"/>
    </row>
    <row r="5" spans="1:11" ht="15.75" customHeight="1">
      <c r="A5" s="296" t="s">
        <v>203</v>
      </c>
      <c r="B5" s="296"/>
      <c r="C5" s="296"/>
      <c r="D5" s="296"/>
      <c r="E5" s="296"/>
      <c r="F5" s="296"/>
      <c r="G5" s="296"/>
      <c r="H5" s="296"/>
      <c r="I5" s="296"/>
    </row>
    <row r="6" spans="1:11" ht="15.75">
      <c r="A6" s="297"/>
      <c r="B6" s="297"/>
      <c r="C6" s="297"/>
      <c r="D6" s="297"/>
      <c r="E6" s="297"/>
      <c r="F6" s="297"/>
      <c r="G6" s="297"/>
      <c r="H6" s="297"/>
      <c r="I6" s="297"/>
    </row>
    <row r="7" spans="1:11" ht="29.25" customHeight="1">
      <c r="A7" s="299" t="s">
        <v>198</v>
      </c>
      <c r="B7" s="247">
        <v>2007</v>
      </c>
      <c r="C7" s="247"/>
      <c r="D7" s="247">
        <v>2008</v>
      </c>
      <c r="E7" s="247"/>
      <c r="F7" s="247">
        <v>2009</v>
      </c>
      <c r="G7" s="247"/>
      <c r="H7" s="247">
        <v>2010</v>
      </c>
      <c r="I7" s="247"/>
      <c r="K7" s="189" t="s">
        <v>171</v>
      </c>
    </row>
    <row r="8" spans="1:11" ht="30" customHeight="1">
      <c r="A8" s="300"/>
      <c r="B8" s="91" t="s">
        <v>42</v>
      </c>
      <c r="C8" s="91" t="s">
        <v>43</v>
      </c>
      <c r="D8" s="91" t="s">
        <v>42</v>
      </c>
      <c r="E8" s="91" t="s">
        <v>43</v>
      </c>
      <c r="F8" s="91" t="s">
        <v>42</v>
      </c>
      <c r="G8" s="91" t="s">
        <v>43</v>
      </c>
      <c r="H8" s="91" t="s">
        <v>42</v>
      </c>
      <c r="I8" s="91" t="s">
        <v>43</v>
      </c>
    </row>
    <row r="9" spans="1:11" ht="30" customHeight="1">
      <c r="A9" s="104" t="s">
        <v>199</v>
      </c>
      <c r="B9" s="112">
        <v>1406560</v>
      </c>
      <c r="C9" s="112">
        <v>4161200</v>
      </c>
      <c r="D9" s="112">
        <v>1722946</v>
      </c>
      <c r="E9" s="112">
        <v>5478043</v>
      </c>
      <c r="F9" s="112">
        <v>1894026</v>
      </c>
      <c r="G9" s="112">
        <v>6301750</v>
      </c>
      <c r="H9" s="112">
        <v>2366946</v>
      </c>
      <c r="I9" s="112">
        <v>8352530</v>
      </c>
    </row>
    <row r="10" spans="1:11" ht="30" customHeight="1">
      <c r="A10" s="76" t="s">
        <v>200</v>
      </c>
      <c r="B10" s="298">
        <v>51007777</v>
      </c>
      <c r="C10" s="298"/>
      <c r="D10" s="298">
        <v>61762635</v>
      </c>
      <c r="E10" s="298"/>
      <c r="F10" s="298">
        <v>62519686</v>
      </c>
      <c r="G10" s="298"/>
      <c r="H10" s="298">
        <v>69555367</v>
      </c>
      <c r="I10" s="298"/>
    </row>
    <row r="11" spans="1:11" ht="45" customHeight="1">
      <c r="A11" s="104" t="s">
        <v>204</v>
      </c>
      <c r="B11" s="101">
        <v>2.7575402864547498E-2</v>
      </c>
      <c r="C11" s="101">
        <v>8.1579716755740994E-2</v>
      </c>
      <c r="D11" s="101">
        <v>2.7896251511937597E-2</v>
      </c>
      <c r="E11" s="101">
        <v>8.8695098581852927E-2</v>
      </c>
      <c r="F11" s="101">
        <v>3.02948738418168E-2</v>
      </c>
      <c r="G11" s="101">
        <v>0.10079625159985608</v>
      </c>
      <c r="H11" s="101">
        <v>3.4029667329625334E-2</v>
      </c>
      <c r="I11" s="101">
        <v>0.12008462265751542</v>
      </c>
    </row>
    <row r="12" spans="1:11">
      <c r="A12" s="116" t="s">
        <v>320</v>
      </c>
      <c r="B12" s="121"/>
      <c r="C12" s="121"/>
      <c r="D12" s="121"/>
      <c r="E12" s="121"/>
      <c r="F12" s="121"/>
      <c r="G12" s="121"/>
      <c r="H12" s="121"/>
      <c r="I12" s="121"/>
    </row>
    <row r="13" spans="1:11">
      <c r="A13" s="118" t="s">
        <v>321</v>
      </c>
    </row>
    <row r="17" spans="1:1">
      <c r="A17" s="118"/>
    </row>
  </sheetData>
  <mergeCells count="14">
    <mergeCell ref="B10:C10"/>
    <mergeCell ref="D10:E10"/>
    <mergeCell ref="F10:G10"/>
    <mergeCell ref="H10:I10"/>
    <mergeCell ref="A7:A8"/>
    <mergeCell ref="B7:C7"/>
    <mergeCell ref="D7:E7"/>
    <mergeCell ref="F7:G7"/>
    <mergeCell ref="H7:I7"/>
    <mergeCell ref="A2:G2"/>
    <mergeCell ref="A4:I4"/>
    <mergeCell ref="A3:I3"/>
    <mergeCell ref="A5:I5"/>
    <mergeCell ref="A6:I6"/>
  </mergeCells>
  <hyperlinks>
    <hyperlink ref="K7" location="ÍNDICE!A32" display="ÍNDICE"/>
  </hyperlinks>
  <pageMargins left="0.7" right="0.7" top="0.75" bottom="0.75" header="0.3" footer="0.3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zoomScaleSheetLayoutView="100" workbookViewId="0">
      <selection activeCell="G7" sqref="G7"/>
    </sheetView>
  </sheetViews>
  <sheetFormatPr baseColWidth="10" defaultRowHeight="14.25"/>
  <cols>
    <col min="1" max="1" width="57.7109375" style="79" customWidth="1"/>
    <col min="2" max="5" width="19.42578125" style="79" customWidth="1"/>
    <col min="6" max="16384" width="11.42578125" style="79"/>
  </cols>
  <sheetData>
    <row r="1" spans="1:9" ht="6" customHeight="1"/>
    <row r="2" spans="1:9" ht="15">
      <c r="A2" s="205" t="s">
        <v>416</v>
      </c>
      <c r="B2" s="200"/>
      <c r="C2" s="200"/>
      <c r="D2" s="200"/>
      <c r="E2" s="200"/>
      <c r="F2" s="200"/>
      <c r="G2" s="200"/>
    </row>
    <row r="3" spans="1:9" ht="33.75" customHeight="1">
      <c r="A3" s="292" t="s">
        <v>444</v>
      </c>
      <c r="B3" s="292"/>
      <c r="C3" s="292"/>
      <c r="D3" s="292"/>
      <c r="E3" s="292"/>
      <c r="F3" s="122"/>
      <c r="G3" s="122"/>
    </row>
    <row r="4" spans="1:9" s="113" customFormat="1" ht="15">
      <c r="A4" s="292" t="s">
        <v>439</v>
      </c>
      <c r="B4" s="292"/>
      <c r="C4" s="292"/>
      <c r="D4" s="292"/>
      <c r="E4" s="292"/>
      <c r="F4" s="200"/>
      <c r="G4" s="200"/>
      <c r="H4" s="200"/>
      <c r="I4" s="200"/>
    </row>
    <row r="5" spans="1:9" ht="15">
      <c r="A5" s="296" t="s">
        <v>203</v>
      </c>
      <c r="B5" s="296"/>
      <c r="C5" s="296"/>
      <c r="D5" s="296"/>
      <c r="E5" s="296"/>
      <c r="F5" s="122"/>
      <c r="G5" s="122"/>
    </row>
    <row r="6" spans="1:9" ht="15">
      <c r="A6" s="292"/>
      <c r="B6" s="292"/>
      <c r="C6" s="292"/>
      <c r="D6" s="292"/>
      <c r="E6" s="292"/>
    </row>
    <row r="7" spans="1:9" ht="30" customHeight="1">
      <c r="A7" s="91" t="s">
        <v>205</v>
      </c>
      <c r="B7" s="168">
        <v>2007</v>
      </c>
      <c r="C7" s="168">
        <v>2008</v>
      </c>
      <c r="D7" s="168">
        <v>2009</v>
      </c>
      <c r="E7" s="168">
        <v>2010</v>
      </c>
      <c r="G7" s="189" t="s">
        <v>171</v>
      </c>
    </row>
    <row r="8" spans="1:9" ht="30" customHeight="1">
      <c r="A8" s="123" t="s">
        <v>200</v>
      </c>
      <c r="B8" s="182">
        <v>51007777</v>
      </c>
      <c r="C8" s="182">
        <v>61762635</v>
      </c>
      <c r="D8" s="182">
        <v>62519686</v>
      </c>
      <c r="E8" s="182">
        <v>69555367</v>
      </c>
    </row>
    <row r="9" spans="1:9" ht="30" customHeight="1">
      <c r="A9" s="123" t="s">
        <v>206</v>
      </c>
      <c r="B9" s="112">
        <v>2629366</v>
      </c>
      <c r="C9" s="112">
        <v>3162096</v>
      </c>
      <c r="D9" s="112">
        <v>3464356</v>
      </c>
      <c r="E9" s="112">
        <v>3780925</v>
      </c>
    </row>
    <row r="10" spans="1:9" ht="30" customHeight="1">
      <c r="A10" s="123" t="s">
        <v>177</v>
      </c>
      <c r="B10" s="112">
        <v>3055673</v>
      </c>
      <c r="C10" s="112">
        <v>3201807</v>
      </c>
      <c r="D10" s="112">
        <v>3493778</v>
      </c>
      <c r="E10" s="112">
        <v>3651851</v>
      </c>
    </row>
    <row r="11" spans="1:9" ht="30" customHeight="1">
      <c r="A11" s="82" t="s">
        <v>207</v>
      </c>
      <c r="B11" s="112">
        <v>2784183</v>
      </c>
      <c r="C11" s="112">
        <v>3528729</v>
      </c>
      <c r="D11" s="112">
        <v>4236961</v>
      </c>
      <c r="E11" s="112">
        <v>4538551</v>
      </c>
    </row>
    <row r="12" spans="1:9" ht="30" customHeight="1">
      <c r="A12" s="82" t="s">
        <v>189</v>
      </c>
      <c r="B12" s="112">
        <v>3241469</v>
      </c>
      <c r="C12" s="112">
        <v>3642474</v>
      </c>
      <c r="D12" s="112">
        <v>3726649</v>
      </c>
      <c r="E12" s="112">
        <v>4301610</v>
      </c>
    </row>
    <row r="13" spans="1:9" ht="30" customHeight="1">
      <c r="A13" s="123" t="s">
        <v>28</v>
      </c>
      <c r="B13" s="112">
        <v>3231203</v>
      </c>
      <c r="C13" s="112">
        <v>3520805</v>
      </c>
      <c r="D13" s="112">
        <v>3548360</v>
      </c>
      <c r="E13" s="112">
        <v>3700294</v>
      </c>
    </row>
    <row r="14" spans="1:9" ht="30" customHeight="1">
      <c r="A14" s="123" t="s">
        <v>178</v>
      </c>
      <c r="B14" s="112">
        <v>5041095</v>
      </c>
      <c r="C14" s="112">
        <v>7757875</v>
      </c>
      <c r="D14" s="112">
        <v>4054885</v>
      </c>
      <c r="E14" s="112">
        <v>6460169</v>
      </c>
    </row>
    <row r="15" spans="1:9" ht="42.75">
      <c r="A15" s="82" t="s">
        <v>208</v>
      </c>
      <c r="B15" s="112">
        <v>4687748</v>
      </c>
      <c r="C15" s="112">
        <v>6030464</v>
      </c>
      <c r="D15" s="112">
        <v>5885286</v>
      </c>
      <c r="E15" s="112">
        <v>6548499</v>
      </c>
    </row>
    <row r="16" spans="1:9" ht="30" customHeight="1">
      <c r="A16" s="123" t="s">
        <v>27</v>
      </c>
      <c r="B16" s="112">
        <v>4016663</v>
      </c>
      <c r="C16" s="112">
        <v>5394324</v>
      </c>
      <c r="D16" s="112">
        <v>5927782</v>
      </c>
      <c r="E16" s="112">
        <v>6501177</v>
      </c>
    </row>
    <row r="17" spans="1:5" ht="30" customHeight="1">
      <c r="A17" s="123" t="s">
        <v>209</v>
      </c>
      <c r="B17" s="112">
        <v>5567760</v>
      </c>
      <c r="C17" s="112">
        <v>7200989</v>
      </c>
      <c r="D17" s="112">
        <v>8195777</v>
      </c>
      <c r="E17" s="112">
        <v>10719476</v>
      </c>
    </row>
    <row r="18" spans="1:5" ht="15">
      <c r="A18" s="116" t="s">
        <v>320</v>
      </c>
      <c r="B18" s="124"/>
      <c r="C18" s="124"/>
      <c r="D18" s="124"/>
      <c r="E18" s="124"/>
    </row>
    <row r="19" spans="1:5">
      <c r="A19" s="4" t="s">
        <v>322</v>
      </c>
    </row>
  </sheetData>
  <mergeCells count="4">
    <mergeCell ref="A4:E4"/>
    <mergeCell ref="A3:E3"/>
    <mergeCell ref="A5:E5"/>
    <mergeCell ref="A6:E6"/>
  </mergeCells>
  <hyperlinks>
    <hyperlink ref="G7" location="ÍNDICE!A33" display="ÍNDICE"/>
  </hyperlinks>
  <pageMargins left="0.7" right="0.7" top="0.75" bottom="0.75" header="0.3" footer="0.3"/>
  <pageSetup paperSize="9" scale="64" orientation="portrait" r:id="rId1"/>
  <colBreaks count="1" manualBreakCount="1">
    <brk id="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B1" zoomScaleNormal="100" zoomScaleSheetLayoutView="90" workbookViewId="0">
      <selection activeCell="O7" sqref="O7"/>
    </sheetView>
  </sheetViews>
  <sheetFormatPr baseColWidth="10" defaultRowHeight="14.25"/>
  <cols>
    <col min="1" max="1" width="46.42578125" style="113" customWidth="1"/>
    <col min="2" max="13" width="13.7109375" style="113" customWidth="1"/>
    <col min="14" max="16384" width="11.42578125" style="113"/>
  </cols>
  <sheetData>
    <row r="1" spans="1:15" ht="6" customHeight="1"/>
    <row r="2" spans="1:15" ht="15.75" customHeight="1">
      <c r="A2" s="244" t="s">
        <v>417</v>
      </c>
      <c r="B2" s="244"/>
      <c r="C2" s="244"/>
      <c r="D2" s="244"/>
      <c r="E2" s="244"/>
      <c r="F2" s="244"/>
      <c r="G2" s="244"/>
    </row>
    <row r="3" spans="1:15" ht="15.75" customHeight="1">
      <c r="A3" s="301" t="s">
        <v>445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5" ht="15.75" customHeight="1">
      <c r="A4" s="292" t="s">
        <v>439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</row>
    <row r="5" spans="1:15">
      <c r="A5" s="302" t="s">
        <v>203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</row>
    <row r="6" spans="1:15" ht="16.5" customHeight="1">
      <c r="A6" s="125" t="s">
        <v>210</v>
      </c>
    </row>
    <row r="7" spans="1:15" ht="30" customHeight="1">
      <c r="A7" s="229" t="s">
        <v>187</v>
      </c>
      <c r="B7" s="247">
        <v>2007</v>
      </c>
      <c r="C7" s="247"/>
      <c r="D7" s="247"/>
      <c r="E7" s="247">
        <v>2008</v>
      </c>
      <c r="F7" s="247"/>
      <c r="G7" s="247"/>
      <c r="H7" s="247">
        <v>2009</v>
      </c>
      <c r="I7" s="247"/>
      <c r="J7" s="247"/>
      <c r="K7" s="247">
        <v>2010</v>
      </c>
      <c r="L7" s="247"/>
      <c r="M7" s="247"/>
      <c r="O7" s="189" t="s">
        <v>171</v>
      </c>
    </row>
    <row r="8" spans="1:15" ht="30" customHeight="1">
      <c r="A8" s="229"/>
      <c r="B8" s="91" t="s">
        <v>24</v>
      </c>
      <c r="C8" s="91" t="s">
        <v>42</v>
      </c>
      <c r="D8" s="91" t="s">
        <v>43</v>
      </c>
      <c r="E8" s="91" t="s">
        <v>24</v>
      </c>
      <c r="F8" s="91" t="s">
        <v>42</v>
      </c>
      <c r="G8" s="91" t="s">
        <v>43</v>
      </c>
      <c r="H8" s="91" t="s">
        <v>24</v>
      </c>
      <c r="I8" s="91" t="s">
        <v>42</v>
      </c>
      <c r="J8" s="91" t="s">
        <v>43</v>
      </c>
      <c r="K8" s="91" t="s">
        <v>24</v>
      </c>
      <c r="L8" s="91" t="s">
        <v>42</v>
      </c>
      <c r="M8" s="91" t="s">
        <v>43</v>
      </c>
    </row>
    <row r="9" spans="1:15" ht="30" customHeight="1">
      <c r="A9" s="82" t="s">
        <v>179</v>
      </c>
      <c r="B9" s="112">
        <v>11973</v>
      </c>
      <c r="C9" s="112">
        <v>8593</v>
      </c>
      <c r="D9" s="112">
        <v>3380</v>
      </c>
      <c r="E9" s="112">
        <v>14583</v>
      </c>
      <c r="F9" s="112">
        <v>10465</v>
      </c>
      <c r="G9" s="112">
        <v>4118</v>
      </c>
      <c r="H9" s="112">
        <v>11957</v>
      </c>
      <c r="I9" s="112">
        <v>8581</v>
      </c>
      <c r="J9" s="112">
        <v>3376</v>
      </c>
      <c r="K9" s="112">
        <v>10702</v>
      </c>
      <c r="L9" s="112">
        <v>7680</v>
      </c>
      <c r="M9" s="112">
        <v>3022</v>
      </c>
    </row>
    <row r="10" spans="1:15" ht="30" customHeight="1">
      <c r="A10" s="82" t="s">
        <v>27</v>
      </c>
      <c r="B10" s="112">
        <v>66873</v>
      </c>
      <c r="C10" s="112">
        <v>52532</v>
      </c>
      <c r="D10" s="112">
        <v>14341</v>
      </c>
      <c r="E10" s="112">
        <v>62737</v>
      </c>
      <c r="F10" s="112">
        <v>49241</v>
      </c>
      <c r="G10" s="112">
        <v>13496</v>
      </c>
      <c r="H10" s="112">
        <v>70678</v>
      </c>
      <c r="I10" s="112">
        <v>55424</v>
      </c>
      <c r="J10" s="112">
        <v>15254</v>
      </c>
      <c r="K10" s="112">
        <v>77968</v>
      </c>
      <c r="L10" s="112">
        <v>61086</v>
      </c>
      <c r="M10" s="112">
        <v>16882</v>
      </c>
    </row>
    <row r="11" spans="1:15" ht="42.75">
      <c r="A11" s="82" t="s">
        <v>188</v>
      </c>
      <c r="B11" s="112">
        <v>44528</v>
      </c>
      <c r="C11" s="112">
        <v>39654</v>
      </c>
      <c r="D11" s="112">
        <v>4874</v>
      </c>
      <c r="E11" s="112">
        <v>46092</v>
      </c>
      <c r="F11" s="112">
        <v>41000</v>
      </c>
      <c r="G11" s="112">
        <v>5092</v>
      </c>
      <c r="H11" s="112">
        <v>45194</v>
      </c>
      <c r="I11" s="112">
        <v>40158</v>
      </c>
      <c r="J11" s="112">
        <v>5036</v>
      </c>
      <c r="K11" s="112">
        <v>49480</v>
      </c>
      <c r="L11" s="112">
        <v>43921</v>
      </c>
      <c r="M11" s="112">
        <v>5559</v>
      </c>
    </row>
    <row r="12" spans="1:15" ht="30" customHeight="1">
      <c r="A12" s="82" t="s">
        <v>28</v>
      </c>
      <c r="B12" s="112">
        <v>50747</v>
      </c>
      <c r="C12" s="112">
        <v>16239</v>
      </c>
      <c r="D12" s="112">
        <v>34508</v>
      </c>
      <c r="E12" s="112">
        <v>114193</v>
      </c>
      <c r="F12" s="112">
        <v>36542</v>
      </c>
      <c r="G12" s="112">
        <v>77651</v>
      </c>
      <c r="H12" s="112">
        <v>130505</v>
      </c>
      <c r="I12" s="112">
        <v>41761</v>
      </c>
      <c r="J12" s="112">
        <v>88744</v>
      </c>
      <c r="K12" s="112">
        <v>156993</v>
      </c>
      <c r="L12" s="112">
        <v>50238</v>
      </c>
      <c r="M12" s="112">
        <v>106755</v>
      </c>
    </row>
    <row r="13" spans="1:15" ht="30" customHeight="1">
      <c r="A13" s="82" t="s">
        <v>189</v>
      </c>
      <c r="B13" s="112">
        <v>183429</v>
      </c>
      <c r="C13" s="112">
        <v>84149</v>
      </c>
      <c r="D13" s="112">
        <v>99280</v>
      </c>
      <c r="E13" s="112">
        <v>212328</v>
      </c>
      <c r="F13" s="112">
        <v>96536</v>
      </c>
      <c r="G13" s="112">
        <v>115792</v>
      </c>
      <c r="H13" s="112">
        <v>215905</v>
      </c>
      <c r="I13" s="112">
        <v>97236</v>
      </c>
      <c r="J13" s="112">
        <v>118669</v>
      </c>
      <c r="K13" s="112">
        <v>221903</v>
      </c>
      <c r="L13" s="112">
        <v>98948</v>
      </c>
      <c r="M13" s="112">
        <v>122955</v>
      </c>
    </row>
    <row r="14" spans="1:15" ht="30" customHeight="1">
      <c r="A14" s="82" t="s">
        <v>190</v>
      </c>
      <c r="B14" s="112">
        <v>91824</v>
      </c>
      <c r="C14" s="112">
        <v>31099</v>
      </c>
      <c r="D14" s="112">
        <v>60725</v>
      </c>
      <c r="E14" s="112">
        <v>92185</v>
      </c>
      <c r="F14" s="112">
        <v>30878</v>
      </c>
      <c r="G14" s="112">
        <v>61307</v>
      </c>
      <c r="H14" s="112">
        <v>75192</v>
      </c>
      <c r="I14" s="112">
        <v>24921</v>
      </c>
      <c r="J14" s="112">
        <v>50271</v>
      </c>
      <c r="K14" s="112">
        <v>72800</v>
      </c>
      <c r="L14" s="112">
        <v>23888</v>
      </c>
      <c r="M14" s="112">
        <v>48912</v>
      </c>
    </row>
    <row r="15" spans="1:15" ht="30" customHeight="1">
      <c r="A15" s="82" t="s">
        <v>211</v>
      </c>
      <c r="B15" s="112">
        <v>988309.5</v>
      </c>
      <c r="C15" s="112">
        <v>217648.5</v>
      </c>
      <c r="D15" s="112">
        <v>770661</v>
      </c>
      <c r="E15" s="112">
        <v>1311594</v>
      </c>
      <c r="F15" s="112">
        <v>288838</v>
      </c>
      <c r="G15" s="112">
        <v>1022756</v>
      </c>
      <c r="H15" s="112">
        <v>1327002</v>
      </c>
      <c r="I15" s="112">
        <v>292436</v>
      </c>
      <c r="J15" s="112">
        <v>1034566</v>
      </c>
      <c r="K15" s="112">
        <v>1488573</v>
      </c>
      <c r="L15" s="112">
        <v>328614</v>
      </c>
      <c r="M15" s="112">
        <v>1159959</v>
      </c>
    </row>
    <row r="16" spans="1:15" ht="30" customHeight="1">
      <c r="A16" s="82" t="s">
        <v>192</v>
      </c>
      <c r="B16" s="112">
        <v>954399</v>
      </c>
      <c r="C16" s="112">
        <v>382779</v>
      </c>
      <c r="D16" s="112">
        <v>571620</v>
      </c>
      <c r="E16" s="112">
        <v>947859</v>
      </c>
      <c r="F16" s="112">
        <v>379076</v>
      </c>
      <c r="G16" s="112">
        <v>568783</v>
      </c>
      <c r="H16" s="112">
        <v>927731</v>
      </c>
      <c r="I16" s="112">
        <v>370228</v>
      </c>
      <c r="J16" s="112">
        <v>557503</v>
      </c>
      <c r="K16" s="112">
        <v>982125</v>
      </c>
      <c r="L16" s="112">
        <v>391321</v>
      </c>
      <c r="M16" s="112">
        <v>590804</v>
      </c>
    </row>
    <row r="17" spans="1:13" ht="30" customHeight="1">
      <c r="A17" s="82" t="s">
        <v>193</v>
      </c>
      <c r="B17" s="112">
        <v>3175677</v>
      </c>
      <c r="C17" s="112">
        <v>573873</v>
      </c>
      <c r="D17" s="112">
        <v>2601804</v>
      </c>
      <c r="E17" s="112">
        <v>4399418</v>
      </c>
      <c r="F17" s="112">
        <v>790371</v>
      </c>
      <c r="G17" s="112">
        <v>3609047</v>
      </c>
      <c r="H17" s="112">
        <v>5391613</v>
      </c>
      <c r="I17" s="112">
        <v>963282</v>
      </c>
      <c r="J17" s="112">
        <v>4428331</v>
      </c>
      <c r="K17" s="112">
        <v>7658932</v>
      </c>
      <c r="L17" s="112">
        <v>1361250</v>
      </c>
      <c r="M17" s="112">
        <v>6297682</v>
      </c>
    </row>
    <row r="18" spans="1:13" ht="30" customHeight="1">
      <c r="A18" s="179" t="s">
        <v>212</v>
      </c>
      <c r="B18" s="182">
        <v>5567759.5</v>
      </c>
      <c r="C18" s="182">
        <v>1406566.5</v>
      </c>
      <c r="D18" s="182">
        <v>4161193</v>
      </c>
      <c r="E18" s="182">
        <v>7200989</v>
      </c>
      <c r="F18" s="182">
        <v>1722947</v>
      </c>
      <c r="G18" s="182">
        <v>5478042</v>
      </c>
      <c r="H18" s="182">
        <v>8195777</v>
      </c>
      <c r="I18" s="182">
        <v>1894027</v>
      </c>
      <c r="J18" s="182">
        <v>6301750</v>
      </c>
      <c r="K18" s="182">
        <v>10719476</v>
      </c>
      <c r="L18" s="182">
        <v>2366946</v>
      </c>
      <c r="M18" s="182">
        <v>8352530</v>
      </c>
    </row>
    <row r="19" spans="1:13" ht="17.25" customHeight="1">
      <c r="A19" s="116" t="s">
        <v>320</v>
      </c>
      <c r="B19" s="99"/>
      <c r="C19" s="99"/>
      <c r="D19" s="99"/>
      <c r="E19" s="126"/>
      <c r="F19" s="126"/>
      <c r="G19" s="126"/>
      <c r="H19" s="126"/>
      <c r="I19" s="126"/>
      <c r="J19" s="126"/>
      <c r="K19" s="126"/>
      <c r="L19" s="126"/>
      <c r="M19" s="126"/>
    </row>
  </sheetData>
  <mergeCells count="9">
    <mergeCell ref="A2:G2"/>
    <mergeCell ref="A4:M4"/>
    <mergeCell ref="A3:M3"/>
    <mergeCell ref="A5:M5"/>
    <mergeCell ref="A7:A8"/>
    <mergeCell ref="B7:D7"/>
    <mergeCell ref="E7:G7"/>
    <mergeCell ref="H7:J7"/>
    <mergeCell ref="K7:M7"/>
  </mergeCells>
  <hyperlinks>
    <hyperlink ref="O7" location="ÍNDICE!A34" display="ÍNDICE"/>
  </hyperlinks>
  <pageMargins left="0.7" right="0.7" top="0.75" bottom="0.75" header="0.3" footer="0.3"/>
  <pageSetup paperSize="9" scale="4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Normal="100" zoomScaleSheetLayoutView="100" workbookViewId="0">
      <selection activeCell="M7" sqref="M7"/>
    </sheetView>
  </sheetViews>
  <sheetFormatPr baseColWidth="10" defaultRowHeight="14.25"/>
  <cols>
    <col min="1" max="1" width="7.42578125" style="79" customWidth="1"/>
    <col min="2" max="11" width="19.7109375" style="127" customWidth="1"/>
    <col min="12" max="16384" width="11.42578125" style="79"/>
  </cols>
  <sheetData>
    <row r="1" spans="1:13" ht="6" customHeight="1"/>
    <row r="2" spans="1:13" ht="15" customHeight="1">
      <c r="A2" s="295" t="s">
        <v>418</v>
      </c>
      <c r="B2" s="295"/>
      <c r="C2" s="295"/>
      <c r="D2" s="295"/>
      <c r="E2" s="295"/>
      <c r="F2" s="295"/>
      <c r="G2" s="295"/>
      <c r="H2" s="79"/>
      <c r="I2" s="79"/>
      <c r="J2" s="79"/>
      <c r="K2" s="79"/>
    </row>
    <row r="3" spans="1:13" ht="28.5" customHeight="1">
      <c r="A3" s="293" t="s">
        <v>446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3" s="113" customFormat="1" ht="15.75" customHeight="1">
      <c r="A4" s="292" t="s">
        <v>439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00"/>
      <c r="M4" s="200"/>
    </row>
    <row r="5" spans="1:13">
      <c r="A5" s="303" t="s">
        <v>203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3" ht="15" customHeight="1">
      <c r="A6" s="128" t="s">
        <v>210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3" ht="30" customHeight="1">
      <c r="A7" s="233" t="s">
        <v>213</v>
      </c>
      <c r="B7" s="233" t="s">
        <v>193</v>
      </c>
      <c r="C7" s="233"/>
      <c r="D7" s="233"/>
      <c r="E7" s="233"/>
      <c r="F7" s="233"/>
      <c r="G7" s="233" t="s">
        <v>211</v>
      </c>
      <c r="H7" s="233"/>
      <c r="I7" s="233"/>
      <c r="J7" s="233"/>
      <c r="K7" s="233"/>
      <c r="M7" s="189" t="s">
        <v>171</v>
      </c>
    </row>
    <row r="8" spans="1:13" s="128" customFormat="1" ht="45">
      <c r="A8" s="233"/>
      <c r="B8" s="110" t="s">
        <v>214</v>
      </c>
      <c r="C8" s="110" t="s">
        <v>215</v>
      </c>
      <c r="D8" s="110" t="s">
        <v>216</v>
      </c>
      <c r="E8" s="110" t="s">
        <v>180</v>
      </c>
      <c r="F8" s="110" t="s">
        <v>24</v>
      </c>
      <c r="G8" s="110" t="s">
        <v>217</v>
      </c>
      <c r="H8" s="110" t="s">
        <v>218</v>
      </c>
      <c r="I8" s="110" t="s">
        <v>219</v>
      </c>
      <c r="J8" s="110" t="s">
        <v>220</v>
      </c>
      <c r="K8" s="110" t="s">
        <v>221</v>
      </c>
    </row>
    <row r="9" spans="1:13" ht="30" customHeight="1">
      <c r="A9" s="168">
        <v>2007</v>
      </c>
      <c r="B9" s="112">
        <v>1614825</v>
      </c>
      <c r="C9" s="112">
        <v>743861</v>
      </c>
      <c r="D9" s="112">
        <v>572962</v>
      </c>
      <c r="E9" s="112">
        <v>244026</v>
      </c>
      <c r="F9" s="182">
        <v>3175674</v>
      </c>
      <c r="G9" s="112">
        <v>953173</v>
      </c>
      <c r="H9" s="112">
        <v>157579</v>
      </c>
      <c r="I9" s="112">
        <v>93606</v>
      </c>
      <c r="J9" s="112">
        <v>74507</v>
      </c>
      <c r="K9" s="182">
        <v>1278865</v>
      </c>
    </row>
    <row r="10" spans="1:13" ht="30" customHeight="1">
      <c r="A10" s="168">
        <v>2008</v>
      </c>
      <c r="B10" s="112">
        <v>2263103</v>
      </c>
      <c r="C10" s="112">
        <v>1028779</v>
      </c>
      <c r="D10" s="112">
        <v>777580</v>
      </c>
      <c r="E10" s="112">
        <v>329956</v>
      </c>
      <c r="F10" s="182">
        <v>4399418</v>
      </c>
      <c r="G10" s="112">
        <v>1278070</v>
      </c>
      <c r="H10" s="112">
        <v>161430</v>
      </c>
      <c r="I10" s="112">
        <v>120247</v>
      </c>
      <c r="J10" s="112">
        <v>100669</v>
      </c>
      <c r="K10" s="182">
        <v>1660416</v>
      </c>
    </row>
    <row r="11" spans="1:13" ht="30" customHeight="1">
      <c r="A11" s="168">
        <v>2009</v>
      </c>
      <c r="B11" s="112">
        <v>2804563</v>
      </c>
      <c r="C11" s="112">
        <v>1258934</v>
      </c>
      <c r="D11" s="112">
        <v>933239</v>
      </c>
      <c r="E11" s="112">
        <v>394877</v>
      </c>
      <c r="F11" s="182">
        <v>5391613</v>
      </c>
      <c r="G11" s="112">
        <v>1282788</v>
      </c>
      <c r="H11" s="112">
        <v>162259</v>
      </c>
      <c r="I11" s="112">
        <v>117844</v>
      </c>
      <c r="J11" s="112">
        <v>103513</v>
      </c>
      <c r="K11" s="182">
        <v>1666404</v>
      </c>
    </row>
    <row r="12" spans="1:13" ht="30" customHeight="1">
      <c r="A12" s="168">
        <v>2010</v>
      </c>
      <c r="B12" s="112">
        <v>4026944</v>
      </c>
      <c r="C12" s="112">
        <v>1786038</v>
      </c>
      <c r="D12" s="112">
        <v>1297913</v>
      </c>
      <c r="E12" s="112">
        <v>548037</v>
      </c>
      <c r="F12" s="182">
        <v>7658932</v>
      </c>
      <c r="G12" s="112">
        <v>1425281</v>
      </c>
      <c r="H12" s="112">
        <v>189678</v>
      </c>
      <c r="I12" s="112">
        <v>127977</v>
      </c>
      <c r="J12" s="112">
        <v>117683</v>
      </c>
      <c r="K12" s="182">
        <v>1860619</v>
      </c>
    </row>
    <row r="13" spans="1:13" ht="15">
      <c r="A13" s="172" t="s">
        <v>323</v>
      </c>
      <c r="B13" s="99"/>
      <c r="C13" s="99"/>
      <c r="D13" s="99"/>
      <c r="E13" s="129"/>
      <c r="F13" s="130"/>
      <c r="G13" s="99"/>
      <c r="H13" s="99"/>
      <c r="I13" s="99"/>
      <c r="J13" s="99"/>
      <c r="K13" s="130"/>
    </row>
    <row r="15" spans="1:13" ht="15" customHeight="1"/>
    <row r="16" spans="1:13" ht="30" customHeight="1"/>
    <row r="17" ht="16.5" customHeight="1"/>
    <row r="18" ht="15" customHeight="1"/>
    <row r="19" ht="29.25" customHeight="1"/>
    <row r="20" ht="28.5" customHeight="1"/>
    <row r="22" ht="15" customHeight="1"/>
  </sheetData>
  <mergeCells count="7">
    <mergeCell ref="A2:G2"/>
    <mergeCell ref="A4:K4"/>
    <mergeCell ref="A3:K3"/>
    <mergeCell ref="A5:K5"/>
    <mergeCell ref="A7:A8"/>
    <mergeCell ref="B7:F7"/>
    <mergeCell ref="G7:K7"/>
  </mergeCells>
  <hyperlinks>
    <hyperlink ref="M7" location="ÍNDICE!A35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7" sqref="F7"/>
    </sheetView>
  </sheetViews>
  <sheetFormatPr baseColWidth="10" defaultRowHeight="15"/>
  <cols>
    <col min="1" max="1" width="50" style="93" bestFit="1" customWidth="1"/>
    <col min="2" max="4" width="19.28515625" style="93" customWidth="1"/>
    <col min="5" max="16384" width="11.42578125" style="93"/>
  </cols>
  <sheetData>
    <row r="1" spans="1:9" ht="6" customHeight="1"/>
    <row r="2" spans="1:9">
      <c r="A2" s="203" t="s">
        <v>224</v>
      </c>
      <c r="B2" s="94"/>
      <c r="C2" s="94"/>
      <c r="D2" s="94"/>
      <c r="E2" s="94"/>
      <c r="F2" s="94"/>
      <c r="G2" s="94"/>
      <c r="H2" s="94"/>
      <c r="I2" s="95"/>
    </row>
    <row r="3" spans="1:9">
      <c r="A3" s="243" t="s">
        <v>447</v>
      </c>
      <c r="B3" s="243"/>
      <c r="C3" s="243"/>
      <c r="D3" s="243"/>
      <c r="E3" s="94"/>
      <c r="F3" s="94"/>
      <c r="G3" s="94"/>
      <c r="H3" s="94"/>
      <c r="I3" s="95"/>
    </row>
    <row r="4" spans="1:9">
      <c r="A4" s="243" t="s">
        <v>373</v>
      </c>
      <c r="B4" s="243"/>
      <c r="C4" s="243"/>
      <c r="D4" s="243"/>
      <c r="E4" s="94"/>
      <c r="F4" s="94"/>
      <c r="G4" s="94"/>
      <c r="H4" s="94"/>
      <c r="I4" s="95"/>
    </row>
    <row r="5" spans="1:9">
      <c r="A5" s="304" t="s">
        <v>225</v>
      </c>
      <c r="B5" s="304"/>
      <c r="C5" s="304"/>
      <c r="D5" s="304"/>
      <c r="E5" s="107"/>
      <c r="F5" s="107"/>
      <c r="G5" s="107"/>
      <c r="H5" s="107"/>
    </row>
    <row r="6" spans="1:9">
      <c r="A6" s="215"/>
      <c r="B6" s="215"/>
      <c r="C6" s="215"/>
      <c r="D6" s="215"/>
      <c r="E6" s="107"/>
      <c r="F6" s="107"/>
      <c r="G6" s="107"/>
      <c r="H6" s="107"/>
    </row>
    <row r="7" spans="1:9">
      <c r="A7" s="133" t="s">
        <v>226</v>
      </c>
      <c r="B7" s="213">
        <v>2009</v>
      </c>
      <c r="C7" s="213">
        <v>2010</v>
      </c>
      <c r="D7" s="213">
        <v>2011</v>
      </c>
      <c r="F7" s="189" t="s">
        <v>171</v>
      </c>
    </row>
    <row r="8" spans="1:9" s="96" customFormat="1">
      <c r="A8" s="2" t="s">
        <v>227</v>
      </c>
      <c r="B8" s="181">
        <f>+'[2]Indicadores ACT'!$B$284</f>
        <v>246.72233899999998</v>
      </c>
      <c r="C8" s="181">
        <f>+'[2]Indicadores ACT'!$B$285</f>
        <v>280.28575099999995</v>
      </c>
      <c r="D8" s="181">
        <f>+'[2]Indicadores ACT'!$B$286</f>
        <v>269.46666199999999</v>
      </c>
    </row>
    <row r="9" spans="1:9" s="96" customFormat="1">
      <c r="A9" s="2" t="s">
        <v>228</v>
      </c>
      <c r="B9" s="181">
        <f>+'[2]Indicadores ACT'!$B$287</f>
        <v>273.26490000000013</v>
      </c>
      <c r="C9" s="181">
        <f>+'[2]Indicadores ACT'!$B$288</f>
        <v>316.23802699999987</v>
      </c>
      <c r="D9" s="181">
        <f>+'[2]Indicadores ACT'!$B$289</f>
        <v>312.12708999999995</v>
      </c>
    </row>
    <row r="10" spans="1:9">
      <c r="A10" s="134" t="s">
        <v>324</v>
      </c>
    </row>
  </sheetData>
  <mergeCells count="3">
    <mergeCell ref="A3:D3"/>
    <mergeCell ref="A4:D4"/>
    <mergeCell ref="A5:D5"/>
  </mergeCells>
  <hyperlinks>
    <hyperlink ref="F7" location="ÍNDICE!A39" display="Í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7" sqref="F7"/>
    </sheetView>
  </sheetViews>
  <sheetFormatPr baseColWidth="10" defaultRowHeight="15"/>
  <cols>
    <col min="1" max="1" width="50" style="93" bestFit="1" customWidth="1"/>
    <col min="2" max="4" width="19.28515625" style="93" customWidth="1"/>
    <col min="5" max="16384" width="11.42578125" style="93"/>
  </cols>
  <sheetData>
    <row r="1" spans="1:6" ht="6" customHeight="1"/>
    <row r="2" spans="1:6">
      <c r="A2" s="203" t="s">
        <v>229</v>
      </c>
      <c r="B2" s="94"/>
      <c r="C2" s="94"/>
      <c r="D2" s="94"/>
      <c r="E2" s="94"/>
      <c r="F2" s="94"/>
    </row>
    <row r="3" spans="1:6" ht="27.75" customHeight="1">
      <c r="A3" s="292" t="s">
        <v>448</v>
      </c>
      <c r="B3" s="292"/>
      <c r="C3" s="292"/>
      <c r="D3" s="292"/>
      <c r="E3" s="97"/>
      <c r="F3" s="97"/>
    </row>
    <row r="4" spans="1:6">
      <c r="A4" s="243" t="s">
        <v>373</v>
      </c>
      <c r="B4" s="243"/>
      <c r="C4" s="243"/>
      <c r="D4" s="243"/>
      <c r="E4" s="97"/>
      <c r="F4" s="97"/>
    </row>
    <row r="5" spans="1:6">
      <c r="A5" s="245" t="s">
        <v>230</v>
      </c>
      <c r="B5" s="245"/>
      <c r="C5" s="245"/>
      <c r="D5" s="245"/>
      <c r="E5" s="83"/>
      <c r="F5" s="83"/>
    </row>
    <row r="7" spans="1:6">
      <c r="A7" s="133" t="s">
        <v>226</v>
      </c>
      <c r="B7" s="213">
        <v>2009</v>
      </c>
      <c r="C7" s="213">
        <v>2010</v>
      </c>
      <c r="D7" s="213">
        <v>2011</v>
      </c>
      <c r="F7" s="189" t="s">
        <v>171</v>
      </c>
    </row>
    <row r="8" spans="1:6">
      <c r="A8" s="135" t="s">
        <v>231</v>
      </c>
      <c r="B8" s="101">
        <f>+'[2]Indicadores ACT'!$B$313</f>
        <v>3.9464163175739544E-3</v>
      </c>
      <c r="C8" s="101">
        <f>+'[2]Indicadores ACT'!$B$314</f>
        <v>4.144620743141641E-3</v>
      </c>
      <c r="D8" s="101">
        <f>+'[2]Indicadores ACT'!$B$315</f>
        <v>3.4681223046878419E-3</v>
      </c>
    </row>
    <row r="9" spans="1:6">
      <c r="A9" s="135" t="s">
        <v>232</v>
      </c>
      <c r="B9" s="101">
        <f>+'[2]Indicadores ACT'!$B$339</f>
        <v>4.3709635713781421E-3</v>
      </c>
      <c r="C9" s="101">
        <f>+'[2]Indicadores ACT'!$B$340</f>
        <v>4.6762506144779059E-3</v>
      </c>
      <c r="D9" s="101">
        <f>+'[2]Indicadores ACT'!$B$341</f>
        <v>4.0171645406186784E-3</v>
      </c>
    </row>
    <row r="10" spans="1:6">
      <c r="A10" s="134" t="s">
        <v>325</v>
      </c>
    </row>
    <row r="11" spans="1:6">
      <c r="A11" s="134" t="s">
        <v>233</v>
      </c>
    </row>
  </sheetData>
  <mergeCells count="3">
    <mergeCell ref="A3:D3"/>
    <mergeCell ref="A4:D4"/>
    <mergeCell ref="A5:D5"/>
  </mergeCells>
  <hyperlinks>
    <hyperlink ref="F7" location="ÍNDICE!A40" display="Í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7" sqref="F7"/>
    </sheetView>
  </sheetViews>
  <sheetFormatPr baseColWidth="10" defaultRowHeight="15"/>
  <cols>
    <col min="1" max="1" width="50" style="93" bestFit="1" customWidth="1"/>
    <col min="2" max="4" width="19.28515625" style="93" customWidth="1"/>
    <col min="5" max="16384" width="11.42578125" style="93"/>
  </cols>
  <sheetData>
    <row r="1" spans="1:6" ht="6" customHeight="1"/>
    <row r="2" spans="1:6">
      <c r="A2" s="203" t="s">
        <v>419</v>
      </c>
      <c r="B2" s="94"/>
      <c r="C2" s="94"/>
      <c r="D2" s="94"/>
      <c r="E2" s="94"/>
      <c r="F2" s="94"/>
    </row>
    <row r="3" spans="1:6">
      <c r="A3" s="243" t="s">
        <v>449</v>
      </c>
      <c r="B3" s="243"/>
      <c r="C3" s="243"/>
      <c r="D3" s="243"/>
      <c r="E3" s="94"/>
      <c r="F3" s="94"/>
    </row>
    <row r="4" spans="1:6">
      <c r="A4" s="243" t="s">
        <v>373</v>
      </c>
      <c r="B4" s="243"/>
      <c r="C4" s="243"/>
      <c r="D4" s="243"/>
      <c r="E4" s="94"/>
      <c r="F4" s="94"/>
    </row>
    <row r="5" spans="1:6">
      <c r="A5" s="245" t="s">
        <v>234</v>
      </c>
      <c r="B5" s="245"/>
      <c r="C5" s="245"/>
      <c r="D5" s="245"/>
      <c r="E5" s="83"/>
      <c r="F5" s="83"/>
    </row>
    <row r="6" spans="1:6">
      <c r="F6" s="189"/>
    </row>
    <row r="7" spans="1:6">
      <c r="A7" s="133" t="s">
        <v>226</v>
      </c>
      <c r="B7" s="213">
        <v>2009</v>
      </c>
      <c r="C7" s="213">
        <v>2010</v>
      </c>
      <c r="D7" s="213">
        <v>2011</v>
      </c>
      <c r="F7" s="189" t="s">
        <v>171</v>
      </c>
    </row>
    <row r="8" spans="1:6">
      <c r="A8" s="136" t="s">
        <v>231</v>
      </c>
      <c r="B8" s="188">
        <f>+'[2]Indicadores ACT'!$B$365</f>
        <v>16.740460506541183</v>
      </c>
      <c r="C8" s="188">
        <f>+'[2]Indicadores ACT'!$B$366</f>
        <v>18.670530317018901</v>
      </c>
      <c r="D8" s="188">
        <f>+'[2]Indicadores ACT'!$B$367</f>
        <v>17.651285424864529</v>
      </c>
    </row>
    <row r="9" spans="1:6">
      <c r="A9" s="136" t="s">
        <v>235</v>
      </c>
      <c r="B9" s="188">
        <f>+'[2]Indicadores ACT'!$B$368</f>
        <v>18.541364413365677</v>
      </c>
      <c r="C9" s="188">
        <f>+'[2]Indicadores ACT'!$B$369</f>
        <v>21.065396422169979</v>
      </c>
      <c r="D9" s="188">
        <f>+'[2]Indicadores ACT'!$B$370</f>
        <v>20.445679740078084</v>
      </c>
    </row>
    <row r="10" spans="1:6">
      <c r="A10" s="305" t="s">
        <v>326</v>
      </c>
      <c r="B10" s="305"/>
      <c r="C10" s="305"/>
      <c r="D10" s="305"/>
    </row>
  </sheetData>
  <mergeCells count="4">
    <mergeCell ref="A3:D3"/>
    <mergeCell ref="A4:D4"/>
    <mergeCell ref="A5:D5"/>
    <mergeCell ref="A10:D10"/>
  </mergeCells>
  <hyperlinks>
    <hyperlink ref="F7" location="ÍNDICE!A41" display="ÍNDIC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7" sqref="F7"/>
    </sheetView>
  </sheetViews>
  <sheetFormatPr baseColWidth="10" defaultRowHeight="15"/>
  <cols>
    <col min="1" max="1" width="50" style="93" bestFit="1" customWidth="1"/>
    <col min="2" max="4" width="19.28515625" style="93" customWidth="1"/>
    <col min="5" max="16384" width="11.42578125" style="93"/>
  </cols>
  <sheetData>
    <row r="1" spans="1:6" ht="6" customHeight="1"/>
    <row r="2" spans="1:6">
      <c r="A2" s="203" t="s">
        <v>420</v>
      </c>
      <c r="B2" s="94"/>
      <c r="C2" s="94"/>
      <c r="D2" s="94"/>
      <c r="E2" s="94"/>
      <c r="F2" s="94"/>
    </row>
    <row r="3" spans="1:6">
      <c r="A3" s="243" t="s">
        <v>450</v>
      </c>
      <c r="B3" s="243"/>
      <c r="C3" s="243"/>
      <c r="D3" s="243"/>
      <c r="E3" s="94"/>
      <c r="F3" s="94"/>
    </row>
    <row r="4" spans="1:6">
      <c r="A4" s="243" t="s">
        <v>373</v>
      </c>
      <c r="B4" s="243"/>
      <c r="C4" s="243"/>
      <c r="D4" s="243"/>
      <c r="E4" s="94"/>
      <c r="F4" s="94"/>
    </row>
    <row r="5" spans="1:6">
      <c r="A5" s="245" t="s">
        <v>236</v>
      </c>
      <c r="B5" s="245"/>
      <c r="C5" s="245"/>
      <c r="D5" s="245"/>
      <c r="E5" s="83"/>
      <c r="F5" s="83"/>
    </row>
    <row r="6" spans="1:6">
      <c r="A6" s="102"/>
    </row>
    <row r="7" spans="1:6">
      <c r="A7" s="133" t="s">
        <v>237</v>
      </c>
      <c r="B7" s="199">
        <v>2009</v>
      </c>
      <c r="C7" s="199">
        <v>2010</v>
      </c>
      <c r="D7" s="199">
        <v>2011</v>
      </c>
      <c r="F7" s="189" t="s">
        <v>171</v>
      </c>
    </row>
    <row r="8" spans="1:6">
      <c r="A8" s="175" t="s">
        <v>221</v>
      </c>
      <c r="B8" s="100">
        <f>+SUM(B9:B11)</f>
        <v>1</v>
      </c>
      <c r="C8" s="100">
        <f>+SUM(C9:C11)</f>
        <v>1.0000000000000002</v>
      </c>
      <c r="D8" s="100">
        <f>+SUM(D9:D11)</f>
        <v>1</v>
      </c>
    </row>
    <row r="9" spans="1:6">
      <c r="A9" s="2" t="s">
        <v>238</v>
      </c>
      <c r="B9" s="101">
        <f>+'[2]Indicadores ACT'!$B$423</f>
        <v>7.4431467759331987E-2</v>
      </c>
      <c r="C9" s="101">
        <f>+'[2]Indicadores ACT'!$B$424</f>
        <v>8.5286690029284171E-2</v>
      </c>
      <c r="D9" s="101">
        <f>+'[2]Indicadores ACT'!$B$425</f>
        <v>0.16356441500989988</v>
      </c>
    </row>
    <row r="10" spans="1:6">
      <c r="A10" s="2" t="s">
        <v>239</v>
      </c>
      <c r="B10" s="101">
        <f>+'[2]Indicadores ACT'!$B$426</f>
        <v>0.84419759628492741</v>
      </c>
      <c r="C10" s="101">
        <f>+'[2]Indicadores ACT'!$B$427</f>
        <v>0.82969694694186946</v>
      </c>
      <c r="D10" s="101">
        <f>+'[2]Indicadores ACT'!$B$428</f>
        <v>0.74895243959988822</v>
      </c>
    </row>
    <row r="11" spans="1:6">
      <c r="A11" s="2" t="s">
        <v>240</v>
      </c>
      <c r="B11" s="101">
        <f>+'[2]Indicadores ACT'!$B$429</f>
        <v>8.1370935955740714E-2</v>
      </c>
      <c r="C11" s="101">
        <f>+'[2]Indicadores ACT'!$B$430</f>
        <v>8.5016363028846562E-2</v>
      </c>
      <c r="D11" s="101">
        <f>+'[2]Indicadores ACT'!$B$431</f>
        <v>8.7483145390211889E-2</v>
      </c>
    </row>
    <row r="12" spans="1:6">
      <c r="A12" s="103" t="s">
        <v>327</v>
      </c>
      <c r="B12" s="95"/>
      <c r="C12" s="95"/>
      <c r="D12" s="95"/>
    </row>
  </sheetData>
  <mergeCells count="3">
    <mergeCell ref="A3:D3"/>
    <mergeCell ref="A5:D5"/>
    <mergeCell ref="A4:D4"/>
  </mergeCells>
  <hyperlinks>
    <hyperlink ref="F7" location="ÍNDICE!A42" display="ÍNDICE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3" workbookViewId="0">
      <selection activeCell="F7" sqref="F7"/>
    </sheetView>
  </sheetViews>
  <sheetFormatPr baseColWidth="10" defaultRowHeight="15"/>
  <cols>
    <col min="1" max="1" width="50" style="102" customWidth="1"/>
    <col min="2" max="4" width="13.140625" style="93" customWidth="1"/>
    <col min="5" max="16384" width="11.42578125" style="93"/>
  </cols>
  <sheetData>
    <row r="1" spans="1:8" ht="6" customHeight="1"/>
    <row r="2" spans="1:8">
      <c r="A2" s="203" t="s">
        <v>421</v>
      </c>
      <c r="B2" s="94"/>
      <c r="C2" s="94"/>
      <c r="D2" s="94"/>
      <c r="E2" s="94"/>
      <c r="F2" s="94"/>
      <c r="G2" s="94"/>
      <c r="H2" s="94"/>
    </row>
    <row r="3" spans="1:8" ht="15" customHeight="1">
      <c r="A3" s="243" t="s">
        <v>451</v>
      </c>
      <c r="B3" s="243"/>
      <c r="C3" s="243"/>
      <c r="D3" s="243"/>
      <c r="E3" s="94"/>
      <c r="F3" s="94"/>
      <c r="G3" s="94"/>
      <c r="H3" s="94"/>
    </row>
    <row r="4" spans="1:8" ht="15" customHeight="1">
      <c r="A4" s="243" t="s">
        <v>373</v>
      </c>
      <c r="B4" s="243"/>
      <c r="C4" s="243"/>
      <c r="D4" s="243"/>
      <c r="E4" s="94"/>
      <c r="F4" s="94"/>
      <c r="G4" s="94"/>
      <c r="H4" s="94"/>
    </row>
    <row r="5" spans="1:8">
      <c r="A5" s="245" t="s">
        <v>241</v>
      </c>
      <c r="B5" s="245"/>
      <c r="C5" s="245"/>
      <c r="D5" s="245"/>
      <c r="E5" s="83"/>
      <c r="F5" s="83"/>
      <c r="G5" s="83"/>
      <c r="H5" s="83"/>
    </row>
    <row r="7" spans="1:8">
      <c r="A7" s="133" t="s">
        <v>242</v>
      </c>
      <c r="B7" s="168">
        <v>2009</v>
      </c>
      <c r="C7" s="168">
        <v>2010</v>
      </c>
      <c r="D7" s="168">
        <v>2011</v>
      </c>
      <c r="F7" s="189" t="s">
        <v>171</v>
      </c>
    </row>
    <row r="8" spans="1:8">
      <c r="A8" s="180" t="s">
        <v>221</v>
      </c>
      <c r="B8" s="100">
        <f>+SUM(B9:B22)</f>
        <v>1</v>
      </c>
      <c r="C8" s="100">
        <f>+SUM(C9:C22)</f>
        <v>1.0000000000000002</v>
      </c>
      <c r="D8" s="100">
        <f>+SUM(D9:D22)</f>
        <v>1</v>
      </c>
    </row>
    <row r="9" spans="1:8">
      <c r="A9" s="3" t="s">
        <v>243</v>
      </c>
      <c r="B9" s="101">
        <f>+'[2]Indicadores ACT'!$B$546</f>
        <v>0.467611144151938</v>
      </c>
      <c r="C9" s="101">
        <f>+'[2]Indicadores ACT'!$B$547</f>
        <v>0.49636470553818979</v>
      </c>
      <c r="D9" s="101">
        <f>+'[2]Indicadores ACT'!$B$548</f>
        <v>0.29204207723244552</v>
      </c>
    </row>
    <row r="10" spans="1:8">
      <c r="A10" s="3" t="s">
        <v>244</v>
      </c>
      <c r="B10" s="101">
        <f>+'[2]Indicadores ACT'!$B$534</f>
        <v>9.5941377299701897E-2</v>
      </c>
      <c r="C10" s="101">
        <f>+'[2]Indicadores ACT'!$B$535</f>
        <v>0.11636565816376641</v>
      </c>
      <c r="D10" s="101">
        <f>+'[2]Indicadores ACT'!$B$536</f>
        <v>0.18586572833422985</v>
      </c>
    </row>
    <row r="11" spans="1:8" ht="28.5">
      <c r="A11" s="3" t="s">
        <v>245</v>
      </c>
      <c r="B11" s="101">
        <f>+'[2]Indicadores ACT'!$B$531</f>
        <v>9.6009178803143608E-2</v>
      </c>
      <c r="C11" s="101">
        <f>+'[2]Indicadores ACT'!$B$532</f>
        <v>6.4705000640073868E-2</v>
      </c>
      <c r="D11" s="101">
        <f>+'[2]Indicadores ACT'!$B$533</f>
        <v>0.1203998920329577</v>
      </c>
    </row>
    <row r="12" spans="1:8" ht="28.5">
      <c r="A12" s="3" t="s">
        <v>246</v>
      </c>
      <c r="B12" s="101">
        <f>+'[2]Indicadores ACT'!$B$561</f>
        <v>0.10100569753099546</v>
      </c>
      <c r="C12" s="101">
        <f>+'[2]Indicadores ACT'!$B$562</f>
        <v>6.2916601970638364E-2</v>
      </c>
      <c r="D12" s="101">
        <f>+'[2]Indicadores ACT'!$B$563</f>
        <v>9.7920471013044866E-2</v>
      </c>
    </row>
    <row r="13" spans="1:8">
      <c r="A13" s="3" t="s">
        <v>52</v>
      </c>
      <c r="B13" s="101">
        <f>+'[2]Indicadores ACT'!$B$549</f>
        <v>5.1818746717496422E-2</v>
      </c>
      <c r="C13" s="101">
        <f>+'[2]Indicadores ACT'!$B$550</f>
        <v>4.194302090069843E-2</v>
      </c>
      <c r="D13" s="101">
        <f>+'[2]Indicadores ACT'!$B$551</f>
        <v>6.7148687243647157E-2</v>
      </c>
    </row>
    <row r="14" spans="1:8">
      <c r="A14" s="3" t="s">
        <v>247</v>
      </c>
      <c r="B14" s="101">
        <f>+'[2]Indicadores ACT'!$B$552</f>
        <v>5.8124725135452297E-2</v>
      </c>
      <c r="C14" s="101">
        <f>+'[2]Indicadores ACT'!$B$553</f>
        <v>6.3553321071927099E-2</v>
      </c>
      <c r="D14" s="101">
        <f>+'[2]Indicadores ACT'!$B$554</f>
        <v>6.2049101806679351E-2</v>
      </c>
    </row>
    <row r="15" spans="1:8" ht="28.5">
      <c r="A15" s="3" t="s">
        <v>248</v>
      </c>
      <c r="B15" s="101">
        <f>+'[2]Indicadores ACT'!$B$540</f>
        <v>3.0378880730423261E-2</v>
      </c>
      <c r="C15" s="101">
        <f>+'[2]Indicadores ACT'!$B$541</f>
        <v>5.7829585930731911E-2</v>
      </c>
      <c r="D15" s="101">
        <f>+'[2]Indicadores ACT'!$B$542</f>
        <v>4.3124939048790931E-2</v>
      </c>
    </row>
    <row r="16" spans="1:8">
      <c r="A16" s="3" t="s">
        <v>53</v>
      </c>
      <c r="B16" s="101">
        <f>+'[2]Indicadores ACT'!$B$555</f>
        <v>1.3368609982330077E-2</v>
      </c>
      <c r="C16" s="101">
        <f>+'[2]Indicadores ACT'!$B$556</f>
        <v>2.4283254330587156E-2</v>
      </c>
      <c r="D16" s="101">
        <f>+'[2]Indicadores ACT'!$B$557</f>
        <v>2.8106822882994712E-2</v>
      </c>
    </row>
    <row r="17" spans="1:4">
      <c r="A17" s="3" t="s">
        <v>249</v>
      </c>
      <c r="B17" s="101">
        <f>+'[2]Indicadores ACT'!$B$564</f>
        <v>2.8613410807401138E-2</v>
      </c>
      <c r="C17" s="101">
        <f>+'[2]Indicadores ACT'!$B$565</f>
        <v>1.2394953080085957E-2</v>
      </c>
      <c r="D17" s="101">
        <f>+'[2]Indicadores ACT'!$B$566</f>
        <v>2.7019971226864746E-2</v>
      </c>
    </row>
    <row r="18" spans="1:4" ht="28.5">
      <c r="A18" s="3" t="s">
        <v>250</v>
      </c>
      <c r="B18" s="101">
        <f>+'[2]Indicadores ACT'!$B$558</f>
        <v>2.2673733905278853E-2</v>
      </c>
      <c r="C18" s="101">
        <f>+'[2]Indicadores ACT'!$B$559</f>
        <v>2.4262200063586953E-2</v>
      </c>
      <c r="D18" s="101">
        <f>+'[2]Indicadores ACT'!$B$560</f>
        <v>2.1021478643414072E-2</v>
      </c>
    </row>
    <row r="19" spans="1:4" ht="28.5">
      <c r="A19" s="3" t="s">
        <v>251</v>
      </c>
      <c r="B19" s="101">
        <f>+'[2]Indicadores ACT'!$B$570</f>
        <v>1.3571976121336524E-2</v>
      </c>
      <c r="C19" s="101">
        <f>+'[2]Indicadores ACT'!$B$571</f>
        <v>1.806707757335398E-2</v>
      </c>
      <c r="D19" s="101">
        <f>+'[2]Indicadores ACT'!$B$572</f>
        <v>1.9658384898890591E-2</v>
      </c>
    </row>
    <row r="20" spans="1:4">
      <c r="A20" s="3" t="s">
        <v>252</v>
      </c>
      <c r="B20" s="101">
        <f>+'[2]Indicadores ACT'!$B$543</f>
        <v>1.2531374599937034E-2</v>
      </c>
      <c r="C20" s="101">
        <f>+'[2]Indicadores ACT'!$B$544</f>
        <v>8.499191446986817E-3</v>
      </c>
      <c r="D20" s="101">
        <f>+'[2]Indicadores ACT'!$B$545</f>
        <v>1.8869068092763546E-2</v>
      </c>
    </row>
    <row r="21" spans="1:4" ht="42.75">
      <c r="A21" s="3" t="s">
        <v>253</v>
      </c>
      <c r="B21" s="101">
        <f>+'[2]Indicadores ACT'!$B$567</f>
        <v>6.5368730317526295E-3</v>
      </c>
      <c r="C21" s="101">
        <f>+'[2]Indicadores ACT'!$B$568</f>
        <v>8.4484984410329415E-3</v>
      </c>
      <c r="D21" s="101">
        <f>+'[2]Indicadores ACT'!$B$569</f>
        <v>1.2461370335408291E-2</v>
      </c>
    </row>
    <row r="22" spans="1:4">
      <c r="A22" s="3" t="s">
        <v>254</v>
      </c>
      <c r="B22" s="101">
        <f>+'[2]Indicadores ACT'!$B$537</f>
        <v>1.8142711828128229E-3</v>
      </c>
      <c r="C22" s="101">
        <f>+'[2]Indicadores ACT'!$B$538</f>
        <v>3.6693084834021178E-4</v>
      </c>
      <c r="D22" s="101">
        <f>+'[2]Indicadores ACT'!$B$539</f>
        <v>4.3120072078686863E-3</v>
      </c>
    </row>
    <row r="23" spans="1:4">
      <c r="A23" s="103" t="s">
        <v>327</v>
      </c>
    </row>
  </sheetData>
  <mergeCells count="3">
    <mergeCell ref="A3:D3"/>
    <mergeCell ref="A5:D5"/>
    <mergeCell ref="A4:D4"/>
  </mergeCells>
  <hyperlinks>
    <hyperlink ref="F7" location="ÍNDICE!A43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8" sqref="F8"/>
    </sheetView>
  </sheetViews>
  <sheetFormatPr baseColWidth="10" defaultRowHeight="15"/>
  <cols>
    <col min="1" max="1" width="50" style="93" customWidth="1"/>
    <col min="2" max="4" width="13.5703125" style="93" customWidth="1"/>
    <col min="5" max="16384" width="11.42578125" style="93"/>
  </cols>
  <sheetData>
    <row r="1" spans="1:8" ht="80.25" customHeight="1"/>
    <row r="3" spans="1:8">
      <c r="A3" s="203" t="s">
        <v>422</v>
      </c>
      <c r="B3" s="94"/>
      <c r="C3" s="94"/>
      <c r="D3" s="94"/>
      <c r="E3" s="94"/>
      <c r="F3" s="94"/>
      <c r="G3" s="94"/>
      <c r="H3" s="94"/>
    </row>
    <row r="4" spans="1:8">
      <c r="A4" s="243" t="s">
        <v>452</v>
      </c>
      <c r="B4" s="243"/>
      <c r="C4" s="243"/>
      <c r="D4" s="243"/>
      <c r="E4" s="94"/>
      <c r="F4" s="94"/>
      <c r="G4" s="94"/>
      <c r="H4" s="94"/>
    </row>
    <row r="5" spans="1:8">
      <c r="A5" s="243" t="s">
        <v>373</v>
      </c>
      <c r="B5" s="243"/>
      <c r="C5" s="243"/>
      <c r="D5" s="243"/>
      <c r="E5" s="94"/>
      <c r="F5" s="94"/>
      <c r="G5" s="94"/>
      <c r="H5" s="94"/>
    </row>
    <row r="6" spans="1:8">
      <c r="A6" s="245" t="s">
        <v>236</v>
      </c>
      <c r="B6" s="245"/>
      <c r="C6" s="245"/>
      <c r="D6" s="245"/>
      <c r="E6" s="83"/>
      <c r="F6" s="83"/>
      <c r="G6" s="83"/>
      <c r="H6" s="83"/>
    </row>
    <row r="8" spans="1:8">
      <c r="A8" s="133" t="s">
        <v>255</v>
      </c>
      <c r="B8" s="168">
        <v>2009</v>
      </c>
      <c r="C8" s="168">
        <v>2010</v>
      </c>
      <c r="D8" s="168">
        <v>2011</v>
      </c>
      <c r="F8" s="189" t="s">
        <v>171</v>
      </c>
    </row>
    <row r="9" spans="1:8">
      <c r="A9" s="175" t="s">
        <v>221</v>
      </c>
      <c r="B9" s="100">
        <f>+SUM(B10:B15)</f>
        <v>0.99999999999999989</v>
      </c>
      <c r="C9" s="100">
        <f>+SUM(C10:C15)</f>
        <v>1</v>
      </c>
      <c r="D9" s="100">
        <f>+SUM(D10:D15)</f>
        <v>0.99999999999999989</v>
      </c>
    </row>
    <row r="10" spans="1:8">
      <c r="A10" s="2" t="s">
        <v>256</v>
      </c>
      <c r="B10" s="101">
        <f>+'[2]Indicadores ACT'!$B$596</f>
        <v>0.18366250118822613</v>
      </c>
      <c r="C10" s="101">
        <f>+'[2]Indicadores ACT'!$B$597</f>
        <v>0.22374267754577304</v>
      </c>
      <c r="D10" s="101">
        <f>+'[2]Indicadores ACT'!$B$598</f>
        <v>0.32907530731327145</v>
      </c>
    </row>
    <row r="11" spans="1:8">
      <c r="A11" s="2" t="s">
        <v>257</v>
      </c>
      <c r="B11" s="101">
        <f>+'[2]Indicadores ACT'!$B$599</f>
        <v>0.36861430157015623</v>
      </c>
      <c r="C11" s="101">
        <f>+'[2]Indicadores ACT'!$B$600</f>
        <v>0.43322569584608672</v>
      </c>
      <c r="D11" s="101">
        <f>+'[2]Indicadores ACT'!$B$601</f>
        <v>0.25000866993567461</v>
      </c>
    </row>
    <row r="12" spans="1:8">
      <c r="A12" s="2" t="s">
        <v>258</v>
      </c>
      <c r="B12" s="101">
        <f>+'[2]Indicadores ACT'!$B$602</f>
        <v>4.8847367315388864E-2</v>
      </c>
      <c r="C12" s="101">
        <f>+'[2]Indicadores ACT'!$B$603</f>
        <v>3.6444862365081564E-2</v>
      </c>
      <c r="D12" s="101">
        <f>+'[2]Indicadores ACT'!$B$604</f>
        <v>3.5045985588338595E-2</v>
      </c>
    </row>
    <row r="13" spans="1:8">
      <c r="A13" s="2" t="s">
        <v>259</v>
      </c>
      <c r="B13" s="101">
        <f>+'[2]Indicadores ACT'!$B$605</f>
        <v>0.21823433623329827</v>
      </c>
      <c r="C13" s="101">
        <f>+'[2]Indicadores ACT'!$B$606</f>
        <v>0.19085349559724421</v>
      </c>
      <c r="D13" s="101">
        <f>+'[2]Indicadores ACT'!$B$607</f>
        <v>0.22340389608546107</v>
      </c>
    </row>
    <row r="14" spans="1:8">
      <c r="A14" s="2" t="s">
        <v>260</v>
      </c>
      <c r="B14" s="101">
        <f>+'[2]Indicadores ACT'!$B$608</f>
        <v>0.15332826212960726</v>
      </c>
      <c r="C14" s="101">
        <f>+'[2]Indicadores ACT'!$B$609</f>
        <v>9.0415120225942905E-2</v>
      </c>
      <c r="D14" s="101">
        <f>+'[2]Indicadores ACT'!$B$610</f>
        <v>0.13915407350963474</v>
      </c>
    </row>
    <row r="15" spans="1:8">
      <c r="A15" s="2" t="s">
        <v>261</v>
      </c>
      <c r="B15" s="101">
        <f>+'[2]Indicadores ACT'!$B$611</f>
        <v>2.7313231563323093E-2</v>
      </c>
      <c r="C15" s="101">
        <f>+'[2]Indicadores ACT'!$B$612</f>
        <v>2.5318148419871643E-2</v>
      </c>
      <c r="D15" s="101">
        <f>+'[2]Indicadores ACT'!$B$613</f>
        <v>2.3312067567619534E-2</v>
      </c>
    </row>
    <row r="16" spans="1:8">
      <c r="A16" s="103" t="s">
        <v>324</v>
      </c>
    </row>
  </sheetData>
  <mergeCells count="3">
    <mergeCell ref="A4:D4"/>
    <mergeCell ref="A6:D6"/>
    <mergeCell ref="A5:D5"/>
  </mergeCells>
  <hyperlinks>
    <hyperlink ref="F8" location="ÍNDICE!A44" display="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6" sqref="F6"/>
    </sheetView>
  </sheetViews>
  <sheetFormatPr baseColWidth="10" defaultRowHeight="15"/>
  <cols>
    <col min="1" max="1" width="50" style="93" customWidth="1"/>
    <col min="2" max="2" width="17.140625" style="93" customWidth="1"/>
    <col min="3" max="3" width="20.7109375" style="93" customWidth="1"/>
    <col min="4" max="4" width="17.140625" style="93" customWidth="1"/>
    <col min="5" max="6" width="11.42578125" style="93"/>
    <col min="7" max="8" width="6.85546875" style="93" customWidth="1"/>
    <col min="9" max="16384" width="11.42578125" style="93"/>
  </cols>
  <sheetData>
    <row r="1" spans="1:8" ht="6" customHeight="1"/>
    <row r="2" spans="1:8">
      <c r="A2" s="203" t="s">
        <v>423</v>
      </c>
      <c r="B2" s="94"/>
      <c r="C2" s="94"/>
      <c r="D2" s="94"/>
      <c r="E2" s="94"/>
      <c r="F2" s="94"/>
      <c r="G2" s="94"/>
      <c r="H2" s="94"/>
    </row>
    <row r="3" spans="1:8" ht="32.25" customHeight="1">
      <c r="A3" s="243" t="s">
        <v>453</v>
      </c>
      <c r="B3" s="243"/>
      <c r="C3" s="243"/>
      <c r="D3" s="243"/>
      <c r="E3" s="94"/>
      <c r="F3" s="94"/>
      <c r="G3" s="94"/>
      <c r="H3" s="94"/>
    </row>
    <row r="4" spans="1:8">
      <c r="A4" s="292" t="s">
        <v>373</v>
      </c>
      <c r="B4" s="292"/>
      <c r="C4" s="292"/>
      <c r="D4" s="292"/>
      <c r="E4" s="94"/>
      <c r="F4" s="94"/>
      <c r="G4" s="94"/>
      <c r="H4" s="94"/>
    </row>
    <row r="6" spans="1:8" ht="45">
      <c r="A6" s="137" t="s">
        <v>174</v>
      </c>
      <c r="B6" s="62" t="s">
        <v>262</v>
      </c>
      <c r="C6" s="62" t="s">
        <v>263</v>
      </c>
      <c r="D6" s="62" t="s">
        <v>264</v>
      </c>
      <c r="F6" s="189" t="s">
        <v>171</v>
      </c>
    </row>
    <row r="7" spans="1:8">
      <c r="A7" s="175" t="s">
        <v>24</v>
      </c>
      <c r="B7" s="100">
        <v>0.58884350135059949</v>
      </c>
      <c r="C7" s="100">
        <v>1.9398732429521993E-2</v>
      </c>
      <c r="D7" s="100">
        <v>0.39175776621987823</v>
      </c>
    </row>
    <row r="8" spans="1:8" s="96" customFormat="1">
      <c r="A8" s="2" t="s">
        <v>265</v>
      </c>
      <c r="B8" s="101">
        <v>1.1480967791647399E-2</v>
      </c>
      <c r="C8" s="101">
        <v>1.1558021266759129E-4</v>
      </c>
      <c r="D8" s="101">
        <v>4.3535213438126059E-3</v>
      </c>
    </row>
    <row r="9" spans="1:8" s="96" customFormat="1">
      <c r="A9" s="2" t="s">
        <v>175</v>
      </c>
      <c r="B9" s="101">
        <v>0.20313247976776436</v>
      </c>
      <c r="C9" s="101">
        <v>7.5198154910812443E-3</v>
      </c>
      <c r="D9" s="101">
        <v>8.6388851296863883E-2</v>
      </c>
    </row>
    <row r="10" spans="1:8" s="96" customFormat="1">
      <c r="A10" s="2" t="s">
        <v>172</v>
      </c>
      <c r="B10" s="101">
        <v>0.27702413663468112</v>
      </c>
      <c r="C10" s="101">
        <v>9.8777281133961663E-3</v>
      </c>
      <c r="D10" s="101">
        <v>0.18408750187235723</v>
      </c>
    </row>
    <row r="11" spans="1:8" s="96" customFormat="1">
      <c r="A11" s="2" t="s">
        <v>176</v>
      </c>
      <c r="B11" s="101">
        <v>9.7205917156506588E-2</v>
      </c>
      <c r="C11" s="101">
        <v>1.8856086123769896E-3</v>
      </c>
      <c r="D11" s="101">
        <v>0.11692789170684455</v>
      </c>
    </row>
    <row r="12" spans="1:8">
      <c r="A12" s="138" t="s">
        <v>328</v>
      </c>
    </row>
  </sheetData>
  <mergeCells count="2">
    <mergeCell ref="A3:D3"/>
    <mergeCell ref="A4:D4"/>
  </mergeCells>
  <hyperlinks>
    <hyperlink ref="F6" location="ÍNDICE!A45" display="ÍNDIC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6" sqref="F6"/>
    </sheetView>
  </sheetViews>
  <sheetFormatPr baseColWidth="10" defaultRowHeight="15"/>
  <cols>
    <col min="1" max="1" width="50" style="93" customWidth="1"/>
    <col min="2" max="4" width="20.85546875" style="93" customWidth="1"/>
    <col min="5" max="6" width="11" style="93" customWidth="1"/>
    <col min="7" max="9" width="9.85546875" style="93" customWidth="1"/>
    <col min="10" max="16384" width="11.42578125" style="93"/>
  </cols>
  <sheetData>
    <row r="1" spans="1:8" ht="6" customHeight="1"/>
    <row r="2" spans="1:8">
      <c r="A2" s="203" t="s">
        <v>424</v>
      </c>
      <c r="B2" s="94"/>
      <c r="C2" s="94"/>
      <c r="D2" s="94"/>
      <c r="E2" s="94"/>
      <c r="F2" s="94"/>
      <c r="G2" s="94"/>
      <c r="H2" s="94"/>
    </row>
    <row r="3" spans="1:8" ht="30.75" customHeight="1">
      <c r="A3" s="243" t="s">
        <v>454</v>
      </c>
      <c r="B3" s="243"/>
      <c r="C3" s="243"/>
      <c r="D3" s="243"/>
      <c r="E3" s="94"/>
      <c r="F3" s="94"/>
      <c r="G3" s="94"/>
      <c r="H3" s="94"/>
    </row>
    <row r="4" spans="1:8">
      <c r="A4" s="292" t="s">
        <v>373</v>
      </c>
      <c r="B4" s="292"/>
      <c r="C4" s="292"/>
      <c r="D4" s="292"/>
      <c r="E4" s="94"/>
      <c r="F4" s="94"/>
      <c r="G4" s="94"/>
      <c r="H4" s="94"/>
    </row>
    <row r="6" spans="1:8" ht="45">
      <c r="A6" s="132" t="s">
        <v>266</v>
      </c>
      <c r="B6" s="62" t="s">
        <v>262</v>
      </c>
      <c r="C6" s="62" t="s">
        <v>263</v>
      </c>
      <c r="D6" s="62" t="s">
        <v>264</v>
      </c>
      <c r="F6" s="189" t="s">
        <v>171</v>
      </c>
    </row>
    <row r="7" spans="1:8">
      <c r="A7" s="175" t="s">
        <v>24</v>
      </c>
      <c r="B7" s="100">
        <v>0.58884350135059949</v>
      </c>
      <c r="C7" s="100">
        <v>1.9398732429521989E-2</v>
      </c>
      <c r="D7" s="100">
        <v>0.3917577662198784</v>
      </c>
    </row>
    <row r="8" spans="1:8">
      <c r="A8" s="2" t="s">
        <v>267</v>
      </c>
      <c r="B8" s="101">
        <v>0.43503761604987756</v>
      </c>
      <c r="C8" s="101">
        <v>1.4594535998358183E-2</v>
      </c>
      <c r="D8" s="101">
        <v>0.32436985443474725</v>
      </c>
    </row>
    <row r="9" spans="1:8">
      <c r="A9" s="2" t="s">
        <v>268</v>
      </c>
      <c r="B9" s="101">
        <v>0.12573588037519828</v>
      </c>
      <c r="C9" s="101">
        <v>4.3418755804934409E-3</v>
      </c>
      <c r="D9" s="101">
        <v>5.7050845152554847E-2</v>
      </c>
    </row>
    <row r="10" spans="1:8">
      <c r="A10" s="2" t="s">
        <v>269</v>
      </c>
      <c r="B10" s="101">
        <v>2.8070004925523567E-2</v>
      </c>
      <c r="C10" s="101">
        <v>4.6232085067036515E-4</v>
      </c>
      <c r="D10" s="101">
        <v>1.0337066632576339E-2</v>
      </c>
    </row>
    <row r="11" spans="1:8">
      <c r="A11" s="138" t="s">
        <v>328</v>
      </c>
      <c r="B11" s="105"/>
      <c r="C11" s="105"/>
      <c r="D11" s="105"/>
    </row>
  </sheetData>
  <mergeCells count="2">
    <mergeCell ref="A3:D3"/>
    <mergeCell ref="A4:D4"/>
  </mergeCells>
  <hyperlinks>
    <hyperlink ref="F6" location="ÍNDICE!A46" display="ÍNDIC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6" sqref="G6"/>
    </sheetView>
  </sheetViews>
  <sheetFormatPr baseColWidth="10" defaultRowHeight="15"/>
  <cols>
    <col min="1" max="1" width="50.140625" style="93" customWidth="1"/>
    <col min="2" max="3" width="18.7109375" style="93" customWidth="1"/>
    <col min="4" max="4" width="20.85546875" style="93" customWidth="1"/>
    <col min="5" max="5" width="24.42578125" style="93" customWidth="1"/>
    <col min="6" max="7" width="8.140625" style="93" customWidth="1"/>
    <col min="8" max="8" width="10.140625" style="93" customWidth="1"/>
    <col min="9" max="16384" width="11.42578125" style="93"/>
  </cols>
  <sheetData>
    <row r="1" spans="1:8" ht="6" customHeight="1"/>
    <row r="2" spans="1:8">
      <c r="A2" s="203" t="s">
        <v>425</v>
      </c>
      <c r="B2" s="94"/>
      <c r="C2" s="94"/>
      <c r="D2" s="94"/>
      <c r="E2" s="94"/>
      <c r="F2" s="94"/>
      <c r="G2" s="94"/>
      <c r="H2" s="94"/>
    </row>
    <row r="3" spans="1:8" ht="15" customHeight="1">
      <c r="A3" s="243" t="s">
        <v>455</v>
      </c>
      <c r="B3" s="243"/>
      <c r="C3" s="243"/>
      <c r="D3" s="243"/>
      <c r="E3" s="243"/>
      <c r="F3" s="94"/>
      <c r="G3" s="94"/>
      <c r="H3" s="94"/>
    </row>
    <row r="4" spans="1:8" ht="15" customHeight="1">
      <c r="A4" s="292" t="s">
        <v>373</v>
      </c>
      <c r="B4" s="292"/>
      <c r="C4" s="292"/>
      <c r="D4" s="292"/>
      <c r="E4" s="292"/>
      <c r="F4" s="94"/>
      <c r="G4" s="94"/>
      <c r="H4" s="94"/>
    </row>
    <row r="5" spans="1:8">
      <c r="A5" s="94"/>
      <c r="B5" s="94"/>
      <c r="C5" s="94"/>
      <c r="D5" s="94"/>
      <c r="E5" s="94"/>
      <c r="F5" s="94"/>
      <c r="G5" s="94"/>
      <c r="H5" s="94"/>
    </row>
    <row r="6" spans="1:8" ht="30">
      <c r="A6" s="132" t="s">
        <v>174</v>
      </c>
      <c r="B6" s="62" t="s">
        <v>270</v>
      </c>
      <c r="C6" s="62" t="s">
        <v>271</v>
      </c>
      <c r="D6" s="62" t="s">
        <v>272</v>
      </c>
      <c r="E6" s="62" t="s">
        <v>273</v>
      </c>
      <c r="G6" s="189" t="s">
        <v>171</v>
      </c>
    </row>
    <row r="7" spans="1:8">
      <c r="A7" s="175" t="s">
        <v>24</v>
      </c>
      <c r="B7" s="100">
        <v>0.36206078327893604</v>
      </c>
      <c r="C7" s="100">
        <v>0.36875366743533888</v>
      </c>
      <c r="D7" s="100">
        <v>0.20939565264968274</v>
      </c>
      <c r="E7" s="100">
        <v>0.21351714121769361</v>
      </c>
    </row>
    <row r="8" spans="1:8">
      <c r="A8" s="2" t="s">
        <v>265</v>
      </c>
      <c r="B8" s="101">
        <v>2.7739251040221906E-3</v>
      </c>
      <c r="C8" s="101">
        <v>9.477577438742486E-3</v>
      </c>
      <c r="D8" s="101">
        <v>3.0050855293573737E-3</v>
      </c>
      <c r="E8" s="139">
        <v>2.0804438280166431E-3</v>
      </c>
    </row>
    <row r="9" spans="1:8">
      <c r="A9" s="2" t="s">
        <v>175</v>
      </c>
      <c r="B9" s="101">
        <v>0.13594398530762308</v>
      </c>
      <c r="C9" s="101">
        <v>0.13990477587926983</v>
      </c>
      <c r="D9" s="101">
        <v>6.2403567642848434E-2</v>
      </c>
      <c r="E9" s="139">
        <v>8.6102887600791364E-2</v>
      </c>
    </row>
    <row r="10" spans="1:8">
      <c r="A10" s="2" t="s">
        <v>172</v>
      </c>
      <c r="B10" s="101">
        <v>0.17876540798166013</v>
      </c>
      <c r="C10" s="101">
        <v>0.16340087375671636</v>
      </c>
      <c r="D10" s="101">
        <v>0.1081070143928282</v>
      </c>
      <c r="E10" s="139">
        <v>9.6321972448771553E-2</v>
      </c>
    </row>
    <row r="11" spans="1:8">
      <c r="A11" s="2" t="s">
        <v>176</v>
      </c>
      <c r="B11" s="101">
        <v>4.4577464885630615E-2</v>
      </c>
      <c r="C11" s="101">
        <v>5.5970440360610246E-2</v>
      </c>
      <c r="D11" s="101">
        <v>3.5879985084648736E-2</v>
      </c>
      <c r="E11" s="139">
        <v>2.9011837340114036E-2</v>
      </c>
    </row>
    <row r="12" spans="1:8">
      <c r="A12" s="138" t="s">
        <v>328</v>
      </c>
      <c r="B12" s="106"/>
      <c r="C12" s="105"/>
      <c r="D12" s="105"/>
      <c r="E12" s="95"/>
    </row>
  </sheetData>
  <mergeCells count="2">
    <mergeCell ref="A3:E3"/>
    <mergeCell ref="A4:E4"/>
  </mergeCells>
  <hyperlinks>
    <hyperlink ref="G6" location="ÍNDICE!A47" display="Í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6" sqref="D6"/>
    </sheetView>
  </sheetViews>
  <sheetFormatPr baseColWidth="10" defaultRowHeight="15"/>
  <cols>
    <col min="1" max="1" width="50" style="102" customWidth="1"/>
    <col min="2" max="2" width="32.7109375" style="102" customWidth="1"/>
    <col min="3" max="6" width="8.140625" style="93" customWidth="1"/>
    <col min="7" max="10" width="12" style="93" customWidth="1"/>
    <col min="11" max="16384" width="11.42578125" style="93"/>
  </cols>
  <sheetData>
    <row r="1" spans="1:8" ht="6" customHeight="1"/>
    <row r="2" spans="1:8">
      <c r="A2" s="204" t="s">
        <v>426</v>
      </c>
      <c r="B2" s="97"/>
      <c r="C2" s="97"/>
      <c r="D2" s="97"/>
      <c r="E2" s="97"/>
      <c r="F2" s="97"/>
      <c r="G2" s="94"/>
      <c r="H2" s="94"/>
    </row>
    <row r="3" spans="1:8" ht="33.75" customHeight="1">
      <c r="A3" s="243" t="s">
        <v>456</v>
      </c>
      <c r="B3" s="243"/>
      <c r="C3" s="94"/>
      <c r="D3" s="94"/>
      <c r="E3" s="94"/>
      <c r="F3" s="94"/>
      <c r="G3" s="94"/>
      <c r="H3" s="94"/>
    </row>
    <row r="4" spans="1:8">
      <c r="A4" s="292" t="s">
        <v>373</v>
      </c>
      <c r="B4" s="292"/>
      <c r="C4" s="200"/>
      <c r="D4" s="200"/>
      <c r="E4" s="200"/>
      <c r="F4" s="94"/>
      <c r="G4" s="94"/>
      <c r="H4" s="94"/>
    </row>
    <row r="6" spans="1:8" s="140" customFormat="1" ht="45">
      <c r="A6" s="137" t="s">
        <v>266</v>
      </c>
      <c r="B6" s="176" t="s">
        <v>274</v>
      </c>
      <c r="C6" s="57"/>
      <c r="D6" s="189" t="s">
        <v>171</v>
      </c>
    </row>
    <row r="7" spans="1:8">
      <c r="A7" s="175" t="s">
        <v>24</v>
      </c>
      <c r="B7" s="100">
        <v>0.23862484278312857</v>
      </c>
      <c r="C7" s="108"/>
      <c r="D7" s="108"/>
    </row>
    <row r="8" spans="1:8">
      <c r="A8" s="2" t="s">
        <v>267</v>
      </c>
      <c r="B8" s="101">
        <v>0.16403868437185345</v>
      </c>
      <c r="C8" s="108"/>
      <c r="D8" s="108"/>
    </row>
    <row r="9" spans="1:8">
      <c r="A9" s="2" t="s">
        <v>268</v>
      </c>
      <c r="B9" s="101">
        <v>5.6954466095755531E-2</v>
      </c>
      <c r="C9" s="108"/>
      <c r="D9" s="108"/>
    </row>
    <row r="10" spans="1:8">
      <c r="A10" s="2" t="s">
        <v>269</v>
      </c>
      <c r="B10" s="101">
        <v>1.7631692315519597E-2</v>
      </c>
      <c r="C10" s="108"/>
      <c r="D10" s="108"/>
    </row>
    <row r="11" spans="1:8">
      <c r="A11" s="138" t="s">
        <v>328</v>
      </c>
    </row>
    <row r="14" spans="1:8">
      <c r="D14" s="97"/>
    </row>
  </sheetData>
  <mergeCells count="2">
    <mergeCell ref="A3:B3"/>
    <mergeCell ref="A4:B4"/>
  </mergeCells>
  <hyperlinks>
    <hyperlink ref="D6" location="ÍNDICE!A48" display="ÍNDIC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opLeftCell="B1" zoomScale="115" zoomScaleNormal="115" zoomScaleSheetLayoutView="85" workbookViewId="0">
      <selection activeCell="O6" sqref="O6"/>
    </sheetView>
  </sheetViews>
  <sheetFormatPr baseColWidth="10" defaultRowHeight="12.75"/>
  <cols>
    <col min="1" max="1" width="42.85546875" style="31" customWidth="1"/>
    <col min="2" max="5" width="11.7109375" style="31" customWidth="1"/>
    <col min="6" max="7" width="11.7109375" style="19" customWidth="1"/>
    <col min="8" max="13" width="11.7109375" style="31" customWidth="1"/>
    <col min="14" max="16384" width="11.42578125" style="31"/>
  </cols>
  <sheetData>
    <row r="1" spans="1:15" ht="6" customHeight="1"/>
    <row r="2" spans="1:15" ht="14.25">
      <c r="A2" s="8" t="s">
        <v>427</v>
      </c>
    </row>
    <row r="3" spans="1:15" ht="15">
      <c r="A3" s="242" t="s">
        <v>329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5">
      <c r="A4" s="242" t="s">
        <v>374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5" ht="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5" ht="34.15" customHeight="1">
      <c r="A6" s="306" t="s">
        <v>359</v>
      </c>
      <c r="B6" s="228" t="s">
        <v>330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O6" s="189" t="s">
        <v>171</v>
      </c>
    </row>
    <row r="7" spans="1:15" ht="18.75" customHeight="1">
      <c r="A7" s="306"/>
      <c r="B7" s="157" t="s">
        <v>282</v>
      </c>
      <c r="C7" s="157" t="s">
        <v>283</v>
      </c>
      <c r="D7" s="157" t="s">
        <v>284</v>
      </c>
      <c r="E7" s="158" t="s">
        <v>285</v>
      </c>
      <c r="F7" s="158" t="s">
        <v>281</v>
      </c>
      <c r="G7" s="157" t="s">
        <v>286</v>
      </c>
      <c r="H7" s="157" t="s">
        <v>287</v>
      </c>
      <c r="I7" s="157" t="s">
        <v>288</v>
      </c>
      <c r="J7" s="157" t="s">
        <v>289</v>
      </c>
      <c r="K7" s="157" t="s">
        <v>290</v>
      </c>
      <c r="L7" s="157" t="s">
        <v>291</v>
      </c>
      <c r="M7" s="157" t="s">
        <v>292</v>
      </c>
    </row>
    <row r="8" spans="1:15" ht="13.15" customHeight="1">
      <c r="A8" s="150" t="s">
        <v>275</v>
      </c>
      <c r="B8" s="151" t="s">
        <v>0</v>
      </c>
      <c r="C8" s="152" t="s">
        <v>0</v>
      </c>
      <c r="D8" s="152" t="s">
        <v>0</v>
      </c>
      <c r="E8" s="152">
        <v>2755</v>
      </c>
      <c r="F8" s="152">
        <v>3073</v>
      </c>
      <c r="G8" s="152">
        <v>3054</v>
      </c>
      <c r="H8" s="152">
        <v>3065</v>
      </c>
      <c r="I8" s="152">
        <v>3171</v>
      </c>
      <c r="J8" s="152">
        <v>2957</v>
      </c>
      <c r="K8" s="152">
        <v>3031</v>
      </c>
      <c r="L8" s="152">
        <v>3179</v>
      </c>
      <c r="M8" s="152">
        <v>3179</v>
      </c>
    </row>
    <row r="9" spans="1:15" ht="14.25">
      <c r="A9" s="150" t="s">
        <v>276</v>
      </c>
      <c r="B9" s="151" t="s">
        <v>0</v>
      </c>
      <c r="C9" s="152" t="s">
        <v>0</v>
      </c>
      <c r="D9" s="152" t="s">
        <v>0</v>
      </c>
      <c r="E9" s="152">
        <v>615</v>
      </c>
      <c r="F9" s="152">
        <v>889</v>
      </c>
      <c r="G9" s="152">
        <v>884</v>
      </c>
      <c r="H9" s="152">
        <v>896</v>
      </c>
      <c r="I9" s="152">
        <v>865</v>
      </c>
      <c r="J9" s="152">
        <v>867</v>
      </c>
      <c r="K9" s="152">
        <v>827</v>
      </c>
      <c r="L9" s="152">
        <v>901</v>
      </c>
      <c r="M9" s="152">
        <v>841</v>
      </c>
    </row>
    <row r="10" spans="1:15" ht="14.25">
      <c r="A10" s="150" t="s">
        <v>277</v>
      </c>
      <c r="B10" s="151" t="s">
        <v>0</v>
      </c>
      <c r="C10" s="152" t="s">
        <v>0</v>
      </c>
      <c r="D10" s="152" t="s">
        <v>0</v>
      </c>
      <c r="E10" s="152">
        <v>389</v>
      </c>
      <c r="F10" s="152">
        <v>390</v>
      </c>
      <c r="G10" s="152">
        <v>422</v>
      </c>
      <c r="H10" s="152">
        <v>447</v>
      </c>
      <c r="I10" s="152">
        <v>506</v>
      </c>
      <c r="J10" s="152">
        <v>489</v>
      </c>
      <c r="K10" s="152">
        <v>435</v>
      </c>
      <c r="L10" s="152">
        <v>438</v>
      </c>
      <c r="M10" s="152">
        <v>416</v>
      </c>
    </row>
    <row r="11" spans="1:15" ht="14.25">
      <c r="A11" s="150" t="s">
        <v>278</v>
      </c>
      <c r="B11" s="151" t="s">
        <v>0</v>
      </c>
      <c r="C11" s="152" t="s">
        <v>0</v>
      </c>
      <c r="D11" s="152" t="s">
        <v>0</v>
      </c>
      <c r="E11" s="152">
        <v>699</v>
      </c>
      <c r="F11" s="152">
        <v>723</v>
      </c>
      <c r="G11" s="152">
        <v>732</v>
      </c>
      <c r="H11" s="152">
        <v>680</v>
      </c>
      <c r="I11" s="152">
        <v>624</v>
      </c>
      <c r="J11" s="152">
        <v>692</v>
      </c>
      <c r="K11" s="152">
        <v>731</v>
      </c>
      <c r="L11" s="152">
        <v>679</v>
      </c>
      <c r="M11" s="152">
        <v>679</v>
      </c>
    </row>
    <row r="12" spans="1:15" ht="14.25">
      <c r="A12" s="150" t="s">
        <v>279</v>
      </c>
      <c r="B12" s="151" t="s">
        <v>0</v>
      </c>
      <c r="C12" s="152" t="s">
        <v>0</v>
      </c>
      <c r="D12" s="152" t="s">
        <v>0</v>
      </c>
      <c r="E12" s="152">
        <v>1410</v>
      </c>
      <c r="F12" s="152">
        <v>1545</v>
      </c>
      <c r="G12" s="152">
        <v>1590</v>
      </c>
      <c r="H12" s="152">
        <v>1697</v>
      </c>
      <c r="I12" s="152">
        <v>1837</v>
      </c>
      <c r="J12" s="152">
        <v>1851</v>
      </c>
      <c r="K12" s="152">
        <v>1687</v>
      </c>
      <c r="L12" s="152">
        <v>1666</v>
      </c>
      <c r="M12" s="152">
        <v>1672</v>
      </c>
    </row>
    <row r="13" spans="1:15" ht="14.25">
      <c r="A13" s="150" t="s">
        <v>280</v>
      </c>
      <c r="B13" s="151" t="s">
        <v>0</v>
      </c>
      <c r="C13" s="152" t="s">
        <v>0</v>
      </c>
      <c r="D13" s="152" t="s">
        <v>0</v>
      </c>
      <c r="E13" s="152">
        <v>421</v>
      </c>
      <c r="F13" s="152">
        <v>452</v>
      </c>
      <c r="G13" s="152">
        <v>384</v>
      </c>
      <c r="H13" s="152">
        <v>470</v>
      </c>
      <c r="I13" s="152">
        <v>440</v>
      </c>
      <c r="J13" s="152">
        <v>454</v>
      </c>
      <c r="K13" s="152">
        <v>427</v>
      </c>
      <c r="L13" s="152">
        <v>385</v>
      </c>
      <c r="M13" s="152">
        <v>384</v>
      </c>
    </row>
    <row r="14" spans="1:15" ht="14.25">
      <c r="A14" s="150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5" ht="33" customHeight="1">
      <c r="A15" s="306" t="s">
        <v>359</v>
      </c>
      <c r="B15" s="228" t="s">
        <v>331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</row>
    <row r="16" spans="1:15" ht="15">
      <c r="A16" s="306"/>
      <c r="B16" s="157" t="s">
        <v>282</v>
      </c>
      <c r="C16" s="157" t="s">
        <v>283</v>
      </c>
      <c r="D16" s="157" t="s">
        <v>284</v>
      </c>
      <c r="E16" s="158" t="s">
        <v>285</v>
      </c>
      <c r="F16" s="158" t="s">
        <v>281</v>
      </c>
      <c r="G16" s="157" t="s">
        <v>286</v>
      </c>
      <c r="H16" s="157" t="s">
        <v>287</v>
      </c>
      <c r="I16" s="157" t="s">
        <v>288</v>
      </c>
      <c r="J16" s="157" t="s">
        <v>289</v>
      </c>
      <c r="K16" s="157" t="s">
        <v>290</v>
      </c>
      <c r="L16" s="157" t="s">
        <v>291</v>
      </c>
      <c r="M16" s="157" t="s">
        <v>292</v>
      </c>
    </row>
    <row r="17" spans="1:13" ht="14.25">
      <c r="A17" s="150" t="s">
        <v>275</v>
      </c>
      <c r="B17" s="153">
        <v>2947</v>
      </c>
      <c r="C17" s="152">
        <v>2764</v>
      </c>
      <c r="D17" s="152">
        <v>3012</v>
      </c>
      <c r="E17" s="154">
        <v>3048</v>
      </c>
      <c r="F17" s="154">
        <v>3027</v>
      </c>
      <c r="G17" s="152">
        <v>2937</v>
      </c>
      <c r="H17" s="152">
        <v>3009</v>
      </c>
      <c r="I17" s="152">
        <v>2933</v>
      </c>
      <c r="J17" s="152">
        <v>2737</v>
      </c>
      <c r="K17" s="152">
        <v>2977</v>
      </c>
      <c r="L17" s="152">
        <v>3047</v>
      </c>
      <c r="M17" s="152">
        <v>2922</v>
      </c>
    </row>
    <row r="18" spans="1:13" ht="14.25">
      <c r="A18" s="150" t="s">
        <v>276</v>
      </c>
      <c r="B18" s="153">
        <v>893</v>
      </c>
      <c r="C18" s="152">
        <v>844</v>
      </c>
      <c r="D18" s="152">
        <v>995</v>
      </c>
      <c r="E18" s="154">
        <v>868</v>
      </c>
      <c r="F18" s="154">
        <v>880</v>
      </c>
      <c r="G18" s="152">
        <v>817</v>
      </c>
      <c r="H18" s="152">
        <v>801</v>
      </c>
      <c r="I18" s="152">
        <v>900</v>
      </c>
      <c r="J18" s="152">
        <v>827</v>
      </c>
      <c r="K18" s="152">
        <v>843</v>
      </c>
      <c r="L18" s="152">
        <v>761</v>
      </c>
      <c r="M18" s="152">
        <v>736</v>
      </c>
    </row>
    <row r="19" spans="1:13" ht="14.25">
      <c r="A19" s="150" t="s">
        <v>277</v>
      </c>
      <c r="B19" s="153">
        <v>456</v>
      </c>
      <c r="C19" s="152">
        <v>464</v>
      </c>
      <c r="D19" s="152">
        <v>538</v>
      </c>
      <c r="E19" s="154">
        <v>527</v>
      </c>
      <c r="F19" s="154">
        <v>538</v>
      </c>
      <c r="G19" s="152">
        <v>547</v>
      </c>
      <c r="H19" s="152">
        <v>498</v>
      </c>
      <c r="I19" s="152">
        <v>512</v>
      </c>
      <c r="J19" s="152">
        <v>487</v>
      </c>
      <c r="K19" s="152">
        <v>490</v>
      </c>
      <c r="L19" s="152">
        <v>528</v>
      </c>
      <c r="M19" s="152">
        <v>582</v>
      </c>
    </row>
    <row r="20" spans="1:13" ht="14.25">
      <c r="A20" s="150" t="s">
        <v>278</v>
      </c>
      <c r="B20" s="153">
        <v>684</v>
      </c>
      <c r="C20" s="152">
        <v>692</v>
      </c>
      <c r="D20" s="152">
        <v>707</v>
      </c>
      <c r="E20" s="154">
        <v>636</v>
      </c>
      <c r="F20" s="154">
        <v>704</v>
      </c>
      <c r="G20" s="152">
        <v>620</v>
      </c>
      <c r="H20" s="152">
        <v>639</v>
      </c>
      <c r="I20" s="152">
        <v>554</v>
      </c>
      <c r="J20" s="152">
        <v>536</v>
      </c>
      <c r="K20" s="152">
        <v>580</v>
      </c>
      <c r="L20" s="152">
        <v>577</v>
      </c>
      <c r="M20" s="152">
        <v>574</v>
      </c>
    </row>
    <row r="21" spans="1:13" ht="14.25">
      <c r="A21" s="150" t="s">
        <v>279</v>
      </c>
      <c r="B21" s="153">
        <v>1651</v>
      </c>
      <c r="C21" s="152">
        <v>1612</v>
      </c>
      <c r="D21" s="152">
        <v>1703</v>
      </c>
      <c r="E21" s="154">
        <v>1681</v>
      </c>
      <c r="F21" s="154">
        <v>1774</v>
      </c>
      <c r="G21" s="152">
        <v>1636</v>
      </c>
      <c r="H21" s="152">
        <v>1604</v>
      </c>
      <c r="I21" s="152">
        <v>1688</v>
      </c>
      <c r="J21" s="152">
        <v>1699</v>
      </c>
      <c r="K21" s="152">
        <v>1667</v>
      </c>
      <c r="L21" s="152">
        <v>1621</v>
      </c>
      <c r="M21" s="152">
        <v>1685</v>
      </c>
    </row>
    <row r="22" spans="1:13" ht="14.25">
      <c r="A22" s="150" t="s">
        <v>280</v>
      </c>
      <c r="B22" s="153">
        <v>436</v>
      </c>
      <c r="C22" s="152">
        <v>475</v>
      </c>
      <c r="D22" s="152">
        <v>445</v>
      </c>
      <c r="E22" s="154">
        <v>404</v>
      </c>
      <c r="F22" s="154">
        <v>440</v>
      </c>
      <c r="G22" s="152">
        <v>394</v>
      </c>
      <c r="H22" s="152">
        <v>393</v>
      </c>
      <c r="I22" s="152">
        <v>399</v>
      </c>
      <c r="J22" s="152">
        <v>393</v>
      </c>
      <c r="K22" s="152">
        <v>383</v>
      </c>
      <c r="L22" s="152">
        <v>381</v>
      </c>
      <c r="M22" s="152">
        <v>384</v>
      </c>
    </row>
    <row r="23" spans="1:13" ht="14.25">
      <c r="A23" s="150"/>
      <c r="B23" s="153"/>
      <c r="C23" s="152"/>
      <c r="D23" s="152"/>
      <c r="E23" s="154"/>
      <c r="F23" s="154"/>
      <c r="G23" s="152"/>
      <c r="H23" s="152"/>
      <c r="I23" s="152"/>
      <c r="J23" s="152"/>
      <c r="K23" s="152"/>
      <c r="L23" s="152"/>
      <c r="M23" s="152"/>
    </row>
    <row r="24" spans="1:13" s="84" customFormat="1" ht="32.25" customHeight="1">
      <c r="A24" s="306" t="s">
        <v>359</v>
      </c>
      <c r="B24" s="228" t="s">
        <v>358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  <row r="25" spans="1:13" s="84" customFormat="1" ht="16.5" customHeight="1">
      <c r="A25" s="306"/>
      <c r="B25" s="157" t="s">
        <v>282</v>
      </c>
      <c r="C25" s="157" t="s">
        <v>283</v>
      </c>
      <c r="D25" s="157" t="s">
        <v>284</v>
      </c>
      <c r="E25" s="158" t="s">
        <v>285</v>
      </c>
      <c r="F25" s="158" t="s">
        <v>281</v>
      </c>
      <c r="G25" s="157" t="s">
        <v>286</v>
      </c>
      <c r="H25" s="157" t="s">
        <v>287</v>
      </c>
      <c r="I25" s="157" t="s">
        <v>288</v>
      </c>
      <c r="J25" s="157" t="s">
        <v>289</v>
      </c>
      <c r="K25" s="157" t="s">
        <v>290</v>
      </c>
      <c r="L25" s="157" t="s">
        <v>291</v>
      </c>
      <c r="M25" s="157" t="s">
        <v>292</v>
      </c>
    </row>
    <row r="26" spans="1:13" s="84" customFormat="1" ht="14.25">
      <c r="A26" s="150" t="s">
        <v>275</v>
      </c>
      <c r="B26" s="153">
        <v>2947</v>
      </c>
      <c r="C26" s="152">
        <v>2764</v>
      </c>
      <c r="D26" s="152">
        <v>3012</v>
      </c>
      <c r="E26" s="155">
        <v>0.10635208711433757</v>
      </c>
      <c r="F26" s="155">
        <v>-1.4969085584119753E-2</v>
      </c>
      <c r="G26" s="156">
        <v>-3.8310412573673867E-2</v>
      </c>
      <c r="H26" s="156">
        <v>-1.8270799347471452E-2</v>
      </c>
      <c r="I26" s="156">
        <v>-7.505518763796909E-2</v>
      </c>
      <c r="J26" s="156">
        <v>-7.4399729455529251E-2</v>
      </c>
      <c r="K26" s="156">
        <v>-1.7815902342461234E-2</v>
      </c>
      <c r="L26" s="156">
        <v>-4.1522491349480967E-2</v>
      </c>
      <c r="M26" s="156">
        <v>-8.084303240012583E-2</v>
      </c>
    </row>
    <row r="27" spans="1:13" ht="14.25">
      <c r="A27" s="150" t="s">
        <v>276</v>
      </c>
      <c r="B27" s="153">
        <v>893</v>
      </c>
      <c r="C27" s="152">
        <v>844</v>
      </c>
      <c r="D27" s="152">
        <v>995</v>
      </c>
      <c r="E27" s="155">
        <v>0.41138211382113821</v>
      </c>
      <c r="F27" s="155">
        <v>-1.0123734533183352E-2</v>
      </c>
      <c r="G27" s="156">
        <v>-7.5791855203619904E-2</v>
      </c>
      <c r="H27" s="156">
        <v>-0.10602678571428571</v>
      </c>
      <c r="I27" s="156">
        <v>4.046242774566474E-2</v>
      </c>
      <c r="J27" s="156">
        <v>-4.61361014994233E-2</v>
      </c>
      <c r="K27" s="156">
        <v>1.9347037484885126E-2</v>
      </c>
      <c r="L27" s="156">
        <v>-0.15538290788013318</v>
      </c>
      <c r="M27" s="156">
        <v>-0.1248513674197384</v>
      </c>
    </row>
    <row r="28" spans="1:13" ht="14.25">
      <c r="A28" s="150" t="s">
        <v>277</v>
      </c>
      <c r="B28" s="153">
        <v>456</v>
      </c>
      <c r="C28" s="152">
        <v>464</v>
      </c>
      <c r="D28" s="152">
        <v>538</v>
      </c>
      <c r="E28" s="155">
        <v>0.35475578406169667</v>
      </c>
      <c r="F28" s="155">
        <v>0.37948717948717947</v>
      </c>
      <c r="G28" s="156">
        <v>0.29620853080568721</v>
      </c>
      <c r="H28" s="156">
        <v>0.11409395973154363</v>
      </c>
      <c r="I28" s="156">
        <v>1.1857707509881422E-2</v>
      </c>
      <c r="J28" s="156">
        <v>-4.0899795501022499E-3</v>
      </c>
      <c r="K28" s="156">
        <v>0.12643678160919541</v>
      </c>
      <c r="L28" s="156">
        <v>0.20547945205479451</v>
      </c>
      <c r="M28" s="156">
        <v>0.39903846153846156</v>
      </c>
    </row>
    <row r="29" spans="1:13" ht="14.25">
      <c r="A29" s="150" t="s">
        <v>278</v>
      </c>
      <c r="B29" s="153">
        <v>684</v>
      </c>
      <c r="C29" s="152">
        <v>692</v>
      </c>
      <c r="D29" s="152">
        <v>707</v>
      </c>
      <c r="E29" s="155">
        <v>-9.012875536480687E-2</v>
      </c>
      <c r="F29" s="155">
        <v>-2.6279391424619641E-2</v>
      </c>
      <c r="G29" s="156">
        <v>-0.15300546448087432</v>
      </c>
      <c r="H29" s="156">
        <v>-6.0294117647058824E-2</v>
      </c>
      <c r="I29" s="156">
        <v>-0.11217948717948718</v>
      </c>
      <c r="J29" s="156">
        <v>-0.22543352601156069</v>
      </c>
      <c r="K29" s="156">
        <v>-0.20656634746922026</v>
      </c>
      <c r="L29" s="156">
        <v>-0.15022091310751104</v>
      </c>
      <c r="M29" s="156">
        <v>-0.15463917525773196</v>
      </c>
    </row>
    <row r="30" spans="1:13" ht="14.25">
      <c r="A30" s="150" t="s">
        <v>279</v>
      </c>
      <c r="B30" s="153">
        <v>1651</v>
      </c>
      <c r="C30" s="152">
        <v>1612</v>
      </c>
      <c r="D30" s="152">
        <v>1703</v>
      </c>
      <c r="E30" s="155">
        <v>0.19219858156028369</v>
      </c>
      <c r="F30" s="155">
        <v>0.14822006472491908</v>
      </c>
      <c r="G30" s="156">
        <v>2.8930817610062894E-2</v>
      </c>
      <c r="H30" s="156">
        <v>-5.4802592810842661E-2</v>
      </c>
      <c r="I30" s="156">
        <v>-8.1110506260206855E-2</v>
      </c>
      <c r="J30" s="156">
        <v>-8.2117774176121011E-2</v>
      </c>
      <c r="K30" s="156">
        <v>-1.1855364552459988E-2</v>
      </c>
      <c r="L30" s="156">
        <v>-2.7010804321728692E-2</v>
      </c>
      <c r="M30" s="156">
        <v>7.7751196172248802E-3</v>
      </c>
    </row>
    <row r="31" spans="1:13" ht="14.25">
      <c r="A31" s="150" t="s">
        <v>280</v>
      </c>
      <c r="B31" s="153">
        <v>436</v>
      </c>
      <c r="C31" s="152">
        <v>475</v>
      </c>
      <c r="D31" s="152">
        <v>445</v>
      </c>
      <c r="E31" s="155">
        <v>-4.0380047505938245E-2</v>
      </c>
      <c r="F31" s="155">
        <v>-2.6548672566371681E-2</v>
      </c>
      <c r="G31" s="156">
        <v>2.6041666666666668E-2</v>
      </c>
      <c r="H31" s="156">
        <v>-0.16382978723404254</v>
      </c>
      <c r="I31" s="156">
        <v>-9.3181818181818185E-2</v>
      </c>
      <c r="J31" s="156">
        <v>-0.1343612334801762</v>
      </c>
      <c r="K31" s="156">
        <v>-0.10304449648711944</v>
      </c>
      <c r="L31" s="156">
        <v>-1.038961038961039E-2</v>
      </c>
      <c r="M31" s="156">
        <v>0</v>
      </c>
    </row>
    <row r="32" spans="1:13">
      <c r="A32" s="145"/>
      <c r="B32" s="143"/>
      <c r="C32" s="142"/>
      <c r="D32" s="142"/>
      <c r="E32" s="146"/>
      <c r="F32" s="146"/>
      <c r="G32" s="147"/>
      <c r="H32" s="147"/>
      <c r="I32" s="147"/>
      <c r="J32" s="147"/>
      <c r="K32" s="147"/>
      <c r="L32" s="147"/>
      <c r="M32" s="147"/>
    </row>
    <row r="33" spans="1:11" s="84" customFormat="1" ht="29.25" customHeight="1">
      <c r="A33" s="306" t="s">
        <v>359</v>
      </c>
      <c r="B33" s="228" t="s">
        <v>360</v>
      </c>
      <c r="C33" s="229"/>
      <c r="D33" s="229"/>
      <c r="E33" s="229"/>
      <c r="F33" s="229"/>
      <c r="G33" s="229"/>
      <c r="H33" s="229"/>
      <c r="I33" s="229"/>
    </row>
    <row r="34" spans="1:11" s="84" customFormat="1" ht="16.5" customHeight="1">
      <c r="A34" s="306"/>
      <c r="B34" s="158" t="s">
        <v>293</v>
      </c>
      <c r="C34" s="158" t="s">
        <v>294</v>
      </c>
      <c r="D34" s="157" t="s">
        <v>295</v>
      </c>
      <c r="E34" s="157" t="s">
        <v>296</v>
      </c>
      <c r="F34" s="157" t="s">
        <v>297</v>
      </c>
      <c r="G34" s="157" t="s">
        <v>298</v>
      </c>
      <c r="H34" s="157" t="s">
        <v>299</v>
      </c>
      <c r="I34" s="157" t="s">
        <v>300</v>
      </c>
    </row>
    <row r="35" spans="1:11" s="84" customFormat="1" ht="16.5" customHeight="1">
      <c r="A35" s="150" t="s">
        <v>275</v>
      </c>
      <c r="B35" s="155">
        <v>4.2381606039807826E-2</v>
      </c>
      <c r="C35" s="156">
        <v>1.4636343165953613E-2</v>
      </c>
      <c r="D35" s="156">
        <v>6.1940236042521135E-3</v>
      </c>
      <c r="E35" s="156">
        <v>-1.0847995766635799E-2</v>
      </c>
      <c r="F35" s="156">
        <v>-2.1244813278008298E-2</v>
      </c>
      <c r="G35" s="156">
        <v>-2.0752392684544679E-2</v>
      </c>
      <c r="H35" s="156">
        <v>-2.3471278567016678E-2</v>
      </c>
      <c r="I35" s="156">
        <v>-3.0112146810369937E-2</v>
      </c>
    </row>
    <row r="36" spans="1:11" ht="14.25">
      <c r="A36" s="150" t="s">
        <v>276</v>
      </c>
      <c r="B36" s="155">
        <v>0.16223404255319149</v>
      </c>
      <c r="C36" s="156">
        <v>7.4120603015075379E-2</v>
      </c>
      <c r="D36" s="156">
        <v>2.4969549330085262E-2</v>
      </c>
      <c r="E36" s="156">
        <v>2.8199566160520606E-2</v>
      </c>
      <c r="F36" s="156">
        <v>1.5350877192982455E-2</v>
      </c>
      <c r="G36" s="156">
        <v>1.5916481259626903E-2</v>
      </c>
      <c r="H36" s="156">
        <v>-6.9691577698695138E-3</v>
      </c>
      <c r="I36" s="156">
        <v>-2.0039551746868819E-2</v>
      </c>
    </row>
    <row r="37" spans="1:11" ht="14.25">
      <c r="A37" s="150" t="s">
        <v>277</v>
      </c>
      <c r="B37" s="155">
        <v>0.36713735558408217</v>
      </c>
      <c r="C37" s="156">
        <v>0.34221482098251454</v>
      </c>
      <c r="D37" s="156">
        <v>0.2803398058252427</v>
      </c>
      <c r="E37" s="156">
        <v>0.21727019498607242</v>
      </c>
      <c r="F37" s="156">
        <v>0.17631479379493001</v>
      </c>
      <c r="G37" s="156">
        <v>0.16926575698505522</v>
      </c>
      <c r="H37" s="156">
        <v>0.17377701934015927</v>
      </c>
      <c r="I37" s="156">
        <v>0.19760935910478128</v>
      </c>
    </row>
    <row r="38" spans="1:11" ht="14.25">
      <c r="A38" s="150" t="s">
        <v>278</v>
      </c>
      <c r="B38" s="155">
        <v>-5.7665260196905765E-2</v>
      </c>
      <c r="C38" s="156">
        <v>-9.0064995357474462E-2</v>
      </c>
      <c r="D38" s="156">
        <v>-8.2921665490472835E-2</v>
      </c>
      <c r="E38" s="156">
        <v>-8.8201272411798731E-2</v>
      </c>
      <c r="F38" s="156">
        <v>-0.11108433734939759</v>
      </c>
      <c r="G38" s="156">
        <v>-0.12538414259373079</v>
      </c>
      <c r="H38" s="156">
        <v>-0.12841726618705035</v>
      </c>
      <c r="I38" s="156">
        <v>-0.13127103702516429</v>
      </c>
    </row>
    <row r="39" spans="1:11" ht="14.25">
      <c r="A39" s="150" t="s">
        <v>279</v>
      </c>
      <c r="B39" s="155">
        <v>0.16920473773265651</v>
      </c>
      <c r="C39" s="156">
        <v>0.12013201320132014</v>
      </c>
      <c r="D39" s="156">
        <v>7.2572893303428393E-2</v>
      </c>
      <c r="E39" s="156">
        <v>3.7628419358831537E-2</v>
      </c>
      <c r="F39" s="156">
        <v>1.5307150050352467E-2</v>
      </c>
      <c r="G39" s="156">
        <v>1.1362658173366617E-2</v>
      </c>
      <c r="H39" s="156">
        <v>6.549725212677859E-3</v>
      </c>
      <c r="I39" s="156">
        <v>6.6867268472082918E-3</v>
      </c>
    </row>
    <row r="40" spans="1:11" ht="14.25">
      <c r="A40" s="150" t="s">
        <v>280</v>
      </c>
      <c r="B40" s="155">
        <v>-3.3218785796105384E-2</v>
      </c>
      <c r="C40" s="156">
        <v>-1.5115354017501989E-2</v>
      </c>
      <c r="D40" s="156">
        <v>-5.5587724377533294E-2</v>
      </c>
      <c r="E40" s="156">
        <v>-6.3221042916474388E-2</v>
      </c>
      <c r="F40" s="156">
        <v>-7.5543685616177025E-2</v>
      </c>
      <c r="G40" s="156">
        <v>-7.9396325459317588E-2</v>
      </c>
      <c r="H40" s="156">
        <v>-7.1657442470142732E-2</v>
      </c>
      <c r="I40" s="156">
        <v>-6.4448519779931879E-2</v>
      </c>
    </row>
    <row r="41" spans="1:11">
      <c r="A41" s="170" t="s">
        <v>332</v>
      </c>
      <c r="F41" s="31"/>
      <c r="G41" s="31"/>
    </row>
    <row r="42" spans="1:11">
      <c r="A42" s="170" t="s">
        <v>333</v>
      </c>
      <c r="B42" s="84"/>
      <c r="C42" s="84"/>
      <c r="D42" s="84"/>
      <c r="E42" s="84"/>
      <c r="F42" s="148"/>
      <c r="G42" s="148"/>
      <c r="H42" s="84"/>
      <c r="I42" s="84"/>
      <c r="J42" s="84"/>
      <c r="K42" s="84"/>
    </row>
    <row r="43" spans="1:11">
      <c r="A43" s="85" t="s">
        <v>406</v>
      </c>
      <c r="B43" s="84"/>
      <c r="C43" s="84"/>
      <c r="D43" s="84"/>
      <c r="E43" s="84"/>
      <c r="F43" s="148"/>
      <c r="G43" s="148"/>
      <c r="H43" s="84"/>
      <c r="I43" s="84"/>
      <c r="J43" s="84"/>
      <c r="K43" s="84"/>
    </row>
  </sheetData>
  <mergeCells count="10">
    <mergeCell ref="A33:A34"/>
    <mergeCell ref="B33:I33"/>
    <mergeCell ref="A3:M3"/>
    <mergeCell ref="A6:A7"/>
    <mergeCell ref="B6:M6"/>
    <mergeCell ref="A15:A16"/>
    <mergeCell ref="B15:M15"/>
    <mergeCell ref="A24:A25"/>
    <mergeCell ref="B24:M24"/>
    <mergeCell ref="A4:M4"/>
  </mergeCells>
  <hyperlinks>
    <hyperlink ref="O6" location="ÍNDICE!A52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74" orientation="landscape" r:id="rId1"/>
  <headerFooter scaleWithDoc="0" alignWithMargins="0">
    <oddHeader>&amp;R&amp;"Arial,Negrita"&amp;10Compendio estadístico 2013 - Seguridad ciudadana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showGridLines="0" topLeftCell="G3" zoomScaleNormal="100" zoomScaleSheetLayoutView="70" workbookViewId="0">
      <selection activeCell="AB7" sqref="AB7"/>
    </sheetView>
  </sheetViews>
  <sheetFormatPr baseColWidth="10" defaultRowHeight="12.75"/>
  <cols>
    <col min="1" max="1" width="17.85546875" style="31" customWidth="1"/>
    <col min="2" max="2" width="45.28515625" style="31" customWidth="1"/>
    <col min="3" max="3" width="11.85546875" style="31" customWidth="1"/>
    <col min="4" max="12" width="7.85546875" style="31" customWidth="1"/>
    <col min="13" max="13" width="8.7109375" style="31" customWidth="1"/>
    <col min="14" max="16" width="7.85546875" style="31" customWidth="1"/>
    <col min="17" max="18" width="7.85546875" style="19" customWidth="1"/>
    <col min="19" max="25" width="7.85546875" style="31" customWidth="1"/>
    <col min="26" max="26" width="9" style="31" customWidth="1"/>
    <col min="27" max="16384" width="11.42578125" style="31"/>
  </cols>
  <sheetData>
    <row r="1" spans="1:28" ht="6" customHeight="1"/>
    <row r="2" spans="1:28" ht="14.25">
      <c r="A2" s="8" t="s">
        <v>428</v>
      </c>
    </row>
    <row r="3" spans="1:28" ht="15">
      <c r="A3" s="242" t="s">
        <v>335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8" ht="15">
      <c r="A4" s="242" t="s">
        <v>374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8">
      <c r="A5" s="237" t="s">
        <v>153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8" ht="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8" ht="15">
      <c r="A7" s="307" t="s">
        <v>31</v>
      </c>
      <c r="B7" s="306" t="s">
        <v>359</v>
      </c>
      <c r="C7" s="98" t="s">
        <v>221</v>
      </c>
      <c r="D7" s="308">
        <v>2012</v>
      </c>
      <c r="E7" s="308"/>
      <c r="F7" s="308"/>
      <c r="G7" s="308"/>
      <c r="H7" s="308"/>
      <c r="I7" s="308"/>
      <c r="J7" s="308"/>
      <c r="K7" s="308"/>
      <c r="L7" s="308"/>
      <c r="M7" s="309" t="s">
        <v>221</v>
      </c>
      <c r="N7" s="308">
        <v>2013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9" t="s">
        <v>221</v>
      </c>
      <c r="AB7" s="189" t="s">
        <v>171</v>
      </c>
    </row>
    <row r="8" spans="1:28" ht="15">
      <c r="A8" s="318"/>
      <c r="B8" s="306"/>
      <c r="C8" s="98" t="s">
        <v>361</v>
      </c>
      <c r="D8" s="157" t="s">
        <v>285</v>
      </c>
      <c r="E8" s="157" t="s">
        <v>281</v>
      </c>
      <c r="F8" s="157" t="s">
        <v>286</v>
      </c>
      <c r="G8" s="157" t="s">
        <v>287</v>
      </c>
      <c r="H8" s="157" t="s">
        <v>288</v>
      </c>
      <c r="I8" s="157" t="s">
        <v>289</v>
      </c>
      <c r="J8" s="157" t="s">
        <v>290</v>
      </c>
      <c r="K8" s="157" t="s">
        <v>291</v>
      </c>
      <c r="L8" s="157" t="s">
        <v>292</v>
      </c>
      <c r="M8" s="317"/>
      <c r="N8" s="157" t="s">
        <v>282</v>
      </c>
      <c r="O8" s="157" t="s">
        <v>283</v>
      </c>
      <c r="P8" s="157" t="s">
        <v>284</v>
      </c>
      <c r="Q8" s="158" t="s">
        <v>285</v>
      </c>
      <c r="R8" s="158" t="s">
        <v>281</v>
      </c>
      <c r="S8" s="157" t="s">
        <v>286</v>
      </c>
      <c r="T8" s="157" t="s">
        <v>287</v>
      </c>
      <c r="U8" s="157" t="s">
        <v>288</v>
      </c>
      <c r="V8" s="157" t="s">
        <v>289</v>
      </c>
      <c r="W8" s="157" t="s">
        <v>290</v>
      </c>
      <c r="X8" s="157" t="s">
        <v>291</v>
      </c>
      <c r="Y8" s="157" t="s">
        <v>292</v>
      </c>
      <c r="Z8" s="317"/>
      <c r="AA8" s="31" t="str">
        <f>UPPER(Z8)</f>
        <v/>
      </c>
    </row>
    <row r="9" spans="1:28" ht="14.25">
      <c r="A9" s="311" t="s">
        <v>34</v>
      </c>
      <c r="B9" s="150" t="s">
        <v>275</v>
      </c>
      <c r="C9" s="162">
        <f>+M9+Z9</f>
        <v>62824</v>
      </c>
      <c r="D9" s="152">
        <v>2755</v>
      </c>
      <c r="E9" s="152">
        <v>3073</v>
      </c>
      <c r="F9" s="152">
        <v>3054</v>
      </c>
      <c r="G9" s="152">
        <v>3065</v>
      </c>
      <c r="H9" s="152">
        <v>3171</v>
      </c>
      <c r="I9" s="152">
        <v>2957</v>
      </c>
      <c r="J9" s="152">
        <v>3031</v>
      </c>
      <c r="K9" s="152">
        <v>3179</v>
      </c>
      <c r="L9" s="152">
        <v>3179</v>
      </c>
      <c r="M9" s="153">
        <f>SUM(D9:L9)</f>
        <v>27464</v>
      </c>
      <c r="N9" s="153">
        <v>2947</v>
      </c>
      <c r="O9" s="152">
        <v>2764</v>
      </c>
      <c r="P9" s="152">
        <v>3012</v>
      </c>
      <c r="Q9" s="154">
        <v>3048</v>
      </c>
      <c r="R9" s="154">
        <v>3027</v>
      </c>
      <c r="S9" s="152">
        <v>2937</v>
      </c>
      <c r="T9" s="152">
        <v>3009</v>
      </c>
      <c r="U9" s="152">
        <v>2933</v>
      </c>
      <c r="V9" s="152">
        <v>2737</v>
      </c>
      <c r="W9" s="152">
        <v>2977</v>
      </c>
      <c r="X9" s="152">
        <v>3047</v>
      </c>
      <c r="Y9" s="152">
        <v>2922</v>
      </c>
      <c r="Z9" s="152">
        <f>SUM(N9:Y9)</f>
        <v>35360</v>
      </c>
    </row>
    <row r="10" spans="1:28" ht="14.25">
      <c r="A10" s="312"/>
      <c r="B10" s="150" t="s">
        <v>276</v>
      </c>
      <c r="C10" s="162">
        <f t="shared" ref="C10:C62" si="0">+M10+Z10</f>
        <v>17750</v>
      </c>
      <c r="D10" s="152">
        <v>615</v>
      </c>
      <c r="E10" s="152">
        <v>889</v>
      </c>
      <c r="F10" s="152">
        <v>884</v>
      </c>
      <c r="G10" s="152">
        <v>896</v>
      </c>
      <c r="H10" s="152">
        <v>865</v>
      </c>
      <c r="I10" s="152">
        <v>867</v>
      </c>
      <c r="J10" s="152">
        <v>827</v>
      </c>
      <c r="K10" s="152">
        <v>901</v>
      </c>
      <c r="L10" s="152">
        <v>841</v>
      </c>
      <c r="M10" s="153">
        <f t="shared" ref="M10:M62" si="1">SUM(D10:L10)</f>
        <v>7585</v>
      </c>
      <c r="N10" s="153">
        <v>893</v>
      </c>
      <c r="O10" s="152">
        <v>844</v>
      </c>
      <c r="P10" s="152">
        <v>995</v>
      </c>
      <c r="Q10" s="154">
        <v>868</v>
      </c>
      <c r="R10" s="154">
        <v>880</v>
      </c>
      <c r="S10" s="152">
        <v>817</v>
      </c>
      <c r="T10" s="152">
        <v>801</v>
      </c>
      <c r="U10" s="152">
        <v>900</v>
      </c>
      <c r="V10" s="152">
        <v>827</v>
      </c>
      <c r="W10" s="152">
        <v>843</v>
      </c>
      <c r="X10" s="152">
        <v>761</v>
      </c>
      <c r="Y10" s="152">
        <v>736</v>
      </c>
      <c r="Z10" s="152">
        <f t="shared" ref="Z10:Z61" si="2">SUM(N10:Y10)</f>
        <v>10165</v>
      </c>
    </row>
    <row r="11" spans="1:28" ht="14.25">
      <c r="A11" s="312"/>
      <c r="B11" s="150" t="s">
        <v>277</v>
      </c>
      <c r="C11" s="162">
        <f t="shared" si="0"/>
        <v>10099</v>
      </c>
      <c r="D11" s="152">
        <v>389</v>
      </c>
      <c r="E11" s="152">
        <v>390</v>
      </c>
      <c r="F11" s="152">
        <v>422</v>
      </c>
      <c r="G11" s="152">
        <v>447</v>
      </c>
      <c r="H11" s="152">
        <v>506</v>
      </c>
      <c r="I11" s="152">
        <v>489</v>
      </c>
      <c r="J11" s="152">
        <v>435</v>
      </c>
      <c r="K11" s="152">
        <v>438</v>
      </c>
      <c r="L11" s="152">
        <v>416</v>
      </c>
      <c r="M11" s="153">
        <f t="shared" si="1"/>
        <v>3932</v>
      </c>
      <c r="N11" s="153">
        <v>456</v>
      </c>
      <c r="O11" s="152">
        <v>464</v>
      </c>
      <c r="P11" s="152">
        <v>538</v>
      </c>
      <c r="Q11" s="154">
        <v>527</v>
      </c>
      <c r="R11" s="154">
        <v>538</v>
      </c>
      <c r="S11" s="152">
        <v>547</v>
      </c>
      <c r="T11" s="152">
        <v>498</v>
      </c>
      <c r="U11" s="152">
        <v>512</v>
      </c>
      <c r="V11" s="152">
        <v>487</v>
      </c>
      <c r="W11" s="152">
        <v>490</v>
      </c>
      <c r="X11" s="152">
        <v>528</v>
      </c>
      <c r="Y11" s="152">
        <v>582</v>
      </c>
      <c r="Z11" s="152">
        <f t="shared" si="2"/>
        <v>6167</v>
      </c>
    </row>
    <row r="12" spans="1:28" ht="14.25">
      <c r="A12" s="312"/>
      <c r="B12" s="150" t="s">
        <v>278</v>
      </c>
      <c r="C12" s="162">
        <f t="shared" si="0"/>
        <v>13742</v>
      </c>
      <c r="D12" s="152">
        <v>699</v>
      </c>
      <c r="E12" s="152">
        <v>723</v>
      </c>
      <c r="F12" s="152">
        <v>732</v>
      </c>
      <c r="G12" s="152">
        <v>680</v>
      </c>
      <c r="H12" s="152">
        <v>624</v>
      </c>
      <c r="I12" s="152">
        <v>692</v>
      </c>
      <c r="J12" s="152">
        <v>731</v>
      </c>
      <c r="K12" s="152">
        <v>679</v>
      </c>
      <c r="L12" s="152">
        <v>679</v>
      </c>
      <c r="M12" s="153">
        <f t="shared" si="1"/>
        <v>6239</v>
      </c>
      <c r="N12" s="153">
        <v>684</v>
      </c>
      <c r="O12" s="152">
        <v>692</v>
      </c>
      <c r="P12" s="152">
        <v>707</v>
      </c>
      <c r="Q12" s="154">
        <v>636</v>
      </c>
      <c r="R12" s="154">
        <v>704</v>
      </c>
      <c r="S12" s="152">
        <v>620</v>
      </c>
      <c r="T12" s="152">
        <v>639</v>
      </c>
      <c r="U12" s="152">
        <v>554</v>
      </c>
      <c r="V12" s="152">
        <v>536</v>
      </c>
      <c r="W12" s="152">
        <v>580</v>
      </c>
      <c r="X12" s="152">
        <v>577</v>
      </c>
      <c r="Y12" s="152">
        <v>574</v>
      </c>
      <c r="Z12" s="152">
        <f t="shared" si="2"/>
        <v>7503</v>
      </c>
    </row>
    <row r="13" spans="1:28" ht="14.25">
      <c r="A13" s="312"/>
      <c r="B13" s="150" t="s">
        <v>279</v>
      </c>
      <c r="C13" s="162">
        <f t="shared" si="0"/>
        <v>34976</v>
      </c>
      <c r="D13" s="152">
        <v>1410</v>
      </c>
      <c r="E13" s="152">
        <v>1545</v>
      </c>
      <c r="F13" s="152">
        <v>1590</v>
      </c>
      <c r="G13" s="152">
        <v>1697</v>
      </c>
      <c r="H13" s="152">
        <v>1837</v>
      </c>
      <c r="I13" s="152">
        <v>1851</v>
      </c>
      <c r="J13" s="152">
        <v>1687</v>
      </c>
      <c r="K13" s="152">
        <v>1666</v>
      </c>
      <c r="L13" s="152">
        <v>1672</v>
      </c>
      <c r="M13" s="153">
        <f t="shared" si="1"/>
        <v>14955</v>
      </c>
      <c r="N13" s="153">
        <v>1651</v>
      </c>
      <c r="O13" s="152">
        <v>1612</v>
      </c>
      <c r="P13" s="152">
        <v>1703</v>
      </c>
      <c r="Q13" s="154">
        <v>1681</v>
      </c>
      <c r="R13" s="154">
        <v>1774</v>
      </c>
      <c r="S13" s="152">
        <v>1636</v>
      </c>
      <c r="T13" s="152">
        <v>1604</v>
      </c>
      <c r="U13" s="152">
        <v>1688</v>
      </c>
      <c r="V13" s="152">
        <v>1699</v>
      </c>
      <c r="W13" s="152">
        <v>1667</v>
      </c>
      <c r="X13" s="152">
        <v>1621</v>
      </c>
      <c r="Y13" s="152">
        <v>1685</v>
      </c>
      <c r="Z13" s="152">
        <f t="shared" si="2"/>
        <v>20021</v>
      </c>
    </row>
    <row r="14" spans="1:28" ht="14.25">
      <c r="A14" s="313"/>
      <c r="B14" s="150" t="s">
        <v>280</v>
      </c>
      <c r="C14" s="162">
        <f t="shared" si="0"/>
        <v>8744</v>
      </c>
      <c r="D14" s="152">
        <v>421</v>
      </c>
      <c r="E14" s="152">
        <v>452</v>
      </c>
      <c r="F14" s="152">
        <v>384</v>
      </c>
      <c r="G14" s="152">
        <v>470</v>
      </c>
      <c r="H14" s="152">
        <v>440</v>
      </c>
      <c r="I14" s="152">
        <v>454</v>
      </c>
      <c r="J14" s="152">
        <v>427</v>
      </c>
      <c r="K14" s="152">
        <v>385</v>
      </c>
      <c r="L14" s="152">
        <v>384</v>
      </c>
      <c r="M14" s="153">
        <f t="shared" si="1"/>
        <v>3817</v>
      </c>
      <c r="N14" s="153">
        <v>436</v>
      </c>
      <c r="O14" s="152">
        <v>475</v>
      </c>
      <c r="P14" s="152">
        <v>445</v>
      </c>
      <c r="Q14" s="154">
        <v>404</v>
      </c>
      <c r="R14" s="154">
        <v>440</v>
      </c>
      <c r="S14" s="152">
        <v>394</v>
      </c>
      <c r="T14" s="152">
        <v>393</v>
      </c>
      <c r="U14" s="152">
        <v>399</v>
      </c>
      <c r="V14" s="152">
        <v>393</v>
      </c>
      <c r="W14" s="152">
        <v>383</v>
      </c>
      <c r="X14" s="152">
        <v>381</v>
      </c>
      <c r="Y14" s="152">
        <v>384</v>
      </c>
      <c r="Z14" s="152">
        <f t="shared" si="2"/>
        <v>4927</v>
      </c>
    </row>
    <row r="15" spans="1:28" ht="14.25">
      <c r="A15" s="311" t="s">
        <v>1</v>
      </c>
      <c r="B15" s="150" t="s">
        <v>275</v>
      </c>
      <c r="C15" s="162">
        <f t="shared" si="0"/>
        <v>1977</v>
      </c>
      <c r="D15" s="152">
        <v>100</v>
      </c>
      <c r="E15" s="152">
        <v>120</v>
      </c>
      <c r="F15" s="152">
        <v>130</v>
      </c>
      <c r="G15" s="152" t="s">
        <v>302</v>
      </c>
      <c r="H15" s="152">
        <v>110</v>
      </c>
      <c r="I15" s="152">
        <v>114</v>
      </c>
      <c r="J15" s="152">
        <v>106</v>
      </c>
      <c r="K15" s="152">
        <v>116</v>
      </c>
      <c r="L15" s="152">
        <v>107</v>
      </c>
      <c r="M15" s="153">
        <f t="shared" si="1"/>
        <v>903</v>
      </c>
      <c r="N15" s="153">
        <v>79</v>
      </c>
      <c r="O15" s="152">
        <v>98</v>
      </c>
      <c r="P15" s="152">
        <v>97</v>
      </c>
      <c r="Q15" s="154">
        <v>98</v>
      </c>
      <c r="R15" s="154">
        <v>111</v>
      </c>
      <c r="S15" s="152">
        <v>88</v>
      </c>
      <c r="T15" s="152">
        <v>75</v>
      </c>
      <c r="U15" s="152">
        <v>81</v>
      </c>
      <c r="V15" s="152">
        <v>70</v>
      </c>
      <c r="W15" s="152">
        <v>86</v>
      </c>
      <c r="X15" s="152">
        <v>95</v>
      </c>
      <c r="Y15" s="152">
        <v>96</v>
      </c>
      <c r="Z15" s="152">
        <f t="shared" si="2"/>
        <v>1074</v>
      </c>
    </row>
    <row r="16" spans="1:28" ht="14.25">
      <c r="A16" s="312" t="s">
        <v>173</v>
      </c>
      <c r="B16" s="150" t="s">
        <v>276</v>
      </c>
      <c r="C16" s="162">
        <f t="shared" si="0"/>
        <v>2466</v>
      </c>
      <c r="D16" s="152">
        <v>82</v>
      </c>
      <c r="E16" s="152">
        <v>169</v>
      </c>
      <c r="F16" s="152">
        <v>128</v>
      </c>
      <c r="G16" s="152">
        <v>147</v>
      </c>
      <c r="H16" s="152">
        <v>129</v>
      </c>
      <c r="I16" s="152">
        <v>88</v>
      </c>
      <c r="J16" s="152">
        <v>84</v>
      </c>
      <c r="K16" s="152">
        <v>100</v>
      </c>
      <c r="L16" s="152">
        <v>104</v>
      </c>
      <c r="M16" s="153">
        <f t="shared" si="1"/>
        <v>1031</v>
      </c>
      <c r="N16" s="153">
        <v>120</v>
      </c>
      <c r="O16" s="152">
        <v>114</v>
      </c>
      <c r="P16" s="152">
        <v>123</v>
      </c>
      <c r="Q16" s="154">
        <v>104</v>
      </c>
      <c r="R16" s="154">
        <v>108</v>
      </c>
      <c r="S16" s="152">
        <v>118</v>
      </c>
      <c r="T16" s="152">
        <v>110</v>
      </c>
      <c r="U16" s="152">
        <v>131</v>
      </c>
      <c r="V16" s="152">
        <v>119</v>
      </c>
      <c r="W16" s="152">
        <v>181</v>
      </c>
      <c r="X16" s="152">
        <v>120</v>
      </c>
      <c r="Y16" s="152">
        <v>87</v>
      </c>
      <c r="Z16" s="152">
        <f t="shared" si="2"/>
        <v>1435</v>
      </c>
    </row>
    <row r="17" spans="1:26" ht="14.25">
      <c r="A17" s="312" t="s">
        <v>173</v>
      </c>
      <c r="B17" s="150" t="s">
        <v>277</v>
      </c>
      <c r="C17" s="162">
        <f t="shared" si="0"/>
        <v>234</v>
      </c>
      <c r="D17" s="152">
        <v>8</v>
      </c>
      <c r="E17" s="152">
        <v>9</v>
      </c>
      <c r="F17" s="152">
        <v>2</v>
      </c>
      <c r="G17" s="152">
        <v>6</v>
      </c>
      <c r="H17" s="152">
        <v>9</v>
      </c>
      <c r="I17" s="152">
        <v>14</v>
      </c>
      <c r="J17" s="152">
        <v>5</v>
      </c>
      <c r="K17" s="152">
        <v>6</v>
      </c>
      <c r="L17" s="152">
        <v>17</v>
      </c>
      <c r="M17" s="153">
        <f t="shared" si="1"/>
        <v>76</v>
      </c>
      <c r="N17" s="153">
        <v>9</v>
      </c>
      <c r="O17" s="152">
        <v>8</v>
      </c>
      <c r="P17" s="152">
        <v>16</v>
      </c>
      <c r="Q17" s="154">
        <v>22</v>
      </c>
      <c r="R17" s="154">
        <v>12</v>
      </c>
      <c r="S17" s="152">
        <v>7</v>
      </c>
      <c r="T17" s="152">
        <v>18</v>
      </c>
      <c r="U17" s="152">
        <v>17</v>
      </c>
      <c r="V17" s="152">
        <v>7</v>
      </c>
      <c r="W17" s="152">
        <v>21</v>
      </c>
      <c r="X17" s="152">
        <v>12</v>
      </c>
      <c r="Y17" s="152">
        <v>9</v>
      </c>
      <c r="Z17" s="152">
        <f t="shared" si="2"/>
        <v>158</v>
      </c>
    </row>
    <row r="18" spans="1:26" ht="14.25">
      <c r="A18" s="312" t="s">
        <v>173</v>
      </c>
      <c r="B18" s="150" t="s">
        <v>278</v>
      </c>
      <c r="C18" s="162">
        <f t="shared" si="0"/>
        <v>507</v>
      </c>
      <c r="D18" s="152">
        <v>45</v>
      </c>
      <c r="E18" s="152">
        <v>41</v>
      </c>
      <c r="F18" s="152">
        <v>27</v>
      </c>
      <c r="G18" s="152">
        <v>25</v>
      </c>
      <c r="H18" s="152">
        <v>13</v>
      </c>
      <c r="I18" s="152">
        <v>18</v>
      </c>
      <c r="J18" s="152">
        <v>22</v>
      </c>
      <c r="K18" s="152">
        <v>27</v>
      </c>
      <c r="L18" s="152">
        <v>26</v>
      </c>
      <c r="M18" s="153">
        <f t="shared" si="1"/>
        <v>244</v>
      </c>
      <c r="N18" s="153">
        <v>33</v>
      </c>
      <c r="O18" s="152">
        <v>32</v>
      </c>
      <c r="P18" s="152">
        <v>21</v>
      </c>
      <c r="Q18" s="154">
        <v>13</v>
      </c>
      <c r="R18" s="154">
        <v>21</v>
      </c>
      <c r="S18" s="152">
        <v>24</v>
      </c>
      <c r="T18" s="152">
        <v>15</v>
      </c>
      <c r="U18" s="152">
        <v>24</v>
      </c>
      <c r="V18" s="152">
        <v>15</v>
      </c>
      <c r="W18" s="152">
        <v>20</v>
      </c>
      <c r="X18" s="152">
        <v>29</v>
      </c>
      <c r="Y18" s="152">
        <v>16</v>
      </c>
      <c r="Z18" s="152">
        <f t="shared" si="2"/>
        <v>263</v>
      </c>
    </row>
    <row r="19" spans="1:26" ht="14.25">
      <c r="A19" s="312" t="s">
        <v>173</v>
      </c>
      <c r="B19" s="150" t="s">
        <v>279</v>
      </c>
      <c r="C19" s="162">
        <f t="shared" si="0"/>
        <v>2278</v>
      </c>
      <c r="D19" s="152">
        <v>67</v>
      </c>
      <c r="E19" s="152">
        <v>72</v>
      </c>
      <c r="F19" s="152">
        <v>90</v>
      </c>
      <c r="G19" s="152">
        <v>91</v>
      </c>
      <c r="H19" s="152">
        <v>99</v>
      </c>
      <c r="I19" s="152">
        <v>134</v>
      </c>
      <c r="J19" s="152">
        <v>116</v>
      </c>
      <c r="K19" s="152">
        <v>125</v>
      </c>
      <c r="L19" s="152">
        <v>128</v>
      </c>
      <c r="M19" s="153">
        <f t="shared" si="1"/>
        <v>922</v>
      </c>
      <c r="N19" s="153">
        <v>128</v>
      </c>
      <c r="O19" s="152">
        <v>83</v>
      </c>
      <c r="P19" s="152">
        <v>93</v>
      </c>
      <c r="Q19" s="154">
        <v>104</v>
      </c>
      <c r="R19" s="154">
        <v>106</v>
      </c>
      <c r="S19" s="152">
        <v>106</v>
      </c>
      <c r="T19" s="152">
        <v>139</v>
      </c>
      <c r="U19" s="152">
        <v>126</v>
      </c>
      <c r="V19" s="152">
        <v>117</v>
      </c>
      <c r="W19" s="152">
        <v>114</v>
      </c>
      <c r="X19" s="152">
        <v>97</v>
      </c>
      <c r="Y19" s="152">
        <v>143</v>
      </c>
      <c r="Z19" s="152">
        <f t="shared" si="2"/>
        <v>1356</v>
      </c>
    </row>
    <row r="20" spans="1:26" ht="14.25">
      <c r="A20" s="313" t="s">
        <v>173</v>
      </c>
      <c r="B20" s="150" t="s">
        <v>280</v>
      </c>
      <c r="C20" s="162">
        <f t="shared" si="0"/>
        <v>382</v>
      </c>
      <c r="D20" s="152">
        <v>22</v>
      </c>
      <c r="E20" s="152">
        <v>21</v>
      </c>
      <c r="F20" s="152">
        <v>13</v>
      </c>
      <c r="G20" s="152">
        <v>21</v>
      </c>
      <c r="H20" s="152">
        <v>28</v>
      </c>
      <c r="I20" s="152">
        <v>38</v>
      </c>
      <c r="J20" s="152">
        <v>18</v>
      </c>
      <c r="K20" s="152">
        <v>19</v>
      </c>
      <c r="L20" s="152">
        <v>16</v>
      </c>
      <c r="M20" s="153">
        <f t="shared" si="1"/>
        <v>196</v>
      </c>
      <c r="N20" s="153">
        <v>18</v>
      </c>
      <c r="O20" s="152">
        <v>19</v>
      </c>
      <c r="P20" s="152">
        <v>9</v>
      </c>
      <c r="Q20" s="154">
        <v>12</v>
      </c>
      <c r="R20" s="154">
        <v>19</v>
      </c>
      <c r="S20" s="152">
        <v>16</v>
      </c>
      <c r="T20" s="152">
        <v>11</v>
      </c>
      <c r="U20" s="152">
        <v>14</v>
      </c>
      <c r="V20" s="152">
        <v>18</v>
      </c>
      <c r="W20" s="152">
        <v>16</v>
      </c>
      <c r="X20" s="152">
        <v>13</v>
      </c>
      <c r="Y20" s="152">
        <v>21</v>
      </c>
      <c r="Z20" s="152">
        <f t="shared" si="2"/>
        <v>186</v>
      </c>
    </row>
    <row r="21" spans="1:26" ht="14.25">
      <c r="A21" s="311" t="s">
        <v>25</v>
      </c>
      <c r="B21" s="150" t="s">
        <v>275</v>
      </c>
      <c r="C21" s="162">
        <f t="shared" si="0"/>
        <v>93</v>
      </c>
      <c r="D21" s="152">
        <v>4</v>
      </c>
      <c r="E21" s="152">
        <v>1</v>
      </c>
      <c r="F21" s="152">
        <v>3</v>
      </c>
      <c r="G21" s="152">
        <v>4</v>
      </c>
      <c r="H21" s="152">
        <v>4</v>
      </c>
      <c r="I21" s="152">
        <v>2</v>
      </c>
      <c r="J21" s="152">
        <v>4</v>
      </c>
      <c r="K21" s="152">
        <v>5</v>
      </c>
      <c r="L21" s="152">
        <v>13</v>
      </c>
      <c r="M21" s="153">
        <f t="shared" si="1"/>
        <v>40</v>
      </c>
      <c r="N21" s="153">
        <v>1</v>
      </c>
      <c r="O21" s="152">
        <v>6</v>
      </c>
      <c r="P21" s="152">
        <v>8</v>
      </c>
      <c r="Q21" s="154">
        <v>3</v>
      </c>
      <c r="R21" s="154">
        <v>4</v>
      </c>
      <c r="S21" s="152">
        <v>4</v>
      </c>
      <c r="T21" s="152">
        <v>8</v>
      </c>
      <c r="U21" s="152">
        <v>6</v>
      </c>
      <c r="V21" s="152">
        <v>3</v>
      </c>
      <c r="W21" s="152">
        <v>3</v>
      </c>
      <c r="X21" s="152">
        <v>4</v>
      </c>
      <c r="Y21" s="152">
        <v>3</v>
      </c>
      <c r="Z21" s="152">
        <f t="shared" si="2"/>
        <v>53</v>
      </c>
    </row>
    <row r="22" spans="1:26" ht="14.25">
      <c r="A22" s="312" t="s">
        <v>173</v>
      </c>
      <c r="B22" s="150" t="s">
        <v>276</v>
      </c>
      <c r="C22" s="162">
        <f t="shared" si="0"/>
        <v>58</v>
      </c>
      <c r="D22" s="152">
        <v>3</v>
      </c>
      <c r="E22" s="152">
        <v>4</v>
      </c>
      <c r="F22" s="152">
        <v>6</v>
      </c>
      <c r="G22" s="152">
        <v>0</v>
      </c>
      <c r="H22" s="152">
        <v>1</v>
      </c>
      <c r="I22" s="152">
        <v>4</v>
      </c>
      <c r="J22" s="152">
        <v>0</v>
      </c>
      <c r="K22" s="152">
        <v>2</v>
      </c>
      <c r="L22" s="152">
        <v>1</v>
      </c>
      <c r="M22" s="153">
        <f t="shared" si="1"/>
        <v>21</v>
      </c>
      <c r="N22" s="153">
        <v>6</v>
      </c>
      <c r="O22" s="152">
        <v>7</v>
      </c>
      <c r="P22" s="152">
        <v>2</v>
      </c>
      <c r="Q22" s="154">
        <v>4</v>
      </c>
      <c r="R22" s="154">
        <v>3</v>
      </c>
      <c r="S22" s="152">
        <v>1</v>
      </c>
      <c r="T22" s="152">
        <v>2</v>
      </c>
      <c r="U22" s="152">
        <v>4</v>
      </c>
      <c r="V22" s="152">
        <v>6</v>
      </c>
      <c r="W22" s="152">
        <v>1</v>
      </c>
      <c r="X22" s="152">
        <v>1</v>
      </c>
      <c r="Y22" s="152">
        <v>0</v>
      </c>
      <c r="Z22" s="152">
        <f t="shared" si="2"/>
        <v>37</v>
      </c>
    </row>
    <row r="23" spans="1:26" ht="14.25">
      <c r="A23" s="312" t="s">
        <v>173</v>
      </c>
      <c r="B23" s="150" t="s">
        <v>277</v>
      </c>
      <c r="C23" s="162">
        <f t="shared" si="0"/>
        <v>51</v>
      </c>
      <c r="D23" s="152">
        <v>7</v>
      </c>
      <c r="E23" s="152">
        <v>4</v>
      </c>
      <c r="F23" s="152">
        <v>1</v>
      </c>
      <c r="G23" s="152">
        <v>1</v>
      </c>
      <c r="H23" s="152">
        <v>2</v>
      </c>
      <c r="I23" s="152">
        <v>7</v>
      </c>
      <c r="J23" s="152">
        <v>4</v>
      </c>
      <c r="K23" s="152">
        <v>4</v>
      </c>
      <c r="L23" s="152">
        <v>2</v>
      </c>
      <c r="M23" s="153">
        <f t="shared" si="1"/>
        <v>32</v>
      </c>
      <c r="N23" s="153">
        <v>2</v>
      </c>
      <c r="O23" s="152">
        <v>5</v>
      </c>
      <c r="P23" s="152">
        <v>2</v>
      </c>
      <c r="Q23" s="154">
        <v>1</v>
      </c>
      <c r="R23" s="154">
        <v>2</v>
      </c>
      <c r="S23" s="152">
        <v>0</v>
      </c>
      <c r="T23" s="152">
        <v>1</v>
      </c>
      <c r="U23" s="152">
        <v>3</v>
      </c>
      <c r="V23" s="152">
        <v>1</v>
      </c>
      <c r="W23" s="152">
        <v>1</v>
      </c>
      <c r="X23" s="152">
        <v>0</v>
      </c>
      <c r="Y23" s="152">
        <v>1</v>
      </c>
      <c r="Z23" s="152">
        <f t="shared" si="2"/>
        <v>19</v>
      </c>
    </row>
    <row r="24" spans="1:26" ht="14.25">
      <c r="A24" s="312" t="s">
        <v>173</v>
      </c>
      <c r="B24" s="150" t="s">
        <v>278</v>
      </c>
      <c r="C24" s="162">
        <f t="shared" si="0"/>
        <v>35</v>
      </c>
      <c r="D24" s="152">
        <v>1</v>
      </c>
      <c r="E24" s="152">
        <v>0</v>
      </c>
      <c r="F24" s="152">
        <v>0</v>
      </c>
      <c r="G24" s="152">
        <v>4</v>
      </c>
      <c r="H24" s="152">
        <v>1</v>
      </c>
      <c r="I24" s="152">
        <v>4</v>
      </c>
      <c r="J24" s="152">
        <v>2</v>
      </c>
      <c r="K24" s="152">
        <v>0</v>
      </c>
      <c r="L24" s="152">
        <v>3</v>
      </c>
      <c r="M24" s="153">
        <f t="shared" si="1"/>
        <v>15</v>
      </c>
      <c r="N24" s="153">
        <v>1</v>
      </c>
      <c r="O24" s="152">
        <v>3</v>
      </c>
      <c r="P24" s="152">
        <v>1</v>
      </c>
      <c r="Q24" s="154">
        <v>1</v>
      </c>
      <c r="R24" s="154">
        <v>2</v>
      </c>
      <c r="S24" s="152">
        <v>0</v>
      </c>
      <c r="T24" s="152">
        <v>0</v>
      </c>
      <c r="U24" s="152">
        <v>3</v>
      </c>
      <c r="V24" s="152">
        <v>2</v>
      </c>
      <c r="W24" s="152">
        <v>2</v>
      </c>
      <c r="X24" s="152">
        <v>4</v>
      </c>
      <c r="Y24" s="152">
        <v>1</v>
      </c>
      <c r="Z24" s="152">
        <f t="shared" si="2"/>
        <v>20</v>
      </c>
    </row>
    <row r="25" spans="1:26" ht="14.25">
      <c r="A25" s="312" t="s">
        <v>173</v>
      </c>
      <c r="B25" s="150" t="s">
        <v>279</v>
      </c>
      <c r="C25" s="162">
        <f t="shared" si="0"/>
        <v>224</v>
      </c>
      <c r="D25" s="152">
        <v>6</v>
      </c>
      <c r="E25" s="152">
        <v>12</v>
      </c>
      <c r="F25" s="152">
        <v>9</v>
      </c>
      <c r="G25" s="152">
        <v>6</v>
      </c>
      <c r="H25" s="152">
        <v>19</v>
      </c>
      <c r="I25" s="152">
        <v>11</v>
      </c>
      <c r="J25" s="152">
        <v>16</v>
      </c>
      <c r="K25" s="152">
        <v>14</v>
      </c>
      <c r="L25" s="152">
        <v>14</v>
      </c>
      <c r="M25" s="153">
        <f t="shared" si="1"/>
        <v>107</v>
      </c>
      <c r="N25" s="153">
        <v>13</v>
      </c>
      <c r="O25" s="152">
        <v>11</v>
      </c>
      <c r="P25" s="152">
        <v>10</v>
      </c>
      <c r="Q25" s="154">
        <v>11</v>
      </c>
      <c r="R25" s="154">
        <v>9</v>
      </c>
      <c r="S25" s="152">
        <v>4</v>
      </c>
      <c r="T25" s="152">
        <v>13</v>
      </c>
      <c r="U25" s="152">
        <v>17</v>
      </c>
      <c r="V25" s="152">
        <v>7</v>
      </c>
      <c r="W25" s="152">
        <v>7</v>
      </c>
      <c r="X25" s="152">
        <v>11</v>
      </c>
      <c r="Y25" s="152">
        <v>4</v>
      </c>
      <c r="Z25" s="152">
        <f t="shared" si="2"/>
        <v>117</v>
      </c>
    </row>
    <row r="26" spans="1:26" ht="14.25">
      <c r="A26" s="313" t="s">
        <v>173</v>
      </c>
      <c r="B26" s="150" t="s">
        <v>280</v>
      </c>
      <c r="C26" s="162">
        <f t="shared" si="0"/>
        <v>42</v>
      </c>
      <c r="D26" s="152">
        <v>2</v>
      </c>
      <c r="E26" s="152">
        <v>2</v>
      </c>
      <c r="F26" s="152">
        <v>1</v>
      </c>
      <c r="G26" s="152">
        <v>3</v>
      </c>
      <c r="H26" s="152">
        <v>1</v>
      </c>
      <c r="I26" s="152">
        <v>0</v>
      </c>
      <c r="J26" s="152">
        <v>2</v>
      </c>
      <c r="K26" s="152">
        <v>3</v>
      </c>
      <c r="L26" s="152">
        <v>3</v>
      </c>
      <c r="M26" s="153">
        <f t="shared" si="1"/>
        <v>17</v>
      </c>
      <c r="N26" s="153">
        <v>3</v>
      </c>
      <c r="O26" s="152">
        <v>0</v>
      </c>
      <c r="P26" s="152">
        <v>4</v>
      </c>
      <c r="Q26" s="154">
        <v>3</v>
      </c>
      <c r="R26" s="154">
        <v>2</v>
      </c>
      <c r="S26" s="152">
        <v>2</v>
      </c>
      <c r="T26" s="152">
        <v>0</v>
      </c>
      <c r="U26" s="152">
        <v>1</v>
      </c>
      <c r="V26" s="152">
        <v>5</v>
      </c>
      <c r="W26" s="152">
        <v>2</v>
      </c>
      <c r="X26" s="152">
        <v>1</v>
      </c>
      <c r="Y26" s="152">
        <v>2</v>
      </c>
      <c r="Z26" s="152">
        <f t="shared" si="2"/>
        <v>25</v>
      </c>
    </row>
    <row r="27" spans="1:26" ht="14.25">
      <c r="A27" s="311" t="s">
        <v>2</v>
      </c>
      <c r="B27" s="150" t="s">
        <v>275</v>
      </c>
      <c r="C27" s="162">
        <f t="shared" si="0"/>
        <v>349</v>
      </c>
      <c r="D27" s="152">
        <v>20</v>
      </c>
      <c r="E27" s="152">
        <v>22</v>
      </c>
      <c r="F27" s="152">
        <v>14</v>
      </c>
      <c r="G27" s="152">
        <v>10</v>
      </c>
      <c r="H27" s="152">
        <v>13</v>
      </c>
      <c r="I27" s="152">
        <v>15</v>
      </c>
      <c r="J27" s="152">
        <v>22</v>
      </c>
      <c r="K27" s="152">
        <v>14</v>
      </c>
      <c r="L27" s="152">
        <v>24</v>
      </c>
      <c r="M27" s="153">
        <f t="shared" si="1"/>
        <v>154</v>
      </c>
      <c r="N27" s="153">
        <v>17</v>
      </c>
      <c r="O27" s="152">
        <v>14</v>
      </c>
      <c r="P27" s="152">
        <v>12</v>
      </c>
      <c r="Q27" s="154">
        <v>31</v>
      </c>
      <c r="R27" s="154">
        <v>20</v>
      </c>
      <c r="S27" s="152">
        <v>14</v>
      </c>
      <c r="T27" s="152">
        <v>20</v>
      </c>
      <c r="U27" s="152">
        <v>11</v>
      </c>
      <c r="V27" s="152">
        <v>20</v>
      </c>
      <c r="W27" s="152">
        <v>15</v>
      </c>
      <c r="X27" s="152">
        <v>12</v>
      </c>
      <c r="Y27" s="152">
        <v>9</v>
      </c>
      <c r="Z27" s="152">
        <f t="shared" si="2"/>
        <v>195</v>
      </c>
    </row>
    <row r="28" spans="1:26" ht="14.25">
      <c r="A28" s="312" t="s">
        <v>173</v>
      </c>
      <c r="B28" s="150" t="s">
        <v>276</v>
      </c>
      <c r="C28" s="162">
        <f t="shared" si="0"/>
        <v>166</v>
      </c>
      <c r="D28" s="152">
        <v>5</v>
      </c>
      <c r="E28" s="152">
        <v>1</v>
      </c>
      <c r="F28" s="152">
        <v>10</v>
      </c>
      <c r="G28" s="152">
        <v>7</v>
      </c>
      <c r="H28" s="152">
        <v>11</v>
      </c>
      <c r="I28" s="152">
        <v>4</v>
      </c>
      <c r="J28" s="152">
        <v>6</v>
      </c>
      <c r="K28" s="152">
        <v>14</v>
      </c>
      <c r="L28" s="152">
        <v>6</v>
      </c>
      <c r="M28" s="153">
        <f t="shared" si="1"/>
        <v>64</v>
      </c>
      <c r="N28" s="153">
        <v>4</v>
      </c>
      <c r="O28" s="152">
        <v>4</v>
      </c>
      <c r="P28" s="152">
        <v>12</v>
      </c>
      <c r="Q28" s="154">
        <v>1</v>
      </c>
      <c r="R28" s="154">
        <v>5</v>
      </c>
      <c r="S28" s="152">
        <v>5</v>
      </c>
      <c r="T28" s="152">
        <v>18</v>
      </c>
      <c r="U28" s="152">
        <v>12</v>
      </c>
      <c r="V28" s="152">
        <v>4</v>
      </c>
      <c r="W28" s="152">
        <v>20</v>
      </c>
      <c r="X28" s="152">
        <v>10</v>
      </c>
      <c r="Y28" s="152">
        <v>7</v>
      </c>
      <c r="Z28" s="152">
        <f t="shared" si="2"/>
        <v>102</v>
      </c>
    </row>
    <row r="29" spans="1:26" ht="14.25">
      <c r="A29" s="312" t="s">
        <v>173</v>
      </c>
      <c r="B29" s="150" t="s">
        <v>277</v>
      </c>
      <c r="C29" s="162">
        <f t="shared" si="0"/>
        <v>136</v>
      </c>
      <c r="D29" s="152">
        <v>4</v>
      </c>
      <c r="E29" s="152">
        <v>8</v>
      </c>
      <c r="F29" s="152">
        <v>4</v>
      </c>
      <c r="G29" s="152">
        <v>6</v>
      </c>
      <c r="H29" s="152">
        <v>10</v>
      </c>
      <c r="I29" s="152">
        <v>8</v>
      </c>
      <c r="J29" s="152">
        <v>10</v>
      </c>
      <c r="K29" s="152">
        <v>3</v>
      </c>
      <c r="L29" s="152">
        <v>0</v>
      </c>
      <c r="M29" s="153">
        <f t="shared" si="1"/>
        <v>53</v>
      </c>
      <c r="N29" s="153">
        <v>8</v>
      </c>
      <c r="O29" s="152">
        <v>8</v>
      </c>
      <c r="P29" s="152">
        <v>7</v>
      </c>
      <c r="Q29" s="154">
        <v>16</v>
      </c>
      <c r="R29" s="154">
        <v>14</v>
      </c>
      <c r="S29" s="152">
        <v>6</v>
      </c>
      <c r="T29" s="152">
        <v>6</v>
      </c>
      <c r="U29" s="152">
        <v>3</v>
      </c>
      <c r="V29" s="152">
        <v>5</v>
      </c>
      <c r="W29" s="152">
        <v>1</v>
      </c>
      <c r="X29" s="152">
        <v>6</v>
      </c>
      <c r="Y29" s="152">
        <v>3</v>
      </c>
      <c r="Z29" s="152">
        <f t="shared" si="2"/>
        <v>83</v>
      </c>
    </row>
    <row r="30" spans="1:26" ht="14.25">
      <c r="A30" s="312" t="s">
        <v>173</v>
      </c>
      <c r="B30" s="150" t="s">
        <v>278</v>
      </c>
      <c r="C30" s="162">
        <f t="shared" si="0"/>
        <v>80</v>
      </c>
      <c r="D30" s="152">
        <v>2</v>
      </c>
      <c r="E30" s="152">
        <v>7</v>
      </c>
      <c r="F30" s="152">
        <v>3</v>
      </c>
      <c r="G30" s="152">
        <v>5</v>
      </c>
      <c r="H30" s="152">
        <v>2</v>
      </c>
      <c r="I30" s="152">
        <v>4</v>
      </c>
      <c r="J30" s="152">
        <v>0</v>
      </c>
      <c r="K30" s="152">
        <v>3</v>
      </c>
      <c r="L30" s="152">
        <v>1</v>
      </c>
      <c r="M30" s="153">
        <f t="shared" si="1"/>
        <v>27</v>
      </c>
      <c r="N30" s="153">
        <v>6</v>
      </c>
      <c r="O30" s="152">
        <v>3</v>
      </c>
      <c r="P30" s="152">
        <v>5</v>
      </c>
      <c r="Q30" s="154">
        <v>2</v>
      </c>
      <c r="R30" s="154">
        <v>4</v>
      </c>
      <c r="S30" s="152">
        <v>3</v>
      </c>
      <c r="T30" s="152">
        <v>4</v>
      </c>
      <c r="U30" s="152">
        <v>6</v>
      </c>
      <c r="V30" s="152">
        <v>3</v>
      </c>
      <c r="W30" s="152">
        <v>3</v>
      </c>
      <c r="X30" s="152">
        <v>8</v>
      </c>
      <c r="Y30" s="152">
        <v>6</v>
      </c>
      <c r="Z30" s="152">
        <f t="shared" si="2"/>
        <v>53</v>
      </c>
    </row>
    <row r="31" spans="1:26" ht="14.25">
      <c r="A31" s="312" t="s">
        <v>173</v>
      </c>
      <c r="B31" s="150" t="s">
        <v>279</v>
      </c>
      <c r="C31" s="162">
        <f t="shared" si="0"/>
        <v>560</v>
      </c>
      <c r="D31" s="152">
        <v>31</v>
      </c>
      <c r="E31" s="152">
        <v>23</v>
      </c>
      <c r="F31" s="152">
        <v>21</v>
      </c>
      <c r="G31" s="152">
        <v>20</v>
      </c>
      <c r="H31" s="152">
        <v>21</v>
      </c>
      <c r="I31" s="152">
        <v>29</v>
      </c>
      <c r="J31" s="152">
        <v>24</v>
      </c>
      <c r="K31" s="152">
        <v>26</v>
      </c>
      <c r="L31" s="152">
        <v>30</v>
      </c>
      <c r="M31" s="153">
        <f t="shared" si="1"/>
        <v>225</v>
      </c>
      <c r="N31" s="153">
        <v>20</v>
      </c>
      <c r="O31" s="152">
        <v>28</v>
      </c>
      <c r="P31" s="152">
        <v>26</v>
      </c>
      <c r="Q31" s="154">
        <v>38</v>
      </c>
      <c r="R31" s="154">
        <v>33</v>
      </c>
      <c r="S31" s="152">
        <v>24</v>
      </c>
      <c r="T31" s="152">
        <v>29</v>
      </c>
      <c r="U31" s="152">
        <v>28</v>
      </c>
      <c r="V31" s="152">
        <v>25</v>
      </c>
      <c r="W31" s="152">
        <v>42</v>
      </c>
      <c r="X31" s="152">
        <v>24</v>
      </c>
      <c r="Y31" s="152">
        <v>18</v>
      </c>
      <c r="Z31" s="152">
        <f t="shared" si="2"/>
        <v>335</v>
      </c>
    </row>
    <row r="32" spans="1:26" ht="14.25">
      <c r="A32" s="313" t="s">
        <v>173</v>
      </c>
      <c r="B32" s="150" t="s">
        <v>280</v>
      </c>
      <c r="C32" s="162">
        <f t="shared" si="0"/>
        <v>102</v>
      </c>
      <c r="D32" s="152">
        <v>7</v>
      </c>
      <c r="E32" s="152">
        <v>7</v>
      </c>
      <c r="F32" s="152">
        <v>5</v>
      </c>
      <c r="G32" s="152">
        <v>2</v>
      </c>
      <c r="H32" s="152">
        <v>3</v>
      </c>
      <c r="I32" s="152">
        <v>7</v>
      </c>
      <c r="J32" s="152">
        <v>1</v>
      </c>
      <c r="K32" s="152">
        <v>4</v>
      </c>
      <c r="L32" s="152">
        <v>7</v>
      </c>
      <c r="M32" s="153">
        <f t="shared" si="1"/>
        <v>43</v>
      </c>
      <c r="N32" s="153">
        <v>9</v>
      </c>
      <c r="O32" s="152">
        <v>2</v>
      </c>
      <c r="P32" s="152">
        <v>3</v>
      </c>
      <c r="Q32" s="154">
        <v>8</v>
      </c>
      <c r="R32" s="154">
        <v>9</v>
      </c>
      <c r="S32" s="152">
        <v>5</v>
      </c>
      <c r="T32" s="152">
        <v>7</v>
      </c>
      <c r="U32" s="152">
        <v>2</v>
      </c>
      <c r="V32" s="152">
        <v>1</v>
      </c>
      <c r="W32" s="152">
        <v>7</v>
      </c>
      <c r="X32" s="152">
        <v>3</v>
      </c>
      <c r="Y32" s="152">
        <v>3</v>
      </c>
      <c r="Z32" s="152">
        <f t="shared" si="2"/>
        <v>59</v>
      </c>
    </row>
    <row r="33" spans="1:26" ht="14.25">
      <c r="A33" s="311" t="s">
        <v>3</v>
      </c>
      <c r="B33" s="150" t="s">
        <v>275</v>
      </c>
      <c r="C33" s="162">
        <f t="shared" si="0"/>
        <v>145</v>
      </c>
      <c r="D33" s="152">
        <v>5</v>
      </c>
      <c r="E33" s="152">
        <v>13</v>
      </c>
      <c r="F33" s="152">
        <v>9</v>
      </c>
      <c r="G33" s="152">
        <v>8</v>
      </c>
      <c r="H33" s="152">
        <v>7</v>
      </c>
      <c r="I33" s="152">
        <v>9</v>
      </c>
      <c r="J33" s="152">
        <v>8</v>
      </c>
      <c r="K33" s="152">
        <v>7</v>
      </c>
      <c r="L33" s="152">
        <v>3</v>
      </c>
      <c r="M33" s="153">
        <f t="shared" si="1"/>
        <v>69</v>
      </c>
      <c r="N33" s="153">
        <v>10</v>
      </c>
      <c r="O33" s="152">
        <v>2</v>
      </c>
      <c r="P33" s="152">
        <v>3</v>
      </c>
      <c r="Q33" s="154">
        <v>6</v>
      </c>
      <c r="R33" s="154">
        <v>6</v>
      </c>
      <c r="S33" s="152">
        <v>7</v>
      </c>
      <c r="T33" s="152">
        <v>8</v>
      </c>
      <c r="U33" s="152">
        <v>8</v>
      </c>
      <c r="V33" s="152">
        <v>7</v>
      </c>
      <c r="W33" s="152">
        <v>3</v>
      </c>
      <c r="X33" s="152">
        <v>9</v>
      </c>
      <c r="Y33" s="152">
        <v>7</v>
      </c>
      <c r="Z33" s="152">
        <f t="shared" si="2"/>
        <v>76</v>
      </c>
    </row>
    <row r="34" spans="1:26" ht="14.25">
      <c r="A34" s="312" t="s">
        <v>173</v>
      </c>
      <c r="B34" s="150" t="s">
        <v>276</v>
      </c>
      <c r="C34" s="162">
        <f t="shared" si="0"/>
        <v>74</v>
      </c>
      <c r="D34" s="152">
        <v>4</v>
      </c>
      <c r="E34" s="152">
        <v>4</v>
      </c>
      <c r="F34" s="152">
        <v>2</v>
      </c>
      <c r="G34" s="152">
        <v>2</v>
      </c>
      <c r="H34" s="152">
        <v>2</v>
      </c>
      <c r="I34" s="152">
        <v>1</v>
      </c>
      <c r="J34" s="152">
        <v>5</v>
      </c>
      <c r="K34" s="152">
        <v>2</v>
      </c>
      <c r="L34" s="152">
        <v>2</v>
      </c>
      <c r="M34" s="153">
        <f t="shared" si="1"/>
        <v>24</v>
      </c>
      <c r="N34" s="153">
        <v>1</v>
      </c>
      <c r="O34" s="152">
        <v>3</v>
      </c>
      <c r="P34" s="152">
        <v>5</v>
      </c>
      <c r="Q34" s="154">
        <v>8</v>
      </c>
      <c r="R34" s="154">
        <v>2</v>
      </c>
      <c r="S34" s="152">
        <v>3</v>
      </c>
      <c r="T34" s="152">
        <v>6</v>
      </c>
      <c r="U34" s="152">
        <v>4</v>
      </c>
      <c r="V34" s="152">
        <v>2</v>
      </c>
      <c r="W34" s="152">
        <v>8</v>
      </c>
      <c r="X34" s="152">
        <v>4</v>
      </c>
      <c r="Y34" s="152">
        <v>4</v>
      </c>
      <c r="Z34" s="152">
        <f t="shared" si="2"/>
        <v>50</v>
      </c>
    </row>
    <row r="35" spans="1:26" ht="14.25">
      <c r="A35" s="312" t="s">
        <v>173</v>
      </c>
      <c r="B35" s="150" t="s">
        <v>277</v>
      </c>
      <c r="C35" s="162">
        <f t="shared" si="0"/>
        <v>39</v>
      </c>
      <c r="D35" s="152">
        <v>1</v>
      </c>
      <c r="E35" s="152">
        <v>2</v>
      </c>
      <c r="F35" s="152">
        <v>3</v>
      </c>
      <c r="G35" s="152">
        <v>0</v>
      </c>
      <c r="H35" s="152">
        <v>2</v>
      </c>
      <c r="I35" s="152">
        <v>1</v>
      </c>
      <c r="J35" s="152">
        <v>0</v>
      </c>
      <c r="K35" s="152">
        <v>0</v>
      </c>
      <c r="L35" s="152">
        <v>4</v>
      </c>
      <c r="M35" s="153">
        <f t="shared" si="1"/>
        <v>13</v>
      </c>
      <c r="N35" s="153">
        <v>3</v>
      </c>
      <c r="O35" s="152">
        <v>0</v>
      </c>
      <c r="P35" s="152">
        <v>1</v>
      </c>
      <c r="Q35" s="154">
        <v>5</v>
      </c>
      <c r="R35" s="154">
        <v>1</v>
      </c>
      <c r="S35" s="152">
        <v>3</v>
      </c>
      <c r="T35" s="152">
        <v>1</v>
      </c>
      <c r="U35" s="152">
        <v>6</v>
      </c>
      <c r="V35" s="152">
        <v>2</v>
      </c>
      <c r="W35" s="152">
        <v>0</v>
      </c>
      <c r="X35" s="152">
        <v>1</v>
      </c>
      <c r="Y35" s="152">
        <v>3</v>
      </c>
      <c r="Z35" s="152">
        <f t="shared" si="2"/>
        <v>26</v>
      </c>
    </row>
    <row r="36" spans="1:26" ht="14.25">
      <c r="A36" s="312" t="s">
        <v>173</v>
      </c>
      <c r="B36" s="150" t="s">
        <v>278</v>
      </c>
      <c r="C36" s="162">
        <f t="shared" si="0"/>
        <v>76</v>
      </c>
      <c r="D36" s="152">
        <v>3</v>
      </c>
      <c r="E36" s="152">
        <v>1</v>
      </c>
      <c r="F36" s="152">
        <v>0</v>
      </c>
      <c r="G36" s="152">
        <v>3</v>
      </c>
      <c r="H36" s="152">
        <v>3</v>
      </c>
      <c r="I36" s="152">
        <v>2</v>
      </c>
      <c r="J36" s="152">
        <v>2</v>
      </c>
      <c r="K36" s="152">
        <v>5</v>
      </c>
      <c r="L36" s="152">
        <v>3</v>
      </c>
      <c r="M36" s="153">
        <f t="shared" si="1"/>
        <v>22</v>
      </c>
      <c r="N36" s="153">
        <v>2</v>
      </c>
      <c r="O36" s="152">
        <v>1</v>
      </c>
      <c r="P36" s="152">
        <v>2</v>
      </c>
      <c r="Q36" s="154">
        <v>5</v>
      </c>
      <c r="R36" s="154">
        <v>9</v>
      </c>
      <c r="S36" s="152">
        <v>6</v>
      </c>
      <c r="T36" s="152">
        <v>3</v>
      </c>
      <c r="U36" s="152">
        <v>5</v>
      </c>
      <c r="V36" s="152">
        <v>3</v>
      </c>
      <c r="W36" s="152">
        <v>4</v>
      </c>
      <c r="X36" s="152">
        <v>9</v>
      </c>
      <c r="Y36" s="152">
        <v>5</v>
      </c>
      <c r="Z36" s="152">
        <f t="shared" si="2"/>
        <v>54</v>
      </c>
    </row>
    <row r="37" spans="1:26" ht="14.25">
      <c r="A37" s="312" t="s">
        <v>173</v>
      </c>
      <c r="B37" s="150" t="s">
        <v>279</v>
      </c>
      <c r="C37" s="162">
        <f t="shared" si="0"/>
        <v>252</v>
      </c>
      <c r="D37" s="152">
        <v>12</v>
      </c>
      <c r="E37" s="152">
        <v>11</v>
      </c>
      <c r="F37" s="152">
        <v>14</v>
      </c>
      <c r="G37" s="152">
        <v>12</v>
      </c>
      <c r="H37" s="152">
        <v>5</v>
      </c>
      <c r="I37" s="152">
        <v>13</v>
      </c>
      <c r="J37" s="152">
        <v>8</v>
      </c>
      <c r="K37" s="152">
        <v>11</v>
      </c>
      <c r="L37" s="152">
        <v>12</v>
      </c>
      <c r="M37" s="153">
        <f t="shared" si="1"/>
        <v>98</v>
      </c>
      <c r="N37" s="153">
        <v>12</v>
      </c>
      <c r="O37" s="152">
        <v>10</v>
      </c>
      <c r="P37" s="152">
        <v>15</v>
      </c>
      <c r="Q37" s="154">
        <v>16</v>
      </c>
      <c r="R37" s="154">
        <v>7</v>
      </c>
      <c r="S37" s="152">
        <v>21</v>
      </c>
      <c r="T37" s="152">
        <v>12</v>
      </c>
      <c r="U37" s="152">
        <v>7</v>
      </c>
      <c r="V37" s="152">
        <v>11</v>
      </c>
      <c r="W37" s="152">
        <v>13</v>
      </c>
      <c r="X37" s="152">
        <v>20</v>
      </c>
      <c r="Y37" s="152">
        <v>10</v>
      </c>
      <c r="Z37" s="152">
        <f t="shared" si="2"/>
        <v>154</v>
      </c>
    </row>
    <row r="38" spans="1:26" ht="14.25">
      <c r="A38" s="313" t="s">
        <v>173</v>
      </c>
      <c r="B38" s="150" t="s">
        <v>280</v>
      </c>
      <c r="C38" s="162">
        <f t="shared" si="0"/>
        <v>61</v>
      </c>
      <c r="D38" s="152">
        <v>3</v>
      </c>
      <c r="E38" s="152">
        <v>8</v>
      </c>
      <c r="F38" s="152">
        <v>3</v>
      </c>
      <c r="G38" s="152">
        <v>2</v>
      </c>
      <c r="H38" s="152">
        <v>4</v>
      </c>
      <c r="I38" s="152">
        <v>2</v>
      </c>
      <c r="J38" s="152">
        <v>3</v>
      </c>
      <c r="K38" s="152">
        <v>2</v>
      </c>
      <c r="L38" s="152">
        <v>2</v>
      </c>
      <c r="M38" s="153">
        <f t="shared" si="1"/>
        <v>29</v>
      </c>
      <c r="N38" s="153">
        <v>4</v>
      </c>
      <c r="O38" s="152">
        <v>8</v>
      </c>
      <c r="P38" s="152">
        <v>4</v>
      </c>
      <c r="Q38" s="154">
        <v>3</v>
      </c>
      <c r="R38" s="154">
        <v>5</v>
      </c>
      <c r="S38" s="152">
        <v>0</v>
      </c>
      <c r="T38" s="152">
        <v>3</v>
      </c>
      <c r="U38" s="152">
        <v>1</v>
      </c>
      <c r="V38" s="152">
        <v>2</v>
      </c>
      <c r="W38" s="152">
        <v>0</v>
      </c>
      <c r="X38" s="152">
        <v>1</v>
      </c>
      <c r="Y38" s="152">
        <v>1</v>
      </c>
      <c r="Z38" s="152">
        <f t="shared" si="2"/>
        <v>32</v>
      </c>
    </row>
    <row r="39" spans="1:26" ht="14.25">
      <c r="A39" s="311" t="s">
        <v>4</v>
      </c>
      <c r="B39" s="150" t="s">
        <v>275</v>
      </c>
      <c r="C39" s="162">
        <f t="shared" si="0"/>
        <v>547</v>
      </c>
      <c r="D39" s="152">
        <v>25</v>
      </c>
      <c r="E39" s="152">
        <v>25</v>
      </c>
      <c r="F39" s="152">
        <v>32</v>
      </c>
      <c r="G39" s="152">
        <v>26</v>
      </c>
      <c r="H39" s="152">
        <v>17</v>
      </c>
      <c r="I39" s="152">
        <v>19</v>
      </c>
      <c r="J39" s="152">
        <v>17</v>
      </c>
      <c r="K39" s="152">
        <v>25</v>
      </c>
      <c r="L39" s="152">
        <v>30</v>
      </c>
      <c r="M39" s="153">
        <f t="shared" si="1"/>
        <v>216</v>
      </c>
      <c r="N39" s="153">
        <v>15</v>
      </c>
      <c r="O39" s="152">
        <v>23</v>
      </c>
      <c r="P39" s="152">
        <v>29</v>
      </c>
      <c r="Q39" s="154">
        <v>27</v>
      </c>
      <c r="R39" s="154">
        <v>30</v>
      </c>
      <c r="S39" s="152">
        <v>31</v>
      </c>
      <c r="T39" s="152">
        <v>20</v>
      </c>
      <c r="U39" s="152">
        <v>35</v>
      </c>
      <c r="V39" s="152">
        <v>35</v>
      </c>
      <c r="W39" s="152">
        <v>33</v>
      </c>
      <c r="X39" s="152">
        <v>31</v>
      </c>
      <c r="Y39" s="152">
        <v>22</v>
      </c>
      <c r="Z39" s="152">
        <f t="shared" si="2"/>
        <v>331</v>
      </c>
    </row>
    <row r="40" spans="1:26" ht="14.25">
      <c r="A40" s="312" t="s">
        <v>173</v>
      </c>
      <c r="B40" s="150" t="s">
        <v>276</v>
      </c>
      <c r="C40" s="162">
        <f t="shared" si="0"/>
        <v>394</v>
      </c>
      <c r="D40" s="152">
        <v>10</v>
      </c>
      <c r="E40" s="152">
        <v>4</v>
      </c>
      <c r="F40" s="152">
        <v>15</v>
      </c>
      <c r="G40" s="152">
        <v>9</v>
      </c>
      <c r="H40" s="152">
        <v>11</v>
      </c>
      <c r="I40" s="152">
        <v>14</v>
      </c>
      <c r="J40" s="152">
        <v>19</v>
      </c>
      <c r="K40" s="152">
        <v>26</v>
      </c>
      <c r="L40" s="152">
        <v>31</v>
      </c>
      <c r="M40" s="153">
        <f t="shared" si="1"/>
        <v>139</v>
      </c>
      <c r="N40" s="153">
        <v>9</v>
      </c>
      <c r="O40" s="152">
        <v>16</v>
      </c>
      <c r="P40" s="152">
        <v>30</v>
      </c>
      <c r="Q40" s="154">
        <v>15</v>
      </c>
      <c r="R40" s="154">
        <v>22</v>
      </c>
      <c r="S40" s="152">
        <v>18</v>
      </c>
      <c r="T40" s="152">
        <v>14</v>
      </c>
      <c r="U40" s="152">
        <v>23</v>
      </c>
      <c r="V40" s="152">
        <v>30</v>
      </c>
      <c r="W40" s="152">
        <v>28</v>
      </c>
      <c r="X40" s="152">
        <v>23</v>
      </c>
      <c r="Y40" s="152">
        <v>27</v>
      </c>
      <c r="Z40" s="152">
        <f t="shared" si="2"/>
        <v>255</v>
      </c>
    </row>
    <row r="41" spans="1:26" ht="14.25">
      <c r="A41" s="312" t="s">
        <v>173</v>
      </c>
      <c r="B41" s="150" t="s">
        <v>277</v>
      </c>
      <c r="C41" s="162">
        <f t="shared" si="0"/>
        <v>130</v>
      </c>
      <c r="D41" s="152">
        <v>5</v>
      </c>
      <c r="E41" s="152">
        <v>5</v>
      </c>
      <c r="F41" s="152">
        <v>2</v>
      </c>
      <c r="G41" s="152">
        <v>3</v>
      </c>
      <c r="H41" s="152">
        <v>7</v>
      </c>
      <c r="I41" s="152">
        <v>7</v>
      </c>
      <c r="J41" s="152">
        <v>7</v>
      </c>
      <c r="K41" s="152">
        <v>16</v>
      </c>
      <c r="L41" s="152">
        <v>6</v>
      </c>
      <c r="M41" s="153">
        <f t="shared" si="1"/>
        <v>58</v>
      </c>
      <c r="N41" s="153">
        <v>6</v>
      </c>
      <c r="O41" s="152">
        <v>9</v>
      </c>
      <c r="P41" s="152">
        <v>3</v>
      </c>
      <c r="Q41" s="154">
        <v>4</v>
      </c>
      <c r="R41" s="154">
        <v>9</v>
      </c>
      <c r="S41" s="152">
        <v>6</v>
      </c>
      <c r="T41" s="152">
        <v>4</v>
      </c>
      <c r="U41" s="152">
        <v>10</v>
      </c>
      <c r="V41" s="152">
        <v>8</v>
      </c>
      <c r="W41" s="152">
        <v>4</v>
      </c>
      <c r="X41" s="152">
        <v>6</v>
      </c>
      <c r="Y41" s="152">
        <v>3</v>
      </c>
      <c r="Z41" s="152">
        <f t="shared" si="2"/>
        <v>72</v>
      </c>
    </row>
    <row r="42" spans="1:26" ht="14.25">
      <c r="A42" s="312" t="s">
        <v>173</v>
      </c>
      <c r="B42" s="150" t="s">
        <v>278</v>
      </c>
      <c r="C42" s="162">
        <f t="shared" si="0"/>
        <v>257</v>
      </c>
      <c r="D42" s="152">
        <v>7</v>
      </c>
      <c r="E42" s="152">
        <v>19</v>
      </c>
      <c r="F42" s="152">
        <v>13</v>
      </c>
      <c r="G42" s="152">
        <v>15</v>
      </c>
      <c r="H42" s="152">
        <v>11</v>
      </c>
      <c r="I42" s="152">
        <v>10</v>
      </c>
      <c r="J42" s="152">
        <v>15</v>
      </c>
      <c r="K42" s="152">
        <v>24</v>
      </c>
      <c r="L42" s="152">
        <v>12</v>
      </c>
      <c r="M42" s="153">
        <f t="shared" si="1"/>
        <v>126</v>
      </c>
      <c r="N42" s="153">
        <v>10</v>
      </c>
      <c r="O42" s="152">
        <v>25</v>
      </c>
      <c r="P42" s="152">
        <v>10</v>
      </c>
      <c r="Q42" s="154">
        <v>5</v>
      </c>
      <c r="R42" s="154">
        <v>10</v>
      </c>
      <c r="S42" s="152">
        <v>11</v>
      </c>
      <c r="T42" s="152">
        <v>14</v>
      </c>
      <c r="U42" s="152">
        <v>9</v>
      </c>
      <c r="V42" s="152">
        <v>10</v>
      </c>
      <c r="W42" s="152">
        <v>10</v>
      </c>
      <c r="X42" s="152">
        <v>9</v>
      </c>
      <c r="Y42" s="152">
        <v>8</v>
      </c>
      <c r="Z42" s="152">
        <f t="shared" si="2"/>
        <v>131</v>
      </c>
    </row>
    <row r="43" spans="1:26" ht="14.25">
      <c r="A43" s="312" t="s">
        <v>173</v>
      </c>
      <c r="B43" s="150" t="s">
        <v>279</v>
      </c>
      <c r="C43" s="162">
        <f t="shared" si="0"/>
        <v>872</v>
      </c>
      <c r="D43" s="152">
        <v>18</v>
      </c>
      <c r="E43" s="152">
        <v>47</v>
      </c>
      <c r="F43" s="152">
        <v>36</v>
      </c>
      <c r="G43" s="152">
        <v>40</v>
      </c>
      <c r="H43" s="152">
        <v>26</v>
      </c>
      <c r="I43" s="152">
        <v>29</v>
      </c>
      <c r="J43" s="152">
        <v>40</v>
      </c>
      <c r="K43" s="152">
        <v>37</v>
      </c>
      <c r="L43" s="152">
        <v>68</v>
      </c>
      <c r="M43" s="153">
        <f t="shared" si="1"/>
        <v>341</v>
      </c>
      <c r="N43" s="153">
        <v>32</v>
      </c>
      <c r="O43" s="152">
        <v>38</v>
      </c>
      <c r="P43" s="152">
        <v>43</v>
      </c>
      <c r="Q43" s="154">
        <v>49</v>
      </c>
      <c r="R43" s="154">
        <v>33</v>
      </c>
      <c r="S43" s="152">
        <v>51</v>
      </c>
      <c r="T43" s="152">
        <v>40</v>
      </c>
      <c r="U43" s="152">
        <v>35</v>
      </c>
      <c r="V43" s="152">
        <v>44</v>
      </c>
      <c r="W43" s="152">
        <v>46</v>
      </c>
      <c r="X43" s="152">
        <v>69</v>
      </c>
      <c r="Y43" s="152">
        <v>51</v>
      </c>
      <c r="Z43" s="152">
        <f t="shared" si="2"/>
        <v>531</v>
      </c>
    </row>
    <row r="44" spans="1:26" ht="14.25">
      <c r="A44" s="313" t="s">
        <v>173</v>
      </c>
      <c r="B44" s="150" t="s">
        <v>280</v>
      </c>
      <c r="C44" s="162">
        <f t="shared" si="0"/>
        <v>150</v>
      </c>
      <c r="D44" s="152">
        <v>7</v>
      </c>
      <c r="E44" s="152">
        <v>5</v>
      </c>
      <c r="F44" s="152">
        <v>4</v>
      </c>
      <c r="G44" s="152">
        <v>6</v>
      </c>
      <c r="H44" s="152">
        <v>4</v>
      </c>
      <c r="I44" s="152">
        <v>10</v>
      </c>
      <c r="J44" s="152">
        <v>11</v>
      </c>
      <c r="K44" s="152">
        <v>9</v>
      </c>
      <c r="L44" s="152">
        <v>6</v>
      </c>
      <c r="M44" s="153">
        <f t="shared" si="1"/>
        <v>62</v>
      </c>
      <c r="N44" s="153">
        <v>9</v>
      </c>
      <c r="O44" s="152">
        <v>4</v>
      </c>
      <c r="P44" s="152">
        <v>2</v>
      </c>
      <c r="Q44" s="154">
        <v>5</v>
      </c>
      <c r="R44" s="154">
        <v>11</v>
      </c>
      <c r="S44" s="152">
        <v>15</v>
      </c>
      <c r="T44" s="152">
        <v>6</v>
      </c>
      <c r="U44" s="152">
        <v>7</v>
      </c>
      <c r="V44" s="152">
        <v>14</v>
      </c>
      <c r="W44" s="152">
        <v>5</v>
      </c>
      <c r="X44" s="152">
        <v>5</v>
      </c>
      <c r="Y44" s="152">
        <v>5</v>
      </c>
      <c r="Z44" s="152">
        <f t="shared" si="2"/>
        <v>88</v>
      </c>
    </row>
    <row r="45" spans="1:26" ht="14.25">
      <c r="A45" s="311" t="s">
        <v>5</v>
      </c>
      <c r="B45" s="150" t="s">
        <v>275</v>
      </c>
      <c r="C45" s="162">
        <f t="shared" si="0"/>
        <v>844</v>
      </c>
      <c r="D45" s="152">
        <v>31</v>
      </c>
      <c r="E45" s="152">
        <v>37</v>
      </c>
      <c r="F45" s="152">
        <v>38</v>
      </c>
      <c r="G45" s="152">
        <v>40</v>
      </c>
      <c r="H45" s="152">
        <v>27</v>
      </c>
      <c r="I45" s="152">
        <v>37</v>
      </c>
      <c r="J45" s="152">
        <v>61</v>
      </c>
      <c r="K45" s="152">
        <v>48</v>
      </c>
      <c r="L45" s="152">
        <v>55</v>
      </c>
      <c r="M45" s="153">
        <f t="shared" si="1"/>
        <v>374</v>
      </c>
      <c r="N45" s="153">
        <v>35</v>
      </c>
      <c r="O45" s="152">
        <v>41</v>
      </c>
      <c r="P45" s="152">
        <v>39</v>
      </c>
      <c r="Q45" s="154">
        <v>40</v>
      </c>
      <c r="R45" s="154">
        <v>44</v>
      </c>
      <c r="S45" s="152">
        <v>31</v>
      </c>
      <c r="T45" s="152">
        <v>52</v>
      </c>
      <c r="U45" s="152">
        <v>38</v>
      </c>
      <c r="V45" s="152">
        <v>33</v>
      </c>
      <c r="W45" s="152">
        <v>45</v>
      </c>
      <c r="X45" s="152">
        <v>36</v>
      </c>
      <c r="Y45" s="152">
        <v>36</v>
      </c>
      <c r="Z45" s="152">
        <f t="shared" si="2"/>
        <v>470</v>
      </c>
    </row>
    <row r="46" spans="1:26" ht="14.25">
      <c r="A46" s="312" t="s">
        <v>173</v>
      </c>
      <c r="B46" s="150" t="s">
        <v>276</v>
      </c>
      <c r="C46" s="162">
        <f t="shared" si="0"/>
        <v>655</v>
      </c>
      <c r="D46" s="152">
        <v>24</v>
      </c>
      <c r="E46" s="152">
        <v>15</v>
      </c>
      <c r="F46" s="152">
        <v>24</v>
      </c>
      <c r="G46" s="152">
        <v>32</v>
      </c>
      <c r="H46" s="152">
        <v>38</v>
      </c>
      <c r="I46" s="152">
        <v>47</v>
      </c>
      <c r="J46" s="152">
        <v>27</v>
      </c>
      <c r="K46" s="152">
        <v>25</v>
      </c>
      <c r="L46" s="152">
        <v>21</v>
      </c>
      <c r="M46" s="153">
        <f t="shared" si="1"/>
        <v>253</v>
      </c>
      <c r="N46" s="153">
        <v>33</v>
      </c>
      <c r="O46" s="152">
        <v>28</v>
      </c>
      <c r="P46" s="152">
        <v>24</v>
      </c>
      <c r="Q46" s="154">
        <v>31</v>
      </c>
      <c r="R46" s="154">
        <v>24</v>
      </c>
      <c r="S46" s="152">
        <v>35</v>
      </c>
      <c r="T46" s="152">
        <v>36</v>
      </c>
      <c r="U46" s="152">
        <v>54</v>
      </c>
      <c r="V46" s="152">
        <v>51</v>
      </c>
      <c r="W46" s="152">
        <v>39</v>
      </c>
      <c r="X46" s="152">
        <v>23</v>
      </c>
      <c r="Y46" s="152">
        <v>24</v>
      </c>
      <c r="Z46" s="152">
        <f t="shared" si="2"/>
        <v>402</v>
      </c>
    </row>
    <row r="47" spans="1:26" ht="14.25">
      <c r="A47" s="312" t="s">
        <v>173</v>
      </c>
      <c r="B47" s="150" t="s">
        <v>277</v>
      </c>
      <c r="C47" s="162">
        <f t="shared" si="0"/>
        <v>79</v>
      </c>
      <c r="D47" s="152">
        <v>7</v>
      </c>
      <c r="E47" s="152">
        <v>3</v>
      </c>
      <c r="F47" s="152">
        <v>2</v>
      </c>
      <c r="G47" s="152">
        <v>3</v>
      </c>
      <c r="H47" s="152">
        <v>1</v>
      </c>
      <c r="I47" s="152">
        <v>1</v>
      </c>
      <c r="J47" s="152">
        <v>10</v>
      </c>
      <c r="K47" s="152">
        <v>1</v>
      </c>
      <c r="L47" s="152">
        <v>3</v>
      </c>
      <c r="M47" s="153">
        <f t="shared" si="1"/>
        <v>31</v>
      </c>
      <c r="N47" s="153">
        <v>5</v>
      </c>
      <c r="O47" s="152">
        <v>2</v>
      </c>
      <c r="P47" s="152">
        <v>4</v>
      </c>
      <c r="Q47" s="154">
        <v>8</v>
      </c>
      <c r="R47" s="154">
        <v>8</v>
      </c>
      <c r="S47" s="152">
        <v>6</v>
      </c>
      <c r="T47" s="152">
        <v>3</v>
      </c>
      <c r="U47" s="152">
        <v>4</v>
      </c>
      <c r="V47" s="152">
        <v>3</v>
      </c>
      <c r="W47" s="152">
        <v>2</v>
      </c>
      <c r="X47" s="152">
        <v>3</v>
      </c>
      <c r="Y47" s="152">
        <v>0</v>
      </c>
      <c r="Z47" s="152">
        <f t="shared" si="2"/>
        <v>48</v>
      </c>
    </row>
    <row r="48" spans="1:26" ht="14.25">
      <c r="A48" s="312" t="s">
        <v>173</v>
      </c>
      <c r="B48" s="150" t="s">
        <v>278</v>
      </c>
      <c r="C48" s="162">
        <f t="shared" si="0"/>
        <v>304</v>
      </c>
      <c r="D48" s="152">
        <v>11</v>
      </c>
      <c r="E48" s="152">
        <v>12</v>
      </c>
      <c r="F48" s="152">
        <v>15</v>
      </c>
      <c r="G48" s="152">
        <v>21</v>
      </c>
      <c r="H48" s="152">
        <v>15</v>
      </c>
      <c r="I48" s="152">
        <v>14</v>
      </c>
      <c r="J48" s="152">
        <v>6</v>
      </c>
      <c r="K48" s="152">
        <v>8</v>
      </c>
      <c r="L48" s="152">
        <v>26</v>
      </c>
      <c r="M48" s="153">
        <f t="shared" si="1"/>
        <v>128</v>
      </c>
      <c r="N48" s="153">
        <v>22</v>
      </c>
      <c r="O48" s="152">
        <v>16</v>
      </c>
      <c r="P48" s="152">
        <v>21</v>
      </c>
      <c r="Q48" s="154">
        <v>17</v>
      </c>
      <c r="R48" s="154">
        <v>26</v>
      </c>
      <c r="S48" s="152">
        <v>11</v>
      </c>
      <c r="T48" s="152">
        <v>12</v>
      </c>
      <c r="U48" s="152">
        <v>12</v>
      </c>
      <c r="V48" s="152">
        <v>10</v>
      </c>
      <c r="W48" s="152">
        <v>16</v>
      </c>
      <c r="X48" s="152">
        <v>7</v>
      </c>
      <c r="Y48" s="152">
        <v>6</v>
      </c>
      <c r="Z48" s="152">
        <f t="shared" si="2"/>
        <v>176</v>
      </c>
    </row>
    <row r="49" spans="1:26" ht="14.25">
      <c r="A49" s="312" t="s">
        <v>173</v>
      </c>
      <c r="B49" s="150" t="s">
        <v>279</v>
      </c>
      <c r="C49" s="162">
        <f t="shared" si="0"/>
        <v>1098</v>
      </c>
      <c r="D49" s="152">
        <v>44</v>
      </c>
      <c r="E49" s="152">
        <v>47</v>
      </c>
      <c r="F49" s="152">
        <v>56</v>
      </c>
      <c r="G49" s="152">
        <v>70</v>
      </c>
      <c r="H49" s="152">
        <v>44</v>
      </c>
      <c r="I49" s="152">
        <v>54</v>
      </c>
      <c r="J49" s="152">
        <v>42</v>
      </c>
      <c r="K49" s="152">
        <v>46</v>
      </c>
      <c r="L49" s="152">
        <v>58</v>
      </c>
      <c r="M49" s="153">
        <f t="shared" si="1"/>
        <v>461</v>
      </c>
      <c r="N49" s="153">
        <v>57</v>
      </c>
      <c r="O49" s="152">
        <v>48</v>
      </c>
      <c r="P49" s="152">
        <v>46</v>
      </c>
      <c r="Q49" s="154">
        <v>58</v>
      </c>
      <c r="R49" s="154">
        <v>56</v>
      </c>
      <c r="S49" s="152">
        <v>72</v>
      </c>
      <c r="T49" s="152">
        <v>38</v>
      </c>
      <c r="U49" s="152">
        <v>53</v>
      </c>
      <c r="V49" s="152">
        <v>52</v>
      </c>
      <c r="W49" s="152">
        <v>52</v>
      </c>
      <c r="X49" s="152">
        <v>57</v>
      </c>
      <c r="Y49" s="152">
        <v>48</v>
      </c>
      <c r="Z49" s="152">
        <f t="shared" si="2"/>
        <v>637</v>
      </c>
    </row>
    <row r="50" spans="1:26" ht="14.25">
      <c r="A50" s="313" t="s">
        <v>173</v>
      </c>
      <c r="B50" s="150" t="s">
        <v>280</v>
      </c>
      <c r="C50" s="162">
        <f t="shared" si="0"/>
        <v>341</v>
      </c>
      <c r="D50" s="152">
        <v>12</v>
      </c>
      <c r="E50" s="152">
        <v>15</v>
      </c>
      <c r="F50" s="152">
        <v>11</v>
      </c>
      <c r="G50" s="152">
        <v>16</v>
      </c>
      <c r="H50" s="152">
        <v>10</v>
      </c>
      <c r="I50" s="152">
        <v>24</v>
      </c>
      <c r="J50" s="152">
        <v>11</v>
      </c>
      <c r="K50" s="152">
        <v>10</v>
      </c>
      <c r="L50" s="152">
        <v>13</v>
      </c>
      <c r="M50" s="153">
        <f t="shared" si="1"/>
        <v>122</v>
      </c>
      <c r="N50" s="153">
        <v>19</v>
      </c>
      <c r="O50" s="152">
        <v>14</v>
      </c>
      <c r="P50" s="152">
        <v>16</v>
      </c>
      <c r="Q50" s="154">
        <v>17</v>
      </c>
      <c r="R50" s="154">
        <v>24</v>
      </c>
      <c r="S50" s="152">
        <v>21</v>
      </c>
      <c r="T50" s="152">
        <v>19</v>
      </c>
      <c r="U50" s="152">
        <v>14</v>
      </c>
      <c r="V50" s="152">
        <v>17</v>
      </c>
      <c r="W50" s="152">
        <v>13</v>
      </c>
      <c r="X50" s="152">
        <v>24</v>
      </c>
      <c r="Y50" s="152">
        <v>21</v>
      </c>
      <c r="Z50" s="152">
        <f t="shared" si="2"/>
        <v>219</v>
      </c>
    </row>
    <row r="51" spans="1:26" ht="14.25">
      <c r="A51" s="311" t="s">
        <v>11</v>
      </c>
      <c r="B51" s="150" t="s">
        <v>275</v>
      </c>
      <c r="C51" s="162">
        <f t="shared" si="0"/>
        <v>3135</v>
      </c>
      <c r="D51" s="152">
        <v>120</v>
      </c>
      <c r="E51" s="152">
        <v>127</v>
      </c>
      <c r="F51" s="152">
        <v>136</v>
      </c>
      <c r="G51" s="152">
        <v>153</v>
      </c>
      <c r="H51" s="152">
        <v>154</v>
      </c>
      <c r="I51" s="152">
        <v>133</v>
      </c>
      <c r="J51" s="152">
        <v>166</v>
      </c>
      <c r="K51" s="152">
        <v>144</v>
      </c>
      <c r="L51" s="152">
        <v>135</v>
      </c>
      <c r="M51" s="153">
        <f t="shared" si="1"/>
        <v>1268</v>
      </c>
      <c r="N51" s="153">
        <v>143</v>
      </c>
      <c r="O51" s="152">
        <v>108</v>
      </c>
      <c r="P51" s="152">
        <v>155</v>
      </c>
      <c r="Q51" s="154">
        <v>173</v>
      </c>
      <c r="R51" s="154">
        <v>178</v>
      </c>
      <c r="S51" s="152">
        <v>160</v>
      </c>
      <c r="T51" s="152">
        <v>154</v>
      </c>
      <c r="U51" s="152">
        <v>142</v>
      </c>
      <c r="V51" s="152">
        <v>156</v>
      </c>
      <c r="W51" s="152">
        <v>176</v>
      </c>
      <c r="X51" s="152">
        <v>160</v>
      </c>
      <c r="Y51" s="152">
        <v>162</v>
      </c>
      <c r="Z51" s="152">
        <f t="shared" si="2"/>
        <v>1867</v>
      </c>
    </row>
    <row r="52" spans="1:26" ht="14.25">
      <c r="A52" s="312" t="s">
        <v>173</v>
      </c>
      <c r="B52" s="150" t="s">
        <v>276</v>
      </c>
      <c r="C52" s="162">
        <f t="shared" si="0"/>
        <v>226</v>
      </c>
      <c r="D52" s="152">
        <v>3</v>
      </c>
      <c r="E52" s="152">
        <v>4</v>
      </c>
      <c r="F52" s="152">
        <v>5</v>
      </c>
      <c r="G52" s="152">
        <v>7</v>
      </c>
      <c r="H52" s="152">
        <v>9</v>
      </c>
      <c r="I52" s="152">
        <v>7</v>
      </c>
      <c r="J52" s="152">
        <v>17</v>
      </c>
      <c r="K52" s="152">
        <v>7</v>
      </c>
      <c r="L52" s="152">
        <v>14</v>
      </c>
      <c r="M52" s="153">
        <f t="shared" si="1"/>
        <v>73</v>
      </c>
      <c r="N52" s="153">
        <v>8</v>
      </c>
      <c r="O52" s="152">
        <v>9</v>
      </c>
      <c r="P52" s="152">
        <v>14</v>
      </c>
      <c r="Q52" s="154">
        <v>18</v>
      </c>
      <c r="R52" s="154">
        <v>15</v>
      </c>
      <c r="S52" s="152">
        <v>10</v>
      </c>
      <c r="T52" s="152">
        <v>4</v>
      </c>
      <c r="U52" s="152">
        <v>22</v>
      </c>
      <c r="V52" s="152">
        <v>9</v>
      </c>
      <c r="W52" s="152">
        <v>18</v>
      </c>
      <c r="X52" s="152">
        <v>11</v>
      </c>
      <c r="Y52" s="152">
        <v>15</v>
      </c>
      <c r="Z52" s="152">
        <f t="shared" si="2"/>
        <v>153</v>
      </c>
    </row>
    <row r="53" spans="1:26" ht="14.25">
      <c r="A53" s="312" t="s">
        <v>173</v>
      </c>
      <c r="B53" s="150" t="s">
        <v>277</v>
      </c>
      <c r="C53" s="162">
        <f t="shared" si="0"/>
        <v>707</v>
      </c>
      <c r="D53" s="152">
        <v>37</v>
      </c>
      <c r="E53" s="152">
        <v>36</v>
      </c>
      <c r="F53" s="152">
        <v>35</v>
      </c>
      <c r="G53" s="152">
        <v>29</v>
      </c>
      <c r="H53" s="152">
        <v>33</v>
      </c>
      <c r="I53" s="152">
        <v>35</v>
      </c>
      <c r="J53" s="152">
        <v>20</v>
      </c>
      <c r="K53" s="152">
        <v>22</v>
      </c>
      <c r="L53" s="152">
        <v>23</v>
      </c>
      <c r="M53" s="153">
        <f t="shared" si="1"/>
        <v>270</v>
      </c>
      <c r="N53" s="153">
        <v>24</v>
      </c>
      <c r="O53" s="152">
        <v>26</v>
      </c>
      <c r="P53" s="152">
        <v>47</v>
      </c>
      <c r="Q53" s="154">
        <v>49</v>
      </c>
      <c r="R53" s="154">
        <v>22</v>
      </c>
      <c r="S53" s="152">
        <v>32</v>
      </c>
      <c r="T53" s="152">
        <v>35</v>
      </c>
      <c r="U53" s="152">
        <v>34</v>
      </c>
      <c r="V53" s="152">
        <v>41</v>
      </c>
      <c r="W53" s="152">
        <v>40</v>
      </c>
      <c r="X53" s="152">
        <v>40</v>
      </c>
      <c r="Y53" s="152">
        <v>47</v>
      </c>
      <c r="Z53" s="152">
        <f t="shared" si="2"/>
        <v>437</v>
      </c>
    </row>
    <row r="54" spans="1:26" ht="14.25">
      <c r="A54" s="312" t="s">
        <v>173</v>
      </c>
      <c r="B54" s="150" t="s">
        <v>278</v>
      </c>
      <c r="C54" s="162">
        <f t="shared" si="0"/>
        <v>296</v>
      </c>
      <c r="D54" s="152">
        <v>12</v>
      </c>
      <c r="E54" s="152">
        <v>10</v>
      </c>
      <c r="F54" s="152">
        <v>14</v>
      </c>
      <c r="G54" s="152">
        <v>9</v>
      </c>
      <c r="H54" s="152">
        <v>12</v>
      </c>
      <c r="I54" s="152">
        <v>13</v>
      </c>
      <c r="J54" s="152">
        <v>13</v>
      </c>
      <c r="K54" s="152">
        <v>16</v>
      </c>
      <c r="L54" s="152">
        <v>19</v>
      </c>
      <c r="M54" s="153">
        <f t="shared" si="1"/>
        <v>118</v>
      </c>
      <c r="N54" s="153">
        <v>15</v>
      </c>
      <c r="O54" s="152">
        <v>21</v>
      </c>
      <c r="P54" s="152">
        <v>20</v>
      </c>
      <c r="Q54" s="154">
        <v>20</v>
      </c>
      <c r="R54" s="154">
        <v>10</v>
      </c>
      <c r="S54" s="152">
        <v>11</v>
      </c>
      <c r="T54" s="152">
        <v>15</v>
      </c>
      <c r="U54" s="152">
        <v>22</v>
      </c>
      <c r="V54" s="152">
        <v>12</v>
      </c>
      <c r="W54" s="152">
        <v>9</v>
      </c>
      <c r="X54" s="152">
        <v>10</v>
      </c>
      <c r="Y54" s="152">
        <v>13</v>
      </c>
      <c r="Z54" s="152">
        <f t="shared" si="2"/>
        <v>178</v>
      </c>
    </row>
    <row r="55" spans="1:26" ht="14.25">
      <c r="A55" s="312" t="s">
        <v>173</v>
      </c>
      <c r="B55" s="150" t="s">
        <v>279</v>
      </c>
      <c r="C55" s="162">
        <f t="shared" si="0"/>
        <v>1435</v>
      </c>
      <c r="D55" s="152">
        <v>61</v>
      </c>
      <c r="E55" s="152">
        <v>57</v>
      </c>
      <c r="F55" s="152">
        <v>47</v>
      </c>
      <c r="G55" s="152">
        <v>81</v>
      </c>
      <c r="H55" s="152">
        <v>77</v>
      </c>
      <c r="I55" s="152">
        <v>64</v>
      </c>
      <c r="J55" s="152">
        <v>53</v>
      </c>
      <c r="K55" s="152">
        <v>78</v>
      </c>
      <c r="L55" s="152">
        <v>75</v>
      </c>
      <c r="M55" s="153">
        <f t="shared" si="1"/>
        <v>593</v>
      </c>
      <c r="N55" s="153">
        <v>76</v>
      </c>
      <c r="O55" s="152">
        <v>64</v>
      </c>
      <c r="P55" s="152">
        <v>79</v>
      </c>
      <c r="Q55" s="154">
        <v>63</v>
      </c>
      <c r="R55" s="154">
        <v>61</v>
      </c>
      <c r="S55" s="152">
        <v>67</v>
      </c>
      <c r="T55" s="152">
        <v>82</v>
      </c>
      <c r="U55" s="152">
        <v>56</v>
      </c>
      <c r="V55" s="152">
        <v>56</v>
      </c>
      <c r="W55" s="152">
        <v>72</v>
      </c>
      <c r="X55" s="152">
        <v>71</v>
      </c>
      <c r="Y55" s="152">
        <v>95</v>
      </c>
      <c r="Z55" s="152">
        <f t="shared" si="2"/>
        <v>842</v>
      </c>
    </row>
    <row r="56" spans="1:26" ht="14.25">
      <c r="A56" s="313" t="s">
        <v>173</v>
      </c>
      <c r="B56" s="150" t="s">
        <v>280</v>
      </c>
      <c r="C56" s="162">
        <f t="shared" si="0"/>
        <v>394</v>
      </c>
      <c r="D56" s="152">
        <v>14</v>
      </c>
      <c r="E56" s="152">
        <v>19</v>
      </c>
      <c r="F56" s="152">
        <v>16</v>
      </c>
      <c r="G56" s="152">
        <v>24</v>
      </c>
      <c r="H56" s="152">
        <v>17</v>
      </c>
      <c r="I56" s="152">
        <v>17</v>
      </c>
      <c r="J56" s="152">
        <v>20</v>
      </c>
      <c r="K56" s="152">
        <v>18</v>
      </c>
      <c r="L56" s="152">
        <v>14</v>
      </c>
      <c r="M56" s="153">
        <f t="shared" si="1"/>
        <v>159</v>
      </c>
      <c r="N56" s="153">
        <v>18</v>
      </c>
      <c r="O56" s="152">
        <v>18</v>
      </c>
      <c r="P56" s="152">
        <v>12</v>
      </c>
      <c r="Q56" s="154">
        <v>15</v>
      </c>
      <c r="R56" s="154">
        <v>16</v>
      </c>
      <c r="S56" s="152">
        <v>14</v>
      </c>
      <c r="T56" s="152">
        <v>18</v>
      </c>
      <c r="U56" s="152">
        <v>24</v>
      </c>
      <c r="V56" s="152">
        <v>16</v>
      </c>
      <c r="W56" s="152">
        <v>21</v>
      </c>
      <c r="X56" s="152">
        <v>35</v>
      </c>
      <c r="Y56" s="152">
        <v>28</v>
      </c>
      <c r="Z56" s="152">
        <f t="shared" si="2"/>
        <v>235</v>
      </c>
    </row>
    <row r="57" spans="1:26" ht="14.25">
      <c r="A57" s="311" t="s">
        <v>12</v>
      </c>
      <c r="B57" s="150" t="s">
        <v>275</v>
      </c>
      <c r="C57" s="162">
        <f t="shared" si="0"/>
        <v>1561</v>
      </c>
      <c r="D57" s="152">
        <v>57</v>
      </c>
      <c r="E57" s="152">
        <v>79</v>
      </c>
      <c r="F57" s="152">
        <v>78</v>
      </c>
      <c r="G57" s="152">
        <v>86</v>
      </c>
      <c r="H57" s="152">
        <v>79</v>
      </c>
      <c r="I57" s="152">
        <v>80</v>
      </c>
      <c r="J57" s="152">
        <v>71</v>
      </c>
      <c r="K57" s="152">
        <v>64</v>
      </c>
      <c r="L57" s="152">
        <v>80</v>
      </c>
      <c r="M57" s="153">
        <f t="shared" si="1"/>
        <v>674</v>
      </c>
      <c r="N57" s="153">
        <v>59</v>
      </c>
      <c r="O57" s="152">
        <v>73</v>
      </c>
      <c r="P57" s="152">
        <v>54</v>
      </c>
      <c r="Q57" s="154">
        <v>72</v>
      </c>
      <c r="R57" s="154">
        <v>55</v>
      </c>
      <c r="S57" s="152">
        <v>65</v>
      </c>
      <c r="T57" s="152">
        <v>79</v>
      </c>
      <c r="U57" s="152">
        <v>116</v>
      </c>
      <c r="V57" s="152">
        <v>71</v>
      </c>
      <c r="W57" s="152">
        <v>56</v>
      </c>
      <c r="X57" s="152">
        <v>106</v>
      </c>
      <c r="Y57" s="152">
        <v>81</v>
      </c>
      <c r="Z57" s="152">
        <f t="shared" si="2"/>
        <v>887</v>
      </c>
    </row>
    <row r="58" spans="1:26" ht="14.25">
      <c r="A58" s="312" t="s">
        <v>173</v>
      </c>
      <c r="B58" s="150" t="s">
        <v>276</v>
      </c>
      <c r="C58" s="162">
        <f t="shared" si="0"/>
        <v>129</v>
      </c>
      <c r="D58" s="152">
        <v>5</v>
      </c>
      <c r="E58" s="152">
        <v>7</v>
      </c>
      <c r="F58" s="152">
        <v>8</v>
      </c>
      <c r="G58" s="152">
        <v>1</v>
      </c>
      <c r="H58" s="152">
        <v>4</v>
      </c>
      <c r="I58" s="152">
        <v>3</v>
      </c>
      <c r="J58" s="152">
        <v>4</v>
      </c>
      <c r="K58" s="152">
        <v>6</v>
      </c>
      <c r="L58" s="152">
        <v>8</v>
      </c>
      <c r="M58" s="153">
        <f t="shared" si="1"/>
        <v>46</v>
      </c>
      <c r="N58" s="153">
        <v>4</v>
      </c>
      <c r="O58" s="152">
        <v>7</v>
      </c>
      <c r="P58" s="152">
        <v>3</v>
      </c>
      <c r="Q58" s="154">
        <v>8</v>
      </c>
      <c r="R58" s="154">
        <v>3</v>
      </c>
      <c r="S58" s="152">
        <v>3</v>
      </c>
      <c r="T58" s="152">
        <v>6</v>
      </c>
      <c r="U58" s="152">
        <v>12</v>
      </c>
      <c r="V58" s="152">
        <v>10</v>
      </c>
      <c r="W58" s="152">
        <v>6</v>
      </c>
      <c r="X58" s="152">
        <v>10</v>
      </c>
      <c r="Y58" s="152">
        <v>11</v>
      </c>
      <c r="Z58" s="152">
        <f t="shared" si="2"/>
        <v>83</v>
      </c>
    </row>
    <row r="59" spans="1:26" ht="14.25">
      <c r="A59" s="312" t="s">
        <v>173</v>
      </c>
      <c r="B59" s="150" t="s">
        <v>277</v>
      </c>
      <c r="C59" s="162">
        <f t="shared" si="0"/>
        <v>373</v>
      </c>
      <c r="D59" s="152">
        <v>5</v>
      </c>
      <c r="E59" s="152">
        <v>9</v>
      </c>
      <c r="F59" s="152">
        <v>14</v>
      </c>
      <c r="G59" s="152">
        <v>12</v>
      </c>
      <c r="H59" s="152">
        <v>12</v>
      </c>
      <c r="I59" s="152">
        <v>8</v>
      </c>
      <c r="J59" s="152">
        <v>10</v>
      </c>
      <c r="K59" s="152">
        <v>8</v>
      </c>
      <c r="L59" s="152">
        <v>17</v>
      </c>
      <c r="M59" s="153">
        <f t="shared" si="1"/>
        <v>95</v>
      </c>
      <c r="N59" s="153">
        <v>14</v>
      </c>
      <c r="O59" s="152">
        <v>18</v>
      </c>
      <c r="P59" s="152">
        <v>26</v>
      </c>
      <c r="Q59" s="154">
        <v>19</v>
      </c>
      <c r="R59" s="154">
        <v>33</v>
      </c>
      <c r="S59" s="152">
        <v>36</v>
      </c>
      <c r="T59" s="152">
        <v>16</v>
      </c>
      <c r="U59" s="152">
        <v>19</v>
      </c>
      <c r="V59" s="152">
        <v>14</v>
      </c>
      <c r="W59" s="152">
        <v>38</v>
      </c>
      <c r="X59" s="152">
        <v>21</v>
      </c>
      <c r="Y59" s="152">
        <v>24</v>
      </c>
      <c r="Z59" s="152">
        <f t="shared" si="2"/>
        <v>278</v>
      </c>
    </row>
    <row r="60" spans="1:26" ht="14.25">
      <c r="A60" s="312" t="s">
        <v>173</v>
      </c>
      <c r="B60" s="150" t="s">
        <v>278</v>
      </c>
      <c r="C60" s="162">
        <f t="shared" si="0"/>
        <v>161</v>
      </c>
      <c r="D60" s="152">
        <v>11</v>
      </c>
      <c r="E60" s="152">
        <v>6</v>
      </c>
      <c r="F60" s="152">
        <v>5</v>
      </c>
      <c r="G60" s="152">
        <v>11</v>
      </c>
      <c r="H60" s="152">
        <v>9</v>
      </c>
      <c r="I60" s="152">
        <v>14</v>
      </c>
      <c r="J60" s="152">
        <v>9</v>
      </c>
      <c r="K60" s="152">
        <v>9</v>
      </c>
      <c r="L60" s="152">
        <v>5</v>
      </c>
      <c r="M60" s="153">
        <f t="shared" si="1"/>
        <v>79</v>
      </c>
      <c r="N60" s="153">
        <v>7</v>
      </c>
      <c r="O60" s="152">
        <v>8</v>
      </c>
      <c r="P60" s="152">
        <v>8</v>
      </c>
      <c r="Q60" s="154">
        <v>6</v>
      </c>
      <c r="R60" s="154">
        <v>7</v>
      </c>
      <c r="S60" s="152">
        <v>7</v>
      </c>
      <c r="T60" s="152">
        <v>5</v>
      </c>
      <c r="U60" s="152">
        <v>13</v>
      </c>
      <c r="V60" s="152">
        <v>5</v>
      </c>
      <c r="W60" s="152">
        <v>6</v>
      </c>
      <c r="X60" s="152">
        <v>5</v>
      </c>
      <c r="Y60" s="152">
        <v>5</v>
      </c>
      <c r="Z60" s="152">
        <f t="shared" si="2"/>
        <v>82</v>
      </c>
    </row>
    <row r="61" spans="1:26" ht="14.25">
      <c r="A61" s="312" t="s">
        <v>173</v>
      </c>
      <c r="B61" s="150" t="s">
        <v>279</v>
      </c>
      <c r="C61" s="162">
        <f t="shared" si="0"/>
        <v>1547</v>
      </c>
      <c r="D61" s="152">
        <v>42</v>
      </c>
      <c r="E61" s="152">
        <v>73</v>
      </c>
      <c r="F61" s="152">
        <v>61</v>
      </c>
      <c r="G61" s="152">
        <v>63</v>
      </c>
      <c r="H61" s="152">
        <v>64</v>
      </c>
      <c r="I61" s="152">
        <v>52</v>
      </c>
      <c r="J61" s="152">
        <v>60</v>
      </c>
      <c r="K61" s="152">
        <v>62</v>
      </c>
      <c r="L61" s="152">
        <v>78</v>
      </c>
      <c r="M61" s="153">
        <f t="shared" si="1"/>
        <v>555</v>
      </c>
      <c r="N61" s="153">
        <v>58</v>
      </c>
      <c r="O61" s="152">
        <v>80</v>
      </c>
      <c r="P61" s="152">
        <v>95</v>
      </c>
      <c r="Q61" s="154">
        <v>87</v>
      </c>
      <c r="R61" s="154">
        <v>100</v>
      </c>
      <c r="S61" s="152">
        <v>97</v>
      </c>
      <c r="T61" s="152">
        <v>82</v>
      </c>
      <c r="U61" s="152">
        <v>86</v>
      </c>
      <c r="V61" s="152">
        <v>65</v>
      </c>
      <c r="W61" s="152">
        <v>67</v>
      </c>
      <c r="X61" s="152">
        <v>74</v>
      </c>
      <c r="Y61" s="152">
        <v>101</v>
      </c>
      <c r="Z61" s="152">
        <f t="shared" si="2"/>
        <v>992</v>
      </c>
    </row>
    <row r="62" spans="1:26" ht="14.25">
      <c r="A62" s="313" t="s">
        <v>173</v>
      </c>
      <c r="B62" s="150" t="s">
        <v>280</v>
      </c>
      <c r="C62" s="162">
        <f t="shared" si="0"/>
        <v>236</v>
      </c>
      <c r="D62" s="152">
        <v>8</v>
      </c>
      <c r="E62" s="152">
        <v>11</v>
      </c>
      <c r="F62" s="152">
        <v>13</v>
      </c>
      <c r="G62" s="152">
        <v>12</v>
      </c>
      <c r="H62" s="152">
        <v>17</v>
      </c>
      <c r="I62" s="152">
        <v>8</v>
      </c>
      <c r="J62" s="152">
        <v>7</v>
      </c>
      <c r="K62" s="152">
        <v>10</v>
      </c>
      <c r="L62" s="152">
        <v>7</v>
      </c>
      <c r="M62" s="153">
        <f t="shared" si="1"/>
        <v>93</v>
      </c>
      <c r="N62" s="153">
        <v>14</v>
      </c>
      <c r="O62" s="152">
        <v>14</v>
      </c>
      <c r="P62" s="152">
        <v>12</v>
      </c>
      <c r="Q62" s="154">
        <v>15</v>
      </c>
      <c r="R62" s="154">
        <v>16</v>
      </c>
      <c r="S62" s="152">
        <v>12</v>
      </c>
      <c r="T62" s="152">
        <v>7</v>
      </c>
      <c r="U62" s="152">
        <v>11</v>
      </c>
      <c r="V62" s="152">
        <v>7</v>
      </c>
      <c r="W62" s="152">
        <v>10</v>
      </c>
      <c r="X62" s="152">
        <v>9</v>
      </c>
      <c r="Y62" s="152">
        <v>16</v>
      </c>
      <c r="Z62" s="152">
        <f>SUM(N62:Y62)</f>
        <v>143</v>
      </c>
    </row>
    <row r="63" spans="1:26">
      <c r="A63" s="56"/>
      <c r="B63" s="141"/>
      <c r="C63" s="141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4"/>
      <c r="R63" s="144"/>
      <c r="S63" s="142"/>
      <c r="T63" s="142"/>
      <c r="U63" s="142"/>
      <c r="V63" s="142"/>
      <c r="W63" s="142"/>
      <c r="X63" s="142"/>
      <c r="Y63" s="142"/>
      <c r="Z63" s="142"/>
    </row>
    <row r="64" spans="1:26">
      <c r="A64" s="160" t="s">
        <v>170</v>
      </c>
      <c r="B64" s="141"/>
      <c r="C64" s="141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4"/>
      <c r="R64" s="144"/>
      <c r="S64" s="142"/>
      <c r="T64" s="142"/>
      <c r="U64" s="142"/>
      <c r="V64" s="142"/>
      <c r="W64" s="142"/>
      <c r="X64" s="142"/>
      <c r="Y64" s="142"/>
      <c r="Z64" s="142"/>
    </row>
    <row r="65" spans="1:26" ht="15">
      <c r="A65" s="307" t="s">
        <v>31</v>
      </c>
      <c r="B65" s="306" t="s">
        <v>359</v>
      </c>
      <c r="C65" s="98" t="s">
        <v>221</v>
      </c>
      <c r="D65" s="308">
        <v>2012</v>
      </c>
      <c r="E65" s="308"/>
      <c r="F65" s="308"/>
      <c r="G65" s="308"/>
      <c r="H65" s="308"/>
      <c r="I65" s="308"/>
      <c r="J65" s="308"/>
      <c r="K65" s="308"/>
      <c r="L65" s="308"/>
      <c r="M65" s="309" t="s">
        <v>221</v>
      </c>
      <c r="N65" s="308">
        <v>2013</v>
      </c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9" t="s">
        <v>221</v>
      </c>
    </row>
    <row r="66" spans="1:26" ht="15">
      <c r="A66" s="316"/>
      <c r="B66" s="307"/>
      <c r="C66" s="164" t="s">
        <v>361</v>
      </c>
      <c r="D66" s="163" t="s">
        <v>285</v>
      </c>
      <c r="E66" s="163" t="s">
        <v>281</v>
      </c>
      <c r="F66" s="163" t="s">
        <v>286</v>
      </c>
      <c r="G66" s="163" t="s">
        <v>287</v>
      </c>
      <c r="H66" s="163" t="s">
        <v>288</v>
      </c>
      <c r="I66" s="163" t="s">
        <v>289</v>
      </c>
      <c r="J66" s="163" t="s">
        <v>290</v>
      </c>
      <c r="K66" s="163" t="s">
        <v>291</v>
      </c>
      <c r="L66" s="163" t="s">
        <v>292</v>
      </c>
      <c r="M66" s="310"/>
      <c r="N66" s="163" t="s">
        <v>282</v>
      </c>
      <c r="O66" s="163" t="s">
        <v>283</v>
      </c>
      <c r="P66" s="163" t="s">
        <v>284</v>
      </c>
      <c r="Q66" s="165" t="s">
        <v>285</v>
      </c>
      <c r="R66" s="165" t="s">
        <v>281</v>
      </c>
      <c r="S66" s="163" t="s">
        <v>286</v>
      </c>
      <c r="T66" s="163" t="s">
        <v>287</v>
      </c>
      <c r="U66" s="163" t="s">
        <v>288</v>
      </c>
      <c r="V66" s="163" t="s">
        <v>289</v>
      </c>
      <c r="W66" s="163" t="s">
        <v>290</v>
      </c>
      <c r="X66" s="163" t="s">
        <v>291</v>
      </c>
      <c r="Y66" s="163" t="s">
        <v>292</v>
      </c>
      <c r="Z66" s="310"/>
    </row>
    <row r="67" spans="1:26" ht="14.25">
      <c r="A67" s="311" t="s">
        <v>13</v>
      </c>
      <c r="B67" s="150" t="s">
        <v>275</v>
      </c>
      <c r="C67" s="162">
        <f>+M67+Z67</f>
        <v>23339</v>
      </c>
      <c r="D67" s="152">
        <v>871</v>
      </c>
      <c r="E67" s="152">
        <v>981</v>
      </c>
      <c r="F67" s="152">
        <v>947</v>
      </c>
      <c r="G67" s="152">
        <v>1130</v>
      </c>
      <c r="H67" s="152">
        <v>1241</v>
      </c>
      <c r="I67" s="152">
        <v>1114</v>
      </c>
      <c r="J67" s="152">
        <v>1125</v>
      </c>
      <c r="K67" s="152">
        <v>1214</v>
      </c>
      <c r="L67" s="152">
        <v>1262</v>
      </c>
      <c r="M67" s="153">
        <f>SUM(D67:L67)</f>
        <v>9885</v>
      </c>
      <c r="N67" s="152">
        <v>1040</v>
      </c>
      <c r="O67" s="152">
        <v>1094</v>
      </c>
      <c r="P67" s="152">
        <v>1142</v>
      </c>
      <c r="Q67" s="154">
        <v>1170</v>
      </c>
      <c r="R67" s="154">
        <v>1129</v>
      </c>
      <c r="S67" s="152">
        <v>1036</v>
      </c>
      <c r="T67" s="152">
        <v>1204</v>
      </c>
      <c r="U67" s="152">
        <v>1205</v>
      </c>
      <c r="V67" s="152">
        <v>993</v>
      </c>
      <c r="W67" s="152">
        <v>1163</v>
      </c>
      <c r="X67" s="152">
        <v>1170</v>
      </c>
      <c r="Y67" s="152">
        <v>1108</v>
      </c>
      <c r="Z67" s="152">
        <f>SUM(N67:Y67)</f>
        <v>13454</v>
      </c>
    </row>
    <row r="68" spans="1:26" ht="14.25">
      <c r="A68" s="312" t="s">
        <v>173</v>
      </c>
      <c r="B68" s="150" t="s">
        <v>276</v>
      </c>
      <c r="C68" s="162">
        <f t="shared" ref="C68:C114" si="3">+M68+Z68</f>
        <v>3864</v>
      </c>
      <c r="D68" s="152">
        <v>127</v>
      </c>
      <c r="E68" s="152">
        <v>187</v>
      </c>
      <c r="F68" s="152">
        <v>171</v>
      </c>
      <c r="G68" s="152">
        <v>194</v>
      </c>
      <c r="H68" s="152">
        <v>226</v>
      </c>
      <c r="I68" s="152">
        <v>187</v>
      </c>
      <c r="J68" s="152">
        <v>217</v>
      </c>
      <c r="K68" s="152">
        <v>190</v>
      </c>
      <c r="L68" s="152">
        <v>207</v>
      </c>
      <c r="M68" s="153">
        <f t="shared" ref="M68:M114" si="4">SUM(D68:L68)</f>
        <v>1706</v>
      </c>
      <c r="N68" s="152">
        <v>208</v>
      </c>
      <c r="O68" s="152">
        <v>195</v>
      </c>
      <c r="P68" s="152">
        <v>216</v>
      </c>
      <c r="Q68" s="154">
        <v>226</v>
      </c>
      <c r="R68" s="154">
        <v>213</v>
      </c>
      <c r="S68" s="152">
        <v>186</v>
      </c>
      <c r="T68" s="152">
        <v>179</v>
      </c>
      <c r="U68" s="152">
        <v>187</v>
      </c>
      <c r="V68" s="152">
        <v>135</v>
      </c>
      <c r="W68" s="152">
        <v>134</v>
      </c>
      <c r="X68" s="152">
        <v>140</v>
      </c>
      <c r="Y68" s="152">
        <v>139</v>
      </c>
      <c r="Z68" s="152">
        <f t="shared" ref="Z68:Z114" si="5">SUM(N68:Y68)</f>
        <v>2158</v>
      </c>
    </row>
    <row r="69" spans="1:26" ht="14.25">
      <c r="A69" s="312" t="s">
        <v>173</v>
      </c>
      <c r="B69" s="150" t="s">
        <v>277</v>
      </c>
      <c r="C69" s="162">
        <f t="shared" si="3"/>
        <v>3116</v>
      </c>
      <c r="D69" s="152">
        <v>91</v>
      </c>
      <c r="E69" s="152">
        <v>116</v>
      </c>
      <c r="F69" s="152">
        <v>133</v>
      </c>
      <c r="G69" s="152">
        <v>144</v>
      </c>
      <c r="H69" s="152">
        <v>156</v>
      </c>
      <c r="I69" s="152">
        <v>143</v>
      </c>
      <c r="J69" s="152">
        <v>137</v>
      </c>
      <c r="K69" s="152">
        <v>122</v>
      </c>
      <c r="L69" s="152">
        <v>146</v>
      </c>
      <c r="M69" s="153">
        <f t="shared" si="4"/>
        <v>1188</v>
      </c>
      <c r="N69" s="152">
        <v>165</v>
      </c>
      <c r="O69" s="152">
        <v>163</v>
      </c>
      <c r="P69" s="152">
        <v>168</v>
      </c>
      <c r="Q69" s="154">
        <v>174</v>
      </c>
      <c r="R69" s="154">
        <v>185</v>
      </c>
      <c r="S69" s="152">
        <v>203</v>
      </c>
      <c r="T69" s="152">
        <v>154</v>
      </c>
      <c r="U69" s="152">
        <v>154</v>
      </c>
      <c r="V69" s="152">
        <v>145</v>
      </c>
      <c r="W69" s="152">
        <v>123</v>
      </c>
      <c r="X69" s="152">
        <v>142</v>
      </c>
      <c r="Y69" s="152">
        <v>152</v>
      </c>
      <c r="Z69" s="152">
        <f t="shared" si="5"/>
        <v>1928</v>
      </c>
    </row>
    <row r="70" spans="1:26" ht="14.25">
      <c r="A70" s="312" t="s">
        <v>173</v>
      </c>
      <c r="B70" s="150" t="s">
        <v>278</v>
      </c>
      <c r="C70" s="162">
        <f t="shared" si="3"/>
        <v>4563</v>
      </c>
      <c r="D70" s="152">
        <v>247</v>
      </c>
      <c r="E70" s="152">
        <v>221</v>
      </c>
      <c r="F70" s="152">
        <v>249</v>
      </c>
      <c r="G70" s="152">
        <v>245</v>
      </c>
      <c r="H70" s="152">
        <v>213</v>
      </c>
      <c r="I70" s="152">
        <v>225</v>
      </c>
      <c r="J70" s="152">
        <v>242</v>
      </c>
      <c r="K70" s="152">
        <v>211</v>
      </c>
      <c r="L70" s="152">
        <v>206</v>
      </c>
      <c r="M70" s="153">
        <f t="shared" si="4"/>
        <v>2059</v>
      </c>
      <c r="N70" s="152">
        <v>230</v>
      </c>
      <c r="O70" s="152">
        <v>227</v>
      </c>
      <c r="P70" s="152">
        <v>240</v>
      </c>
      <c r="Q70" s="154">
        <v>232</v>
      </c>
      <c r="R70" s="154">
        <v>243</v>
      </c>
      <c r="S70" s="152">
        <v>221</v>
      </c>
      <c r="T70" s="152">
        <v>214</v>
      </c>
      <c r="U70" s="152">
        <v>179</v>
      </c>
      <c r="V70" s="152">
        <v>176</v>
      </c>
      <c r="W70" s="152">
        <v>186</v>
      </c>
      <c r="X70" s="152">
        <v>182</v>
      </c>
      <c r="Y70" s="152">
        <v>174</v>
      </c>
      <c r="Z70" s="152">
        <f t="shared" si="5"/>
        <v>2504</v>
      </c>
    </row>
    <row r="71" spans="1:26" ht="14.25">
      <c r="A71" s="312" t="s">
        <v>173</v>
      </c>
      <c r="B71" s="150" t="s">
        <v>279</v>
      </c>
      <c r="C71" s="162">
        <f t="shared" si="3"/>
        <v>6879</v>
      </c>
      <c r="D71" s="152">
        <v>344</v>
      </c>
      <c r="E71" s="152">
        <v>308</v>
      </c>
      <c r="F71" s="152">
        <v>312</v>
      </c>
      <c r="G71" s="152">
        <v>342</v>
      </c>
      <c r="H71" s="152">
        <v>347</v>
      </c>
      <c r="I71" s="152">
        <v>349</v>
      </c>
      <c r="J71" s="152">
        <v>317</v>
      </c>
      <c r="K71" s="152">
        <v>311</v>
      </c>
      <c r="L71" s="152">
        <v>306</v>
      </c>
      <c r="M71" s="153">
        <f t="shared" si="4"/>
        <v>2936</v>
      </c>
      <c r="N71" s="152">
        <v>343</v>
      </c>
      <c r="O71" s="152">
        <v>326</v>
      </c>
      <c r="P71" s="152">
        <v>328</v>
      </c>
      <c r="Q71" s="154">
        <v>371</v>
      </c>
      <c r="R71" s="154">
        <v>380</v>
      </c>
      <c r="S71" s="152">
        <v>324</v>
      </c>
      <c r="T71" s="152">
        <v>376</v>
      </c>
      <c r="U71" s="152">
        <v>308</v>
      </c>
      <c r="V71" s="152">
        <v>350</v>
      </c>
      <c r="W71" s="152">
        <v>270</v>
      </c>
      <c r="X71" s="152">
        <v>271</v>
      </c>
      <c r="Y71" s="152">
        <v>296</v>
      </c>
      <c r="Z71" s="152">
        <f t="shared" si="5"/>
        <v>3943</v>
      </c>
    </row>
    <row r="72" spans="1:26" ht="14.25">
      <c r="A72" s="313" t="s">
        <v>173</v>
      </c>
      <c r="B72" s="150" t="s">
        <v>280</v>
      </c>
      <c r="C72" s="162">
        <f t="shared" si="3"/>
        <v>1774</v>
      </c>
      <c r="D72" s="152">
        <v>82</v>
      </c>
      <c r="E72" s="152">
        <v>82</v>
      </c>
      <c r="F72" s="152">
        <v>66</v>
      </c>
      <c r="G72" s="152">
        <v>87</v>
      </c>
      <c r="H72" s="152">
        <v>106</v>
      </c>
      <c r="I72" s="152">
        <v>98</v>
      </c>
      <c r="J72" s="152">
        <v>102</v>
      </c>
      <c r="K72" s="152">
        <v>70</v>
      </c>
      <c r="L72" s="152">
        <v>76</v>
      </c>
      <c r="M72" s="153">
        <f t="shared" si="4"/>
        <v>769</v>
      </c>
      <c r="N72" s="152">
        <v>83</v>
      </c>
      <c r="O72" s="152">
        <v>93</v>
      </c>
      <c r="P72" s="152">
        <v>105</v>
      </c>
      <c r="Q72" s="154">
        <v>102</v>
      </c>
      <c r="R72" s="154">
        <v>82</v>
      </c>
      <c r="S72" s="152">
        <v>78</v>
      </c>
      <c r="T72" s="152">
        <v>83</v>
      </c>
      <c r="U72" s="152">
        <v>98</v>
      </c>
      <c r="V72" s="152">
        <v>80</v>
      </c>
      <c r="W72" s="152">
        <v>79</v>
      </c>
      <c r="X72" s="152">
        <v>58</v>
      </c>
      <c r="Y72" s="152">
        <v>64</v>
      </c>
      <c r="Z72" s="152">
        <f t="shared" si="5"/>
        <v>1005</v>
      </c>
    </row>
    <row r="73" spans="1:26" ht="14.25">
      <c r="A73" s="311" t="s">
        <v>6</v>
      </c>
      <c r="B73" s="150" t="s">
        <v>275</v>
      </c>
      <c r="C73" s="162">
        <f t="shared" si="3"/>
        <v>547</v>
      </c>
      <c r="D73" s="152">
        <v>25</v>
      </c>
      <c r="E73" s="152">
        <v>31</v>
      </c>
      <c r="F73" s="152">
        <v>31</v>
      </c>
      <c r="G73" s="152">
        <v>26</v>
      </c>
      <c r="H73" s="152">
        <v>26</v>
      </c>
      <c r="I73" s="152">
        <v>32</v>
      </c>
      <c r="J73" s="152">
        <v>28</v>
      </c>
      <c r="K73" s="152">
        <v>25</v>
      </c>
      <c r="L73" s="152">
        <v>34</v>
      </c>
      <c r="M73" s="153">
        <f t="shared" si="4"/>
        <v>258</v>
      </c>
      <c r="N73" s="152">
        <v>26</v>
      </c>
      <c r="O73" s="152">
        <v>30</v>
      </c>
      <c r="P73" s="152">
        <v>21</v>
      </c>
      <c r="Q73" s="154">
        <v>20</v>
      </c>
      <c r="R73" s="154">
        <v>26</v>
      </c>
      <c r="S73" s="152">
        <v>20</v>
      </c>
      <c r="T73" s="152">
        <v>22</v>
      </c>
      <c r="U73" s="152">
        <v>25</v>
      </c>
      <c r="V73" s="152">
        <v>19</v>
      </c>
      <c r="W73" s="152">
        <v>22</v>
      </c>
      <c r="X73" s="152">
        <v>25</v>
      </c>
      <c r="Y73" s="152">
        <v>33</v>
      </c>
      <c r="Z73" s="152">
        <f t="shared" si="5"/>
        <v>289</v>
      </c>
    </row>
    <row r="74" spans="1:26" ht="14.25">
      <c r="A74" s="312" t="s">
        <v>173</v>
      </c>
      <c r="B74" s="150" t="s">
        <v>276</v>
      </c>
      <c r="C74" s="162">
        <f t="shared" si="3"/>
        <v>604</v>
      </c>
      <c r="D74" s="152">
        <v>37</v>
      </c>
      <c r="E74" s="152">
        <v>34</v>
      </c>
      <c r="F74" s="152">
        <v>27</v>
      </c>
      <c r="G74" s="152">
        <v>45</v>
      </c>
      <c r="H74" s="152">
        <v>26</v>
      </c>
      <c r="I74" s="152">
        <v>25</v>
      </c>
      <c r="J74" s="152">
        <v>32</v>
      </c>
      <c r="K74" s="152">
        <v>25</v>
      </c>
      <c r="L74" s="152">
        <v>17</v>
      </c>
      <c r="M74" s="153">
        <f t="shared" si="4"/>
        <v>268</v>
      </c>
      <c r="N74" s="152">
        <v>11</v>
      </c>
      <c r="O74" s="152">
        <v>21</v>
      </c>
      <c r="P74" s="152">
        <v>21</v>
      </c>
      <c r="Q74" s="154">
        <v>18</v>
      </c>
      <c r="R74" s="154">
        <v>21</v>
      </c>
      <c r="S74" s="152">
        <v>27</v>
      </c>
      <c r="T74" s="152">
        <v>36</v>
      </c>
      <c r="U74" s="152">
        <v>26</v>
      </c>
      <c r="V74" s="152">
        <v>40</v>
      </c>
      <c r="W74" s="152">
        <v>34</v>
      </c>
      <c r="X74" s="152">
        <v>34</v>
      </c>
      <c r="Y74" s="152">
        <v>47</v>
      </c>
      <c r="Z74" s="152">
        <f t="shared" si="5"/>
        <v>336</v>
      </c>
    </row>
    <row r="75" spans="1:26" ht="14.25">
      <c r="A75" s="312" t="s">
        <v>173</v>
      </c>
      <c r="B75" s="150" t="s">
        <v>277</v>
      </c>
      <c r="C75" s="162">
        <f t="shared" si="3"/>
        <v>110</v>
      </c>
      <c r="D75" s="152">
        <v>3</v>
      </c>
      <c r="E75" s="152">
        <v>8</v>
      </c>
      <c r="F75" s="152">
        <v>3</v>
      </c>
      <c r="G75" s="152">
        <v>3</v>
      </c>
      <c r="H75" s="152">
        <v>8</v>
      </c>
      <c r="I75" s="152">
        <v>4</v>
      </c>
      <c r="J75" s="152">
        <v>2</v>
      </c>
      <c r="K75" s="152">
        <v>3</v>
      </c>
      <c r="L75" s="152">
        <v>4</v>
      </c>
      <c r="M75" s="153">
        <f t="shared" si="4"/>
        <v>38</v>
      </c>
      <c r="N75" s="152">
        <v>4</v>
      </c>
      <c r="O75" s="152">
        <v>4</v>
      </c>
      <c r="P75" s="152">
        <v>3</v>
      </c>
      <c r="Q75" s="154">
        <v>10</v>
      </c>
      <c r="R75" s="154">
        <v>3</v>
      </c>
      <c r="S75" s="152">
        <v>7</v>
      </c>
      <c r="T75" s="152">
        <v>10</v>
      </c>
      <c r="U75" s="152">
        <v>2</v>
      </c>
      <c r="V75" s="152">
        <v>5</v>
      </c>
      <c r="W75" s="152">
        <v>4</v>
      </c>
      <c r="X75" s="152">
        <v>6</v>
      </c>
      <c r="Y75" s="152">
        <v>14</v>
      </c>
      <c r="Z75" s="152">
        <f t="shared" si="5"/>
        <v>72</v>
      </c>
    </row>
    <row r="76" spans="1:26" ht="14.25">
      <c r="A76" s="312" t="s">
        <v>173</v>
      </c>
      <c r="B76" s="150" t="s">
        <v>278</v>
      </c>
      <c r="C76" s="162">
        <f t="shared" si="3"/>
        <v>134</v>
      </c>
      <c r="D76" s="152">
        <v>6</v>
      </c>
      <c r="E76" s="152">
        <v>7</v>
      </c>
      <c r="F76" s="152">
        <v>11</v>
      </c>
      <c r="G76" s="152">
        <v>9</v>
      </c>
      <c r="H76" s="152">
        <v>7</v>
      </c>
      <c r="I76" s="152">
        <v>6</v>
      </c>
      <c r="J76" s="152">
        <v>5</v>
      </c>
      <c r="K76" s="152">
        <v>6</v>
      </c>
      <c r="L76" s="152">
        <v>4</v>
      </c>
      <c r="M76" s="153">
        <f t="shared" si="4"/>
        <v>61</v>
      </c>
      <c r="N76" s="152">
        <v>5</v>
      </c>
      <c r="O76" s="152">
        <v>6</v>
      </c>
      <c r="P76" s="152">
        <v>4</v>
      </c>
      <c r="Q76" s="154">
        <v>9</v>
      </c>
      <c r="R76" s="154">
        <v>6</v>
      </c>
      <c r="S76" s="152">
        <v>5</v>
      </c>
      <c r="T76" s="152">
        <v>5</v>
      </c>
      <c r="U76" s="152">
        <v>6</v>
      </c>
      <c r="V76" s="152">
        <v>7</v>
      </c>
      <c r="W76" s="152">
        <v>8</v>
      </c>
      <c r="X76" s="152">
        <v>3</v>
      </c>
      <c r="Y76" s="152">
        <v>9</v>
      </c>
      <c r="Z76" s="152">
        <f t="shared" si="5"/>
        <v>73</v>
      </c>
    </row>
    <row r="77" spans="1:26" ht="14.25">
      <c r="A77" s="312" t="s">
        <v>173</v>
      </c>
      <c r="B77" s="150" t="s">
        <v>279</v>
      </c>
      <c r="C77" s="162">
        <f t="shared" si="3"/>
        <v>1022</v>
      </c>
      <c r="D77" s="152">
        <v>38</v>
      </c>
      <c r="E77" s="152">
        <v>39</v>
      </c>
      <c r="F77" s="152">
        <v>62</v>
      </c>
      <c r="G77" s="152">
        <v>50</v>
      </c>
      <c r="H77" s="152">
        <v>38</v>
      </c>
      <c r="I77" s="152">
        <v>56</v>
      </c>
      <c r="J77" s="152">
        <v>52</v>
      </c>
      <c r="K77" s="152">
        <v>53</v>
      </c>
      <c r="L77" s="152">
        <v>43</v>
      </c>
      <c r="M77" s="153">
        <f t="shared" si="4"/>
        <v>431</v>
      </c>
      <c r="N77" s="152">
        <v>43</v>
      </c>
      <c r="O77" s="152">
        <v>42</v>
      </c>
      <c r="P77" s="152">
        <v>55</v>
      </c>
      <c r="Q77" s="154">
        <v>59</v>
      </c>
      <c r="R77" s="154">
        <v>46</v>
      </c>
      <c r="S77" s="152">
        <v>34</v>
      </c>
      <c r="T77" s="152">
        <v>40</v>
      </c>
      <c r="U77" s="152">
        <v>63</v>
      </c>
      <c r="V77" s="152">
        <v>68</v>
      </c>
      <c r="W77" s="152">
        <v>45</v>
      </c>
      <c r="X77" s="152">
        <v>44</v>
      </c>
      <c r="Y77" s="152">
        <v>52</v>
      </c>
      <c r="Z77" s="152">
        <f t="shared" si="5"/>
        <v>591</v>
      </c>
    </row>
    <row r="78" spans="1:26" ht="14.25">
      <c r="A78" s="313" t="s">
        <v>173</v>
      </c>
      <c r="B78" s="150" t="s">
        <v>280</v>
      </c>
      <c r="C78" s="162">
        <f t="shared" si="3"/>
        <v>289</v>
      </c>
      <c r="D78" s="152">
        <v>12</v>
      </c>
      <c r="E78" s="152">
        <v>9</v>
      </c>
      <c r="F78" s="152">
        <v>23</v>
      </c>
      <c r="G78" s="152">
        <v>16</v>
      </c>
      <c r="H78" s="152">
        <v>16</v>
      </c>
      <c r="I78" s="152">
        <v>23</v>
      </c>
      <c r="J78" s="152">
        <v>16</v>
      </c>
      <c r="K78" s="152">
        <v>13</v>
      </c>
      <c r="L78" s="152">
        <v>18</v>
      </c>
      <c r="M78" s="153">
        <f t="shared" si="4"/>
        <v>146</v>
      </c>
      <c r="N78" s="152">
        <v>12</v>
      </c>
      <c r="O78" s="152">
        <v>19</v>
      </c>
      <c r="P78" s="152">
        <v>13</v>
      </c>
      <c r="Q78" s="154">
        <v>8</v>
      </c>
      <c r="R78" s="154">
        <v>12</v>
      </c>
      <c r="S78" s="152">
        <v>8</v>
      </c>
      <c r="T78" s="152">
        <v>17</v>
      </c>
      <c r="U78" s="152">
        <v>10</v>
      </c>
      <c r="V78" s="152">
        <v>12</v>
      </c>
      <c r="W78" s="152">
        <v>11</v>
      </c>
      <c r="X78" s="152">
        <v>15</v>
      </c>
      <c r="Y78" s="152">
        <v>6</v>
      </c>
      <c r="Z78" s="152">
        <f t="shared" si="5"/>
        <v>143</v>
      </c>
    </row>
    <row r="79" spans="1:26" ht="14.25">
      <c r="A79" s="311" t="s">
        <v>7</v>
      </c>
      <c r="B79" s="150" t="s">
        <v>275</v>
      </c>
      <c r="C79" s="162">
        <f t="shared" si="3"/>
        <v>754</v>
      </c>
      <c r="D79" s="152">
        <v>34</v>
      </c>
      <c r="E79" s="152">
        <v>34</v>
      </c>
      <c r="F79" s="152">
        <v>41</v>
      </c>
      <c r="G79" s="152">
        <v>32</v>
      </c>
      <c r="H79" s="152">
        <v>37</v>
      </c>
      <c r="I79" s="152">
        <v>30</v>
      </c>
      <c r="J79" s="152">
        <v>37</v>
      </c>
      <c r="K79" s="152">
        <v>32</v>
      </c>
      <c r="L79" s="152">
        <v>32</v>
      </c>
      <c r="M79" s="153">
        <f t="shared" si="4"/>
        <v>309</v>
      </c>
      <c r="N79" s="152">
        <v>41</v>
      </c>
      <c r="O79" s="152">
        <v>28</v>
      </c>
      <c r="P79" s="152">
        <v>31</v>
      </c>
      <c r="Q79" s="154">
        <v>32</v>
      </c>
      <c r="R79" s="154">
        <v>33</v>
      </c>
      <c r="S79" s="152">
        <v>30</v>
      </c>
      <c r="T79" s="152">
        <v>53</v>
      </c>
      <c r="U79" s="152">
        <v>31</v>
      </c>
      <c r="V79" s="152">
        <v>52</v>
      </c>
      <c r="W79" s="152">
        <v>38</v>
      </c>
      <c r="X79" s="152">
        <v>37</v>
      </c>
      <c r="Y79" s="152">
        <v>39</v>
      </c>
      <c r="Z79" s="152">
        <f t="shared" si="5"/>
        <v>445</v>
      </c>
    </row>
    <row r="80" spans="1:26" ht="14.25">
      <c r="A80" s="312" t="s">
        <v>173</v>
      </c>
      <c r="B80" s="150" t="s">
        <v>276</v>
      </c>
      <c r="C80" s="162">
        <f t="shared" si="3"/>
        <v>294</v>
      </c>
      <c r="D80" s="152">
        <v>18</v>
      </c>
      <c r="E80" s="152">
        <v>26</v>
      </c>
      <c r="F80" s="152">
        <v>31</v>
      </c>
      <c r="G80" s="152">
        <v>20</v>
      </c>
      <c r="H80" s="152">
        <v>12</v>
      </c>
      <c r="I80" s="152">
        <v>6</v>
      </c>
      <c r="J80" s="152">
        <v>6</v>
      </c>
      <c r="K80" s="152">
        <v>11</v>
      </c>
      <c r="L80" s="152">
        <v>16</v>
      </c>
      <c r="M80" s="153">
        <f t="shared" si="4"/>
        <v>146</v>
      </c>
      <c r="N80" s="152">
        <v>10</v>
      </c>
      <c r="O80" s="152">
        <v>3</v>
      </c>
      <c r="P80" s="152">
        <v>20</v>
      </c>
      <c r="Q80" s="154">
        <v>8</v>
      </c>
      <c r="R80" s="154">
        <v>9</v>
      </c>
      <c r="S80" s="152">
        <v>17</v>
      </c>
      <c r="T80" s="152">
        <v>19</v>
      </c>
      <c r="U80" s="152">
        <v>23</v>
      </c>
      <c r="V80" s="152">
        <v>13</v>
      </c>
      <c r="W80" s="152">
        <v>7</v>
      </c>
      <c r="X80" s="152">
        <v>9</v>
      </c>
      <c r="Y80" s="152">
        <v>10</v>
      </c>
      <c r="Z80" s="152">
        <f t="shared" si="5"/>
        <v>148</v>
      </c>
    </row>
    <row r="81" spans="1:26" ht="14.25">
      <c r="A81" s="312" t="s">
        <v>173</v>
      </c>
      <c r="B81" s="150" t="s">
        <v>277</v>
      </c>
      <c r="C81" s="162">
        <f t="shared" si="3"/>
        <v>83</v>
      </c>
      <c r="D81" s="152">
        <v>9</v>
      </c>
      <c r="E81" s="152">
        <v>3</v>
      </c>
      <c r="F81" s="152">
        <v>3</v>
      </c>
      <c r="G81" s="152">
        <v>3</v>
      </c>
      <c r="H81" s="152">
        <v>8</v>
      </c>
      <c r="I81" s="152">
        <v>3</v>
      </c>
      <c r="J81" s="152">
        <v>4</v>
      </c>
      <c r="K81" s="152">
        <v>2</v>
      </c>
      <c r="L81" s="152">
        <v>2</v>
      </c>
      <c r="M81" s="153">
        <f t="shared" si="4"/>
        <v>37</v>
      </c>
      <c r="N81" s="152">
        <v>6</v>
      </c>
      <c r="O81" s="152">
        <v>8</v>
      </c>
      <c r="P81" s="152">
        <v>8</v>
      </c>
      <c r="Q81" s="154">
        <v>6</v>
      </c>
      <c r="R81" s="154">
        <v>4</v>
      </c>
      <c r="S81" s="152">
        <v>1</v>
      </c>
      <c r="T81" s="152">
        <v>5</v>
      </c>
      <c r="U81" s="152">
        <v>0</v>
      </c>
      <c r="V81" s="152">
        <v>2</v>
      </c>
      <c r="W81" s="152">
        <v>1</v>
      </c>
      <c r="X81" s="152">
        <v>3</v>
      </c>
      <c r="Y81" s="152">
        <v>2</v>
      </c>
      <c r="Z81" s="152">
        <f t="shared" si="5"/>
        <v>46</v>
      </c>
    </row>
    <row r="82" spans="1:26" ht="14.25">
      <c r="A82" s="312" t="s">
        <v>173</v>
      </c>
      <c r="B82" s="150" t="s">
        <v>278</v>
      </c>
      <c r="C82" s="162">
        <f t="shared" si="3"/>
        <v>116</v>
      </c>
      <c r="D82" s="152">
        <v>6</v>
      </c>
      <c r="E82" s="152">
        <v>3</v>
      </c>
      <c r="F82" s="152">
        <v>11</v>
      </c>
      <c r="G82" s="152">
        <v>5</v>
      </c>
      <c r="H82" s="152">
        <v>7</v>
      </c>
      <c r="I82" s="152">
        <v>9</v>
      </c>
      <c r="J82" s="152">
        <v>6</v>
      </c>
      <c r="K82" s="152">
        <v>0</v>
      </c>
      <c r="L82" s="152">
        <v>6</v>
      </c>
      <c r="M82" s="153">
        <f t="shared" si="4"/>
        <v>53</v>
      </c>
      <c r="N82" s="152">
        <v>8</v>
      </c>
      <c r="O82" s="152">
        <v>6</v>
      </c>
      <c r="P82" s="152">
        <v>4</v>
      </c>
      <c r="Q82" s="154">
        <v>2</v>
      </c>
      <c r="R82" s="154">
        <v>11</v>
      </c>
      <c r="S82" s="152">
        <v>4</v>
      </c>
      <c r="T82" s="152">
        <v>5</v>
      </c>
      <c r="U82" s="152">
        <v>3</v>
      </c>
      <c r="V82" s="152">
        <v>4</v>
      </c>
      <c r="W82" s="152">
        <v>4</v>
      </c>
      <c r="X82" s="152">
        <v>7</v>
      </c>
      <c r="Y82" s="152">
        <v>5</v>
      </c>
      <c r="Z82" s="152">
        <f t="shared" si="5"/>
        <v>63</v>
      </c>
    </row>
    <row r="83" spans="1:26" ht="14.25">
      <c r="A83" s="312" t="s">
        <v>173</v>
      </c>
      <c r="B83" s="150" t="s">
        <v>279</v>
      </c>
      <c r="C83" s="162">
        <f t="shared" si="3"/>
        <v>1306</v>
      </c>
      <c r="D83" s="152">
        <v>69</v>
      </c>
      <c r="E83" s="152">
        <v>79</v>
      </c>
      <c r="F83" s="152">
        <v>58</v>
      </c>
      <c r="G83" s="152">
        <v>30</v>
      </c>
      <c r="H83" s="152">
        <v>81</v>
      </c>
      <c r="I83" s="152">
        <v>47</v>
      </c>
      <c r="J83" s="152">
        <v>35</v>
      </c>
      <c r="K83" s="152">
        <v>23</v>
      </c>
      <c r="L83" s="152">
        <v>44</v>
      </c>
      <c r="M83" s="153">
        <f t="shared" si="4"/>
        <v>466</v>
      </c>
      <c r="N83" s="152">
        <v>38</v>
      </c>
      <c r="O83" s="152">
        <v>55</v>
      </c>
      <c r="P83" s="152">
        <v>49</v>
      </c>
      <c r="Q83" s="154">
        <v>59</v>
      </c>
      <c r="R83" s="154">
        <v>67</v>
      </c>
      <c r="S83" s="152">
        <v>58</v>
      </c>
      <c r="T83" s="152">
        <v>62</v>
      </c>
      <c r="U83" s="152">
        <v>104</v>
      </c>
      <c r="V83" s="152">
        <v>81</v>
      </c>
      <c r="W83" s="152">
        <v>86</v>
      </c>
      <c r="X83" s="152">
        <v>94</v>
      </c>
      <c r="Y83" s="152">
        <v>87</v>
      </c>
      <c r="Z83" s="152">
        <f t="shared" si="5"/>
        <v>840</v>
      </c>
    </row>
    <row r="84" spans="1:26" ht="14.25">
      <c r="A84" s="313" t="s">
        <v>173</v>
      </c>
      <c r="B84" s="150" t="s">
        <v>280</v>
      </c>
      <c r="C84" s="162">
        <f t="shared" si="3"/>
        <v>138</v>
      </c>
      <c r="D84" s="152">
        <v>6</v>
      </c>
      <c r="E84" s="152">
        <v>7</v>
      </c>
      <c r="F84" s="152">
        <v>11</v>
      </c>
      <c r="G84" s="152">
        <v>5</v>
      </c>
      <c r="H84" s="152">
        <v>3</v>
      </c>
      <c r="I84" s="152">
        <v>2</v>
      </c>
      <c r="J84" s="152">
        <v>10</v>
      </c>
      <c r="K84" s="152">
        <v>9</v>
      </c>
      <c r="L84" s="152">
        <v>4</v>
      </c>
      <c r="M84" s="153">
        <f t="shared" si="4"/>
        <v>57</v>
      </c>
      <c r="N84" s="152">
        <v>9</v>
      </c>
      <c r="O84" s="152">
        <v>3</v>
      </c>
      <c r="P84" s="152">
        <v>6</v>
      </c>
      <c r="Q84" s="154">
        <v>8</v>
      </c>
      <c r="R84" s="154">
        <v>8</v>
      </c>
      <c r="S84" s="152">
        <v>6</v>
      </c>
      <c r="T84" s="152">
        <v>5</v>
      </c>
      <c r="U84" s="152">
        <v>10</v>
      </c>
      <c r="V84" s="152">
        <v>12</v>
      </c>
      <c r="W84" s="152">
        <v>7</v>
      </c>
      <c r="X84" s="152">
        <v>3</v>
      </c>
      <c r="Y84" s="152">
        <v>4</v>
      </c>
      <c r="Z84" s="152">
        <f t="shared" si="5"/>
        <v>81</v>
      </c>
    </row>
    <row r="85" spans="1:26" ht="14.25">
      <c r="A85" s="311" t="s">
        <v>14</v>
      </c>
      <c r="B85" s="150" t="s">
        <v>275</v>
      </c>
      <c r="C85" s="162">
        <f t="shared" si="3"/>
        <v>2812</v>
      </c>
      <c r="D85" s="152">
        <v>109</v>
      </c>
      <c r="E85" s="152">
        <v>107</v>
      </c>
      <c r="F85" s="152">
        <v>117</v>
      </c>
      <c r="G85" s="152">
        <v>101</v>
      </c>
      <c r="H85" s="152">
        <v>142</v>
      </c>
      <c r="I85" s="152">
        <v>116</v>
      </c>
      <c r="J85" s="152">
        <v>112</v>
      </c>
      <c r="K85" s="152">
        <v>118</v>
      </c>
      <c r="L85" s="152">
        <v>121</v>
      </c>
      <c r="M85" s="153">
        <f t="shared" si="4"/>
        <v>1043</v>
      </c>
      <c r="N85" s="152">
        <v>114</v>
      </c>
      <c r="O85" s="152">
        <v>133</v>
      </c>
      <c r="P85" s="152">
        <v>140</v>
      </c>
      <c r="Q85" s="154">
        <v>108</v>
      </c>
      <c r="R85" s="154">
        <v>126</v>
      </c>
      <c r="S85" s="152">
        <v>159</v>
      </c>
      <c r="T85" s="152">
        <v>149</v>
      </c>
      <c r="U85" s="152">
        <v>137</v>
      </c>
      <c r="V85" s="152">
        <v>144</v>
      </c>
      <c r="W85" s="152">
        <v>175</v>
      </c>
      <c r="X85" s="152">
        <v>192</v>
      </c>
      <c r="Y85" s="152">
        <v>192</v>
      </c>
      <c r="Z85" s="152">
        <f t="shared" si="5"/>
        <v>1769</v>
      </c>
    </row>
    <row r="86" spans="1:26" ht="14.25">
      <c r="A86" s="312" t="s">
        <v>173</v>
      </c>
      <c r="B86" s="150" t="s">
        <v>276</v>
      </c>
      <c r="C86" s="162">
        <f t="shared" si="3"/>
        <v>134</v>
      </c>
      <c r="D86" s="152">
        <v>3</v>
      </c>
      <c r="E86" s="152">
        <v>7</v>
      </c>
      <c r="F86" s="152">
        <v>3</v>
      </c>
      <c r="G86" s="152">
        <v>11</v>
      </c>
      <c r="H86" s="152">
        <v>10</v>
      </c>
      <c r="I86" s="152">
        <v>6</v>
      </c>
      <c r="J86" s="152">
        <v>4</v>
      </c>
      <c r="K86" s="152">
        <v>5</v>
      </c>
      <c r="L86" s="152">
        <v>9</v>
      </c>
      <c r="M86" s="153">
        <f t="shared" si="4"/>
        <v>58</v>
      </c>
      <c r="N86" s="152">
        <v>9</v>
      </c>
      <c r="O86" s="152">
        <v>3</v>
      </c>
      <c r="P86" s="152">
        <v>6</v>
      </c>
      <c r="Q86" s="154">
        <v>5</v>
      </c>
      <c r="R86" s="154">
        <v>7</v>
      </c>
      <c r="S86" s="152">
        <v>7</v>
      </c>
      <c r="T86" s="152">
        <v>5</v>
      </c>
      <c r="U86" s="152">
        <v>7</v>
      </c>
      <c r="V86" s="152">
        <v>7</v>
      </c>
      <c r="W86" s="152">
        <v>7</v>
      </c>
      <c r="X86" s="152">
        <v>11</v>
      </c>
      <c r="Y86" s="152">
        <v>2</v>
      </c>
      <c r="Z86" s="152">
        <f t="shared" si="5"/>
        <v>76</v>
      </c>
    </row>
    <row r="87" spans="1:26" ht="14.25">
      <c r="A87" s="312" t="s">
        <v>173</v>
      </c>
      <c r="B87" s="150" t="s">
        <v>277</v>
      </c>
      <c r="C87" s="162">
        <f t="shared" si="3"/>
        <v>1280</v>
      </c>
      <c r="D87" s="152">
        <v>50</v>
      </c>
      <c r="E87" s="152">
        <v>43</v>
      </c>
      <c r="F87" s="152">
        <v>50</v>
      </c>
      <c r="G87" s="152">
        <v>59</v>
      </c>
      <c r="H87" s="152">
        <v>59</v>
      </c>
      <c r="I87" s="152">
        <v>57</v>
      </c>
      <c r="J87" s="152">
        <v>61</v>
      </c>
      <c r="K87" s="152">
        <v>53</v>
      </c>
      <c r="L87" s="152">
        <v>41</v>
      </c>
      <c r="M87" s="153">
        <f t="shared" si="4"/>
        <v>473</v>
      </c>
      <c r="N87" s="152">
        <v>73</v>
      </c>
      <c r="O87" s="152">
        <v>69</v>
      </c>
      <c r="P87" s="152">
        <v>76</v>
      </c>
      <c r="Q87" s="154">
        <v>54</v>
      </c>
      <c r="R87" s="154">
        <v>64</v>
      </c>
      <c r="S87" s="152">
        <v>65</v>
      </c>
      <c r="T87" s="152">
        <v>67</v>
      </c>
      <c r="U87" s="152">
        <v>62</v>
      </c>
      <c r="V87" s="152">
        <v>68</v>
      </c>
      <c r="W87" s="152">
        <v>62</v>
      </c>
      <c r="X87" s="152">
        <v>71</v>
      </c>
      <c r="Y87" s="152">
        <v>76</v>
      </c>
      <c r="Z87" s="152">
        <f t="shared" si="5"/>
        <v>807</v>
      </c>
    </row>
    <row r="88" spans="1:26" ht="14.25">
      <c r="A88" s="312" t="s">
        <v>173</v>
      </c>
      <c r="B88" s="150" t="s">
        <v>278</v>
      </c>
      <c r="C88" s="162">
        <f t="shared" si="3"/>
        <v>610</v>
      </c>
      <c r="D88" s="152">
        <v>28</v>
      </c>
      <c r="E88" s="152">
        <v>30</v>
      </c>
      <c r="F88" s="152">
        <v>20</v>
      </c>
      <c r="G88" s="152">
        <v>20</v>
      </c>
      <c r="H88" s="152">
        <v>35</v>
      </c>
      <c r="I88" s="152">
        <v>35</v>
      </c>
      <c r="J88" s="152">
        <v>25</v>
      </c>
      <c r="K88" s="152">
        <v>31</v>
      </c>
      <c r="L88" s="152">
        <v>28</v>
      </c>
      <c r="M88" s="153">
        <f t="shared" si="4"/>
        <v>252</v>
      </c>
      <c r="N88" s="152">
        <v>32</v>
      </c>
      <c r="O88" s="152">
        <v>22</v>
      </c>
      <c r="P88" s="152">
        <v>40</v>
      </c>
      <c r="Q88" s="154">
        <v>29</v>
      </c>
      <c r="R88" s="154">
        <v>39</v>
      </c>
      <c r="S88" s="152">
        <v>31</v>
      </c>
      <c r="T88" s="152">
        <v>34</v>
      </c>
      <c r="U88" s="152">
        <v>28</v>
      </c>
      <c r="V88" s="152">
        <v>21</v>
      </c>
      <c r="W88" s="152">
        <v>31</v>
      </c>
      <c r="X88" s="152">
        <v>22</v>
      </c>
      <c r="Y88" s="152">
        <v>29</v>
      </c>
      <c r="Z88" s="152">
        <f t="shared" si="5"/>
        <v>358</v>
      </c>
    </row>
    <row r="89" spans="1:26" ht="14.25">
      <c r="A89" s="312" t="s">
        <v>173</v>
      </c>
      <c r="B89" s="150" t="s">
        <v>279</v>
      </c>
      <c r="C89" s="162">
        <f t="shared" si="3"/>
        <v>1731</v>
      </c>
      <c r="D89" s="152">
        <v>56</v>
      </c>
      <c r="E89" s="152">
        <v>56</v>
      </c>
      <c r="F89" s="152">
        <v>51</v>
      </c>
      <c r="G89" s="152">
        <v>70</v>
      </c>
      <c r="H89" s="152">
        <v>87</v>
      </c>
      <c r="I89" s="152">
        <v>106</v>
      </c>
      <c r="J89" s="152">
        <v>92</v>
      </c>
      <c r="K89" s="152">
        <v>80</v>
      </c>
      <c r="L89" s="152">
        <v>94</v>
      </c>
      <c r="M89" s="153">
        <f t="shared" si="4"/>
        <v>692</v>
      </c>
      <c r="N89" s="152">
        <v>85</v>
      </c>
      <c r="O89" s="152">
        <v>94</v>
      </c>
      <c r="P89" s="152">
        <v>98</v>
      </c>
      <c r="Q89" s="154">
        <v>74</v>
      </c>
      <c r="R89" s="154">
        <v>86</v>
      </c>
      <c r="S89" s="152">
        <v>86</v>
      </c>
      <c r="T89" s="152">
        <v>82</v>
      </c>
      <c r="U89" s="152">
        <v>91</v>
      </c>
      <c r="V89" s="152">
        <v>96</v>
      </c>
      <c r="W89" s="152">
        <v>78</v>
      </c>
      <c r="X89" s="152">
        <v>86</v>
      </c>
      <c r="Y89" s="152">
        <v>83</v>
      </c>
      <c r="Z89" s="152">
        <f t="shared" si="5"/>
        <v>1039</v>
      </c>
    </row>
    <row r="90" spans="1:26" ht="14.25">
      <c r="A90" s="313" t="s">
        <v>173</v>
      </c>
      <c r="B90" s="150" t="s">
        <v>280</v>
      </c>
      <c r="C90" s="162">
        <f t="shared" si="3"/>
        <v>484</v>
      </c>
      <c r="D90" s="152">
        <v>20</v>
      </c>
      <c r="E90" s="152">
        <v>18</v>
      </c>
      <c r="F90" s="152">
        <v>18</v>
      </c>
      <c r="G90" s="152">
        <v>24</v>
      </c>
      <c r="H90" s="152">
        <v>21</v>
      </c>
      <c r="I90" s="152">
        <v>14</v>
      </c>
      <c r="J90" s="152">
        <v>11</v>
      </c>
      <c r="K90" s="152">
        <v>16</v>
      </c>
      <c r="L90" s="152">
        <v>17</v>
      </c>
      <c r="M90" s="153">
        <f t="shared" si="4"/>
        <v>159</v>
      </c>
      <c r="N90" s="152">
        <v>19</v>
      </c>
      <c r="O90" s="152">
        <v>28</v>
      </c>
      <c r="P90" s="152">
        <v>42</v>
      </c>
      <c r="Q90" s="154">
        <v>31</v>
      </c>
      <c r="R90" s="154">
        <v>30</v>
      </c>
      <c r="S90" s="152">
        <v>35</v>
      </c>
      <c r="T90" s="152">
        <v>33</v>
      </c>
      <c r="U90" s="152">
        <v>22</v>
      </c>
      <c r="V90" s="152">
        <v>25</v>
      </c>
      <c r="W90" s="152">
        <v>18</v>
      </c>
      <c r="X90" s="152">
        <v>22</v>
      </c>
      <c r="Y90" s="152">
        <v>20</v>
      </c>
      <c r="Z90" s="152">
        <f t="shared" si="5"/>
        <v>325</v>
      </c>
    </row>
    <row r="91" spans="1:26" ht="14.25">
      <c r="A91" s="311" t="s">
        <v>15</v>
      </c>
      <c r="B91" s="150" t="s">
        <v>275</v>
      </c>
      <c r="C91" s="162">
        <f t="shared" si="3"/>
        <v>4127</v>
      </c>
      <c r="D91" s="152">
        <v>234</v>
      </c>
      <c r="E91" s="152">
        <v>241</v>
      </c>
      <c r="F91" s="152">
        <v>237</v>
      </c>
      <c r="G91" s="152">
        <v>191</v>
      </c>
      <c r="H91" s="152">
        <v>179</v>
      </c>
      <c r="I91" s="152">
        <v>200</v>
      </c>
      <c r="J91" s="152">
        <v>188</v>
      </c>
      <c r="K91" s="152">
        <v>216</v>
      </c>
      <c r="L91" s="152">
        <v>220</v>
      </c>
      <c r="M91" s="153">
        <f t="shared" si="4"/>
        <v>1906</v>
      </c>
      <c r="N91" s="152">
        <v>196</v>
      </c>
      <c r="O91" s="152">
        <v>171</v>
      </c>
      <c r="P91" s="152">
        <v>196</v>
      </c>
      <c r="Q91" s="154">
        <v>152</v>
      </c>
      <c r="R91" s="154">
        <v>244</v>
      </c>
      <c r="S91" s="152">
        <v>222</v>
      </c>
      <c r="T91" s="152">
        <v>170</v>
      </c>
      <c r="U91" s="152">
        <v>168</v>
      </c>
      <c r="V91" s="152">
        <v>167</v>
      </c>
      <c r="W91" s="152">
        <v>174</v>
      </c>
      <c r="X91" s="152">
        <v>173</v>
      </c>
      <c r="Y91" s="152">
        <v>188</v>
      </c>
      <c r="Z91" s="152">
        <f t="shared" si="5"/>
        <v>2221</v>
      </c>
    </row>
    <row r="92" spans="1:26" ht="14.25">
      <c r="A92" s="312" t="s">
        <v>173</v>
      </c>
      <c r="B92" s="150" t="s">
        <v>276</v>
      </c>
      <c r="C92" s="162">
        <f t="shared" si="3"/>
        <v>288</v>
      </c>
      <c r="D92" s="152">
        <v>13</v>
      </c>
      <c r="E92" s="152">
        <v>14</v>
      </c>
      <c r="F92" s="152">
        <v>19</v>
      </c>
      <c r="G92" s="152">
        <v>16</v>
      </c>
      <c r="H92" s="152">
        <v>16</v>
      </c>
      <c r="I92" s="152">
        <v>10</v>
      </c>
      <c r="J92" s="152">
        <v>14</v>
      </c>
      <c r="K92" s="152">
        <v>11</v>
      </c>
      <c r="L92" s="152">
        <v>15</v>
      </c>
      <c r="M92" s="153">
        <f t="shared" si="4"/>
        <v>128</v>
      </c>
      <c r="N92" s="152">
        <v>16</v>
      </c>
      <c r="O92" s="152">
        <v>11</v>
      </c>
      <c r="P92" s="152">
        <v>15</v>
      </c>
      <c r="Q92" s="154">
        <v>17</v>
      </c>
      <c r="R92" s="154">
        <v>13</v>
      </c>
      <c r="S92" s="152">
        <v>15</v>
      </c>
      <c r="T92" s="152">
        <v>10</v>
      </c>
      <c r="U92" s="152">
        <v>11</v>
      </c>
      <c r="V92" s="152">
        <v>17</v>
      </c>
      <c r="W92" s="152">
        <v>9</v>
      </c>
      <c r="X92" s="152">
        <v>11</v>
      </c>
      <c r="Y92" s="152">
        <v>15</v>
      </c>
      <c r="Z92" s="152">
        <f t="shared" si="5"/>
        <v>160</v>
      </c>
    </row>
    <row r="93" spans="1:26" ht="14.25">
      <c r="A93" s="312" t="s">
        <v>173</v>
      </c>
      <c r="B93" s="150" t="s">
        <v>277</v>
      </c>
      <c r="C93" s="162">
        <f t="shared" si="3"/>
        <v>1051</v>
      </c>
      <c r="D93" s="152">
        <v>74</v>
      </c>
      <c r="E93" s="152">
        <v>60</v>
      </c>
      <c r="F93" s="152">
        <v>60</v>
      </c>
      <c r="G93" s="152">
        <v>46</v>
      </c>
      <c r="H93" s="152">
        <v>58</v>
      </c>
      <c r="I93" s="152">
        <v>52</v>
      </c>
      <c r="J93" s="152">
        <v>22</v>
      </c>
      <c r="K93" s="152">
        <v>50</v>
      </c>
      <c r="L93" s="152">
        <v>33</v>
      </c>
      <c r="M93" s="153">
        <f t="shared" si="4"/>
        <v>455</v>
      </c>
      <c r="N93" s="152">
        <v>32</v>
      </c>
      <c r="O93" s="152">
        <v>41</v>
      </c>
      <c r="P93" s="152">
        <v>53</v>
      </c>
      <c r="Q93" s="154">
        <v>54</v>
      </c>
      <c r="R93" s="154">
        <v>68</v>
      </c>
      <c r="S93" s="152">
        <v>45</v>
      </c>
      <c r="T93" s="152">
        <v>40</v>
      </c>
      <c r="U93" s="152">
        <v>37</v>
      </c>
      <c r="V93" s="152">
        <v>44</v>
      </c>
      <c r="W93" s="152">
        <v>65</v>
      </c>
      <c r="X93" s="152">
        <v>49</v>
      </c>
      <c r="Y93" s="152">
        <v>68</v>
      </c>
      <c r="Z93" s="152">
        <f t="shared" si="5"/>
        <v>596</v>
      </c>
    </row>
    <row r="94" spans="1:26" ht="14.25">
      <c r="A94" s="312" t="s">
        <v>173</v>
      </c>
      <c r="B94" s="150" t="s">
        <v>278</v>
      </c>
      <c r="C94" s="162">
        <f t="shared" si="3"/>
        <v>1501</v>
      </c>
      <c r="D94" s="152">
        <v>55</v>
      </c>
      <c r="E94" s="152">
        <v>86</v>
      </c>
      <c r="F94" s="152">
        <v>82</v>
      </c>
      <c r="G94" s="152">
        <v>61</v>
      </c>
      <c r="H94" s="152">
        <v>63</v>
      </c>
      <c r="I94" s="152">
        <v>66</v>
      </c>
      <c r="J94" s="152">
        <v>77</v>
      </c>
      <c r="K94" s="152">
        <v>87</v>
      </c>
      <c r="L94" s="152">
        <v>87</v>
      </c>
      <c r="M94" s="153">
        <f t="shared" si="4"/>
        <v>664</v>
      </c>
      <c r="N94" s="152">
        <v>85</v>
      </c>
      <c r="O94" s="152">
        <v>97</v>
      </c>
      <c r="P94" s="152">
        <v>71</v>
      </c>
      <c r="Q94" s="154">
        <v>64</v>
      </c>
      <c r="R94" s="154">
        <v>65</v>
      </c>
      <c r="S94" s="152">
        <v>66</v>
      </c>
      <c r="T94" s="152">
        <v>80</v>
      </c>
      <c r="U94" s="152">
        <v>59</v>
      </c>
      <c r="V94" s="152">
        <v>51</v>
      </c>
      <c r="W94" s="152">
        <v>59</v>
      </c>
      <c r="X94" s="152">
        <v>70</v>
      </c>
      <c r="Y94" s="152">
        <v>70</v>
      </c>
      <c r="Z94" s="152">
        <f t="shared" si="5"/>
        <v>837</v>
      </c>
    </row>
    <row r="95" spans="1:26" ht="14.25">
      <c r="A95" s="312" t="s">
        <v>173</v>
      </c>
      <c r="B95" s="150" t="s">
        <v>279</v>
      </c>
      <c r="C95" s="162">
        <f t="shared" si="3"/>
        <v>2606</v>
      </c>
      <c r="D95" s="152">
        <v>91</v>
      </c>
      <c r="E95" s="152">
        <v>81</v>
      </c>
      <c r="F95" s="152">
        <v>93</v>
      </c>
      <c r="G95" s="152">
        <v>95</v>
      </c>
      <c r="H95" s="152">
        <v>146</v>
      </c>
      <c r="I95" s="152">
        <v>109</v>
      </c>
      <c r="J95" s="152">
        <v>110</v>
      </c>
      <c r="K95" s="152">
        <v>116</v>
      </c>
      <c r="L95" s="152">
        <v>133</v>
      </c>
      <c r="M95" s="153">
        <f t="shared" si="4"/>
        <v>974</v>
      </c>
      <c r="N95" s="152">
        <v>133</v>
      </c>
      <c r="O95" s="152">
        <v>125</v>
      </c>
      <c r="P95" s="152">
        <v>161</v>
      </c>
      <c r="Q95" s="154">
        <v>105</v>
      </c>
      <c r="R95" s="154">
        <v>130</v>
      </c>
      <c r="S95" s="152">
        <v>108</v>
      </c>
      <c r="T95" s="152">
        <v>126</v>
      </c>
      <c r="U95" s="152">
        <v>161</v>
      </c>
      <c r="V95" s="152">
        <v>139</v>
      </c>
      <c r="W95" s="152">
        <v>162</v>
      </c>
      <c r="X95" s="152">
        <v>140</v>
      </c>
      <c r="Y95" s="152">
        <v>142</v>
      </c>
      <c r="Z95" s="152">
        <f t="shared" si="5"/>
        <v>1632</v>
      </c>
    </row>
    <row r="96" spans="1:26" ht="14.25">
      <c r="A96" s="313" t="s">
        <v>173</v>
      </c>
      <c r="B96" s="150" t="s">
        <v>280</v>
      </c>
      <c r="C96" s="162">
        <f t="shared" si="3"/>
        <v>731</v>
      </c>
      <c r="D96" s="152">
        <v>33</v>
      </c>
      <c r="E96" s="152">
        <v>34</v>
      </c>
      <c r="F96" s="152">
        <v>28</v>
      </c>
      <c r="G96" s="152">
        <v>49</v>
      </c>
      <c r="H96" s="152">
        <v>30</v>
      </c>
      <c r="I96" s="152">
        <v>37</v>
      </c>
      <c r="J96" s="152">
        <v>34</v>
      </c>
      <c r="K96" s="152">
        <v>43</v>
      </c>
      <c r="L96" s="152">
        <v>35</v>
      </c>
      <c r="M96" s="153">
        <f t="shared" si="4"/>
        <v>323</v>
      </c>
      <c r="N96" s="152">
        <v>28</v>
      </c>
      <c r="O96" s="152">
        <v>37</v>
      </c>
      <c r="P96" s="152">
        <v>37</v>
      </c>
      <c r="Q96" s="154">
        <v>48</v>
      </c>
      <c r="R96" s="154">
        <v>38</v>
      </c>
      <c r="S96" s="152">
        <v>18</v>
      </c>
      <c r="T96" s="152">
        <v>35</v>
      </c>
      <c r="U96" s="152">
        <v>43</v>
      </c>
      <c r="V96" s="152">
        <v>35</v>
      </c>
      <c r="W96" s="152">
        <v>32</v>
      </c>
      <c r="X96" s="152">
        <v>27</v>
      </c>
      <c r="Y96" s="152">
        <v>30</v>
      </c>
      <c r="Z96" s="152">
        <f t="shared" si="5"/>
        <v>408</v>
      </c>
    </row>
    <row r="97" spans="1:26" ht="14.25">
      <c r="A97" s="311" t="s">
        <v>17</v>
      </c>
      <c r="B97" s="150" t="s">
        <v>275</v>
      </c>
      <c r="C97" s="162">
        <f t="shared" si="3"/>
        <v>85</v>
      </c>
      <c r="D97" s="152">
        <v>3</v>
      </c>
      <c r="E97" s="152">
        <v>7</v>
      </c>
      <c r="F97" s="152">
        <v>1</v>
      </c>
      <c r="G97" s="152">
        <v>2</v>
      </c>
      <c r="H97" s="152">
        <v>3</v>
      </c>
      <c r="I97" s="152">
        <v>2</v>
      </c>
      <c r="J97" s="152">
        <v>8</v>
      </c>
      <c r="K97" s="152">
        <v>5</v>
      </c>
      <c r="L97" s="152">
        <v>1</v>
      </c>
      <c r="M97" s="153">
        <f t="shared" si="4"/>
        <v>32</v>
      </c>
      <c r="N97" s="152">
        <v>3</v>
      </c>
      <c r="O97" s="152">
        <v>7</v>
      </c>
      <c r="P97" s="152">
        <v>2</v>
      </c>
      <c r="Q97" s="154">
        <v>4</v>
      </c>
      <c r="R97" s="154">
        <v>9</v>
      </c>
      <c r="S97" s="152">
        <v>5</v>
      </c>
      <c r="T97" s="152">
        <v>3</v>
      </c>
      <c r="U97" s="152">
        <v>3</v>
      </c>
      <c r="V97" s="152">
        <v>5</v>
      </c>
      <c r="W97" s="152">
        <v>5</v>
      </c>
      <c r="X97" s="152">
        <v>6</v>
      </c>
      <c r="Y97" s="152">
        <v>1</v>
      </c>
      <c r="Z97" s="152">
        <f t="shared" si="5"/>
        <v>53</v>
      </c>
    </row>
    <row r="98" spans="1:26" ht="14.25">
      <c r="A98" s="312" t="s">
        <v>173</v>
      </c>
      <c r="B98" s="150" t="s">
        <v>276</v>
      </c>
      <c r="C98" s="162">
        <f t="shared" si="3"/>
        <v>45</v>
      </c>
      <c r="D98" s="152">
        <v>2</v>
      </c>
      <c r="E98" s="152">
        <v>2</v>
      </c>
      <c r="F98" s="152">
        <v>2</v>
      </c>
      <c r="G98" s="152">
        <v>0</v>
      </c>
      <c r="H98" s="152">
        <v>1</v>
      </c>
      <c r="I98" s="152">
        <v>1</v>
      </c>
      <c r="J98" s="152">
        <v>1</v>
      </c>
      <c r="K98" s="152">
        <v>1</v>
      </c>
      <c r="L98" s="152">
        <v>1</v>
      </c>
      <c r="M98" s="153">
        <f t="shared" si="4"/>
        <v>11</v>
      </c>
      <c r="N98" s="152">
        <v>2</v>
      </c>
      <c r="O98" s="152">
        <v>3</v>
      </c>
      <c r="P98" s="152">
        <v>8</v>
      </c>
      <c r="Q98" s="154">
        <v>7</v>
      </c>
      <c r="R98" s="154">
        <v>3</v>
      </c>
      <c r="S98" s="152">
        <v>1</v>
      </c>
      <c r="T98" s="152">
        <v>2</v>
      </c>
      <c r="U98" s="152">
        <v>1</v>
      </c>
      <c r="V98" s="152">
        <v>3</v>
      </c>
      <c r="W98" s="152">
        <v>1</v>
      </c>
      <c r="X98" s="152">
        <v>2</v>
      </c>
      <c r="Y98" s="152">
        <v>1</v>
      </c>
      <c r="Z98" s="152">
        <f t="shared" si="5"/>
        <v>34</v>
      </c>
    </row>
    <row r="99" spans="1:26" ht="14.25">
      <c r="A99" s="312" t="s">
        <v>173</v>
      </c>
      <c r="B99" s="150" t="s">
        <v>277</v>
      </c>
      <c r="C99" s="162">
        <f t="shared" si="3"/>
        <v>47</v>
      </c>
      <c r="D99" s="152">
        <v>0</v>
      </c>
      <c r="E99" s="152">
        <v>1</v>
      </c>
      <c r="F99" s="152">
        <v>0</v>
      </c>
      <c r="G99" s="152">
        <v>1</v>
      </c>
      <c r="H99" s="152">
        <v>1</v>
      </c>
      <c r="I99" s="152">
        <v>1</v>
      </c>
      <c r="J99" s="152">
        <v>1</v>
      </c>
      <c r="K99" s="152">
        <v>3</v>
      </c>
      <c r="L99" s="152">
        <v>1</v>
      </c>
      <c r="M99" s="153">
        <f t="shared" si="4"/>
        <v>9</v>
      </c>
      <c r="N99" s="152">
        <v>5</v>
      </c>
      <c r="O99" s="152">
        <v>0</v>
      </c>
      <c r="P99" s="152">
        <v>5</v>
      </c>
      <c r="Q99" s="154">
        <v>2</v>
      </c>
      <c r="R99" s="154">
        <v>2</v>
      </c>
      <c r="S99" s="152">
        <v>4</v>
      </c>
      <c r="T99" s="152">
        <v>4</v>
      </c>
      <c r="U99" s="152">
        <v>4</v>
      </c>
      <c r="V99" s="152">
        <v>3</v>
      </c>
      <c r="W99" s="152">
        <v>6</v>
      </c>
      <c r="X99" s="152">
        <v>0</v>
      </c>
      <c r="Y99" s="152">
        <v>3</v>
      </c>
      <c r="Z99" s="152">
        <f t="shared" si="5"/>
        <v>38</v>
      </c>
    </row>
    <row r="100" spans="1:26" ht="14.25">
      <c r="A100" s="312" t="s">
        <v>173</v>
      </c>
      <c r="B100" s="150" t="s">
        <v>278</v>
      </c>
      <c r="C100" s="162">
        <f t="shared" si="3"/>
        <v>44</v>
      </c>
      <c r="D100" s="152">
        <v>1</v>
      </c>
      <c r="E100" s="152">
        <v>5</v>
      </c>
      <c r="F100" s="152">
        <v>2</v>
      </c>
      <c r="G100" s="152">
        <v>3</v>
      </c>
      <c r="H100" s="152">
        <v>5</v>
      </c>
      <c r="I100" s="152">
        <v>0</v>
      </c>
      <c r="J100" s="152">
        <v>2</v>
      </c>
      <c r="K100" s="152">
        <v>1</v>
      </c>
      <c r="L100" s="152">
        <v>1</v>
      </c>
      <c r="M100" s="153">
        <f t="shared" si="4"/>
        <v>20</v>
      </c>
      <c r="N100" s="152">
        <v>1</v>
      </c>
      <c r="O100" s="152">
        <v>2</v>
      </c>
      <c r="P100" s="152">
        <v>1</v>
      </c>
      <c r="Q100" s="154">
        <v>1</v>
      </c>
      <c r="R100" s="154">
        <v>1</v>
      </c>
      <c r="S100" s="152">
        <v>2</v>
      </c>
      <c r="T100" s="152">
        <v>0</v>
      </c>
      <c r="U100" s="152">
        <v>2</v>
      </c>
      <c r="V100" s="152">
        <v>5</v>
      </c>
      <c r="W100" s="152">
        <v>1</v>
      </c>
      <c r="X100" s="152">
        <v>6</v>
      </c>
      <c r="Y100" s="152">
        <v>2</v>
      </c>
      <c r="Z100" s="152">
        <f t="shared" si="5"/>
        <v>24</v>
      </c>
    </row>
    <row r="101" spans="1:26" ht="14.25">
      <c r="A101" s="312" t="s">
        <v>173</v>
      </c>
      <c r="B101" s="150" t="s">
        <v>279</v>
      </c>
      <c r="C101" s="162">
        <f t="shared" si="3"/>
        <v>476</v>
      </c>
      <c r="D101" s="152">
        <v>25</v>
      </c>
      <c r="E101" s="152">
        <v>19</v>
      </c>
      <c r="F101" s="152">
        <v>21</v>
      </c>
      <c r="G101" s="152">
        <v>21</v>
      </c>
      <c r="H101" s="152">
        <v>26</v>
      </c>
      <c r="I101" s="152">
        <v>27</v>
      </c>
      <c r="J101" s="152">
        <v>21</v>
      </c>
      <c r="K101" s="152">
        <v>26</v>
      </c>
      <c r="L101" s="152">
        <v>33</v>
      </c>
      <c r="M101" s="153">
        <f t="shared" si="4"/>
        <v>219</v>
      </c>
      <c r="N101" s="152">
        <v>32</v>
      </c>
      <c r="O101" s="152">
        <v>18</v>
      </c>
      <c r="P101" s="152">
        <v>19</v>
      </c>
      <c r="Q101" s="154">
        <v>31</v>
      </c>
      <c r="R101" s="154">
        <v>15</v>
      </c>
      <c r="S101" s="152">
        <v>6</v>
      </c>
      <c r="T101" s="152">
        <v>15</v>
      </c>
      <c r="U101" s="152">
        <v>41</v>
      </c>
      <c r="V101" s="152">
        <v>28</v>
      </c>
      <c r="W101" s="152">
        <v>23</v>
      </c>
      <c r="X101" s="152">
        <v>9</v>
      </c>
      <c r="Y101" s="152">
        <v>20</v>
      </c>
      <c r="Z101" s="152">
        <f t="shared" si="5"/>
        <v>257</v>
      </c>
    </row>
    <row r="102" spans="1:26" ht="14.25">
      <c r="A102" s="313" t="s">
        <v>173</v>
      </c>
      <c r="B102" s="150" t="s">
        <v>280</v>
      </c>
      <c r="C102" s="162">
        <f t="shared" si="3"/>
        <v>54</v>
      </c>
      <c r="D102" s="152">
        <v>3</v>
      </c>
      <c r="E102" s="152">
        <v>5</v>
      </c>
      <c r="F102" s="152">
        <v>0</v>
      </c>
      <c r="G102" s="152">
        <v>2</v>
      </c>
      <c r="H102" s="152">
        <v>4</v>
      </c>
      <c r="I102" s="152">
        <v>5</v>
      </c>
      <c r="J102" s="152">
        <v>2</v>
      </c>
      <c r="K102" s="152">
        <v>2</v>
      </c>
      <c r="L102" s="152">
        <v>2</v>
      </c>
      <c r="M102" s="153">
        <f t="shared" si="4"/>
        <v>25</v>
      </c>
      <c r="N102" s="152">
        <v>2</v>
      </c>
      <c r="O102" s="152">
        <v>6</v>
      </c>
      <c r="P102" s="152">
        <v>5</v>
      </c>
      <c r="Q102" s="154">
        <v>1</v>
      </c>
      <c r="R102" s="154">
        <v>2</v>
      </c>
      <c r="S102" s="152">
        <v>2</v>
      </c>
      <c r="T102" s="152">
        <v>2</v>
      </c>
      <c r="U102" s="152">
        <v>1</v>
      </c>
      <c r="V102" s="152">
        <v>4</v>
      </c>
      <c r="W102" s="152">
        <v>0</v>
      </c>
      <c r="X102" s="152">
        <v>2</v>
      </c>
      <c r="Y102" s="152">
        <v>2</v>
      </c>
      <c r="Z102" s="152">
        <f t="shared" si="5"/>
        <v>29</v>
      </c>
    </row>
    <row r="103" spans="1:26" ht="14.25">
      <c r="A103" s="311" t="s">
        <v>18</v>
      </c>
      <c r="B103" s="150" t="s">
        <v>275</v>
      </c>
      <c r="C103" s="162">
        <f t="shared" si="3"/>
        <v>137</v>
      </c>
      <c r="D103" s="152">
        <v>3</v>
      </c>
      <c r="E103" s="152">
        <v>3</v>
      </c>
      <c r="F103" s="152">
        <v>12</v>
      </c>
      <c r="G103" s="152">
        <v>8</v>
      </c>
      <c r="H103" s="152">
        <v>4</v>
      </c>
      <c r="I103" s="152">
        <v>6</v>
      </c>
      <c r="J103" s="152">
        <v>9</v>
      </c>
      <c r="K103" s="152">
        <v>5</v>
      </c>
      <c r="L103" s="152">
        <v>2</v>
      </c>
      <c r="M103" s="153">
        <f t="shared" si="4"/>
        <v>52</v>
      </c>
      <c r="N103" s="152">
        <v>13</v>
      </c>
      <c r="O103" s="152">
        <v>4</v>
      </c>
      <c r="P103" s="152">
        <v>4</v>
      </c>
      <c r="Q103" s="154">
        <v>9</v>
      </c>
      <c r="R103" s="154">
        <v>5</v>
      </c>
      <c r="S103" s="152">
        <v>9</v>
      </c>
      <c r="T103" s="152">
        <v>6</v>
      </c>
      <c r="U103" s="152">
        <v>8</v>
      </c>
      <c r="V103" s="152">
        <v>5</v>
      </c>
      <c r="W103" s="152">
        <v>6</v>
      </c>
      <c r="X103" s="152">
        <v>8</v>
      </c>
      <c r="Y103" s="152">
        <v>8</v>
      </c>
      <c r="Z103" s="152">
        <f t="shared" si="5"/>
        <v>85</v>
      </c>
    </row>
    <row r="104" spans="1:26" ht="14.25">
      <c r="A104" s="312" t="s">
        <v>173</v>
      </c>
      <c r="B104" s="150" t="s">
        <v>276</v>
      </c>
      <c r="C104" s="162">
        <f t="shared" si="3"/>
        <v>16</v>
      </c>
      <c r="D104" s="152">
        <v>1</v>
      </c>
      <c r="E104" s="152">
        <v>2</v>
      </c>
      <c r="F104" s="152">
        <v>1</v>
      </c>
      <c r="G104" s="152">
        <v>4</v>
      </c>
      <c r="H104" s="152">
        <v>1</v>
      </c>
      <c r="I104" s="152">
        <v>1</v>
      </c>
      <c r="J104" s="152">
        <v>0</v>
      </c>
      <c r="K104" s="152">
        <v>1</v>
      </c>
      <c r="L104" s="152">
        <v>0</v>
      </c>
      <c r="M104" s="153">
        <f t="shared" si="4"/>
        <v>11</v>
      </c>
      <c r="N104" s="152">
        <v>0</v>
      </c>
      <c r="O104" s="152">
        <v>0</v>
      </c>
      <c r="P104" s="152">
        <v>0</v>
      </c>
      <c r="Q104" s="154">
        <v>0</v>
      </c>
      <c r="R104" s="154">
        <v>1</v>
      </c>
      <c r="S104" s="152">
        <v>0</v>
      </c>
      <c r="T104" s="152">
        <v>0</v>
      </c>
      <c r="U104" s="152">
        <v>1</v>
      </c>
      <c r="V104" s="152">
        <v>0</v>
      </c>
      <c r="W104" s="152">
        <v>1</v>
      </c>
      <c r="X104" s="152">
        <v>1</v>
      </c>
      <c r="Y104" s="152">
        <v>1</v>
      </c>
      <c r="Z104" s="152">
        <f t="shared" si="5"/>
        <v>5</v>
      </c>
    </row>
    <row r="105" spans="1:26" ht="14.25">
      <c r="A105" s="312" t="s">
        <v>173</v>
      </c>
      <c r="B105" s="150" t="s">
        <v>277</v>
      </c>
      <c r="C105" s="162">
        <f t="shared" si="3"/>
        <v>8</v>
      </c>
      <c r="D105" s="152">
        <v>0</v>
      </c>
      <c r="E105" s="152">
        <v>1</v>
      </c>
      <c r="F105" s="152">
        <v>0</v>
      </c>
      <c r="G105" s="152">
        <v>1</v>
      </c>
      <c r="H105" s="152">
        <v>0</v>
      </c>
      <c r="I105" s="152">
        <v>0</v>
      </c>
      <c r="J105" s="152">
        <v>0</v>
      </c>
      <c r="K105" s="152">
        <v>1</v>
      </c>
      <c r="L105" s="152">
        <v>0</v>
      </c>
      <c r="M105" s="153">
        <f t="shared" si="4"/>
        <v>3</v>
      </c>
      <c r="N105" s="152">
        <v>1</v>
      </c>
      <c r="O105" s="152">
        <v>0</v>
      </c>
      <c r="P105" s="152">
        <v>1</v>
      </c>
      <c r="Q105" s="154">
        <v>1</v>
      </c>
      <c r="R105" s="154">
        <v>0</v>
      </c>
      <c r="S105" s="152">
        <v>1</v>
      </c>
      <c r="T105" s="152">
        <v>0</v>
      </c>
      <c r="U105" s="152">
        <v>0</v>
      </c>
      <c r="V105" s="152">
        <v>0</v>
      </c>
      <c r="W105" s="152">
        <v>0</v>
      </c>
      <c r="X105" s="152">
        <v>0</v>
      </c>
      <c r="Y105" s="152">
        <v>1</v>
      </c>
      <c r="Z105" s="152">
        <f t="shared" si="5"/>
        <v>5</v>
      </c>
    </row>
    <row r="106" spans="1:26" ht="14.25">
      <c r="A106" s="312" t="s">
        <v>173</v>
      </c>
      <c r="B106" s="150" t="s">
        <v>278</v>
      </c>
      <c r="C106" s="162">
        <f t="shared" si="3"/>
        <v>19</v>
      </c>
      <c r="D106" s="152">
        <v>0</v>
      </c>
      <c r="E106" s="152">
        <v>0</v>
      </c>
      <c r="F106" s="152">
        <v>1</v>
      </c>
      <c r="G106" s="152">
        <v>1</v>
      </c>
      <c r="H106" s="152">
        <v>1</v>
      </c>
      <c r="I106" s="152">
        <v>0</v>
      </c>
      <c r="J106" s="152">
        <v>0</v>
      </c>
      <c r="K106" s="152">
        <v>1</v>
      </c>
      <c r="L106" s="152">
        <v>0</v>
      </c>
      <c r="M106" s="153">
        <f t="shared" si="4"/>
        <v>4</v>
      </c>
      <c r="N106" s="152">
        <v>0</v>
      </c>
      <c r="O106" s="152">
        <v>0</v>
      </c>
      <c r="P106" s="152">
        <v>1</v>
      </c>
      <c r="Q106" s="154">
        <v>4</v>
      </c>
      <c r="R106" s="154">
        <v>2</v>
      </c>
      <c r="S106" s="152">
        <v>2</v>
      </c>
      <c r="T106" s="152">
        <v>0</v>
      </c>
      <c r="U106" s="152">
        <v>3</v>
      </c>
      <c r="V106" s="152">
        <v>0</v>
      </c>
      <c r="W106" s="152">
        <v>0</v>
      </c>
      <c r="X106" s="152">
        <v>3</v>
      </c>
      <c r="Y106" s="152">
        <v>0</v>
      </c>
      <c r="Z106" s="152">
        <f t="shared" si="5"/>
        <v>15</v>
      </c>
    </row>
    <row r="107" spans="1:26" ht="14.25">
      <c r="A107" s="312" t="s">
        <v>173</v>
      </c>
      <c r="B107" s="150" t="s">
        <v>279</v>
      </c>
      <c r="C107" s="162">
        <f t="shared" si="3"/>
        <v>243</v>
      </c>
      <c r="D107" s="152">
        <v>10</v>
      </c>
      <c r="E107" s="152">
        <v>8</v>
      </c>
      <c r="F107" s="152">
        <v>16</v>
      </c>
      <c r="G107" s="152">
        <v>10</v>
      </c>
      <c r="H107" s="152">
        <v>14</v>
      </c>
      <c r="I107" s="152">
        <v>10</v>
      </c>
      <c r="J107" s="152">
        <v>12</v>
      </c>
      <c r="K107" s="152">
        <v>15</v>
      </c>
      <c r="L107" s="152">
        <v>10</v>
      </c>
      <c r="M107" s="153">
        <f t="shared" si="4"/>
        <v>105</v>
      </c>
      <c r="N107" s="152">
        <v>15</v>
      </c>
      <c r="O107" s="152">
        <v>9</v>
      </c>
      <c r="P107" s="152">
        <v>9</v>
      </c>
      <c r="Q107" s="154">
        <v>8</v>
      </c>
      <c r="R107" s="154">
        <v>11</v>
      </c>
      <c r="S107" s="152">
        <v>22</v>
      </c>
      <c r="T107" s="152">
        <v>11</v>
      </c>
      <c r="U107" s="152">
        <v>13</v>
      </c>
      <c r="V107" s="152">
        <v>9</v>
      </c>
      <c r="W107" s="152">
        <v>10</v>
      </c>
      <c r="X107" s="152">
        <v>13</v>
      </c>
      <c r="Y107" s="152">
        <v>8</v>
      </c>
      <c r="Z107" s="152">
        <f t="shared" si="5"/>
        <v>138</v>
      </c>
    </row>
    <row r="108" spans="1:26" ht="14.25">
      <c r="A108" s="313" t="s">
        <v>173</v>
      </c>
      <c r="B108" s="150" t="s">
        <v>280</v>
      </c>
      <c r="C108" s="162">
        <f t="shared" si="3"/>
        <v>33</v>
      </c>
      <c r="D108" s="152">
        <v>0</v>
      </c>
      <c r="E108" s="152">
        <v>4</v>
      </c>
      <c r="F108" s="152">
        <v>2</v>
      </c>
      <c r="G108" s="152">
        <v>3</v>
      </c>
      <c r="H108" s="152">
        <v>3</v>
      </c>
      <c r="I108" s="152">
        <v>2</v>
      </c>
      <c r="J108" s="152">
        <v>1</v>
      </c>
      <c r="K108" s="152">
        <v>0</v>
      </c>
      <c r="L108" s="152">
        <v>1</v>
      </c>
      <c r="M108" s="153">
        <f t="shared" si="4"/>
        <v>16</v>
      </c>
      <c r="N108" s="152">
        <v>1</v>
      </c>
      <c r="O108" s="152">
        <v>0</v>
      </c>
      <c r="P108" s="152">
        <v>0</v>
      </c>
      <c r="Q108" s="154">
        <v>2</v>
      </c>
      <c r="R108" s="154">
        <v>2</v>
      </c>
      <c r="S108" s="152">
        <v>3</v>
      </c>
      <c r="T108" s="152">
        <v>1</v>
      </c>
      <c r="U108" s="152">
        <v>1</v>
      </c>
      <c r="V108" s="152">
        <v>2</v>
      </c>
      <c r="W108" s="152">
        <v>3</v>
      </c>
      <c r="X108" s="152">
        <v>2</v>
      </c>
      <c r="Y108" s="152">
        <v>0</v>
      </c>
      <c r="Z108" s="152">
        <f t="shared" si="5"/>
        <v>17</v>
      </c>
    </row>
    <row r="109" spans="1:26" ht="14.25">
      <c r="A109" s="311" t="s">
        <v>19</v>
      </c>
      <c r="B109" s="150" t="s">
        <v>275</v>
      </c>
      <c r="C109" s="162">
        <f t="shared" si="3"/>
        <v>108</v>
      </c>
      <c r="D109" s="152">
        <v>3</v>
      </c>
      <c r="E109" s="152">
        <v>3</v>
      </c>
      <c r="F109" s="152">
        <v>7</v>
      </c>
      <c r="G109" s="152">
        <v>2</v>
      </c>
      <c r="H109" s="152">
        <v>5</v>
      </c>
      <c r="I109" s="152">
        <v>8</v>
      </c>
      <c r="J109" s="152">
        <v>5</v>
      </c>
      <c r="K109" s="152">
        <v>10</v>
      </c>
      <c r="L109" s="152">
        <v>5</v>
      </c>
      <c r="M109" s="153">
        <f t="shared" si="4"/>
        <v>48</v>
      </c>
      <c r="N109" s="152">
        <v>8</v>
      </c>
      <c r="O109" s="152">
        <v>4</v>
      </c>
      <c r="P109" s="152">
        <v>3</v>
      </c>
      <c r="Q109" s="154">
        <v>5</v>
      </c>
      <c r="R109" s="154">
        <v>5</v>
      </c>
      <c r="S109" s="152">
        <v>8</v>
      </c>
      <c r="T109" s="152">
        <v>8</v>
      </c>
      <c r="U109" s="152">
        <v>2</v>
      </c>
      <c r="V109" s="152">
        <v>1</v>
      </c>
      <c r="W109" s="152">
        <v>3</v>
      </c>
      <c r="X109" s="152">
        <v>11</v>
      </c>
      <c r="Y109" s="152">
        <v>2</v>
      </c>
      <c r="Z109" s="152">
        <f t="shared" si="5"/>
        <v>60</v>
      </c>
    </row>
    <row r="110" spans="1:26" ht="14.25">
      <c r="A110" s="312" t="s">
        <v>173</v>
      </c>
      <c r="B110" s="150" t="s">
        <v>276</v>
      </c>
      <c r="C110" s="162">
        <f t="shared" si="3"/>
        <v>18</v>
      </c>
      <c r="D110" s="152">
        <v>1</v>
      </c>
      <c r="E110" s="152">
        <v>1</v>
      </c>
      <c r="F110" s="152">
        <v>0</v>
      </c>
      <c r="G110" s="152">
        <v>0</v>
      </c>
      <c r="H110" s="152">
        <v>3</v>
      </c>
      <c r="I110" s="152">
        <v>1</v>
      </c>
      <c r="J110" s="152">
        <v>0</v>
      </c>
      <c r="K110" s="152">
        <v>1</v>
      </c>
      <c r="L110" s="152">
        <v>0</v>
      </c>
      <c r="M110" s="153">
        <f t="shared" si="4"/>
        <v>7</v>
      </c>
      <c r="N110" s="152">
        <v>2</v>
      </c>
      <c r="O110" s="152">
        <v>0</v>
      </c>
      <c r="P110" s="152">
        <v>1</v>
      </c>
      <c r="Q110" s="154">
        <v>1</v>
      </c>
      <c r="R110" s="154">
        <v>2</v>
      </c>
      <c r="S110" s="152">
        <v>0</v>
      </c>
      <c r="T110" s="152">
        <v>1</v>
      </c>
      <c r="U110" s="152">
        <v>1</v>
      </c>
      <c r="V110" s="152">
        <v>0</v>
      </c>
      <c r="W110" s="152">
        <v>2</v>
      </c>
      <c r="X110" s="152">
        <v>1</v>
      </c>
      <c r="Y110" s="152">
        <v>0</v>
      </c>
      <c r="Z110" s="152">
        <f t="shared" si="5"/>
        <v>11</v>
      </c>
    </row>
    <row r="111" spans="1:26" ht="14.25">
      <c r="A111" s="312" t="s">
        <v>173</v>
      </c>
      <c r="B111" s="150" t="s">
        <v>277</v>
      </c>
      <c r="C111" s="162">
        <f t="shared" si="3"/>
        <v>3</v>
      </c>
      <c r="D111" s="152">
        <v>0</v>
      </c>
      <c r="E111" s="152">
        <v>0</v>
      </c>
      <c r="F111" s="152">
        <v>1</v>
      </c>
      <c r="G111" s="152">
        <v>0</v>
      </c>
      <c r="H111" s="152">
        <v>1</v>
      </c>
      <c r="I111" s="152">
        <v>0</v>
      </c>
      <c r="J111" s="152">
        <v>0</v>
      </c>
      <c r="K111" s="152">
        <v>0</v>
      </c>
      <c r="L111" s="152">
        <v>0</v>
      </c>
      <c r="M111" s="153">
        <f t="shared" si="4"/>
        <v>2</v>
      </c>
      <c r="N111" s="166">
        <v>0</v>
      </c>
      <c r="O111" s="166">
        <v>0</v>
      </c>
      <c r="P111" s="166">
        <v>1</v>
      </c>
      <c r="Q111" s="167">
        <v>0</v>
      </c>
      <c r="R111" s="167">
        <v>0</v>
      </c>
      <c r="S111" s="166">
        <v>0</v>
      </c>
      <c r="T111" s="166">
        <v>0</v>
      </c>
      <c r="U111" s="166">
        <v>0</v>
      </c>
      <c r="V111" s="166">
        <v>0</v>
      </c>
      <c r="W111" s="166">
        <v>0</v>
      </c>
      <c r="X111" s="166">
        <v>0</v>
      </c>
      <c r="Y111" s="166">
        <v>0</v>
      </c>
      <c r="Z111" s="152">
        <f t="shared" si="5"/>
        <v>1</v>
      </c>
    </row>
    <row r="112" spans="1:26" ht="14.25">
      <c r="A112" s="312" t="s">
        <v>173</v>
      </c>
      <c r="B112" s="150" t="s">
        <v>278</v>
      </c>
      <c r="C112" s="162">
        <f t="shared" si="3"/>
        <v>11</v>
      </c>
      <c r="D112" s="152">
        <v>1</v>
      </c>
      <c r="E112" s="152">
        <v>0</v>
      </c>
      <c r="F112" s="152">
        <v>0</v>
      </c>
      <c r="G112" s="152">
        <v>0</v>
      </c>
      <c r="H112" s="152">
        <v>2</v>
      </c>
      <c r="I112" s="152">
        <v>1</v>
      </c>
      <c r="J112" s="152">
        <v>1</v>
      </c>
      <c r="K112" s="152">
        <v>1</v>
      </c>
      <c r="L112" s="152">
        <v>0</v>
      </c>
      <c r="M112" s="153">
        <f t="shared" si="4"/>
        <v>6</v>
      </c>
      <c r="N112" s="166">
        <v>3</v>
      </c>
      <c r="O112" s="166">
        <v>0</v>
      </c>
      <c r="P112" s="166">
        <v>0</v>
      </c>
      <c r="Q112" s="167">
        <v>0</v>
      </c>
      <c r="R112" s="167">
        <v>1</v>
      </c>
      <c r="S112" s="166">
        <v>0</v>
      </c>
      <c r="T112" s="166">
        <v>0</v>
      </c>
      <c r="U112" s="166">
        <v>1</v>
      </c>
      <c r="V112" s="166">
        <v>0</v>
      </c>
      <c r="W112" s="166">
        <v>0</v>
      </c>
      <c r="X112" s="166">
        <v>0</v>
      </c>
      <c r="Y112" s="166">
        <v>0</v>
      </c>
      <c r="Z112" s="152">
        <f t="shared" si="5"/>
        <v>5</v>
      </c>
    </row>
    <row r="113" spans="1:26" ht="14.25">
      <c r="A113" s="312" t="s">
        <v>173</v>
      </c>
      <c r="B113" s="150" t="s">
        <v>279</v>
      </c>
      <c r="C113" s="162">
        <f t="shared" si="3"/>
        <v>332</v>
      </c>
      <c r="D113" s="152">
        <v>7</v>
      </c>
      <c r="E113" s="152">
        <v>14</v>
      </c>
      <c r="F113" s="152">
        <v>21</v>
      </c>
      <c r="G113" s="152">
        <v>23</v>
      </c>
      <c r="H113" s="152">
        <v>15</v>
      </c>
      <c r="I113" s="152">
        <v>15</v>
      </c>
      <c r="J113" s="152">
        <v>12</v>
      </c>
      <c r="K113" s="152">
        <v>29</v>
      </c>
      <c r="L113" s="152">
        <v>12</v>
      </c>
      <c r="M113" s="153">
        <f t="shared" si="4"/>
        <v>148</v>
      </c>
      <c r="N113" s="152">
        <v>11</v>
      </c>
      <c r="O113" s="152">
        <v>6</v>
      </c>
      <c r="P113" s="152">
        <v>13</v>
      </c>
      <c r="Q113" s="154">
        <v>18</v>
      </c>
      <c r="R113" s="154">
        <v>26</v>
      </c>
      <c r="S113" s="152">
        <v>21</v>
      </c>
      <c r="T113" s="152">
        <v>7</v>
      </c>
      <c r="U113" s="152">
        <v>9</v>
      </c>
      <c r="V113" s="152">
        <v>16</v>
      </c>
      <c r="W113" s="152">
        <v>20</v>
      </c>
      <c r="X113" s="152">
        <v>13</v>
      </c>
      <c r="Y113" s="152">
        <v>24</v>
      </c>
      <c r="Z113" s="152">
        <f t="shared" si="5"/>
        <v>184</v>
      </c>
    </row>
    <row r="114" spans="1:26" ht="14.25">
      <c r="A114" s="313" t="s">
        <v>173</v>
      </c>
      <c r="B114" s="150" t="s">
        <v>280</v>
      </c>
      <c r="C114" s="162">
        <f t="shared" si="3"/>
        <v>50</v>
      </c>
      <c r="D114" s="152">
        <v>2</v>
      </c>
      <c r="E114" s="152">
        <v>3</v>
      </c>
      <c r="F114" s="152">
        <v>2</v>
      </c>
      <c r="G114" s="152">
        <v>0</v>
      </c>
      <c r="H114" s="152">
        <v>1</v>
      </c>
      <c r="I114" s="152">
        <v>1</v>
      </c>
      <c r="J114" s="152">
        <v>4</v>
      </c>
      <c r="K114" s="152">
        <v>1</v>
      </c>
      <c r="L114" s="152">
        <v>2</v>
      </c>
      <c r="M114" s="153">
        <f t="shared" si="4"/>
        <v>16</v>
      </c>
      <c r="N114" s="152">
        <v>1</v>
      </c>
      <c r="O114" s="152">
        <v>7</v>
      </c>
      <c r="P114" s="152">
        <v>4</v>
      </c>
      <c r="Q114" s="154">
        <v>3</v>
      </c>
      <c r="R114" s="154">
        <v>1</v>
      </c>
      <c r="S114" s="152">
        <v>6</v>
      </c>
      <c r="T114" s="152">
        <v>3</v>
      </c>
      <c r="U114" s="152">
        <v>2</v>
      </c>
      <c r="V114" s="152">
        <v>3</v>
      </c>
      <c r="W114" s="152">
        <v>0</v>
      </c>
      <c r="X114" s="152">
        <v>2</v>
      </c>
      <c r="Y114" s="152">
        <v>2</v>
      </c>
      <c r="Z114" s="152">
        <f t="shared" si="5"/>
        <v>34</v>
      </c>
    </row>
    <row r="115" spans="1:26">
      <c r="A115" s="38" t="s">
        <v>336</v>
      </c>
      <c r="B115" s="141"/>
      <c r="C115" s="141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4"/>
      <c r="R115" s="144"/>
      <c r="S115" s="142"/>
      <c r="T115" s="142"/>
      <c r="U115" s="142"/>
      <c r="V115" s="142"/>
      <c r="W115" s="142"/>
      <c r="X115" s="142"/>
      <c r="Y115" s="315" t="s">
        <v>303</v>
      </c>
      <c r="Z115" s="315"/>
    </row>
    <row r="116" spans="1:26">
      <c r="A116" s="38" t="s">
        <v>337</v>
      </c>
      <c r="B116" s="141"/>
      <c r="C116" s="141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4"/>
      <c r="R116" s="144"/>
      <c r="S116" s="142"/>
      <c r="T116" s="142"/>
      <c r="U116" s="142"/>
      <c r="V116" s="142"/>
      <c r="W116" s="142"/>
      <c r="X116" s="142"/>
      <c r="Y116" s="142"/>
      <c r="Z116" s="142"/>
    </row>
    <row r="117" spans="1:26">
      <c r="A117" s="149" t="s">
        <v>334</v>
      </c>
      <c r="B117" s="141"/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4"/>
      <c r="R117" s="144"/>
      <c r="S117" s="142"/>
      <c r="T117" s="142"/>
      <c r="U117" s="142"/>
      <c r="V117" s="142"/>
      <c r="W117" s="142"/>
      <c r="X117" s="142"/>
      <c r="Y117" s="142"/>
      <c r="Z117" s="142"/>
    </row>
    <row r="118" spans="1:26">
      <c r="A118" s="161"/>
      <c r="B118" s="141"/>
      <c r="C118" s="141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4"/>
      <c r="R118" s="144"/>
      <c r="S118" s="142"/>
      <c r="T118" s="142"/>
      <c r="U118" s="142"/>
      <c r="V118" s="142"/>
      <c r="W118" s="142"/>
      <c r="X118" s="142"/>
      <c r="Y118" s="142"/>
      <c r="Z118" s="142"/>
    </row>
    <row r="119" spans="1:26">
      <c r="A119" s="160" t="s">
        <v>170</v>
      </c>
      <c r="B119" s="141"/>
      <c r="C119" s="141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4"/>
      <c r="R119" s="144"/>
      <c r="S119" s="142"/>
      <c r="T119" s="142"/>
      <c r="U119" s="142"/>
      <c r="V119" s="142"/>
      <c r="W119" s="142"/>
      <c r="X119" s="142"/>
      <c r="Y119" s="142"/>
      <c r="Z119" s="142"/>
    </row>
    <row r="120" spans="1:26" ht="15">
      <c r="A120" s="306" t="s">
        <v>31</v>
      </c>
      <c r="B120" s="306" t="s">
        <v>359</v>
      </c>
      <c r="C120" s="98" t="s">
        <v>221</v>
      </c>
      <c r="D120" s="308">
        <v>2012</v>
      </c>
      <c r="E120" s="308"/>
      <c r="F120" s="308"/>
      <c r="G120" s="308"/>
      <c r="H120" s="308"/>
      <c r="I120" s="308"/>
      <c r="J120" s="308"/>
      <c r="K120" s="308"/>
      <c r="L120" s="308"/>
      <c r="M120" s="314" t="s">
        <v>221</v>
      </c>
      <c r="N120" s="308">
        <v>2013</v>
      </c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14" t="s">
        <v>221</v>
      </c>
    </row>
    <row r="121" spans="1:26" ht="15">
      <c r="A121" s="306"/>
      <c r="B121" s="306"/>
      <c r="C121" s="98" t="s">
        <v>361</v>
      </c>
      <c r="D121" s="157" t="s">
        <v>285</v>
      </c>
      <c r="E121" s="157" t="s">
        <v>281</v>
      </c>
      <c r="F121" s="157" t="s">
        <v>286</v>
      </c>
      <c r="G121" s="157" t="s">
        <v>287</v>
      </c>
      <c r="H121" s="157" t="s">
        <v>288</v>
      </c>
      <c r="I121" s="157" t="s">
        <v>289</v>
      </c>
      <c r="J121" s="157" t="s">
        <v>290</v>
      </c>
      <c r="K121" s="157" t="s">
        <v>291</v>
      </c>
      <c r="L121" s="157" t="s">
        <v>292</v>
      </c>
      <c r="M121" s="314"/>
      <c r="N121" s="157" t="s">
        <v>282</v>
      </c>
      <c r="O121" s="157" t="s">
        <v>283</v>
      </c>
      <c r="P121" s="157" t="s">
        <v>284</v>
      </c>
      <c r="Q121" s="158" t="s">
        <v>285</v>
      </c>
      <c r="R121" s="158" t="s">
        <v>281</v>
      </c>
      <c r="S121" s="157" t="s">
        <v>286</v>
      </c>
      <c r="T121" s="157" t="s">
        <v>287</v>
      </c>
      <c r="U121" s="157" t="s">
        <v>288</v>
      </c>
      <c r="V121" s="157" t="s">
        <v>289</v>
      </c>
      <c r="W121" s="157" t="s">
        <v>290</v>
      </c>
      <c r="X121" s="157" t="s">
        <v>291</v>
      </c>
      <c r="Y121" s="157" t="s">
        <v>292</v>
      </c>
      <c r="Z121" s="314"/>
    </row>
    <row r="122" spans="1:26" ht="14.25">
      <c r="A122" s="311" t="s">
        <v>8</v>
      </c>
      <c r="B122" s="150" t="s">
        <v>275</v>
      </c>
      <c r="C122" s="162">
        <f>+M122+Z122</f>
        <v>17635</v>
      </c>
      <c r="D122" s="152">
        <v>951</v>
      </c>
      <c r="E122" s="152">
        <v>1045</v>
      </c>
      <c r="F122" s="152">
        <v>1023</v>
      </c>
      <c r="G122" s="152">
        <v>932</v>
      </c>
      <c r="H122" s="152">
        <v>909</v>
      </c>
      <c r="I122" s="152">
        <v>826</v>
      </c>
      <c r="J122" s="152">
        <v>846</v>
      </c>
      <c r="K122" s="152">
        <v>885</v>
      </c>
      <c r="L122" s="152">
        <v>856</v>
      </c>
      <c r="M122" s="153">
        <f>SUM(D122:L122)</f>
        <v>8273</v>
      </c>
      <c r="N122" s="152">
        <v>927</v>
      </c>
      <c r="O122" s="152">
        <v>721</v>
      </c>
      <c r="P122" s="152">
        <v>851</v>
      </c>
      <c r="Q122" s="154">
        <v>861</v>
      </c>
      <c r="R122" s="154">
        <v>804</v>
      </c>
      <c r="S122" s="152">
        <v>834</v>
      </c>
      <c r="T122" s="152">
        <v>779</v>
      </c>
      <c r="U122" s="152">
        <v>701</v>
      </c>
      <c r="V122" s="152">
        <v>718</v>
      </c>
      <c r="W122" s="152">
        <v>750</v>
      </c>
      <c r="X122" s="152">
        <v>727</v>
      </c>
      <c r="Y122" s="152">
        <v>689</v>
      </c>
      <c r="Z122" s="152">
        <f>SUM(N122:Y122)</f>
        <v>9362</v>
      </c>
    </row>
    <row r="123" spans="1:26" ht="14.25">
      <c r="A123" s="312" t="s">
        <v>173</v>
      </c>
      <c r="B123" s="150" t="s">
        <v>276</v>
      </c>
      <c r="C123" s="162">
        <f t="shared" ref="C123:C169" si="6">+M123+Z123</f>
        <v>6943</v>
      </c>
      <c r="D123" s="152">
        <v>251</v>
      </c>
      <c r="E123" s="152">
        <v>365</v>
      </c>
      <c r="F123" s="152">
        <v>366</v>
      </c>
      <c r="G123" s="152">
        <v>322</v>
      </c>
      <c r="H123" s="152">
        <v>317</v>
      </c>
      <c r="I123" s="152">
        <v>395</v>
      </c>
      <c r="J123" s="152">
        <v>313</v>
      </c>
      <c r="K123" s="152">
        <v>386</v>
      </c>
      <c r="L123" s="152">
        <v>321</v>
      </c>
      <c r="M123" s="153">
        <f t="shared" ref="M123:M169" si="7">SUM(D123:L123)</f>
        <v>3036</v>
      </c>
      <c r="N123" s="152">
        <v>374</v>
      </c>
      <c r="O123" s="152">
        <v>344</v>
      </c>
      <c r="P123" s="152">
        <v>401</v>
      </c>
      <c r="Q123" s="154">
        <v>318</v>
      </c>
      <c r="R123" s="154">
        <v>343</v>
      </c>
      <c r="S123" s="152">
        <v>317</v>
      </c>
      <c r="T123" s="152">
        <v>292</v>
      </c>
      <c r="U123" s="152">
        <v>326</v>
      </c>
      <c r="V123" s="152">
        <v>326</v>
      </c>
      <c r="W123" s="152">
        <v>271</v>
      </c>
      <c r="X123" s="152">
        <v>314</v>
      </c>
      <c r="Y123" s="152">
        <v>281</v>
      </c>
      <c r="Z123" s="152">
        <f t="shared" ref="Z123:Z169" si="8">SUM(N123:Y123)</f>
        <v>3907</v>
      </c>
    </row>
    <row r="124" spans="1:26" ht="14.25">
      <c r="A124" s="312" t="s">
        <v>173</v>
      </c>
      <c r="B124" s="150" t="s">
        <v>277</v>
      </c>
      <c r="C124" s="162">
        <f t="shared" si="6"/>
        <v>1210</v>
      </c>
      <c r="D124" s="152">
        <v>39</v>
      </c>
      <c r="E124" s="152">
        <v>45</v>
      </c>
      <c r="F124" s="152">
        <v>58</v>
      </c>
      <c r="G124" s="152">
        <v>46</v>
      </c>
      <c r="H124" s="152">
        <v>67</v>
      </c>
      <c r="I124" s="152">
        <v>61</v>
      </c>
      <c r="J124" s="152">
        <v>64</v>
      </c>
      <c r="K124" s="152">
        <v>58</v>
      </c>
      <c r="L124" s="152">
        <v>45</v>
      </c>
      <c r="M124" s="153">
        <f t="shared" si="7"/>
        <v>483</v>
      </c>
      <c r="N124" s="152">
        <v>47</v>
      </c>
      <c r="O124" s="152">
        <v>46</v>
      </c>
      <c r="P124" s="152">
        <v>41</v>
      </c>
      <c r="Q124" s="154">
        <v>50</v>
      </c>
      <c r="R124" s="154">
        <v>63</v>
      </c>
      <c r="S124" s="152">
        <v>69</v>
      </c>
      <c r="T124" s="152">
        <v>74</v>
      </c>
      <c r="U124" s="152">
        <v>75</v>
      </c>
      <c r="V124" s="152">
        <v>72</v>
      </c>
      <c r="W124" s="152">
        <v>51</v>
      </c>
      <c r="X124" s="152">
        <v>74</v>
      </c>
      <c r="Y124" s="152">
        <v>65</v>
      </c>
      <c r="Z124" s="152">
        <f t="shared" si="8"/>
        <v>727</v>
      </c>
    </row>
    <row r="125" spans="1:26" ht="14.25">
      <c r="A125" s="312" t="s">
        <v>173</v>
      </c>
      <c r="B125" s="150" t="s">
        <v>278</v>
      </c>
      <c r="C125" s="162">
        <f t="shared" si="6"/>
        <v>3890</v>
      </c>
      <c r="D125" s="152">
        <v>210</v>
      </c>
      <c r="E125" s="152">
        <v>214</v>
      </c>
      <c r="F125" s="152">
        <v>211</v>
      </c>
      <c r="G125" s="152">
        <v>191</v>
      </c>
      <c r="H125" s="152">
        <v>174</v>
      </c>
      <c r="I125" s="152">
        <v>222</v>
      </c>
      <c r="J125" s="152">
        <v>248</v>
      </c>
      <c r="K125" s="152">
        <v>194</v>
      </c>
      <c r="L125" s="152">
        <v>198</v>
      </c>
      <c r="M125" s="153">
        <f t="shared" si="7"/>
        <v>1862</v>
      </c>
      <c r="N125" s="152">
        <v>170</v>
      </c>
      <c r="O125" s="152">
        <v>170</v>
      </c>
      <c r="P125" s="152">
        <v>200</v>
      </c>
      <c r="Q125" s="154">
        <v>166</v>
      </c>
      <c r="R125" s="154">
        <v>184</v>
      </c>
      <c r="S125" s="152">
        <v>170</v>
      </c>
      <c r="T125" s="152">
        <v>176</v>
      </c>
      <c r="U125" s="152">
        <v>137</v>
      </c>
      <c r="V125" s="152">
        <v>163</v>
      </c>
      <c r="W125" s="152">
        <v>161</v>
      </c>
      <c r="X125" s="152">
        <v>156</v>
      </c>
      <c r="Y125" s="152">
        <v>175</v>
      </c>
      <c r="Z125" s="152">
        <f t="shared" si="8"/>
        <v>2028</v>
      </c>
    </row>
    <row r="126" spans="1:26" ht="14.25">
      <c r="A126" s="312" t="s">
        <v>173</v>
      </c>
      <c r="B126" s="150" t="s">
        <v>279</v>
      </c>
      <c r="C126" s="162">
        <f t="shared" si="6"/>
        <v>7773</v>
      </c>
      <c r="D126" s="152">
        <v>324</v>
      </c>
      <c r="E126" s="152">
        <v>422</v>
      </c>
      <c r="F126" s="152">
        <v>450</v>
      </c>
      <c r="G126" s="152">
        <v>479</v>
      </c>
      <c r="H126" s="152">
        <v>460</v>
      </c>
      <c r="I126" s="152">
        <v>524</v>
      </c>
      <c r="J126" s="152">
        <v>457</v>
      </c>
      <c r="K126" s="152">
        <v>397</v>
      </c>
      <c r="L126" s="152">
        <v>347</v>
      </c>
      <c r="M126" s="153">
        <f t="shared" si="7"/>
        <v>3860</v>
      </c>
      <c r="N126" s="152">
        <v>366</v>
      </c>
      <c r="O126" s="152">
        <v>387</v>
      </c>
      <c r="P126" s="152">
        <v>327</v>
      </c>
      <c r="Q126" s="154">
        <v>311</v>
      </c>
      <c r="R126" s="154">
        <v>377</v>
      </c>
      <c r="S126" s="152">
        <v>327</v>
      </c>
      <c r="T126" s="152">
        <v>277</v>
      </c>
      <c r="U126" s="152">
        <v>258</v>
      </c>
      <c r="V126" s="152">
        <v>290</v>
      </c>
      <c r="W126" s="152">
        <v>350</v>
      </c>
      <c r="X126" s="152">
        <v>338</v>
      </c>
      <c r="Y126" s="152">
        <v>305</v>
      </c>
      <c r="Z126" s="152">
        <f t="shared" si="8"/>
        <v>3913</v>
      </c>
    </row>
    <row r="127" spans="1:26" ht="14.25">
      <c r="A127" s="313" t="s">
        <v>173</v>
      </c>
      <c r="B127" s="150" t="s">
        <v>280</v>
      </c>
      <c r="C127" s="162">
        <f t="shared" si="6"/>
        <v>2510</v>
      </c>
      <c r="D127" s="152">
        <v>132</v>
      </c>
      <c r="E127" s="152">
        <v>155</v>
      </c>
      <c r="F127" s="152">
        <v>126</v>
      </c>
      <c r="G127" s="152">
        <v>151</v>
      </c>
      <c r="H127" s="152">
        <v>126</v>
      </c>
      <c r="I127" s="152">
        <v>115</v>
      </c>
      <c r="J127" s="152">
        <v>134</v>
      </c>
      <c r="K127" s="152">
        <v>109</v>
      </c>
      <c r="L127" s="152">
        <v>122</v>
      </c>
      <c r="M127" s="153">
        <f t="shared" si="7"/>
        <v>1170</v>
      </c>
      <c r="N127" s="152">
        <v>124</v>
      </c>
      <c r="O127" s="152">
        <v>138</v>
      </c>
      <c r="P127" s="152">
        <v>128</v>
      </c>
      <c r="Q127" s="154">
        <v>88</v>
      </c>
      <c r="R127" s="154">
        <v>129</v>
      </c>
      <c r="S127" s="152">
        <v>116</v>
      </c>
      <c r="T127" s="152">
        <v>97</v>
      </c>
      <c r="U127" s="152">
        <v>98</v>
      </c>
      <c r="V127" s="152">
        <v>101</v>
      </c>
      <c r="W127" s="152">
        <v>111</v>
      </c>
      <c r="X127" s="152">
        <v>121</v>
      </c>
      <c r="Y127" s="152">
        <v>89</v>
      </c>
      <c r="Z127" s="152">
        <f t="shared" si="8"/>
        <v>1340</v>
      </c>
    </row>
    <row r="128" spans="1:26" ht="14.25">
      <c r="A128" s="311" t="s">
        <v>9</v>
      </c>
      <c r="B128" s="150" t="s">
        <v>275</v>
      </c>
      <c r="C128" s="162">
        <f t="shared" si="6"/>
        <v>799</v>
      </c>
      <c r="D128" s="152">
        <v>18</v>
      </c>
      <c r="E128" s="152">
        <v>38</v>
      </c>
      <c r="F128" s="152">
        <v>43</v>
      </c>
      <c r="G128" s="152">
        <v>54</v>
      </c>
      <c r="H128" s="152">
        <v>38</v>
      </c>
      <c r="I128" s="152">
        <v>51</v>
      </c>
      <c r="J128" s="152">
        <v>40</v>
      </c>
      <c r="K128" s="152">
        <v>50</v>
      </c>
      <c r="L128" s="152">
        <v>45</v>
      </c>
      <c r="M128" s="153">
        <f t="shared" si="7"/>
        <v>377</v>
      </c>
      <c r="N128" s="152">
        <v>38</v>
      </c>
      <c r="O128" s="152">
        <v>48</v>
      </c>
      <c r="P128" s="152">
        <v>36</v>
      </c>
      <c r="Q128" s="154">
        <v>33</v>
      </c>
      <c r="R128" s="154">
        <v>29</v>
      </c>
      <c r="S128" s="152">
        <v>36</v>
      </c>
      <c r="T128" s="152">
        <v>37</v>
      </c>
      <c r="U128" s="152">
        <v>33</v>
      </c>
      <c r="V128" s="152">
        <v>19</v>
      </c>
      <c r="W128" s="152">
        <v>33</v>
      </c>
      <c r="X128" s="152">
        <v>42</v>
      </c>
      <c r="Y128" s="152">
        <v>38</v>
      </c>
      <c r="Z128" s="152">
        <f t="shared" si="8"/>
        <v>422</v>
      </c>
    </row>
    <row r="129" spans="1:26" ht="14.25">
      <c r="A129" s="312" t="s">
        <v>173</v>
      </c>
      <c r="B129" s="150" t="s">
        <v>276</v>
      </c>
      <c r="C129" s="162">
        <f t="shared" si="6"/>
        <v>1029</v>
      </c>
      <c r="D129" s="152">
        <v>16</v>
      </c>
      <c r="E129" s="152">
        <v>30</v>
      </c>
      <c r="F129" s="152">
        <v>47</v>
      </c>
      <c r="G129" s="152">
        <v>55</v>
      </c>
      <c r="H129" s="152">
        <v>39</v>
      </c>
      <c r="I129" s="152">
        <v>51</v>
      </c>
      <c r="J129" s="152">
        <v>58</v>
      </c>
      <c r="K129" s="152">
        <v>70</v>
      </c>
      <c r="L129" s="152">
        <v>57</v>
      </c>
      <c r="M129" s="153">
        <f t="shared" si="7"/>
        <v>423</v>
      </c>
      <c r="N129" s="152">
        <v>57</v>
      </c>
      <c r="O129" s="152">
        <v>58</v>
      </c>
      <c r="P129" s="152">
        <v>75</v>
      </c>
      <c r="Q129" s="154">
        <v>63</v>
      </c>
      <c r="R129" s="154">
        <v>72</v>
      </c>
      <c r="S129" s="152">
        <v>41</v>
      </c>
      <c r="T129" s="152">
        <v>39</v>
      </c>
      <c r="U129" s="152">
        <v>41</v>
      </c>
      <c r="V129" s="152">
        <v>39</v>
      </c>
      <c r="W129" s="152">
        <v>64</v>
      </c>
      <c r="X129" s="152">
        <v>26</v>
      </c>
      <c r="Y129" s="152">
        <v>31</v>
      </c>
      <c r="Z129" s="152">
        <f t="shared" si="8"/>
        <v>606</v>
      </c>
    </row>
    <row r="130" spans="1:26" ht="14.25">
      <c r="A130" s="312" t="s">
        <v>173</v>
      </c>
      <c r="B130" s="150" t="s">
        <v>277</v>
      </c>
      <c r="C130" s="162">
        <f t="shared" si="6"/>
        <v>39</v>
      </c>
      <c r="D130" s="152">
        <v>0</v>
      </c>
      <c r="E130" s="152">
        <v>2</v>
      </c>
      <c r="F130" s="152">
        <v>4</v>
      </c>
      <c r="G130" s="152">
        <v>3</v>
      </c>
      <c r="H130" s="152">
        <v>3</v>
      </c>
      <c r="I130" s="152">
        <v>2</v>
      </c>
      <c r="J130" s="152">
        <v>3</v>
      </c>
      <c r="K130" s="152">
        <v>4</v>
      </c>
      <c r="L130" s="152">
        <v>1</v>
      </c>
      <c r="M130" s="153">
        <f t="shared" si="7"/>
        <v>22</v>
      </c>
      <c r="N130" s="152">
        <v>0</v>
      </c>
      <c r="O130" s="152">
        <v>0</v>
      </c>
      <c r="P130" s="152">
        <v>4</v>
      </c>
      <c r="Q130" s="154">
        <v>1</v>
      </c>
      <c r="R130" s="154">
        <v>1</v>
      </c>
      <c r="S130" s="152">
        <v>3</v>
      </c>
      <c r="T130" s="152">
        <v>1</v>
      </c>
      <c r="U130" s="152">
        <v>2</v>
      </c>
      <c r="V130" s="152">
        <v>1</v>
      </c>
      <c r="W130" s="152">
        <v>1</v>
      </c>
      <c r="X130" s="152">
        <v>2</v>
      </c>
      <c r="Y130" s="152">
        <v>1</v>
      </c>
      <c r="Z130" s="152">
        <f t="shared" si="8"/>
        <v>17</v>
      </c>
    </row>
    <row r="131" spans="1:26" ht="14.25">
      <c r="A131" s="312" t="s">
        <v>173</v>
      </c>
      <c r="B131" s="150" t="s">
        <v>278</v>
      </c>
      <c r="C131" s="162">
        <f t="shared" si="6"/>
        <v>285</v>
      </c>
      <c r="D131" s="152">
        <v>15</v>
      </c>
      <c r="E131" s="152">
        <v>20</v>
      </c>
      <c r="F131" s="152">
        <v>19</v>
      </c>
      <c r="G131" s="152">
        <v>14</v>
      </c>
      <c r="H131" s="152">
        <v>21</v>
      </c>
      <c r="I131" s="152">
        <v>10</v>
      </c>
      <c r="J131" s="152">
        <v>14</v>
      </c>
      <c r="K131" s="152">
        <v>14</v>
      </c>
      <c r="L131" s="152">
        <v>15</v>
      </c>
      <c r="M131" s="153">
        <f t="shared" si="7"/>
        <v>142</v>
      </c>
      <c r="N131" s="152">
        <v>18</v>
      </c>
      <c r="O131" s="152">
        <v>8</v>
      </c>
      <c r="P131" s="152">
        <v>16</v>
      </c>
      <c r="Q131" s="154">
        <v>19</v>
      </c>
      <c r="R131" s="154">
        <v>14</v>
      </c>
      <c r="S131" s="152">
        <v>7</v>
      </c>
      <c r="T131" s="152">
        <v>15</v>
      </c>
      <c r="U131" s="152">
        <v>8</v>
      </c>
      <c r="V131" s="152">
        <v>9</v>
      </c>
      <c r="W131" s="152">
        <v>14</v>
      </c>
      <c r="X131" s="152">
        <v>10</v>
      </c>
      <c r="Y131" s="152">
        <v>5</v>
      </c>
      <c r="Z131" s="152">
        <f t="shared" si="8"/>
        <v>143</v>
      </c>
    </row>
    <row r="132" spans="1:26" ht="14.25">
      <c r="A132" s="312" t="s">
        <v>173</v>
      </c>
      <c r="B132" s="150" t="s">
        <v>279</v>
      </c>
      <c r="C132" s="162">
        <f t="shared" si="6"/>
        <v>973</v>
      </c>
      <c r="D132" s="152">
        <v>43</v>
      </c>
      <c r="E132" s="152">
        <v>47</v>
      </c>
      <c r="F132" s="152">
        <v>35</v>
      </c>
      <c r="G132" s="152">
        <v>68</v>
      </c>
      <c r="H132" s="152">
        <v>72</v>
      </c>
      <c r="I132" s="152">
        <v>51</v>
      </c>
      <c r="J132" s="152">
        <v>47</v>
      </c>
      <c r="K132" s="152">
        <v>62</v>
      </c>
      <c r="L132" s="152">
        <v>54</v>
      </c>
      <c r="M132" s="153">
        <f t="shared" si="7"/>
        <v>479</v>
      </c>
      <c r="N132" s="152">
        <v>34</v>
      </c>
      <c r="O132" s="152">
        <v>36</v>
      </c>
      <c r="P132" s="152">
        <v>55</v>
      </c>
      <c r="Q132" s="154">
        <v>41</v>
      </c>
      <c r="R132" s="154">
        <v>43</v>
      </c>
      <c r="S132" s="152">
        <v>33</v>
      </c>
      <c r="T132" s="152">
        <v>33</v>
      </c>
      <c r="U132" s="152">
        <v>43</v>
      </c>
      <c r="V132" s="152">
        <v>47</v>
      </c>
      <c r="W132" s="152">
        <v>50</v>
      </c>
      <c r="X132" s="152">
        <v>41</v>
      </c>
      <c r="Y132" s="152">
        <v>38</v>
      </c>
      <c r="Z132" s="152">
        <f t="shared" si="8"/>
        <v>494</v>
      </c>
    </row>
    <row r="133" spans="1:26" ht="14.25">
      <c r="A133" s="313" t="s">
        <v>173</v>
      </c>
      <c r="B133" s="150" t="s">
        <v>280</v>
      </c>
      <c r="C133" s="162">
        <f t="shared" si="6"/>
        <v>250</v>
      </c>
      <c r="D133" s="152">
        <v>18</v>
      </c>
      <c r="E133" s="152">
        <v>15</v>
      </c>
      <c r="F133" s="152">
        <v>16</v>
      </c>
      <c r="G133" s="152">
        <v>13</v>
      </c>
      <c r="H133" s="152">
        <v>13</v>
      </c>
      <c r="I133" s="152">
        <v>11</v>
      </c>
      <c r="J133" s="152">
        <v>15</v>
      </c>
      <c r="K133" s="152">
        <v>16</v>
      </c>
      <c r="L133" s="152">
        <v>8</v>
      </c>
      <c r="M133" s="153">
        <f t="shared" si="7"/>
        <v>125</v>
      </c>
      <c r="N133" s="152">
        <v>15</v>
      </c>
      <c r="O133" s="152">
        <v>19</v>
      </c>
      <c r="P133" s="152">
        <v>10</v>
      </c>
      <c r="Q133" s="154">
        <v>10</v>
      </c>
      <c r="R133" s="154">
        <v>1</v>
      </c>
      <c r="S133" s="152">
        <v>15</v>
      </c>
      <c r="T133" s="152">
        <v>8</v>
      </c>
      <c r="U133" s="152">
        <v>9</v>
      </c>
      <c r="V133" s="152">
        <v>5</v>
      </c>
      <c r="W133" s="152">
        <v>11</v>
      </c>
      <c r="X133" s="152">
        <v>8</v>
      </c>
      <c r="Y133" s="152">
        <v>14</v>
      </c>
      <c r="Z133" s="152">
        <f t="shared" si="8"/>
        <v>125</v>
      </c>
    </row>
    <row r="134" spans="1:26" ht="14.25">
      <c r="A134" s="311" t="s">
        <v>20</v>
      </c>
      <c r="B134" s="150" t="s">
        <v>275</v>
      </c>
      <c r="C134" s="162">
        <f t="shared" si="6"/>
        <v>75</v>
      </c>
      <c r="D134" s="152">
        <v>0</v>
      </c>
      <c r="E134" s="152">
        <v>2</v>
      </c>
      <c r="F134" s="152">
        <v>4</v>
      </c>
      <c r="G134" s="152">
        <v>9</v>
      </c>
      <c r="H134" s="152">
        <v>2</v>
      </c>
      <c r="I134" s="152">
        <v>2</v>
      </c>
      <c r="J134" s="152">
        <v>3</v>
      </c>
      <c r="K134" s="152">
        <v>4</v>
      </c>
      <c r="L134" s="152">
        <v>2</v>
      </c>
      <c r="M134" s="153">
        <f t="shared" si="7"/>
        <v>28</v>
      </c>
      <c r="N134" s="152">
        <v>4</v>
      </c>
      <c r="O134" s="152">
        <v>2</v>
      </c>
      <c r="P134" s="152">
        <v>6</v>
      </c>
      <c r="Q134" s="154">
        <v>3</v>
      </c>
      <c r="R134" s="154">
        <v>6</v>
      </c>
      <c r="S134" s="152">
        <v>2</v>
      </c>
      <c r="T134" s="152">
        <v>5</v>
      </c>
      <c r="U134" s="152">
        <v>2</v>
      </c>
      <c r="V134" s="152">
        <v>2</v>
      </c>
      <c r="W134" s="152">
        <v>4</v>
      </c>
      <c r="X134" s="152">
        <v>4</v>
      </c>
      <c r="Y134" s="152">
        <v>7</v>
      </c>
      <c r="Z134" s="152">
        <f t="shared" si="8"/>
        <v>47</v>
      </c>
    </row>
    <row r="135" spans="1:26" ht="14.25">
      <c r="A135" s="312" t="s">
        <v>173</v>
      </c>
      <c r="B135" s="150" t="s">
        <v>276</v>
      </c>
      <c r="C135" s="162">
        <f t="shared" si="6"/>
        <v>9</v>
      </c>
      <c r="D135" s="152">
        <v>0</v>
      </c>
      <c r="E135" s="152">
        <v>0</v>
      </c>
      <c r="F135" s="152">
        <v>0</v>
      </c>
      <c r="G135" s="152">
        <v>0</v>
      </c>
      <c r="H135" s="152">
        <v>0</v>
      </c>
      <c r="I135" s="152">
        <v>0</v>
      </c>
      <c r="J135" s="152">
        <v>0</v>
      </c>
      <c r="K135" s="152">
        <v>0</v>
      </c>
      <c r="L135" s="152">
        <v>0</v>
      </c>
      <c r="M135" s="153">
        <f t="shared" si="7"/>
        <v>0</v>
      </c>
      <c r="N135" s="152">
        <v>0</v>
      </c>
      <c r="O135" s="152">
        <v>1</v>
      </c>
      <c r="P135" s="152">
        <v>0</v>
      </c>
      <c r="Q135" s="154">
        <v>1</v>
      </c>
      <c r="R135" s="154">
        <v>1</v>
      </c>
      <c r="S135" s="152">
        <v>0</v>
      </c>
      <c r="T135" s="152">
        <v>2</v>
      </c>
      <c r="U135" s="152">
        <v>0</v>
      </c>
      <c r="V135" s="152">
        <v>1</v>
      </c>
      <c r="W135" s="152">
        <v>0</v>
      </c>
      <c r="X135" s="152">
        <v>1</v>
      </c>
      <c r="Y135" s="152">
        <v>2</v>
      </c>
      <c r="Z135" s="152">
        <f t="shared" si="8"/>
        <v>9</v>
      </c>
    </row>
    <row r="136" spans="1:26" ht="14.25">
      <c r="A136" s="312" t="s">
        <v>173</v>
      </c>
      <c r="B136" s="150" t="s">
        <v>277</v>
      </c>
      <c r="C136" s="162">
        <f t="shared" si="6"/>
        <v>15</v>
      </c>
      <c r="D136" s="152">
        <v>1</v>
      </c>
      <c r="E136" s="152">
        <v>0</v>
      </c>
      <c r="F136" s="152">
        <v>0</v>
      </c>
      <c r="G136" s="152">
        <v>0</v>
      </c>
      <c r="H136" s="152">
        <v>0</v>
      </c>
      <c r="I136" s="152">
        <v>0</v>
      </c>
      <c r="J136" s="152">
        <v>0</v>
      </c>
      <c r="K136" s="152">
        <v>0</v>
      </c>
      <c r="L136" s="152">
        <v>6</v>
      </c>
      <c r="M136" s="153">
        <f t="shared" si="7"/>
        <v>7</v>
      </c>
      <c r="N136" s="152">
        <v>0</v>
      </c>
      <c r="O136" s="152">
        <v>0</v>
      </c>
      <c r="P136" s="152">
        <v>1</v>
      </c>
      <c r="Q136" s="154">
        <v>1</v>
      </c>
      <c r="R136" s="154">
        <v>2</v>
      </c>
      <c r="S136" s="152">
        <v>0</v>
      </c>
      <c r="T136" s="152">
        <v>1</v>
      </c>
      <c r="U136" s="152">
        <v>0</v>
      </c>
      <c r="V136" s="152">
        <v>0</v>
      </c>
      <c r="W136" s="152">
        <v>1</v>
      </c>
      <c r="X136" s="152">
        <v>1</v>
      </c>
      <c r="Y136" s="152">
        <v>1</v>
      </c>
      <c r="Z136" s="152">
        <f t="shared" si="8"/>
        <v>8</v>
      </c>
    </row>
    <row r="137" spans="1:26" ht="14.25">
      <c r="A137" s="312" t="s">
        <v>173</v>
      </c>
      <c r="B137" s="150" t="s">
        <v>278</v>
      </c>
      <c r="C137" s="162">
        <f t="shared" si="6"/>
        <v>18</v>
      </c>
      <c r="D137" s="152">
        <v>0</v>
      </c>
      <c r="E137" s="152">
        <v>1</v>
      </c>
      <c r="F137" s="152">
        <v>0</v>
      </c>
      <c r="G137" s="152">
        <v>1</v>
      </c>
      <c r="H137" s="152">
        <v>1</v>
      </c>
      <c r="I137" s="152">
        <v>0</v>
      </c>
      <c r="J137" s="152">
        <v>1</v>
      </c>
      <c r="K137" s="152">
        <v>5</v>
      </c>
      <c r="L137" s="152">
        <v>0</v>
      </c>
      <c r="M137" s="153">
        <f t="shared" si="7"/>
        <v>9</v>
      </c>
      <c r="N137" s="152">
        <v>0</v>
      </c>
      <c r="O137" s="152">
        <v>1</v>
      </c>
      <c r="P137" s="152">
        <v>1</v>
      </c>
      <c r="Q137" s="154">
        <v>0</v>
      </c>
      <c r="R137" s="154">
        <v>1</v>
      </c>
      <c r="S137" s="152">
        <v>0</v>
      </c>
      <c r="T137" s="152">
        <v>0</v>
      </c>
      <c r="U137" s="152">
        <v>1</v>
      </c>
      <c r="V137" s="152">
        <v>1</v>
      </c>
      <c r="W137" s="152">
        <v>0</v>
      </c>
      <c r="X137" s="152">
        <v>0</v>
      </c>
      <c r="Y137" s="152">
        <v>4</v>
      </c>
      <c r="Z137" s="152">
        <f t="shared" si="8"/>
        <v>9</v>
      </c>
    </row>
    <row r="138" spans="1:26" ht="14.25">
      <c r="A138" s="312" t="s">
        <v>173</v>
      </c>
      <c r="B138" s="150" t="s">
        <v>279</v>
      </c>
      <c r="C138" s="162">
        <f t="shared" si="6"/>
        <v>161</v>
      </c>
      <c r="D138" s="152">
        <v>4</v>
      </c>
      <c r="E138" s="152">
        <v>8</v>
      </c>
      <c r="F138" s="152">
        <v>5</v>
      </c>
      <c r="G138" s="152">
        <v>8</v>
      </c>
      <c r="H138" s="152">
        <v>15</v>
      </c>
      <c r="I138" s="152">
        <v>3</v>
      </c>
      <c r="J138" s="152">
        <v>15</v>
      </c>
      <c r="K138" s="152">
        <v>5</v>
      </c>
      <c r="L138" s="152">
        <v>15</v>
      </c>
      <c r="M138" s="153">
        <f t="shared" si="7"/>
        <v>78</v>
      </c>
      <c r="N138" s="152">
        <v>4</v>
      </c>
      <c r="O138" s="152">
        <v>6</v>
      </c>
      <c r="P138" s="152">
        <v>6</v>
      </c>
      <c r="Q138" s="154">
        <v>13</v>
      </c>
      <c r="R138" s="154">
        <v>5</v>
      </c>
      <c r="S138" s="152">
        <v>7</v>
      </c>
      <c r="T138" s="152">
        <v>6</v>
      </c>
      <c r="U138" s="152">
        <v>12</v>
      </c>
      <c r="V138" s="152">
        <v>4</v>
      </c>
      <c r="W138" s="152">
        <v>5</v>
      </c>
      <c r="X138" s="152">
        <v>9</v>
      </c>
      <c r="Y138" s="152">
        <v>6</v>
      </c>
      <c r="Z138" s="152">
        <f t="shared" si="8"/>
        <v>83</v>
      </c>
    </row>
    <row r="139" spans="1:26" ht="14.25">
      <c r="A139" s="313" t="s">
        <v>173</v>
      </c>
      <c r="B139" s="150" t="s">
        <v>280</v>
      </c>
      <c r="C139" s="162">
        <f t="shared" si="6"/>
        <v>31</v>
      </c>
      <c r="D139" s="152">
        <v>2</v>
      </c>
      <c r="E139" s="152">
        <v>2</v>
      </c>
      <c r="F139" s="152">
        <v>1</v>
      </c>
      <c r="G139" s="152">
        <v>4</v>
      </c>
      <c r="H139" s="152">
        <v>0</v>
      </c>
      <c r="I139" s="152">
        <v>2</v>
      </c>
      <c r="J139" s="152">
        <v>1</v>
      </c>
      <c r="K139" s="152">
        <v>0</v>
      </c>
      <c r="L139" s="152">
        <v>1</v>
      </c>
      <c r="M139" s="153">
        <f t="shared" si="7"/>
        <v>13</v>
      </c>
      <c r="N139" s="152">
        <v>0</v>
      </c>
      <c r="O139" s="152">
        <v>3</v>
      </c>
      <c r="P139" s="152">
        <v>2</v>
      </c>
      <c r="Q139" s="154">
        <v>1</v>
      </c>
      <c r="R139" s="154">
        <v>0</v>
      </c>
      <c r="S139" s="152">
        <v>2</v>
      </c>
      <c r="T139" s="152">
        <v>3</v>
      </c>
      <c r="U139" s="152">
        <v>2</v>
      </c>
      <c r="V139" s="152">
        <v>1</v>
      </c>
      <c r="W139" s="152">
        <v>2</v>
      </c>
      <c r="X139" s="152">
        <v>2</v>
      </c>
      <c r="Y139" s="152">
        <v>0</v>
      </c>
      <c r="Z139" s="152">
        <f t="shared" si="8"/>
        <v>18</v>
      </c>
    </row>
    <row r="140" spans="1:26" ht="14.25">
      <c r="A140" s="311" t="s">
        <v>23</v>
      </c>
      <c r="B140" s="150" t="s">
        <v>275</v>
      </c>
      <c r="C140" s="162">
        <f t="shared" si="6"/>
        <v>13</v>
      </c>
      <c r="D140" s="152">
        <v>0</v>
      </c>
      <c r="E140" s="152">
        <v>0</v>
      </c>
      <c r="F140" s="152">
        <v>0</v>
      </c>
      <c r="G140" s="152">
        <v>0</v>
      </c>
      <c r="H140" s="152">
        <v>0</v>
      </c>
      <c r="I140" s="152">
        <v>0</v>
      </c>
      <c r="J140" s="152">
        <v>0</v>
      </c>
      <c r="K140" s="152">
        <v>3</v>
      </c>
      <c r="L140" s="152">
        <v>1</v>
      </c>
      <c r="M140" s="153">
        <f t="shared" si="7"/>
        <v>4</v>
      </c>
      <c r="N140" s="152">
        <v>0</v>
      </c>
      <c r="O140" s="152">
        <v>0</v>
      </c>
      <c r="P140" s="152">
        <v>1</v>
      </c>
      <c r="Q140" s="154">
        <v>0</v>
      </c>
      <c r="R140" s="154">
        <v>1</v>
      </c>
      <c r="S140" s="152">
        <v>0</v>
      </c>
      <c r="T140" s="152">
        <v>1</v>
      </c>
      <c r="U140" s="152">
        <v>2</v>
      </c>
      <c r="V140" s="152">
        <v>1</v>
      </c>
      <c r="W140" s="152">
        <v>1</v>
      </c>
      <c r="X140" s="152">
        <v>1</v>
      </c>
      <c r="Y140" s="152">
        <v>1</v>
      </c>
      <c r="Z140" s="152">
        <f t="shared" si="8"/>
        <v>9</v>
      </c>
    </row>
    <row r="141" spans="1:26" ht="14.25">
      <c r="A141" s="312" t="s">
        <v>173</v>
      </c>
      <c r="B141" s="150" t="s">
        <v>276</v>
      </c>
      <c r="C141" s="162">
        <f t="shared" si="6"/>
        <v>0</v>
      </c>
      <c r="D141" s="152">
        <v>0</v>
      </c>
      <c r="E141" s="152">
        <v>0</v>
      </c>
      <c r="F141" s="152">
        <v>0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0</v>
      </c>
      <c r="M141" s="153">
        <f t="shared" si="7"/>
        <v>0</v>
      </c>
      <c r="N141" s="152">
        <v>0</v>
      </c>
      <c r="O141" s="152">
        <v>0</v>
      </c>
      <c r="P141" s="152">
        <v>0</v>
      </c>
      <c r="Q141" s="154">
        <v>0</v>
      </c>
      <c r="R141" s="154">
        <v>0</v>
      </c>
      <c r="S141" s="152">
        <v>0</v>
      </c>
      <c r="T141" s="152">
        <v>0</v>
      </c>
      <c r="U141" s="152">
        <v>0</v>
      </c>
      <c r="V141" s="152">
        <v>0</v>
      </c>
      <c r="W141" s="152">
        <v>0</v>
      </c>
      <c r="X141" s="152">
        <v>0</v>
      </c>
      <c r="Y141" s="152">
        <v>0</v>
      </c>
      <c r="Z141" s="152">
        <f t="shared" si="8"/>
        <v>0</v>
      </c>
    </row>
    <row r="142" spans="1:26" ht="14.25">
      <c r="A142" s="312" t="s">
        <v>173</v>
      </c>
      <c r="B142" s="150" t="s">
        <v>277</v>
      </c>
      <c r="C142" s="162">
        <f t="shared" si="6"/>
        <v>0</v>
      </c>
      <c r="D142" s="152">
        <v>0</v>
      </c>
      <c r="E142" s="152">
        <v>0</v>
      </c>
      <c r="F142" s="152">
        <v>0</v>
      </c>
      <c r="G142" s="152">
        <v>0</v>
      </c>
      <c r="H142" s="152">
        <v>0</v>
      </c>
      <c r="I142" s="152">
        <v>0</v>
      </c>
      <c r="J142" s="152">
        <v>0</v>
      </c>
      <c r="K142" s="152">
        <v>0</v>
      </c>
      <c r="L142" s="152">
        <v>0</v>
      </c>
      <c r="M142" s="153">
        <f t="shared" si="7"/>
        <v>0</v>
      </c>
      <c r="N142" s="152">
        <v>0</v>
      </c>
      <c r="O142" s="152">
        <v>0</v>
      </c>
      <c r="P142" s="152">
        <v>0</v>
      </c>
      <c r="Q142" s="154">
        <v>0</v>
      </c>
      <c r="R142" s="154">
        <v>0</v>
      </c>
      <c r="S142" s="152">
        <v>0</v>
      </c>
      <c r="T142" s="152">
        <v>0</v>
      </c>
      <c r="U142" s="152">
        <v>0</v>
      </c>
      <c r="V142" s="152">
        <v>0</v>
      </c>
      <c r="W142" s="152">
        <v>0</v>
      </c>
      <c r="X142" s="152">
        <v>0</v>
      </c>
      <c r="Y142" s="152">
        <v>0</v>
      </c>
      <c r="Z142" s="152">
        <f t="shared" si="8"/>
        <v>0</v>
      </c>
    </row>
    <row r="143" spans="1:26" ht="14.25">
      <c r="A143" s="312" t="s">
        <v>173</v>
      </c>
      <c r="B143" s="150" t="s">
        <v>278</v>
      </c>
      <c r="C143" s="162">
        <f t="shared" si="6"/>
        <v>1</v>
      </c>
      <c r="D143" s="152">
        <v>0</v>
      </c>
      <c r="E143" s="152">
        <v>0</v>
      </c>
      <c r="F143" s="152">
        <v>0</v>
      </c>
      <c r="G143" s="152">
        <v>0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3">
        <f t="shared" si="7"/>
        <v>0</v>
      </c>
      <c r="N143" s="152">
        <v>0</v>
      </c>
      <c r="O143" s="152">
        <v>1</v>
      </c>
      <c r="P143" s="152">
        <v>0</v>
      </c>
      <c r="Q143" s="154">
        <v>0</v>
      </c>
      <c r="R143" s="154">
        <v>0</v>
      </c>
      <c r="S143" s="152">
        <v>0</v>
      </c>
      <c r="T143" s="152">
        <v>0</v>
      </c>
      <c r="U143" s="152">
        <v>0</v>
      </c>
      <c r="V143" s="152">
        <v>0</v>
      </c>
      <c r="W143" s="152">
        <v>0</v>
      </c>
      <c r="X143" s="152">
        <v>0</v>
      </c>
      <c r="Y143" s="152">
        <v>0</v>
      </c>
      <c r="Z143" s="152">
        <f t="shared" si="8"/>
        <v>1</v>
      </c>
    </row>
    <row r="144" spans="1:26" ht="14.25">
      <c r="A144" s="312" t="s">
        <v>173</v>
      </c>
      <c r="B144" s="150" t="s">
        <v>279</v>
      </c>
      <c r="C144" s="162">
        <f t="shared" si="6"/>
        <v>26</v>
      </c>
      <c r="D144" s="152">
        <v>0</v>
      </c>
      <c r="E144" s="152">
        <v>0</v>
      </c>
      <c r="F144" s="152">
        <v>1</v>
      </c>
      <c r="G144" s="152">
        <v>1</v>
      </c>
      <c r="H144" s="152">
        <v>2</v>
      </c>
      <c r="I144" s="152">
        <v>4</v>
      </c>
      <c r="J144" s="152">
        <v>4</v>
      </c>
      <c r="K144" s="152">
        <v>2</v>
      </c>
      <c r="L144" s="152">
        <v>3</v>
      </c>
      <c r="M144" s="153">
        <f t="shared" si="7"/>
        <v>17</v>
      </c>
      <c r="N144" s="152">
        <v>1</v>
      </c>
      <c r="O144" s="152">
        <v>3</v>
      </c>
      <c r="P144" s="152">
        <v>1</v>
      </c>
      <c r="Q144" s="154">
        <v>0</v>
      </c>
      <c r="R144" s="154">
        <v>0</v>
      </c>
      <c r="S144" s="152">
        <v>1</v>
      </c>
      <c r="T144" s="152">
        <v>1</v>
      </c>
      <c r="U144" s="152">
        <v>0</v>
      </c>
      <c r="V144" s="152">
        <v>0</v>
      </c>
      <c r="W144" s="152">
        <v>0</v>
      </c>
      <c r="X144" s="152">
        <v>1</v>
      </c>
      <c r="Y144" s="152">
        <v>1</v>
      </c>
      <c r="Z144" s="152">
        <f t="shared" si="8"/>
        <v>9</v>
      </c>
    </row>
    <row r="145" spans="1:26" ht="14.25">
      <c r="A145" s="313" t="s">
        <v>173</v>
      </c>
      <c r="B145" s="150" t="s">
        <v>280</v>
      </c>
      <c r="C145" s="162">
        <f t="shared" si="6"/>
        <v>18</v>
      </c>
      <c r="D145" s="152">
        <v>0</v>
      </c>
      <c r="E145" s="152">
        <v>0</v>
      </c>
      <c r="F145" s="152">
        <v>0</v>
      </c>
      <c r="G145" s="152">
        <v>1</v>
      </c>
      <c r="H145" s="152">
        <v>1</v>
      </c>
      <c r="I145" s="152">
        <v>4</v>
      </c>
      <c r="J145" s="152">
        <v>1</v>
      </c>
      <c r="K145" s="152">
        <v>0</v>
      </c>
      <c r="L145" s="152">
        <v>1</v>
      </c>
      <c r="M145" s="153">
        <f t="shared" si="7"/>
        <v>8</v>
      </c>
      <c r="N145" s="152">
        <v>2</v>
      </c>
      <c r="O145" s="152">
        <v>1</v>
      </c>
      <c r="P145" s="152">
        <v>2</v>
      </c>
      <c r="Q145" s="154">
        <v>2</v>
      </c>
      <c r="R145" s="154">
        <v>0</v>
      </c>
      <c r="S145" s="152">
        <v>0</v>
      </c>
      <c r="T145" s="152">
        <v>1</v>
      </c>
      <c r="U145" s="152">
        <v>1</v>
      </c>
      <c r="V145" s="152">
        <v>0</v>
      </c>
      <c r="W145" s="152">
        <v>1</v>
      </c>
      <c r="X145" s="152">
        <v>0</v>
      </c>
      <c r="Y145" s="152">
        <v>0</v>
      </c>
      <c r="Z145" s="152">
        <f t="shared" si="8"/>
        <v>10</v>
      </c>
    </row>
    <row r="146" spans="1:26" ht="14.25">
      <c r="A146" s="311" t="s">
        <v>21</v>
      </c>
      <c r="B146" s="150" t="s">
        <v>275</v>
      </c>
      <c r="C146" s="162">
        <f t="shared" si="6"/>
        <v>399</v>
      </c>
      <c r="D146" s="152">
        <v>13</v>
      </c>
      <c r="E146" s="152">
        <v>11</v>
      </c>
      <c r="F146" s="152">
        <v>15</v>
      </c>
      <c r="G146" s="152">
        <v>15</v>
      </c>
      <c r="H146" s="152">
        <v>16</v>
      </c>
      <c r="I146" s="152">
        <v>10</v>
      </c>
      <c r="J146" s="152">
        <v>18</v>
      </c>
      <c r="K146" s="152">
        <v>17</v>
      </c>
      <c r="L146" s="152">
        <v>20</v>
      </c>
      <c r="M146" s="153">
        <f t="shared" si="7"/>
        <v>135</v>
      </c>
      <c r="N146" s="152">
        <v>18</v>
      </c>
      <c r="O146" s="152">
        <v>13</v>
      </c>
      <c r="P146" s="152">
        <v>22</v>
      </c>
      <c r="Q146" s="154">
        <v>22</v>
      </c>
      <c r="R146" s="154">
        <v>24</v>
      </c>
      <c r="S146" s="152">
        <v>24</v>
      </c>
      <c r="T146" s="152">
        <v>13</v>
      </c>
      <c r="U146" s="152">
        <v>28</v>
      </c>
      <c r="V146" s="152">
        <v>34</v>
      </c>
      <c r="W146" s="152">
        <v>21</v>
      </c>
      <c r="X146" s="152">
        <v>17</v>
      </c>
      <c r="Y146" s="152">
        <v>28</v>
      </c>
      <c r="Z146" s="152">
        <f t="shared" si="8"/>
        <v>264</v>
      </c>
    </row>
    <row r="147" spans="1:26" ht="14.25">
      <c r="A147" s="312" t="s">
        <v>173</v>
      </c>
      <c r="B147" s="150" t="s">
        <v>276</v>
      </c>
      <c r="C147" s="162">
        <f t="shared" si="6"/>
        <v>29</v>
      </c>
      <c r="D147" s="152">
        <v>2</v>
      </c>
      <c r="E147" s="152">
        <v>0</v>
      </c>
      <c r="F147" s="152">
        <v>1</v>
      </c>
      <c r="G147" s="152">
        <v>0</v>
      </c>
      <c r="H147" s="152">
        <v>0</v>
      </c>
      <c r="I147" s="152">
        <v>1</v>
      </c>
      <c r="J147" s="152">
        <v>2</v>
      </c>
      <c r="K147" s="152">
        <v>4</v>
      </c>
      <c r="L147" s="152">
        <v>3</v>
      </c>
      <c r="M147" s="153">
        <f t="shared" si="7"/>
        <v>13</v>
      </c>
      <c r="N147" s="152">
        <v>3</v>
      </c>
      <c r="O147" s="152">
        <v>4</v>
      </c>
      <c r="P147" s="152">
        <v>1</v>
      </c>
      <c r="Q147" s="154">
        <v>2</v>
      </c>
      <c r="R147" s="154">
        <v>1</v>
      </c>
      <c r="S147" s="152">
        <v>1</v>
      </c>
      <c r="T147" s="152">
        <v>1</v>
      </c>
      <c r="U147" s="152">
        <v>1</v>
      </c>
      <c r="V147" s="152">
        <v>1</v>
      </c>
      <c r="W147" s="152">
        <v>0</v>
      </c>
      <c r="X147" s="152">
        <v>0</v>
      </c>
      <c r="Y147" s="152">
        <v>1</v>
      </c>
      <c r="Z147" s="152">
        <f t="shared" si="8"/>
        <v>16</v>
      </c>
    </row>
    <row r="148" spans="1:26" ht="14.25">
      <c r="A148" s="312" t="s">
        <v>173</v>
      </c>
      <c r="B148" s="150" t="s">
        <v>277</v>
      </c>
      <c r="C148" s="162">
        <f t="shared" si="6"/>
        <v>374</v>
      </c>
      <c r="D148" s="152">
        <v>18</v>
      </c>
      <c r="E148" s="152">
        <v>12</v>
      </c>
      <c r="F148" s="152">
        <v>17</v>
      </c>
      <c r="G148" s="152">
        <v>19</v>
      </c>
      <c r="H148" s="152">
        <v>9</v>
      </c>
      <c r="I148" s="152">
        <v>26</v>
      </c>
      <c r="J148" s="152">
        <v>19</v>
      </c>
      <c r="K148" s="152">
        <v>23</v>
      </c>
      <c r="L148" s="152">
        <v>22</v>
      </c>
      <c r="M148" s="153">
        <f t="shared" si="7"/>
        <v>165</v>
      </c>
      <c r="N148" s="152">
        <v>21</v>
      </c>
      <c r="O148" s="152">
        <v>15</v>
      </c>
      <c r="P148" s="152">
        <v>14</v>
      </c>
      <c r="Q148" s="154">
        <v>14</v>
      </c>
      <c r="R148" s="154">
        <v>8</v>
      </c>
      <c r="S148" s="152">
        <v>21</v>
      </c>
      <c r="T148" s="152">
        <v>20</v>
      </c>
      <c r="U148" s="152">
        <v>21</v>
      </c>
      <c r="V148" s="152">
        <v>18</v>
      </c>
      <c r="W148" s="152">
        <v>16</v>
      </c>
      <c r="X148" s="152">
        <v>17</v>
      </c>
      <c r="Y148" s="152">
        <v>24</v>
      </c>
      <c r="Z148" s="152">
        <f t="shared" si="8"/>
        <v>209</v>
      </c>
    </row>
    <row r="149" spans="1:26" ht="14.25">
      <c r="A149" s="312" t="s">
        <v>173</v>
      </c>
      <c r="B149" s="150" t="s">
        <v>278</v>
      </c>
      <c r="C149" s="162">
        <f t="shared" si="6"/>
        <v>76</v>
      </c>
      <c r="D149" s="152">
        <v>9</v>
      </c>
      <c r="E149" s="152">
        <v>5</v>
      </c>
      <c r="F149" s="152">
        <v>2</v>
      </c>
      <c r="G149" s="152">
        <v>3</v>
      </c>
      <c r="H149" s="152">
        <v>1</v>
      </c>
      <c r="I149" s="152">
        <v>3</v>
      </c>
      <c r="J149" s="152">
        <v>2</v>
      </c>
      <c r="K149" s="152">
        <v>5</v>
      </c>
      <c r="L149" s="152">
        <v>4</v>
      </c>
      <c r="M149" s="153">
        <f t="shared" si="7"/>
        <v>34</v>
      </c>
      <c r="N149" s="152">
        <v>2</v>
      </c>
      <c r="O149" s="152">
        <v>2</v>
      </c>
      <c r="P149" s="152">
        <v>3</v>
      </c>
      <c r="Q149" s="154">
        <v>2</v>
      </c>
      <c r="R149" s="154">
        <v>7</v>
      </c>
      <c r="S149" s="152">
        <v>8</v>
      </c>
      <c r="T149" s="152">
        <v>3</v>
      </c>
      <c r="U149" s="152">
        <v>1</v>
      </c>
      <c r="V149" s="152">
        <v>1</v>
      </c>
      <c r="W149" s="152">
        <v>4</v>
      </c>
      <c r="X149" s="152">
        <v>5</v>
      </c>
      <c r="Y149" s="152">
        <v>4</v>
      </c>
      <c r="Z149" s="152">
        <f t="shared" si="8"/>
        <v>42</v>
      </c>
    </row>
    <row r="150" spans="1:26" ht="14.25">
      <c r="A150" s="312" t="s">
        <v>173</v>
      </c>
      <c r="B150" s="150" t="s">
        <v>279</v>
      </c>
      <c r="C150" s="162">
        <f t="shared" si="6"/>
        <v>410</v>
      </c>
      <c r="D150" s="152">
        <v>11</v>
      </c>
      <c r="E150" s="152">
        <v>26</v>
      </c>
      <c r="F150" s="152">
        <v>16</v>
      </c>
      <c r="G150" s="152">
        <v>11</v>
      </c>
      <c r="H150" s="152">
        <v>18</v>
      </c>
      <c r="I150" s="152">
        <v>19</v>
      </c>
      <c r="J150" s="152">
        <v>23</v>
      </c>
      <c r="K150" s="152">
        <v>9</v>
      </c>
      <c r="L150" s="152">
        <v>17</v>
      </c>
      <c r="M150" s="153">
        <f t="shared" si="7"/>
        <v>150</v>
      </c>
      <c r="N150" s="152">
        <v>18</v>
      </c>
      <c r="O150" s="152">
        <v>21</v>
      </c>
      <c r="P150" s="152">
        <v>21</v>
      </c>
      <c r="Q150" s="154">
        <v>18</v>
      </c>
      <c r="R150" s="154">
        <v>23</v>
      </c>
      <c r="S150" s="152">
        <v>31</v>
      </c>
      <c r="T150" s="152">
        <v>14</v>
      </c>
      <c r="U150" s="152">
        <v>20</v>
      </c>
      <c r="V150" s="152">
        <v>24</v>
      </c>
      <c r="W150" s="152">
        <v>20</v>
      </c>
      <c r="X150" s="152">
        <v>23</v>
      </c>
      <c r="Y150" s="152">
        <v>27</v>
      </c>
      <c r="Z150" s="152">
        <f t="shared" si="8"/>
        <v>260</v>
      </c>
    </row>
    <row r="151" spans="1:26" ht="14.25">
      <c r="A151" s="313" t="s">
        <v>173</v>
      </c>
      <c r="B151" s="150" t="s">
        <v>280</v>
      </c>
      <c r="C151" s="162">
        <f t="shared" si="6"/>
        <v>84</v>
      </c>
      <c r="D151" s="152">
        <v>5</v>
      </c>
      <c r="E151" s="152">
        <v>7</v>
      </c>
      <c r="F151" s="152">
        <v>1</v>
      </c>
      <c r="G151" s="152">
        <v>6</v>
      </c>
      <c r="H151" s="152">
        <v>2</v>
      </c>
      <c r="I151" s="152">
        <v>2</v>
      </c>
      <c r="J151" s="152">
        <v>3</v>
      </c>
      <c r="K151" s="152">
        <v>4</v>
      </c>
      <c r="L151" s="152">
        <v>3</v>
      </c>
      <c r="M151" s="153">
        <f t="shared" si="7"/>
        <v>33</v>
      </c>
      <c r="N151" s="152">
        <v>4</v>
      </c>
      <c r="O151" s="152">
        <v>7</v>
      </c>
      <c r="P151" s="152">
        <v>5</v>
      </c>
      <c r="Q151" s="154">
        <v>3</v>
      </c>
      <c r="R151" s="154">
        <v>2</v>
      </c>
      <c r="S151" s="152">
        <v>4</v>
      </c>
      <c r="T151" s="152">
        <v>3</v>
      </c>
      <c r="U151" s="152">
        <v>5</v>
      </c>
      <c r="V151" s="152">
        <v>5</v>
      </c>
      <c r="W151" s="152">
        <v>2</v>
      </c>
      <c r="X151" s="152">
        <v>3</v>
      </c>
      <c r="Y151" s="152">
        <v>8</v>
      </c>
      <c r="Z151" s="152">
        <f t="shared" si="8"/>
        <v>51</v>
      </c>
    </row>
    <row r="152" spans="1:26" ht="14.25">
      <c r="A152" s="311" t="s">
        <v>22</v>
      </c>
      <c r="B152" s="150" t="s">
        <v>275</v>
      </c>
      <c r="C152" s="162">
        <f t="shared" si="6"/>
        <v>242</v>
      </c>
      <c r="D152" s="152">
        <v>5</v>
      </c>
      <c r="E152" s="152">
        <v>16</v>
      </c>
      <c r="F152" s="152">
        <v>6</v>
      </c>
      <c r="G152" s="152">
        <v>1</v>
      </c>
      <c r="H152" s="152">
        <v>5</v>
      </c>
      <c r="I152" s="152">
        <v>13</v>
      </c>
      <c r="J152" s="152">
        <v>12</v>
      </c>
      <c r="K152" s="152">
        <v>9</v>
      </c>
      <c r="L152" s="152">
        <v>7</v>
      </c>
      <c r="M152" s="153">
        <f t="shared" si="7"/>
        <v>74</v>
      </c>
      <c r="N152" s="152">
        <v>18</v>
      </c>
      <c r="O152" s="152">
        <v>7</v>
      </c>
      <c r="P152" s="152">
        <v>9</v>
      </c>
      <c r="Q152" s="154">
        <v>16</v>
      </c>
      <c r="R152" s="154">
        <v>12</v>
      </c>
      <c r="S152" s="152">
        <v>15</v>
      </c>
      <c r="T152" s="152">
        <v>9</v>
      </c>
      <c r="U152" s="152">
        <v>18</v>
      </c>
      <c r="V152" s="152">
        <v>12</v>
      </c>
      <c r="W152" s="152">
        <v>16</v>
      </c>
      <c r="X152" s="152">
        <v>19</v>
      </c>
      <c r="Y152" s="152">
        <v>17</v>
      </c>
      <c r="Z152" s="152">
        <f t="shared" si="8"/>
        <v>168</v>
      </c>
    </row>
    <row r="153" spans="1:26" ht="14.25">
      <c r="A153" s="312" t="s">
        <v>173</v>
      </c>
      <c r="B153" s="150" t="s">
        <v>276</v>
      </c>
      <c r="C153" s="162">
        <f t="shared" si="6"/>
        <v>30</v>
      </c>
      <c r="D153" s="152">
        <v>1</v>
      </c>
      <c r="E153" s="152">
        <v>3</v>
      </c>
      <c r="F153" s="152">
        <v>5</v>
      </c>
      <c r="G153" s="152">
        <v>4</v>
      </c>
      <c r="H153" s="152">
        <v>0</v>
      </c>
      <c r="I153" s="152">
        <v>0</v>
      </c>
      <c r="J153" s="152">
        <v>2</v>
      </c>
      <c r="K153" s="152">
        <v>4</v>
      </c>
      <c r="L153" s="152">
        <v>0</v>
      </c>
      <c r="M153" s="153">
        <f t="shared" si="7"/>
        <v>19</v>
      </c>
      <c r="N153" s="152">
        <v>2</v>
      </c>
      <c r="O153" s="152">
        <v>0</v>
      </c>
      <c r="P153" s="152">
        <v>0</v>
      </c>
      <c r="Q153" s="154">
        <v>1</v>
      </c>
      <c r="R153" s="154">
        <v>1</v>
      </c>
      <c r="S153" s="152">
        <v>0</v>
      </c>
      <c r="T153" s="152">
        <v>0</v>
      </c>
      <c r="U153" s="152">
        <v>2</v>
      </c>
      <c r="V153" s="152">
        <v>1</v>
      </c>
      <c r="W153" s="152">
        <v>2</v>
      </c>
      <c r="X153" s="152">
        <v>1</v>
      </c>
      <c r="Y153" s="152">
        <v>1</v>
      </c>
      <c r="Z153" s="152">
        <f t="shared" si="8"/>
        <v>11</v>
      </c>
    </row>
    <row r="154" spans="1:26" ht="14.25">
      <c r="A154" s="312" t="s">
        <v>173</v>
      </c>
      <c r="B154" s="150" t="s">
        <v>277</v>
      </c>
      <c r="C154" s="162">
        <f t="shared" si="6"/>
        <v>118</v>
      </c>
      <c r="D154" s="152">
        <v>4</v>
      </c>
      <c r="E154" s="152">
        <v>3</v>
      </c>
      <c r="F154" s="152">
        <v>0</v>
      </c>
      <c r="G154" s="152">
        <v>9</v>
      </c>
      <c r="H154" s="152">
        <v>5</v>
      </c>
      <c r="I154" s="152">
        <v>3</v>
      </c>
      <c r="J154" s="152">
        <v>3</v>
      </c>
      <c r="K154" s="152">
        <v>4</v>
      </c>
      <c r="L154" s="152">
        <v>7</v>
      </c>
      <c r="M154" s="153">
        <f t="shared" si="7"/>
        <v>38</v>
      </c>
      <c r="N154" s="152">
        <v>8</v>
      </c>
      <c r="O154" s="152">
        <v>4</v>
      </c>
      <c r="P154" s="152">
        <v>12</v>
      </c>
      <c r="Q154" s="154">
        <v>4</v>
      </c>
      <c r="R154" s="154">
        <v>7</v>
      </c>
      <c r="S154" s="152">
        <v>1</v>
      </c>
      <c r="T154" s="152">
        <v>3</v>
      </c>
      <c r="U154" s="152">
        <v>11</v>
      </c>
      <c r="V154" s="152">
        <v>7</v>
      </c>
      <c r="W154" s="152">
        <v>8</v>
      </c>
      <c r="X154" s="152">
        <v>8</v>
      </c>
      <c r="Y154" s="152">
        <v>7</v>
      </c>
      <c r="Z154" s="152">
        <f t="shared" si="8"/>
        <v>80</v>
      </c>
    </row>
    <row r="155" spans="1:26" ht="14.25">
      <c r="A155" s="312" t="s">
        <v>173</v>
      </c>
      <c r="B155" s="150" t="s">
        <v>278</v>
      </c>
      <c r="C155" s="162">
        <f t="shared" si="6"/>
        <v>52</v>
      </c>
      <c r="D155" s="152">
        <v>0</v>
      </c>
      <c r="E155" s="152">
        <v>1</v>
      </c>
      <c r="F155" s="152">
        <v>0</v>
      </c>
      <c r="G155" s="152">
        <v>2</v>
      </c>
      <c r="H155" s="152">
        <v>2</v>
      </c>
      <c r="I155" s="152">
        <v>0</v>
      </c>
      <c r="J155" s="152">
        <v>3</v>
      </c>
      <c r="K155" s="152">
        <v>2</v>
      </c>
      <c r="L155" s="152">
        <v>4</v>
      </c>
      <c r="M155" s="153">
        <f t="shared" si="7"/>
        <v>14</v>
      </c>
      <c r="N155" s="152">
        <v>6</v>
      </c>
      <c r="O155" s="152">
        <v>3</v>
      </c>
      <c r="P155" s="152">
        <v>1</v>
      </c>
      <c r="Q155" s="154">
        <v>6</v>
      </c>
      <c r="R155" s="154">
        <v>3</v>
      </c>
      <c r="S155" s="152">
        <v>0</v>
      </c>
      <c r="T155" s="152">
        <v>4</v>
      </c>
      <c r="U155" s="152">
        <v>2</v>
      </c>
      <c r="V155" s="152">
        <v>5</v>
      </c>
      <c r="W155" s="152">
        <v>3</v>
      </c>
      <c r="X155" s="152">
        <v>4</v>
      </c>
      <c r="Y155" s="152">
        <v>1</v>
      </c>
      <c r="Z155" s="152">
        <f t="shared" si="8"/>
        <v>38</v>
      </c>
    </row>
    <row r="156" spans="1:26" ht="14.25">
      <c r="A156" s="312" t="s">
        <v>173</v>
      </c>
      <c r="B156" s="150" t="s">
        <v>279</v>
      </c>
      <c r="C156" s="162">
        <f t="shared" si="6"/>
        <v>525</v>
      </c>
      <c r="D156" s="152">
        <v>18</v>
      </c>
      <c r="E156" s="152">
        <v>18</v>
      </c>
      <c r="F156" s="152">
        <v>13</v>
      </c>
      <c r="G156" s="152">
        <v>18</v>
      </c>
      <c r="H156" s="152">
        <v>24</v>
      </c>
      <c r="I156" s="152">
        <v>29</v>
      </c>
      <c r="J156" s="152">
        <v>36</v>
      </c>
      <c r="K156" s="152">
        <v>30</v>
      </c>
      <c r="L156" s="152">
        <v>20</v>
      </c>
      <c r="M156" s="153">
        <f t="shared" si="7"/>
        <v>206</v>
      </c>
      <c r="N156" s="152">
        <v>31</v>
      </c>
      <c r="O156" s="152">
        <v>24</v>
      </c>
      <c r="P156" s="152">
        <v>28</v>
      </c>
      <c r="Q156" s="154">
        <v>27</v>
      </c>
      <c r="R156" s="154">
        <v>27</v>
      </c>
      <c r="S156" s="152">
        <v>21</v>
      </c>
      <c r="T156" s="152">
        <v>12</v>
      </c>
      <c r="U156" s="152">
        <v>21</v>
      </c>
      <c r="V156" s="152">
        <v>41</v>
      </c>
      <c r="W156" s="152">
        <v>38</v>
      </c>
      <c r="X156" s="152">
        <v>25</v>
      </c>
      <c r="Y156" s="152">
        <v>24</v>
      </c>
      <c r="Z156" s="152">
        <f t="shared" si="8"/>
        <v>319</v>
      </c>
    </row>
    <row r="157" spans="1:26" ht="14.25">
      <c r="A157" s="313" t="s">
        <v>173</v>
      </c>
      <c r="B157" s="150" t="s">
        <v>280</v>
      </c>
      <c r="C157" s="162">
        <f t="shared" si="6"/>
        <v>101</v>
      </c>
      <c r="D157" s="152">
        <v>4</v>
      </c>
      <c r="E157" s="152">
        <v>3</v>
      </c>
      <c r="F157" s="152">
        <v>2</v>
      </c>
      <c r="G157" s="152">
        <v>1</v>
      </c>
      <c r="H157" s="152">
        <v>5</v>
      </c>
      <c r="I157" s="152">
        <v>9</v>
      </c>
      <c r="J157" s="152">
        <v>2</v>
      </c>
      <c r="K157" s="152">
        <v>3</v>
      </c>
      <c r="L157" s="152">
        <v>4</v>
      </c>
      <c r="M157" s="153">
        <f t="shared" si="7"/>
        <v>33</v>
      </c>
      <c r="N157" s="152">
        <v>11</v>
      </c>
      <c r="O157" s="152">
        <v>5</v>
      </c>
      <c r="P157" s="152">
        <v>4</v>
      </c>
      <c r="Q157" s="154">
        <v>3</v>
      </c>
      <c r="R157" s="154">
        <v>5</v>
      </c>
      <c r="S157" s="152">
        <v>5</v>
      </c>
      <c r="T157" s="152">
        <v>6</v>
      </c>
      <c r="U157" s="152">
        <v>5</v>
      </c>
      <c r="V157" s="152">
        <v>4</v>
      </c>
      <c r="W157" s="152">
        <v>9</v>
      </c>
      <c r="X157" s="152">
        <v>6</v>
      </c>
      <c r="Y157" s="152">
        <v>5</v>
      </c>
      <c r="Z157" s="152">
        <f t="shared" si="8"/>
        <v>68</v>
      </c>
    </row>
    <row r="158" spans="1:26" ht="14.25">
      <c r="A158" s="311" t="s">
        <v>10</v>
      </c>
      <c r="B158" s="150" t="s">
        <v>275</v>
      </c>
      <c r="C158" s="162">
        <f t="shared" si="6"/>
        <v>1824</v>
      </c>
      <c r="D158" s="152">
        <v>79</v>
      </c>
      <c r="E158" s="152">
        <v>80</v>
      </c>
      <c r="F158" s="152">
        <v>77</v>
      </c>
      <c r="G158" s="152">
        <v>71</v>
      </c>
      <c r="H158" s="152">
        <v>107</v>
      </c>
      <c r="I158" s="152">
        <v>90</v>
      </c>
      <c r="J158" s="152">
        <v>92</v>
      </c>
      <c r="K158" s="152">
        <v>87</v>
      </c>
      <c r="L158" s="152">
        <v>78</v>
      </c>
      <c r="M158" s="153">
        <f t="shared" si="7"/>
        <v>761</v>
      </c>
      <c r="N158" s="152">
        <v>86</v>
      </c>
      <c r="O158" s="152">
        <v>63</v>
      </c>
      <c r="P158" s="152">
        <v>90</v>
      </c>
      <c r="Q158" s="154">
        <v>87</v>
      </c>
      <c r="R158" s="154">
        <v>75</v>
      </c>
      <c r="S158" s="152">
        <v>87</v>
      </c>
      <c r="T158" s="152">
        <v>80</v>
      </c>
      <c r="U158" s="152">
        <v>76</v>
      </c>
      <c r="V158" s="152">
        <v>122</v>
      </c>
      <c r="W158" s="152">
        <v>87</v>
      </c>
      <c r="X158" s="152">
        <v>103</v>
      </c>
      <c r="Y158" s="152">
        <v>107</v>
      </c>
      <c r="Z158" s="152">
        <f t="shared" si="8"/>
        <v>1063</v>
      </c>
    </row>
    <row r="159" spans="1:26" ht="14.25">
      <c r="A159" s="312" t="s">
        <v>173</v>
      </c>
      <c r="B159" s="150" t="s">
        <v>276</v>
      </c>
      <c r="C159" s="162">
        <f t="shared" si="6"/>
        <v>161</v>
      </c>
      <c r="D159" s="152">
        <v>3</v>
      </c>
      <c r="E159" s="152">
        <v>4</v>
      </c>
      <c r="F159" s="152">
        <v>9</v>
      </c>
      <c r="G159" s="152">
        <v>14</v>
      </c>
      <c r="H159" s="152">
        <v>7</v>
      </c>
      <c r="I159" s="152">
        <v>10</v>
      </c>
      <c r="J159" s="152">
        <v>12</v>
      </c>
      <c r="K159" s="152">
        <v>2</v>
      </c>
      <c r="L159" s="152">
        <v>3</v>
      </c>
      <c r="M159" s="153">
        <f t="shared" si="7"/>
        <v>64</v>
      </c>
      <c r="N159" s="152">
        <v>5</v>
      </c>
      <c r="O159" s="152">
        <v>3</v>
      </c>
      <c r="P159" s="152">
        <v>9</v>
      </c>
      <c r="Q159" s="154">
        <v>6</v>
      </c>
      <c r="R159" s="154">
        <v>6</v>
      </c>
      <c r="S159" s="152">
        <v>7</v>
      </c>
      <c r="T159" s="152">
        <v>15</v>
      </c>
      <c r="U159" s="152">
        <v>9</v>
      </c>
      <c r="V159" s="152">
        <v>7</v>
      </c>
      <c r="W159" s="152">
        <v>8</v>
      </c>
      <c r="X159" s="152">
        <v>3</v>
      </c>
      <c r="Y159" s="152">
        <v>19</v>
      </c>
      <c r="Z159" s="152">
        <f t="shared" si="8"/>
        <v>97</v>
      </c>
    </row>
    <row r="160" spans="1:26" ht="14.25">
      <c r="A160" s="312" t="s">
        <v>173</v>
      </c>
      <c r="B160" s="150" t="s">
        <v>277</v>
      </c>
      <c r="C160" s="162">
        <f t="shared" si="6"/>
        <v>762</v>
      </c>
      <c r="D160" s="152">
        <v>21</v>
      </c>
      <c r="E160" s="152">
        <v>18</v>
      </c>
      <c r="F160" s="152">
        <v>24</v>
      </c>
      <c r="G160" s="152">
        <v>41</v>
      </c>
      <c r="H160" s="152">
        <v>49</v>
      </c>
      <c r="I160" s="152">
        <v>49</v>
      </c>
      <c r="J160" s="152">
        <v>49</v>
      </c>
      <c r="K160" s="152">
        <v>46</v>
      </c>
      <c r="L160" s="152">
        <v>32</v>
      </c>
      <c r="M160" s="153">
        <f t="shared" si="7"/>
        <v>329</v>
      </c>
      <c r="N160" s="152">
        <v>21</v>
      </c>
      <c r="O160" s="152">
        <v>31</v>
      </c>
      <c r="P160" s="152">
        <v>35</v>
      </c>
      <c r="Q160" s="154">
        <v>26</v>
      </c>
      <c r="R160" s="154">
        <v>20</v>
      </c>
      <c r="S160" s="152">
        <v>22</v>
      </c>
      <c r="T160" s="152">
        <v>23</v>
      </c>
      <c r="U160" s="152">
        <v>43</v>
      </c>
      <c r="V160" s="152">
        <v>39</v>
      </c>
      <c r="W160" s="152">
        <v>39</v>
      </c>
      <c r="X160" s="152">
        <v>59</v>
      </c>
      <c r="Y160" s="152">
        <v>75</v>
      </c>
      <c r="Z160" s="152">
        <f t="shared" si="8"/>
        <v>433</v>
      </c>
    </row>
    <row r="161" spans="1:26" ht="14.25">
      <c r="A161" s="312" t="s">
        <v>173</v>
      </c>
      <c r="B161" s="150" t="s">
        <v>278</v>
      </c>
      <c r="C161" s="162">
        <f t="shared" si="6"/>
        <v>566</v>
      </c>
      <c r="D161" s="152">
        <v>21</v>
      </c>
      <c r="E161" s="152">
        <v>27</v>
      </c>
      <c r="F161" s="152">
        <v>34</v>
      </c>
      <c r="G161" s="152">
        <v>23</v>
      </c>
      <c r="H161" s="152">
        <v>25</v>
      </c>
      <c r="I161" s="152">
        <v>29</v>
      </c>
      <c r="J161" s="152">
        <v>33</v>
      </c>
      <c r="K161" s="152">
        <v>21</v>
      </c>
      <c r="L161" s="152">
        <v>23</v>
      </c>
      <c r="M161" s="153">
        <f t="shared" si="7"/>
        <v>236</v>
      </c>
      <c r="N161" s="152">
        <v>22</v>
      </c>
      <c r="O161" s="152">
        <v>30</v>
      </c>
      <c r="P161" s="152">
        <v>25</v>
      </c>
      <c r="Q161" s="154">
        <v>26</v>
      </c>
      <c r="R161" s="154">
        <v>35</v>
      </c>
      <c r="S161" s="152">
        <v>29</v>
      </c>
      <c r="T161" s="152">
        <v>27</v>
      </c>
      <c r="U161" s="152">
        <v>20</v>
      </c>
      <c r="V161" s="152">
        <v>30</v>
      </c>
      <c r="W161" s="152">
        <v>32</v>
      </c>
      <c r="X161" s="152">
        <v>24</v>
      </c>
      <c r="Y161" s="152">
        <v>30</v>
      </c>
      <c r="Z161" s="152">
        <f t="shared" si="8"/>
        <v>330</v>
      </c>
    </row>
    <row r="162" spans="1:26" ht="14.25">
      <c r="A162" s="312" t="s">
        <v>173</v>
      </c>
      <c r="B162" s="150" t="s">
        <v>279</v>
      </c>
      <c r="C162" s="162">
        <f t="shared" si="6"/>
        <v>1165</v>
      </c>
      <c r="D162" s="152">
        <v>47</v>
      </c>
      <c r="E162" s="152">
        <v>41</v>
      </c>
      <c r="F162" s="152">
        <v>44</v>
      </c>
      <c r="G162" s="152">
        <v>35</v>
      </c>
      <c r="H162" s="152">
        <v>69</v>
      </c>
      <c r="I162" s="152">
        <v>58</v>
      </c>
      <c r="J162" s="152">
        <v>38</v>
      </c>
      <c r="K162" s="152">
        <v>53</v>
      </c>
      <c r="L162" s="152">
        <v>23</v>
      </c>
      <c r="M162" s="153">
        <f t="shared" si="7"/>
        <v>408</v>
      </c>
      <c r="N162" s="152">
        <v>54</v>
      </c>
      <c r="O162" s="152">
        <v>52</v>
      </c>
      <c r="P162" s="152">
        <v>63</v>
      </c>
      <c r="Q162" s="154">
        <v>53</v>
      </c>
      <c r="R162" s="154">
        <v>73</v>
      </c>
      <c r="S162" s="152">
        <v>66</v>
      </c>
      <c r="T162" s="152">
        <v>60</v>
      </c>
      <c r="U162" s="152">
        <v>89</v>
      </c>
      <c r="V162" s="152">
        <v>79</v>
      </c>
      <c r="W162" s="152">
        <v>47</v>
      </c>
      <c r="X162" s="152">
        <v>57</v>
      </c>
      <c r="Y162" s="152">
        <v>64</v>
      </c>
      <c r="Z162" s="152">
        <f t="shared" si="8"/>
        <v>757</v>
      </c>
    </row>
    <row r="163" spans="1:26" ht="14.25">
      <c r="A163" s="313" t="s">
        <v>173</v>
      </c>
      <c r="B163" s="150" t="s">
        <v>280</v>
      </c>
      <c r="C163" s="162">
        <f t="shared" si="6"/>
        <v>329</v>
      </c>
      <c r="D163" s="152">
        <v>19</v>
      </c>
      <c r="E163" s="152">
        <v>16</v>
      </c>
      <c r="F163" s="152">
        <v>12</v>
      </c>
      <c r="G163" s="152">
        <v>14</v>
      </c>
      <c r="H163" s="152">
        <v>14</v>
      </c>
      <c r="I163" s="152">
        <v>12</v>
      </c>
      <c r="J163" s="152">
        <v>10</v>
      </c>
      <c r="K163" s="152">
        <v>8</v>
      </c>
      <c r="L163" s="152">
        <v>11</v>
      </c>
      <c r="M163" s="153">
        <f t="shared" si="7"/>
        <v>116</v>
      </c>
      <c r="N163" s="152">
        <v>24</v>
      </c>
      <c r="O163" s="152">
        <v>25</v>
      </c>
      <c r="P163" s="152">
        <v>17</v>
      </c>
      <c r="Q163" s="154">
        <v>12</v>
      </c>
      <c r="R163" s="154">
        <v>14</v>
      </c>
      <c r="S163" s="152">
        <v>9</v>
      </c>
      <c r="T163" s="152">
        <v>20</v>
      </c>
      <c r="U163" s="152">
        <v>15</v>
      </c>
      <c r="V163" s="152">
        <v>15</v>
      </c>
      <c r="W163" s="152">
        <v>16</v>
      </c>
      <c r="X163" s="152">
        <v>13</v>
      </c>
      <c r="Y163" s="152">
        <v>33</v>
      </c>
      <c r="Z163" s="152">
        <f t="shared" si="8"/>
        <v>213</v>
      </c>
    </row>
    <row r="164" spans="1:26" ht="14.25">
      <c r="A164" s="311" t="s">
        <v>16</v>
      </c>
      <c r="B164" s="150" t="s">
        <v>275</v>
      </c>
      <c r="C164" s="162">
        <f t="shared" si="6"/>
        <v>1159</v>
      </c>
      <c r="D164" s="152">
        <v>45</v>
      </c>
      <c r="E164" s="152">
        <v>50</v>
      </c>
      <c r="F164" s="152">
        <v>53</v>
      </c>
      <c r="G164" s="152">
        <v>46</v>
      </c>
      <c r="H164" s="152">
        <v>46</v>
      </c>
      <c r="I164" s="152">
        <v>48</v>
      </c>
      <c r="J164" s="152">
        <v>53</v>
      </c>
      <c r="K164" s="152">
        <v>76</v>
      </c>
      <c r="L164" s="152">
        <v>46</v>
      </c>
      <c r="M164" s="153">
        <f t="shared" si="7"/>
        <v>463</v>
      </c>
      <c r="N164" s="152">
        <v>56</v>
      </c>
      <c r="O164" s="152">
        <v>74</v>
      </c>
      <c r="P164" s="152">
        <v>61</v>
      </c>
      <c r="Q164" s="154">
        <v>76</v>
      </c>
      <c r="R164" s="154">
        <v>51</v>
      </c>
      <c r="S164" s="152">
        <v>50</v>
      </c>
      <c r="T164" s="152">
        <v>54</v>
      </c>
      <c r="U164" s="152">
        <v>57</v>
      </c>
      <c r="V164" s="152">
        <v>48</v>
      </c>
      <c r="W164" s="152">
        <v>62</v>
      </c>
      <c r="X164" s="152">
        <v>59</v>
      </c>
      <c r="Y164" s="152">
        <v>48</v>
      </c>
      <c r="Z164" s="152">
        <f t="shared" si="8"/>
        <v>696</v>
      </c>
    </row>
    <row r="165" spans="1:26" ht="14.25">
      <c r="A165" s="312" t="s">
        <v>173</v>
      </c>
      <c r="B165" s="150" t="s">
        <v>276</v>
      </c>
      <c r="C165" s="162">
        <f t="shared" si="6"/>
        <v>118</v>
      </c>
      <c r="D165" s="152">
        <v>4</v>
      </c>
      <c r="E165" s="152">
        <v>6</v>
      </c>
      <c r="F165" s="152">
        <v>4</v>
      </c>
      <c r="G165" s="152">
        <v>6</v>
      </c>
      <c r="H165" s="152">
        <v>2</v>
      </c>
      <c r="I165" s="152">
        <v>5</v>
      </c>
      <c r="J165" s="152">
        <v>4</v>
      </c>
      <c r="K165" s="152">
        <v>8</v>
      </c>
      <c r="L165" s="152">
        <v>5</v>
      </c>
      <c r="M165" s="153">
        <f t="shared" si="7"/>
        <v>44</v>
      </c>
      <c r="N165" s="152">
        <v>9</v>
      </c>
      <c r="O165" s="152">
        <v>10</v>
      </c>
      <c r="P165" s="152">
        <v>9</v>
      </c>
      <c r="Q165" s="154">
        <v>6</v>
      </c>
      <c r="R165" s="154">
        <v>5</v>
      </c>
      <c r="S165" s="152">
        <v>5</v>
      </c>
      <c r="T165" s="152">
        <v>4</v>
      </c>
      <c r="U165" s="152">
        <v>2</v>
      </c>
      <c r="V165" s="152">
        <v>6</v>
      </c>
      <c r="W165" s="152">
        <v>2</v>
      </c>
      <c r="X165" s="152">
        <v>5</v>
      </c>
      <c r="Y165" s="152">
        <v>11</v>
      </c>
      <c r="Z165" s="152">
        <f t="shared" si="8"/>
        <v>74</v>
      </c>
    </row>
    <row r="166" spans="1:26" ht="14.25">
      <c r="A166" s="312" t="s">
        <v>173</v>
      </c>
      <c r="B166" s="150" t="s">
        <v>277</v>
      </c>
      <c r="C166" s="162">
        <f t="shared" si="6"/>
        <v>134</v>
      </c>
      <c r="D166" s="152">
        <v>5</v>
      </c>
      <c r="E166" s="152">
        <v>2</v>
      </c>
      <c r="F166" s="152">
        <v>6</v>
      </c>
      <c r="G166" s="152">
        <v>12</v>
      </c>
      <c r="H166" s="152">
        <v>6</v>
      </c>
      <c r="I166" s="152">
        <v>7</v>
      </c>
      <c r="J166" s="152">
        <v>4</v>
      </c>
      <c r="K166" s="152">
        <v>9</v>
      </c>
      <c r="L166" s="152">
        <v>4</v>
      </c>
      <c r="M166" s="153">
        <f t="shared" si="7"/>
        <v>55</v>
      </c>
      <c r="N166" s="152">
        <v>2</v>
      </c>
      <c r="O166" s="152">
        <v>7</v>
      </c>
      <c r="P166" s="152">
        <v>10</v>
      </c>
      <c r="Q166" s="154">
        <v>6</v>
      </c>
      <c r="R166" s="154">
        <v>10</v>
      </c>
      <c r="S166" s="152">
        <v>9</v>
      </c>
      <c r="T166" s="152">
        <v>12</v>
      </c>
      <c r="U166" s="152">
        <v>5</v>
      </c>
      <c r="V166" s="152">
        <v>2</v>
      </c>
      <c r="W166" s="152">
        <v>6</v>
      </c>
      <c r="X166" s="152">
        <v>7</v>
      </c>
      <c r="Y166" s="152">
        <v>3</v>
      </c>
      <c r="Z166" s="152">
        <f t="shared" si="8"/>
        <v>79</v>
      </c>
    </row>
    <row r="167" spans="1:26" ht="14.25">
      <c r="A167" s="312" t="s">
        <v>173</v>
      </c>
      <c r="B167" s="150" t="s">
        <v>278</v>
      </c>
      <c r="C167" s="162">
        <f t="shared" si="6"/>
        <v>140</v>
      </c>
      <c r="D167" s="152">
        <v>8</v>
      </c>
      <c r="E167" s="152">
        <v>7</v>
      </c>
      <c r="F167" s="152">
        <v>13</v>
      </c>
      <c r="G167" s="152">
        <v>9</v>
      </c>
      <c r="H167" s="152">
        <v>1</v>
      </c>
      <c r="I167" s="152">
        <v>7</v>
      </c>
      <c r="J167" s="152">
        <v>3</v>
      </c>
      <c r="K167" s="152">
        <v>8</v>
      </c>
      <c r="L167" s="152">
        <v>8</v>
      </c>
      <c r="M167" s="153">
        <f t="shared" si="7"/>
        <v>64</v>
      </c>
      <c r="N167" s="152">
        <v>6</v>
      </c>
      <c r="O167" s="152">
        <v>8</v>
      </c>
      <c r="P167" s="152">
        <v>12</v>
      </c>
      <c r="Q167" s="154">
        <v>7</v>
      </c>
      <c r="R167" s="154">
        <v>3</v>
      </c>
      <c r="S167" s="152">
        <v>2</v>
      </c>
      <c r="T167" s="152">
        <v>8</v>
      </c>
      <c r="U167" s="152">
        <v>10</v>
      </c>
      <c r="V167" s="152">
        <v>3</v>
      </c>
      <c r="W167" s="152">
        <v>7</v>
      </c>
      <c r="X167" s="152">
        <v>4</v>
      </c>
      <c r="Y167" s="152">
        <v>6</v>
      </c>
      <c r="Z167" s="152">
        <f t="shared" si="8"/>
        <v>76</v>
      </c>
    </row>
    <row r="168" spans="1:26" ht="14.25">
      <c r="A168" s="312" t="s">
        <v>173</v>
      </c>
      <c r="B168" s="150" t="s">
        <v>279</v>
      </c>
      <c r="C168" s="162">
        <f t="shared" si="6"/>
        <v>1082</v>
      </c>
      <c r="D168" s="152">
        <v>42</v>
      </c>
      <c r="E168" s="152">
        <v>37</v>
      </c>
      <c r="F168" s="152">
        <v>58</v>
      </c>
      <c r="G168" s="152">
        <v>53</v>
      </c>
      <c r="H168" s="152">
        <v>68</v>
      </c>
      <c r="I168" s="152">
        <v>58</v>
      </c>
      <c r="J168" s="152">
        <v>57</v>
      </c>
      <c r="K168" s="152">
        <v>56</v>
      </c>
      <c r="L168" s="152">
        <v>55</v>
      </c>
      <c r="M168" s="153">
        <f t="shared" si="7"/>
        <v>484</v>
      </c>
      <c r="N168" s="152">
        <v>47</v>
      </c>
      <c r="O168" s="152">
        <v>46</v>
      </c>
      <c r="P168" s="152">
        <v>63</v>
      </c>
      <c r="Q168" s="154">
        <v>67</v>
      </c>
      <c r="R168" s="154">
        <v>60</v>
      </c>
      <c r="S168" s="152">
        <v>49</v>
      </c>
      <c r="T168" s="152">
        <v>47</v>
      </c>
      <c r="U168" s="152">
        <v>47</v>
      </c>
      <c r="V168" s="152">
        <v>50</v>
      </c>
      <c r="W168" s="152">
        <v>50</v>
      </c>
      <c r="X168" s="152">
        <v>34</v>
      </c>
      <c r="Y168" s="152">
        <v>38</v>
      </c>
      <c r="Z168" s="152">
        <f t="shared" si="8"/>
        <v>598</v>
      </c>
    </row>
    <row r="169" spans="1:26" ht="14.25">
      <c r="A169" s="313" t="s">
        <v>173</v>
      </c>
      <c r="B169" s="150" t="s">
        <v>280</v>
      </c>
      <c r="C169" s="162">
        <f t="shared" si="6"/>
        <v>160</v>
      </c>
      <c r="D169" s="152">
        <v>8</v>
      </c>
      <c r="E169" s="152">
        <v>4</v>
      </c>
      <c r="F169" s="152">
        <v>10</v>
      </c>
      <c r="G169" s="152">
        <v>8</v>
      </c>
      <c r="H169" s="152">
        <v>11</v>
      </c>
      <c r="I169" s="152">
        <v>11</v>
      </c>
      <c r="J169" s="152">
        <v>8</v>
      </c>
      <c r="K169" s="152">
        <v>16</v>
      </c>
      <c r="L169" s="152">
        <v>11</v>
      </c>
      <c r="M169" s="153">
        <f t="shared" si="7"/>
        <v>87</v>
      </c>
      <c r="N169" s="152">
        <v>7</v>
      </c>
      <c r="O169" s="152">
        <v>5</v>
      </c>
      <c r="P169" s="152">
        <v>3</v>
      </c>
      <c r="Q169" s="154">
        <v>4</v>
      </c>
      <c r="R169" s="154">
        <v>12</v>
      </c>
      <c r="S169" s="152">
        <v>2</v>
      </c>
      <c r="T169" s="152">
        <v>5</v>
      </c>
      <c r="U169" s="152">
        <v>3</v>
      </c>
      <c r="V169" s="152">
        <v>9</v>
      </c>
      <c r="W169" s="152">
        <v>7</v>
      </c>
      <c r="X169" s="152">
        <v>6</v>
      </c>
      <c r="Y169" s="152">
        <v>10</v>
      </c>
      <c r="Z169" s="152">
        <f t="shared" si="8"/>
        <v>73</v>
      </c>
    </row>
    <row r="170" spans="1:26">
      <c r="A170" s="38" t="s">
        <v>336</v>
      </c>
    </row>
    <row r="171" spans="1:26">
      <c r="A171" s="38" t="s">
        <v>337</v>
      </c>
    </row>
    <row r="172" spans="1:26">
      <c r="A172" s="149" t="s">
        <v>334</v>
      </c>
    </row>
  </sheetData>
  <mergeCells count="47">
    <mergeCell ref="N7:Y7"/>
    <mergeCell ref="Z7:Z8"/>
    <mergeCell ref="A39:A44"/>
    <mergeCell ref="A7:A8"/>
    <mergeCell ref="B7:B8"/>
    <mergeCell ref="D7:L7"/>
    <mergeCell ref="M7:M8"/>
    <mergeCell ref="A9:A14"/>
    <mergeCell ref="A15:A20"/>
    <mergeCell ref="A21:A26"/>
    <mergeCell ref="A27:A32"/>
    <mergeCell ref="A33:A38"/>
    <mergeCell ref="A45:A50"/>
    <mergeCell ref="A51:A56"/>
    <mergeCell ref="A57:A62"/>
    <mergeCell ref="A158:A163"/>
    <mergeCell ref="A164:A169"/>
    <mergeCell ref="A140:A145"/>
    <mergeCell ref="A146:A151"/>
    <mergeCell ref="A152:A157"/>
    <mergeCell ref="A65:A66"/>
    <mergeCell ref="A3:Z3"/>
    <mergeCell ref="A5:Z5"/>
    <mergeCell ref="A122:A127"/>
    <mergeCell ref="A128:A133"/>
    <mergeCell ref="A134:A139"/>
    <mergeCell ref="M120:M121"/>
    <mergeCell ref="N120:Y120"/>
    <mergeCell ref="Z120:Z121"/>
    <mergeCell ref="A67:A72"/>
    <mergeCell ref="A73:A78"/>
    <mergeCell ref="A79:A84"/>
    <mergeCell ref="A4:Z4"/>
    <mergeCell ref="A109:A114"/>
    <mergeCell ref="Y115:Z115"/>
    <mergeCell ref="A120:A121"/>
    <mergeCell ref="B120:B121"/>
    <mergeCell ref="D120:L120"/>
    <mergeCell ref="A85:A90"/>
    <mergeCell ref="A91:A96"/>
    <mergeCell ref="A97:A102"/>
    <mergeCell ref="A103:A108"/>
    <mergeCell ref="B65:B66"/>
    <mergeCell ref="D65:L65"/>
    <mergeCell ref="M65:M66"/>
    <mergeCell ref="N65:Y65"/>
    <mergeCell ref="Z65:Z66"/>
  </mergeCells>
  <hyperlinks>
    <hyperlink ref="AB7" location="ÍNDICE!A53" display="ÍNDICE"/>
  </hyperlinks>
  <printOptions horizontalCentered="1" verticalCentered="1"/>
  <pageMargins left="0.51181102362204722" right="0.51181102362204722" top="0.55118110236220474" bottom="0.55118110236220474" header="0.31496062992125984" footer="0"/>
  <pageSetup paperSize="9" scale="56" fitToHeight="3" orientation="landscape" r:id="rId1"/>
  <headerFooter scaleWithDoc="0" alignWithMargins="0">
    <oddHeader>&amp;R&amp;"Arial,Negrita"&amp;10Compendio estadístico 2013 - Seguridad ciudadana</oddHeader>
  </headerFooter>
  <rowBreaks count="2" manualBreakCount="2">
    <brk id="62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9</vt:i4>
      </vt:variant>
    </vt:vector>
  </HeadingPairs>
  <TitlesOfParts>
    <vt:vector size="43" baseType="lpstr">
      <vt:lpstr>ÍNDICE</vt:lpstr>
      <vt:lpstr>8.1.1</vt:lpstr>
      <vt:lpstr>8.1.2</vt:lpstr>
      <vt:lpstr>8.2.1</vt:lpstr>
      <vt:lpstr>8.2.2</vt:lpstr>
      <vt:lpstr>8.2.3</vt:lpstr>
      <vt:lpstr>8.3.1</vt:lpstr>
      <vt:lpstr>8.3.2</vt:lpstr>
      <vt:lpstr>8.3.3</vt:lpstr>
      <vt:lpstr>8.3.4</vt:lpstr>
      <vt:lpstr>8.3.5</vt:lpstr>
      <vt:lpstr>8.3.6</vt:lpstr>
      <vt:lpstr>8.3.7</vt:lpstr>
      <vt:lpstr>8.3.8</vt:lpstr>
      <vt:lpstr>8.3.9</vt:lpstr>
      <vt:lpstr>8.4.1</vt:lpstr>
      <vt:lpstr>8.4.2</vt:lpstr>
      <vt:lpstr>8.4.3</vt:lpstr>
      <vt:lpstr>8.4.4</vt:lpstr>
      <vt:lpstr>8.4.5</vt:lpstr>
      <vt:lpstr>8.4.6</vt:lpstr>
      <vt:lpstr>8.4.7</vt:lpstr>
      <vt:lpstr>8.5.1</vt:lpstr>
      <vt:lpstr>8.5.2</vt:lpstr>
      <vt:lpstr>8.5.3</vt:lpstr>
      <vt:lpstr>8.5.4</vt:lpstr>
      <vt:lpstr>8.5.5</vt:lpstr>
      <vt:lpstr>8.5.6</vt:lpstr>
      <vt:lpstr>8.5.7</vt:lpstr>
      <vt:lpstr>8.5.8</vt:lpstr>
      <vt:lpstr>8.5.9</vt:lpstr>
      <vt:lpstr>8.5.10</vt:lpstr>
      <vt:lpstr>8.6.1</vt:lpstr>
      <vt:lpstr>8.6.2</vt:lpstr>
      <vt:lpstr>'8.2.1'!Área_de_impresión</vt:lpstr>
      <vt:lpstr>'8.4.1'!Área_de_impresión</vt:lpstr>
      <vt:lpstr>'8.4.2'!Área_de_impresión</vt:lpstr>
      <vt:lpstr>'8.4.3'!Área_de_impresión</vt:lpstr>
      <vt:lpstr>'8.4.4'!Área_de_impresión</vt:lpstr>
      <vt:lpstr>'8.4.5'!Área_de_impresión</vt:lpstr>
      <vt:lpstr>'8.4.6'!Área_de_impresión</vt:lpstr>
      <vt:lpstr>'8.4.7'!Área_de_impresión</vt:lpstr>
      <vt:lpstr>'8.6.1'!Área_de_impresión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2015-11-13T14:39:42Z</dcterms:modified>
</cp:coreProperties>
</file>