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firstSheet="1" activeTab="1"/>
  </bookViews>
  <sheets>
    <sheet name="Hoja1" sheetId="1" state="hidden" r:id="rId1"/>
    <sheet name="Indicadores generales" sheetId="2" r:id="rId2"/>
    <sheet name="Indicadores por área" sheetId="3" r:id="rId3"/>
    <sheet name="Indicadores por región" sheetId="4" r:id="rId4"/>
    <sheet name="Indicadores por ciudades" sheetId="5" r:id="rId5"/>
    <sheet name="Indicadores por quintiles" sheetId="6" r:id="rId6"/>
  </sheets>
  <definedNames/>
  <calcPr fullCalcOnLoad="1"/>
</workbook>
</file>

<file path=xl/sharedStrings.xml><?xml version="1.0" encoding="utf-8"?>
<sst xmlns="http://schemas.openxmlformats.org/spreadsheetml/2006/main" count="4599" uniqueCount="178">
  <si>
    <t>Porcentaje</t>
  </si>
  <si>
    <t>Si</t>
  </si>
  <si>
    <t>No</t>
  </si>
  <si>
    <t>Total</t>
  </si>
  <si>
    <t>Área</t>
  </si>
  <si>
    <t>INDICADORES GENERALES</t>
  </si>
  <si>
    <t>Absolutos</t>
  </si>
  <si>
    <t>Rural</t>
  </si>
  <si>
    <t>Urbana</t>
  </si>
  <si>
    <t>Nacional</t>
  </si>
  <si>
    <t>Región</t>
  </si>
  <si>
    <t>Sierra</t>
  </si>
  <si>
    <t>Costa</t>
  </si>
  <si>
    <t>Amazonía</t>
  </si>
  <si>
    <t>Quintil 1</t>
  </si>
  <si>
    <t>Quintil 2</t>
  </si>
  <si>
    <t>Quintil 3</t>
  </si>
  <si>
    <t>Quintil 4</t>
  </si>
  <si>
    <t>Quintil 5</t>
  </si>
  <si>
    <t>Uso de focos ahorradores</t>
  </si>
  <si>
    <t>Cuenca</t>
  </si>
  <si>
    <t>Machala</t>
  </si>
  <si>
    <t>Guayaquil</t>
  </si>
  <si>
    <t>Quito</t>
  </si>
  <si>
    <t>Ambato</t>
  </si>
  <si>
    <t>Ciudad</t>
  </si>
  <si>
    <t>Media</t>
  </si>
  <si>
    <t>Máximo</t>
  </si>
  <si>
    <t>Consumo de agua en m3 en la última planilla de agua recibida</t>
  </si>
  <si>
    <t xml:space="preserve">Mínimo </t>
  </si>
  <si>
    <t>No sabe</t>
  </si>
  <si>
    <t>Práctica de Ahorro de Agua Potable</t>
  </si>
  <si>
    <t>Conciencia Ambiental</t>
  </si>
  <si>
    <t>Le entregó el gobierno</t>
  </si>
  <si>
    <t>Uno</t>
  </si>
  <si>
    <t>Dos</t>
  </si>
  <si>
    <t>Tres</t>
  </si>
  <si>
    <t>Cuatro</t>
  </si>
  <si>
    <t>Cinco o más</t>
  </si>
  <si>
    <t>Valor del consumo de agua en m3 en la última planilla de agua recibida</t>
  </si>
  <si>
    <t>Cortes del Servicio de Agua Potable</t>
  </si>
  <si>
    <t>Cortes al Mes</t>
  </si>
  <si>
    <t>Frecuencia del Corte</t>
  </si>
  <si>
    <t>Menos de 1 día</t>
  </si>
  <si>
    <t>De 1 a 5 días</t>
  </si>
  <si>
    <t>Más de 5 días</t>
  </si>
  <si>
    <t>Quintiles</t>
  </si>
  <si>
    <t>Ahorro en el paga de energía eléctrica</t>
  </si>
  <si>
    <t>Su hogar tiene aire acondicionado</t>
  </si>
  <si>
    <t>Tiene aire acondicionado</t>
  </si>
  <si>
    <t>Sistema central de aire</t>
  </si>
  <si>
    <t>Unidad independiente</t>
  </si>
  <si>
    <t>Tiempo en promedio que permanece prendido al día</t>
  </si>
  <si>
    <t>Estaría dispuesto a pagar en su planilla de agua un valor mensual adicional que sirva para conservar y mantener las fuentes de agua</t>
  </si>
  <si>
    <t>Pago valor adicional para conservar y mantener las fuentes de agua</t>
  </si>
  <si>
    <t xml:space="preserve">  </t>
  </si>
  <si>
    <t>Cuánto está dispuesto a pagar</t>
  </si>
  <si>
    <t xml:space="preserve">Cómo calificaría la calidad del agua que utiliza en su hogar en una escala de 1 a 5, siendo 1 la de menor calidad y 5 la de mayor calidad </t>
  </si>
  <si>
    <t>Cómo calificaría la calidad del agua</t>
  </si>
  <si>
    <t>Consume Agua de Botellón</t>
  </si>
  <si>
    <t>Cuántos al mes</t>
  </si>
  <si>
    <t>De 1 a 5</t>
  </si>
  <si>
    <t>De 6 a 10</t>
  </si>
  <si>
    <t>Más de 10</t>
  </si>
  <si>
    <t>En promedio ¿Cuánto tiempo  emplean todos los miembros de su hogar para bañarse diariamente?</t>
  </si>
  <si>
    <t>Cuántos tiempo emplean en bañarse</t>
  </si>
  <si>
    <t>Menos de 10 min</t>
  </si>
  <si>
    <t>De 10 a 20 min</t>
  </si>
  <si>
    <t>Más de 20 min</t>
  </si>
  <si>
    <t>En promedio ¿Cuánto tiempo emplean todos los miembros de su hogar para bañarse diariamente?</t>
  </si>
  <si>
    <t>Consumo mensual de luz en kw/h y valor en la última planilla de luz pagada</t>
  </si>
  <si>
    <t>Consumo de luz en la última planilla de luz pagada</t>
  </si>
  <si>
    <t>Valor del consumo de luz en la última planilla de luz pagada</t>
  </si>
  <si>
    <t>Suma</t>
  </si>
  <si>
    <t>Menos de 1 hora</t>
  </si>
  <si>
    <t>De 1 a 4 horas</t>
  </si>
  <si>
    <t>De 5 a 8 horas</t>
  </si>
  <si>
    <t>Más de 8 horas</t>
  </si>
  <si>
    <t>En su barrio o sector existen recipientes para el depósito diferenciado de la basura.</t>
  </si>
  <si>
    <t>Existen recipientes para el depósito diferenciado de la basura</t>
  </si>
  <si>
    <t>En su rutina diaria o de algún miembro de su familia, guarda los desechos (en fundas, cartera, bolsillo, etc) que produce para depositarla posteriormente en un basurero.</t>
  </si>
  <si>
    <t>Guarda los desechos</t>
  </si>
  <si>
    <t>En su hogar clasifican los desechos de:</t>
  </si>
  <si>
    <t>Papel</t>
  </si>
  <si>
    <t>Plástico</t>
  </si>
  <si>
    <t xml:space="preserve">No </t>
  </si>
  <si>
    <t>Desechos Orgánicos</t>
  </si>
  <si>
    <t>Clasificación de los Desechos</t>
  </si>
  <si>
    <t>Conoce lugares en los cuales haya estaciones/tachos de reciclaje</t>
  </si>
  <si>
    <t>En su hogar cuál es la disposición de los desechos electrónicos (lavadoras, computadoras, licuadoras, etc)</t>
  </si>
  <si>
    <t xml:space="preserve">Disposición de los desechos electrónicos </t>
  </si>
  <si>
    <t>Los vende</t>
  </si>
  <si>
    <t>Los bota con la basura</t>
  </si>
  <si>
    <t>Otro</t>
  </si>
  <si>
    <t>No tiene</t>
  </si>
  <si>
    <t>Capacitación referente a mejorar los hábitos ambientales</t>
  </si>
  <si>
    <t>Al hacer compras, lleva una bolsa de tela o cesta propia</t>
  </si>
  <si>
    <t>Siempre</t>
  </si>
  <si>
    <t>A veces</t>
  </si>
  <si>
    <t>Nunca</t>
  </si>
  <si>
    <t>En su hogar cuántas libras de carne roja (res) consume a la semana</t>
  </si>
  <si>
    <t>Cuántas libras de carne roja (res) consume a la semana</t>
  </si>
  <si>
    <t>Mínimo</t>
  </si>
  <si>
    <t>Consume carne roja (res)</t>
  </si>
  <si>
    <t>Utiliza pilas (cilindro) recargables</t>
  </si>
  <si>
    <t>El costo sea menor</t>
  </si>
  <si>
    <t>El costo sea el mismo</t>
  </si>
  <si>
    <t>Independientemente del costo</t>
  </si>
  <si>
    <t>Al adquirir un electrodoméstico para su hogar, qué tan importante es que tenga características de ahorro de energía.</t>
  </si>
  <si>
    <t>Es importante es que tenga características de ahorro de energía.</t>
  </si>
  <si>
    <t>Muy importante</t>
  </si>
  <si>
    <t>Poco importante</t>
  </si>
  <si>
    <t>Indiferente</t>
  </si>
  <si>
    <t>No compran</t>
  </si>
  <si>
    <t>Estaría dispuesto a comprar un producto ecológico (amigable con el ambiente) frente a uno que no tenga estas características, siempre y cuando:</t>
  </si>
  <si>
    <t>Estaría dispuesto a comprar un producto ecológico siempre y cuando:</t>
  </si>
  <si>
    <t>Cuánto estaría dispuesto a pagar adicionalmente</t>
  </si>
  <si>
    <t>Estaría dispuesto a pagar un valor mensual por la existencia de las áreas protegidas (Galápagos, Cotopaxi, Cuyabeno, Yasuní, Machalilla,etc) del país</t>
  </si>
  <si>
    <t>Estaría dispuesto a pagar un valor mensual por la existencia de las áreas protegidas del país</t>
  </si>
  <si>
    <t>Cómo estaría dispuesto a pagar</t>
  </si>
  <si>
    <t>Cuánto  estaría dispuesto a pagar</t>
  </si>
  <si>
    <t>Planilla de servicios básicos</t>
  </si>
  <si>
    <t>Descuento directo cuenta bancaria</t>
  </si>
  <si>
    <t>Descuento pago de impuestos</t>
  </si>
  <si>
    <t>Su hogar posee vehículo/s</t>
  </si>
  <si>
    <t>Posee vehículo</t>
  </si>
  <si>
    <t>Cuántos vehículos</t>
  </si>
  <si>
    <t>3 o más</t>
  </si>
  <si>
    <t>Qué combustible consume</t>
  </si>
  <si>
    <t>Super</t>
  </si>
  <si>
    <t>Extra</t>
  </si>
  <si>
    <t>Gas</t>
  </si>
  <si>
    <t>Diesel</t>
  </si>
  <si>
    <t>Cuánto gasta al mes por combustible de los vehículos que posee</t>
  </si>
  <si>
    <t>Realiza la revisión del aire de los neumáticos de su vehículo</t>
  </si>
  <si>
    <t>Costumbre</t>
  </si>
  <si>
    <t>Reducción consumo de combustible</t>
  </si>
  <si>
    <t>Otra</t>
  </si>
  <si>
    <t>Por qué realiza la revisión</t>
  </si>
  <si>
    <t>Que medio de transporte predominantemente utilizan para trasladarse</t>
  </si>
  <si>
    <t>Medio de transporte predominantemente utilizan para trasladarse</t>
  </si>
  <si>
    <t>Vehículo particular</t>
  </si>
  <si>
    <t>Transporte público</t>
  </si>
  <si>
    <t>Bicicleta</t>
  </si>
  <si>
    <t>Caminando</t>
  </si>
  <si>
    <t>Vehículo Taxi</t>
  </si>
  <si>
    <t>Por qué razón utiliza este medio de transporte</t>
  </si>
  <si>
    <t>Ahorro de dinero</t>
  </si>
  <si>
    <t>Comodidad</t>
  </si>
  <si>
    <t>Necesidad</t>
  </si>
  <si>
    <t>Estaría dispuesto a comprar un vehículo híbrido</t>
  </si>
  <si>
    <t>Ahorro de combustible</t>
  </si>
  <si>
    <t>Por qué estaría dispuesto a comprar un vehículo híbrido</t>
  </si>
  <si>
    <t>Cuenta con un espacio verde (jardín)</t>
  </si>
  <si>
    <t>Cuántas veces a la semana lo riega</t>
  </si>
  <si>
    <t>Con qué frecuencia visita parques públicos</t>
  </si>
  <si>
    <t>Muy frecuentemente</t>
  </si>
  <si>
    <t>Frecuentemente</t>
  </si>
  <si>
    <t>Alguna vez</t>
  </si>
  <si>
    <t>Qué prefiere visitar cuando sale de viaje</t>
  </si>
  <si>
    <t>Áreas Naturales con infraestructua turística</t>
  </si>
  <si>
    <t>Áreas Naturales sin infraestructura</t>
  </si>
  <si>
    <t>Ha visitado un área protegida (Galápagos, Cotopaxi, Cuyabeno, Yasuní, Machalilla, etc) en los últimos doce meses</t>
  </si>
  <si>
    <t>Ha visitado un área protegida en los últimos doce meses</t>
  </si>
  <si>
    <t>Cuántas veces a la semana las ha visitado</t>
  </si>
  <si>
    <t>Fuente: INEC  -  Encuesta Nacional  de Empleo, Desempleo y Subempleo – ENEMDU – Módulo de Información Ambiental - Junio 2012</t>
  </si>
  <si>
    <t>Transporte Público</t>
  </si>
  <si>
    <t>Vehículo Particular</t>
  </si>
  <si>
    <t>Nunca lo riega</t>
  </si>
  <si>
    <t>INDICADORES POR AREA</t>
  </si>
  <si>
    <t>INDICADORES POR REGION</t>
  </si>
  <si>
    <t>INDICADORES POR CIUDADES</t>
  </si>
  <si>
    <t>INDICADORES POR QUINTILES</t>
  </si>
  <si>
    <t>En su rutina diaria o de algún miembro de su familia, guarda los desechos (en fundas, cartera, bolsillo, etc.) que produce para depositarla posteriormente en un basurero.</t>
  </si>
  <si>
    <t>En su hogar cuál es la disposición de los desechos electrónicos (lavadoras, computadoras, licuadoras, etc.)</t>
  </si>
  <si>
    <t>Súper</t>
  </si>
  <si>
    <t>Áreas Naturales con infraestructura turística</t>
  </si>
  <si>
    <t>Ha visitado un área protegida (Galápagos, Cotopaxi, Cuyabeno, Yasuní, Machalilla, etc.) en los últimos doce meses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</si>
</sst>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  <numFmt numFmtId="176" formatCode="0.0"/>
    <numFmt numFmtId="177" formatCode="#,##0.0"/>
    <numFmt numFmtId="178" formatCode="#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###.0%"/>
    <numFmt numFmtId="184" formatCode="0.000%"/>
    <numFmt numFmtId="185" formatCode="0.0000%"/>
    <numFmt numFmtId="186" formatCode="_(* #,##0.000_);_(* \(#,##0.000\);_(* &quot;-&quot;??_);_(@_)"/>
    <numFmt numFmtId="187" formatCode="####.0"/>
    <numFmt numFmtId="188" formatCode="[$-300A]dddd\,\ dd&quot; de &quot;mmmm&quot; de &quot;yyyy"/>
    <numFmt numFmtId="189" formatCode="####.00"/>
    <numFmt numFmtId="190" formatCode="#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7"/>
      <color indexed="18"/>
      <name val="Calibri"/>
      <family val="2"/>
    </font>
    <font>
      <b/>
      <i/>
      <sz val="11"/>
      <color indexed="18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7"/>
      <color theme="3" tint="-0.24997000396251678"/>
      <name val="Calibri"/>
      <family val="2"/>
    </font>
    <font>
      <b/>
      <i/>
      <sz val="11"/>
      <color theme="3" tint="-0.24997000396251678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rgb="FF000000"/>
      <name val="Calibri"/>
      <family val="2"/>
    </font>
    <font>
      <b/>
      <i/>
      <sz val="11"/>
      <color rgb="FFFFFFFF"/>
      <name val="Arial"/>
      <family val="2"/>
    </font>
    <font>
      <b/>
      <i/>
      <sz val="11"/>
      <color rgb="FF17375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F253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3" borderId="0" xfId="45" applyFill="1" applyAlignment="1" applyProtection="1">
      <alignment/>
      <protection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172" fontId="3" fillId="33" borderId="10" xfId="56" applyNumberFormat="1" applyFont="1" applyFill="1" applyBorder="1" applyAlignment="1">
      <alignment horizontal="right" vertical="top"/>
    </xf>
    <xf numFmtId="174" fontId="3" fillId="33" borderId="10" xfId="48" applyNumberFormat="1" applyFont="1" applyFill="1" applyBorder="1" applyAlignment="1">
      <alignment horizontal="right" vertical="top"/>
    </xf>
    <xf numFmtId="9" fontId="3" fillId="33" borderId="10" xfId="56" applyFont="1" applyFill="1" applyBorder="1" applyAlignment="1">
      <alignment horizontal="right" vertical="top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9" fontId="3" fillId="33" borderId="10" xfId="56" applyNumberFormat="1" applyFont="1" applyFill="1" applyBorder="1" applyAlignment="1">
      <alignment horizontal="right" vertical="top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readingOrder="1"/>
    </xf>
    <xf numFmtId="0" fontId="49" fillId="33" borderId="0" xfId="0" applyFont="1" applyFill="1" applyAlignment="1">
      <alignment horizontal="left" readingOrder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74" fontId="3" fillId="35" borderId="14" xfId="0" applyNumberFormat="1" applyFont="1" applyFill="1" applyBorder="1" applyAlignment="1">
      <alignment horizontal="right" vertical="top"/>
    </xf>
    <xf numFmtId="0" fontId="48" fillId="34" borderId="15" xfId="0" applyFont="1" applyFill="1" applyBorder="1" applyAlignment="1">
      <alignment horizontal="center" vertical="center" wrapText="1"/>
    </xf>
    <xf numFmtId="9" fontId="3" fillId="33" borderId="10" xfId="48" applyNumberFormat="1" applyFont="1" applyFill="1" applyBorder="1" applyAlignment="1">
      <alignment horizontal="right" vertical="top"/>
    </xf>
    <xf numFmtId="0" fontId="50" fillId="36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174" fontId="3" fillId="33" borderId="14" xfId="48" applyNumberFormat="1" applyFont="1" applyFill="1" applyBorder="1" applyAlignment="1">
      <alignment horizontal="right" vertical="top"/>
    </xf>
    <xf numFmtId="49" fontId="48" fillId="34" borderId="11" xfId="0" applyNumberFormat="1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172" fontId="3" fillId="33" borderId="18" xfId="56" applyNumberFormat="1" applyFont="1" applyFill="1" applyBorder="1" applyAlignment="1">
      <alignment horizontal="right" vertical="top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vertical="center" wrapText="1"/>
    </xf>
    <xf numFmtId="174" fontId="3" fillId="35" borderId="18" xfId="0" applyNumberFormat="1" applyFont="1" applyFill="1" applyBorder="1" applyAlignment="1">
      <alignment horizontal="right" vertical="top"/>
    </xf>
    <xf numFmtId="172" fontId="3" fillId="35" borderId="10" xfId="0" applyNumberFormat="1" applyFont="1" applyFill="1" applyBorder="1" applyAlignment="1">
      <alignment horizontal="right" vertical="top"/>
    </xf>
    <xf numFmtId="172" fontId="3" fillId="35" borderId="18" xfId="0" applyNumberFormat="1" applyFont="1" applyFill="1" applyBorder="1" applyAlignment="1">
      <alignment horizontal="right" vertical="top"/>
    </xf>
    <xf numFmtId="9" fontId="3" fillId="35" borderId="18" xfId="0" applyNumberFormat="1" applyFont="1" applyFill="1" applyBorder="1" applyAlignment="1">
      <alignment horizontal="right" vertical="top"/>
    </xf>
    <xf numFmtId="174" fontId="3" fillId="33" borderId="10" xfId="50" applyNumberFormat="1" applyFont="1" applyFill="1" applyBorder="1" applyAlignment="1">
      <alignment horizontal="right" vertical="top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43" fontId="3" fillId="35" borderId="14" xfId="0" applyNumberFormat="1" applyFont="1" applyFill="1" applyBorder="1" applyAlignment="1">
      <alignment horizontal="right" vertical="top"/>
    </xf>
    <xf numFmtId="43" fontId="3" fillId="33" borderId="10" xfId="50" applyNumberFormat="1" applyFont="1" applyFill="1" applyBorder="1" applyAlignment="1">
      <alignment horizontal="right" vertical="top"/>
    </xf>
    <xf numFmtId="43" fontId="3" fillId="33" borderId="10" xfId="48" applyNumberFormat="1" applyFont="1" applyFill="1" applyBorder="1" applyAlignment="1">
      <alignment horizontal="right" vertical="top"/>
    </xf>
    <xf numFmtId="0" fontId="51" fillId="35" borderId="0" xfId="0" applyFont="1" applyFill="1" applyAlignment="1">
      <alignment/>
    </xf>
    <xf numFmtId="0" fontId="34" fillId="33" borderId="0" xfId="45" applyFill="1" applyAlignment="1" applyProtection="1">
      <alignment horizontal="center"/>
      <protection/>
    </xf>
    <xf numFmtId="43" fontId="3" fillId="35" borderId="10" xfId="0" applyNumberFormat="1" applyFont="1" applyFill="1" applyBorder="1" applyAlignment="1">
      <alignment horizontal="right" vertical="top"/>
    </xf>
    <xf numFmtId="43" fontId="3" fillId="35" borderId="18" xfId="0" applyNumberFormat="1" applyFont="1" applyFill="1" applyBorder="1" applyAlignment="1">
      <alignment horizontal="right" vertical="top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21.28125" style="1" customWidth="1"/>
    <col min="3" max="3" width="20.140625" style="1" bestFit="1" customWidth="1"/>
    <col min="4" max="12" width="21.7109375" style="1" customWidth="1"/>
    <col min="13" max="17" width="14.421875" style="1" bestFit="1" customWidth="1"/>
    <col min="18" max="19" width="13.28125" style="1" customWidth="1"/>
    <col min="20" max="16384" width="11.421875" style="1" customWidth="1"/>
  </cols>
  <sheetData>
    <row r="2" spans="2:8" ht="15">
      <c r="B2" s="61" t="s">
        <v>5</v>
      </c>
      <c r="C2" s="61"/>
      <c r="D2" s="61"/>
      <c r="E2" s="61"/>
      <c r="F2" s="61"/>
      <c r="G2" s="61"/>
      <c r="H2" s="61"/>
    </row>
    <row r="3" spans="7:14" ht="15" customHeight="1">
      <c r="G3" s="9"/>
      <c r="H3" s="9"/>
      <c r="I3" s="9"/>
      <c r="J3" s="9"/>
      <c r="K3" s="9"/>
      <c r="L3" s="9"/>
      <c r="M3" s="9"/>
      <c r="N3" s="8"/>
    </row>
    <row r="4" spans="1:8" ht="15">
      <c r="A4" s="4">
        <v>1</v>
      </c>
      <c r="B4" s="4" t="s">
        <v>28</v>
      </c>
      <c r="H4" s="2"/>
    </row>
    <row r="5" spans="1:7" ht="24.75" customHeight="1">
      <c r="A5" s="4"/>
      <c r="B5" s="4"/>
      <c r="C5" s="26">
        <v>2012</v>
      </c>
      <c r="G5" s="2"/>
    </row>
    <row r="6" spans="1:7" ht="28.5" customHeight="1">
      <c r="A6" s="4"/>
      <c r="B6" s="4"/>
      <c r="C6" s="25" t="s">
        <v>9</v>
      </c>
      <c r="D6" s="53" t="s">
        <v>28</v>
      </c>
      <c r="E6" s="53"/>
      <c r="F6" s="53"/>
      <c r="G6" s="53"/>
    </row>
    <row r="7" spans="1:7" ht="15.75" thickBot="1">
      <c r="A7" s="4"/>
      <c r="B7" s="4"/>
      <c r="C7" s="54" t="s">
        <v>6</v>
      </c>
      <c r="D7" s="11" t="s">
        <v>29</v>
      </c>
      <c r="E7" s="11" t="s">
        <v>26</v>
      </c>
      <c r="F7" s="12" t="s">
        <v>27</v>
      </c>
      <c r="G7" s="12" t="s">
        <v>73</v>
      </c>
    </row>
    <row r="8" spans="1:7" ht="15">
      <c r="A8" s="4"/>
      <c r="B8" s="4"/>
      <c r="C8" s="55"/>
      <c r="D8" s="46">
        <v>1</v>
      </c>
      <c r="E8" s="46">
        <v>27.02782506158896</v>
      </c>
      <c r="F8" s="46">
        <v>1000</v>
      </c>
      <c r="G8" s="46">
        <v>20700872.78395356</v>
      </c>
    </row>
    <row r="9" spans="1:7" ht="15.75">
      <c r="A9" s="4"/>
      <c r="B9" s="4"/>
      <c r="C9" s="14" t="s">
        <v>165</v>
      </c>
      <c r="G9" s="2"/>
    </row>
    <row r="10" spans="1:7" ht="24.75" customHeight="1">
      <c r="A10" s="4"/>
      <c r="B10" s="4"/>
      <c r="C10" s="26">
        <v>2012</v>
      </c>
      <c r="G10" s="2"/>
    </row>
    <row r="11" spans="1:7" ht="28.5" customHeight="1">
      <c r="A11" s="4"/>
      <c r="B11" s="4"/>
      <c r="C11" s="56" t="s">
        <v>9</v>
      </c>
      <c r="D11" s="53" t="s">
        <v>39</v>
      </c>
      <c r="E11" s="53"/>
      <c r="F11" s="53"/>
      <c r="G11" s="53"/>
    </row>
    <row r="12" spans="1:7" ht="15.75" thickBot="1">
      <c r="A12" s="4"/>
      <c r="B12" s="4"/>
      <c r="C12" s="57"/>
      <c r="D12" s="11" t="s">
        <v>29</v>
      </c>
      <c r="E12" s="11" t="s">
        <v>26</v>
      </c>
      <c r="F12" s="12" t="s">
        <v>27</v>
      </c>
      <c r="G12" s="12" t="s">
        <v>73</v>
      </c>
    </row>
    <row r="13" spans="1:7" ht="15">
      <c r="A13" s="4"/>
      <c r="B13" s="4"/>
      <c r="C13" s="24" t="s">
        <v>6</v>
      </c>
      <c r="D13" s="46">
        <v>0.8</v>
      </c>
      <c r="E13" s="46">
        <v>10.862707322512842</v>
      </c>
      <c r="F13" s="46">
        <v>900</v>
      </c>
      <c r="G13" s="46">
        <v>23301730.04706438</v>
      </c>
    </row>
    <row r="14" spans="1:7" ht="15.75">
      <c r="A14" s="4"/>
      <c r="B14" s="4"/>
      <c r="C14" s="14" t="s">
        <v>165</v>
      </c>
      <c r="G14" s="2"/>
    </row>
    <row r="15" spans="1:7" ht="15.75">
      <c r="A15" s="4"/>
      <c r="B15" s="4"/>
      <c r="C15" s="14"/>
      <c r="G15" s="2"/>
    </row>
    <row r="16" spans="1:14" ht="15" customHeight="1">
      <c r="A16" s="4">
        <v>2</v>
      </c>
      <c r="B16" s="4" t="s">
        <v>40</v>
      </c>
      <c r="C16" s="4"/>
      <c r="D16" s="4"/>
      <c r="G16" s="2"/>
      <c r="H16" s="3"/>
      <c r="I16" s="3"/>
      <c r="J16" s="3"/>
      <c r="K16" s="3"/>
      <c r="L16" s="3"/>
      <c r="M16" s="3"/>
      <c r="N16" s="3"/>
    </row>
    <row r="17" spans="1:14" ht="24.75" customHeight="1">
      <c r="A17" s="4"/>
      <c r="B17" s="4"/>
      <c r="C17" s="26">
        <v>2012</v>
      </c>
      <c r="D17" s="4"/>
      <c r="G17" s="2"/>
      <c r="H17" s="3"/>
      <c r="I17" s="3"/>
      <c r="J17" s="3"/>
      <c r="K17" s="3"/>
      <c r="L17" s="3"/>
      <c r="M17" s="3"/>
      <c r="N17" s="3"/>
    </row>
    <row r="18" spans="1:14" ht="15" customHeight="1">
      <c r="A18" s="4"/>
      <c r="B18" s="4"/>
      <c r="C18" s="53" t="s">
        <v>9</v>
      </c>
      <c r="D18" s="53" t="s">
        <v>40</v>
      </c>
      <c r="E18" s="53"/>
      <c r="F18" s="53"/>
      <c r="G18" s="2"/>
      <c r="H18" s="3"/>
      <c r="I18" s="3"/>
      <c r="J18" s="3"/>
      <c r="K18" s="3"/>
      <c r="L18" s="3"/>
      <c r="M18" s="3"/>
      <c r="N18" s="3"/>
    </row>
    <row r="19" spans="1:14" ht="15" customHeight="1">
      <c r="A19" s="4"/>
      <c r="B19" s="4"/>
      <c r="C19" s="53"/>
      <c r="D19" s="53"/>
      <c r="E19" s="53"/>
      <c r="F19" s="53"/>
      <c r="G19" s="2"/>
      <c r="H19" s="3"/>
      <c r="I19" s="3"/>
      <c r="J19" s="3"/>
      <c r="K19" s="3"/>
      <c r="L19" s="3"/>
      <c r="M19" s="3"/>
      <c r="N19" s="3"/>
    </row>
    <row r="20" spans="1:14" ht="15" customHeight="1" thickBot="1">
      <c r="A20" s="4"/>
      <c r="B20" s="4"/>
      <c r="C20" s="53"/>
      <c r="D20" s="19" t="s">
        <v>1</v>
      </c>
      <c r="E20" s="11" t="s">
        <v>2</v>
      </c>
      <c r="F20" s="12" t="s">
        <v>3</v>
      </c>
      <c r="G20" s="2"/>
      <c r="H20" s="3"/>
      <c r="I20" s="3"/>
      <c r="J20" s="3"/>
      <c r="K20" s="3"/>
      <c r="L20" s="3"/>
      <c r="M20" s="3"/>
      <c r="N20" s="3"/>
    </row>
    <row r="21" spans="1:14" ht="15" customHeight="1">
      <c r="A21" s="4"/>
      <c r="B21" s="4"/>
      <c r="C21" s="17" t="s">
        <v>6</v>
      </c>
      <c r="D21" s="6">
        <v>700545.800155021</v>
      </c>
      <c r="E21" s="6">
        <v>2475169.67409977</v>
      </c>
      <c r="F21" s="6">
        <f>D21+E21</f>
        <v>3175715.4742547907</v>
      </c>
      <c r="G21" s="2"/>
      <c r="H21" s="3"/>
      <c r="I21" s="3"/>
      <c r="J21" s="3"/>
      <c r="K21" s="3"/>
      <c r="L21" s="3"/>
      <c r="M21" s="3"/>
      <c r="N21" s="3"/>
    </row>
    <row r="22" spans="1:14" ht="15" customHeight="1">
      <c r="A22" s="4"/>
      <c r="C22" s="16" t="s">
        <v>0</v>
      </c>
      <c r="D22" s="5">
        <f>D21/F21</f>
        <v>0.2205946363376304</v>
      </c>
      <c r="E22" s="5">
        <f>E21/F21</f>
        <v>0.7794053636623697</v>
      </c>
      <c r="F22" s="7">
        <f>D22+E22</f>
        <v>1</v>
      </c>
      <c r="G22" s="3"/>
      <c r="H22" s="3"/>
      <c r="I22" s="3"/>
      <c r="J22" s="3"/>
      <c r="K22" s="3"/>
      <c r="L22" s="3"/>
      <c r="M22" s="3"/>
      <c r="N22" s="3"/>
    </row>
    <row r="23" spans="1:7" ht="15.75">
      <c r="A23" s="4"/>
      <c r="B23" s="4"/>
      <c r="C23" s="14" t="s">
        <v>165</v>
      </c>
      <c r="G23" s="2"/>
    </row>
    <row r="24" spans="1:7" ht="24.75" customHeight="1">
      <c r="A24" s="4"/>
      <c r="B24" s="4"/>
      <c r="C24" s="4">
        <v>2012</v>
      </c>
      <c r="G24" s="2"/>
    </row>
    <row r="25" spans="1:9" ht="22.5" customHeight="1">
      <c r="A25" s="4"/>
      <c r="B25" s="4"/>
      <c r="C25" s="56" t="s">
        <v>9</v>
      </c>
      <c r="D25" s="53" t="s">
        <v>41</v>
      </c>
      <c r="E25" s="53"/>
      <c r="F25" s="53"/>
      <c r="G25" s="53"/>
      <c r="H25" s="53"/>
      <c r="I25" s="53"/>
    </row>
    <row r="26" spans="1:9" ht="15.75" thickBot="1">
      <c r="A26" s="4"/>
      <c r="B26" s="4"/>
      <c r="C26" s="57"/>
      <c r="D26" s="11" t="s">
        <v>34</v>
      </c>
      <c r="E26" s="11" t="s">
        <v>35</v>
      </c>
      <c r="F26" s="12" t="s">
        <v>36</v>
      </c>
      <c r="G26" s="11" t="s">
        <v>37</v>
      </c>
      <c r="H26" s="11" t="s">
        <v>38</v>
      </c>
      <c r="I26" s="11" t="s">
        <v>3</v>
      </c>
    </row>
    <row r="27" spans="1:9" ht="15">
      <c r="A27" s="4"/>
      <c r="B27" s="4"/>
      <c r="C27" s="22" t="s">
        <v>6</v>
      </c>
      <c r="D27" s="18">
        <v>286827.360070575</v>
      </c>
      <c r="E27" s="18">
        <v>157511.523615535</v>
      </c>
      <c r="F27" s="18">
        <v>75302.839425051</v>
      </c>
      <c r="G27" s="18">
        <v>61049.6792700687</v>
      </c>
      <c r="H27" s="18">
        <v>118598.099839194</v>
      </c>
      <c r="I27" s="18">
        <f>SUM(D27:H27)</f>
        <v>699289.5022204237</v>
      </c>
    </row>
    <row r="28" spans="1:9" ht="15">
      <c r="A28" s="4"/>
      <c r="B28" s="4"/>
      <c r="C28" s="22" t="s">
        <v>0</v>
      </c>
      <c r="D28" s="5">
        <f>D27/I27</f>
        <v>0.41016969246617396</v>
      </c>
      <c r="E28" s="5">
        <f>E27/I27</f>
        <v>0.2252450853550575</v>
      </c>
      <c r="F28" s="5">
        <f>F27/I27</f>
        <v>0.10768478460772707</v>
      </c>
      <c r="G28" s="5">
        <f>G27/I27</f>
        <v>0.08730243922755926</v>
      </c>
      <c r="H28" s="5">
        <f>H27/I27</f>
        <v>0.16959799834348233</v>
      </c>
      <c r="I28" s="10">
        <f>SUM(D28:H28)</f>
        <v>1</v>
      </c>
    </row>
    <row r="29" spans="1:7" ht="15.75">
      <c r="A29" s="4"/>
      <c r="B29" s="4"/>
      <c r="C29" s="14" t="s">
        <v>165</v>
      </c>
      <c r="G29" s="2"/>
    </row>
    <row r="30" spans="1:7" ht="24.75" customHeight="1">
      <c r="A30" s="4"/>
      <c r="B30" s="4"/>
      <c r="C30" s="4">
        <v>2012</v>
      </c>
      <c r="G30" s="2"/>
    </row>
    <row r="31" spans="1:7" ht="22.5" customHeight="1">
      <c r="A31" s="4"/>
      <c r="B31" s="4"/>
      <c r="C31" s="53" t="s">
        <v>9</v>
      </c>
      <c r="D31" s="58" t="s">
        <v>42</v>
      </c>
      <c r="E31" s="59"/>
      <c r="F31" s="59"/>
      <c r="G31" s="60"/>
    </row>
    <row r="32" spans="1:7" ht="15.75" thickBot="1">
      <c r="A32" s="4"/>
      <c r="B32" s="4"/>
      <c r="C32" s="53"/>
      <c r="D32" s="11" t="s">
        <v>43</v>
      </c>
      <c r="E32" s="11" t="s">
        <v>44</v>
      </c>
      <c r="F32" s="12" t="s">
        <v>45</v>
      </c>
      <c r="G32" s="11" t="s">
        <v>3</v>
      </c>
    </row>
    <row r="33" spans="1:7" ht="15">
      <c r="A33" s="4"/>
      <c r="B33" s="4"/>
      <c r="C33" s="22" t="s">
        <v>6</v>
      </c>
      <c r="D33" s="18">
        <v>269361.438449694</v>
      </c>
      <c r="E33" s="18">
        <v>364004.94554118963</v>
      </c>
      <c r="F33" s="18">
        <v>51103.45872707772</v>
      </c>
      <c r="G33" s="18">
        <f>SUM(D33:F33)</f>
        <v>684469.8427179613</v>
      </c>
    </row>
    <row r="34" spans="1:7" ht="15">
      <c r="A34" s="4"/>
      <c r="B34" s="4"/>
      <c r="C34" s="23" t="s">
        <v>0</v>
      </c>
      <c r="D34" s="5">
        <f>D33/G33</f>
        <v>0.39353295300796115</v>
      </c>
      <c r="E34" s="5">
        <f>E33/G33</f>
        <v>0.5318056732722692</v>
      </c>
      <c r="F34" s="5">
        <f>F33/G33</f>
        <v>0.07466137371976973</v>
      </c>
      <c r="G34" s="10">
        <f>SUM(D34:F34)</f>
        <v>1</v>
      </c>
    </row>
    <row r="35" spans="1:7" ht="15.75">
      <c r="A35" s="4"/>
      <c r="B35" s="4"/>
      <c r="C35" s="14" t="s">
        <v>165</v>
      </c>
      <c r="G35" s="2"/>
    </row>
    <row r="36" spans="1:14" ht="15" customHeight="1">
      <c r="A36" s="4"/>
      <c r="C36" s="13"/>
      <c r="G36" s="3"/>
      <c r="H36" s="3"/>
      <c r="I36" s="3"/>
      <c r="J36" s="3"/>
      <c r="K36" s="3"/>
      <c r="L36" s="3"/>
      <c r="M36" s="3"/>
      <c r="N36" s="3"/>
    </row>
    <row r="37" spans="1:8" ht="15">
      <c r="A37" s="4">
        <v>3</v>
      </c>
      <c r="B37" s="4" t="s">
        <v>31</v>
      </c>
      <c r="H37" s="2"/>
    </row>
    <row r="38" spans="1:7" ht="24.75" customHeight="1">
      <c r="A38" s="4"/>
      <c r="B38" s="4"/>
      <c r="C38" s="4">
        <v>2012</v>
      </c>
      <c r="G38" s="2"/>
    </row>
    <row r="39" spans="1:15" ht="28.5" customHeight="1">
      <c r="A39" s="4"/>
      <c r="B39" s="4"/>
      <c r="C39" s="53" t="s">
        <v>9</v>
      </c>
      <c r="D39" s="53" t="s">
        <v>31</v>
      </c>
      <c r="E39" s="53"/>
      <c r="F39" s="53"/>
      <c r="G39" s="3"/>
      <c r="H39" s="3"/>
      <c r="I39" s="3"/>
      <c r="J39" s="3"/>
      <c r="K39" s="3"/>
      <c r="L39" s="3"/>
      <c r="M39" s="3"/>
      <c r="N39" s="3"/>
      <c r="O39" s="3"/>
    </row>
    <row r="40" spans="1:15" ht="23.25" thickBot="1">
      <c r="A40" s="4"/>
      <c r="B40" s="4"/>
      <c r="C40" s="53"/>
      <c r="D40" s="11" t="s">
        <v>1</v>
      </c>
      <c r="E40" s="11" t="s">
        <v>2</v>
      </c>
      <c r="F40" s="12" t="s">
        <v>3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7.25" customHeight="1">
      <c r="A41" s="4"/>
      <c r="B41" s="4"/>
      <c r="C41" s="24" t="s">
        <v>6</v>
      </c>
      <c r="D41" s="18">
        <v>887353.660408914</v>
      </c>
      <c r="E41" s="18">
        <v>2288361.81384587</v>
      </c>
      <c r="F41" s="18">
        <f>D41+E41</f>
        <v>3175715.474254784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7.25" customHeight="1">
      <c r="A42" s="4"/>
      <c r="B42" s="4"/>
      <c r="C42" s="22" t="s">
        <v>0</v>
      </c>
      <c r="D42" s="5">
        <f>D41/F41</f>
        <v>0.2794185019415636</v>
      </c>
      <c r="E42" s="5">
        <f>E41/F41</f>
        <v>0.7205814980584364</v>
      </c>
      <c r="F42" s="10">
        <f>D42+E42</f>
        <v>1</v>
      </c>
      <c r="G42" s="3"/>
      <c r="H42" s="3"/>
      <c r="I42" s="3"/>
      <c r="J42" s="3"/>
      <c r="K42" s="3"/>
      <c r="L42" s="3"/>
      <c r="M42" s="3"/>
      <c r="N42" s="3"/>
      <c r="O42" s="3"/>
    </row>
    <row r="43" spans="1:7" ht="15.75">
      <c r="A43" s="4"/>
      <c r="B43" s="4"/>
      <c r="C43" s="14" t="s">
        <v>165</v>
      </c>
      <c r="G43" s="2"/>
    </row>
    <row r="44" spans="1:7" ht="15.75">
      <c r="A44" s="4"/>
      <c r="B44" s="4"/>
      <c r="C44" s="14"/>
      <c r="G44" s="2"/>
    </row>
    <row r="45" spans="1:8" ht="15">
      <c r="A45" s="4">
        <v>4</v>
      </c>
      <c r="B45" s="4" t="s">
        <v>53</v>
      </c>
      <c r="H45" s="2"/>
    </row>
    <row r="46" spans="1:7" ht="24.75" customHeight="1">
      <c r="A46" s="4"/>
      <c r="B46" s="4"/>
      <c r="C46" s="4">
        <v>2012</v>
      </c>
      <c r="G46" s="2"/>
    </row>
    <row r="47" spans="1:15" ht="28.5" customHeight="1">
      <c r="A47" s="4"/>
      <c r="B47" s="4"/>
      <c r="C47" s="53" t="s">
        <v>9</v>
      </c>
      <c r="D47" s="53" t="s">
        <v>54</v>
      </c>
      <c r="E47" s="53"/>
      <c r="F47" s="53"/>
      <c r="G47" s="3"/>
      <c r="H47" s="3"/>
      <c r="I47" s="3"/>
      <c r="J47" s="3"/>
      <c r="K47" s="3"/>
      <c r="L47" s="3"/>
      <c r="M47" s="3"/>
      <c r="N47" s="3"/>
      <c r="O47" s="3"/>
    </row>
    <row r="48" spans="1:15" ht="23.25" thickBot="1">
      <c r="A48" s="4"/>
      <c r="B48" s="4"/>
      <c r="C48" s="53"/>
      <c r="D48" s="11" t="s">
        <v>1</v>
      </c>
      <c r="E48" s="11" t="s">
        <v>2</v>
      </c>
      <c r="F48" s="12" t="s">
        <v>3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7.25" customHeight="1">
      <c r="A49" s="4"/>
      <c r="B49" s="4"/>
      <c r="C49" s="24" t="s">
        <v>6</v>
      </c>
      <c r="D49" s="18">
        <v>467010.172311321</v>
      </c>
      <c r="E49" s="18">
        <v>2708705.30194346</v>
      </c>
      <c r="F49" s="18">
        <f>D49+E49</f>
        <v>3175715.474254781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7.25" customHeight="1">
      <c r="A50" s="4"/>
      <c r="B50" s="4"/>
      <c r="C50" s="22" t="s">
        <v>0</v>
      </c>
      <c r="D50" s="5">
        <f>D49/F49</f>
        <v>0.147056679383694</v>
      </c>
      <c r="E50" s="5">
        <f>E49/F49</f>
        <v>0.8529433206163061</v>
      </c>
      <c r="F50" s="10">
        <f>D50+E50</f>
        <v>1</v>
      </c>
      <c r="G50" s="3"/>
      <c r="H50" s="3"/>
      <c r="I50" s="3"/>
      <c r="J50" s="3"/>
      <c r="K50" s="3"/>
      <c r="L50" s="3"/>
      <c r="M50" s="3"/>
      <c r="N50" s="3"/>
      <c r="O50" s="3"/>
    </row>
    <row r="51" spans="1:7" ht="15.75">
      <c r="A51" s="4"/>
      <c r="B51" s="4"/>
      <c r="C51" s="14" t="s">
        <v>165</v>
      </c>
      <c r="G51" s="2"/>
    </row>
    <row r="52" spans="1:7" ht="24.75" customHeight="1">
      <c r="A52" s="4"/>
      <c r="B52" s="4"/>
      <c r="C52" s="26">
        <v>2012</v>
      </c>
      <c r="G52" s="2"/>
    </row>
    <row r="53" spans="1:7" ht="28.5" customHeight="1">
      <c r="A53" s="4"/>
      <c r="B53" s="4"/>
      <c r="C53" s="25" t="s">
        <v>9</v>
      </c>
      <c r="D53" s="53" t="s">
        <v>56</v>
      </c>
      <c r="E53" s="53"/>
      <c r="F53" s="53"/>
      <c r="G53" s="53"/>
    </row>
    <row r="54" spans="1:7" ht="15.75" thickBot="1">
      <c r="A54" s="4"/>
      <c r="B54" s="4"/>
      <c r="C54" s="54" t="s">
        <v>6</v>
      </c>
      <c r="D54" s="11" t="s">
        <v>29</v>
      </c>
      <c r="E54" s="11" t="s">
        <v>26</v>
      </c>
      <c r="F54" s="12" t="s">
        <v>27</v>
      </c>
      <c r="G54" s="12" t="s">
        <v>73</v>
      </c>
    </row>
    <row r="55" spans="1:7" ht="15">
      <c r="A55" s="4"/>
      <c r="B55" s="4"/>
      <c r="C55" s="55"/>
      <c r="D55" s="46">
        <v>0.05</v>
      </c>
      <c r="E55" s="46">
        <v>2.27693645250789</v>
      </c>
      <c r="F55" s="46">
        <v>50</v>
      </c>
      <c r="G55" s="46">
        <v>1062912.7849773387</v>
      </c>
    </row>
    <row r="56" spans="1:7" ht="15.75">
      <c r="A56" s="4"/>
      <c r="B56" s="4"/>
      <c r="C56" s="14" t="s">
        <v>165</v>
      </c>
      <c r="G56" s="2"/>
    </row>
    <row r="57" spans="1:7" ht="15.75">
      <c r="A57" s="4"/>
      <c r="B57" s="4"/>
      <c r="C57" s="14"/>
      <c r="G57" s="2"/>
    </row>
    <row r="58" spans="1:8" ht="15">
      <c r="A58" s="4">
        <v>5</v>
      </c>
      <c r="B58" s="4" t="s">
        <v>57</v>
      </c>
      <c r="H58" s="2"/>
    </row>
    <row r="59" spans="1:7" ht="24.75" customHeight="1">
      <c r="A59" s="4"/>
      <c r="B59" s="4"/>
      <c r="C59" s="4">
        <v>2012</v>
      </c>
      <c r="G59" s="2"/>
    </row>
    <row r="60" spans="1:9" ht="22.5" customHeight="1">
      <c r="A60" s="4"/>
      <c r="B60" s="4"/>
      <c r="C60" s="56" t="s">
        <v>9</v>
      </c>
      <c r="D60" s="53" t="s">
        <v>58</v>
      </c>
      <c r="E60" s="53"/>
      <c r="F60" s="53"/>
      <c r="G60" s="53"/>
      <c r="H60" s="53"/>
      <c r="I60" s="53"/>
    </row>
    <row r="61" spans="1:9" ht="15.75" thickBot="1">
      <c r="A61" s="4"/>
      <c r="B61" s="4"/>
      <c r="C61" s="57"/>
      <c r="D61" s="11">
        <v>1</v>
      </c>
      <c r="E61" s="11">
        <v>2</v>
      </c>
      <c r="F61" s="12">
        <v>3</v>
      </c>
      <c r="G61" s="11">
        <v>4</v>
      </c>
      <c r="H61" s="11">
        <v>5</v>
      </c>
      <c r="I61" s="11" t="s">
        <v>3</v>
      </c>
    </row>
    <row r="62" spans="1:9" ht="15">
      <c r="A62" s="4"/>
      <c r="B62" s="4"/>
      <c r="C62" s="22" t="s">
        <v>6</v>
      </c>
      <c r="D62" s="18">
        <v>153624.275043999</v>
      </c>
      <c r="E62" s="18">
        <v>416977.200381548</v>
      </c>
      <c r="F62" s="18">
        <v>1113698.34602826</v>
      </c>
      <c r="G62" s="18">
        <v>1481670.29349493</v>
      </c>
      <c r="H62" s="18">
        <v>674241.057760165</v>
      </c>
      <c r="I62" s="18">
        <f>SUM(D62:H62)</f>
        <v>3840211.172708902</v>
      </c>
    </row>
    <row r="63" spans="1:9" ht="15">
      <c r="A63" s="4"/>
      <c r="B63" s="4"/>
      <c r="C63" s="22" t="s">
        <v>0</v>
      </c>
      <c r="D63" s="5">
        <f>D62/I62</f>
        <v>0.04000412168366037</v>
      </c>
      <c r="E63" s="5">
        <f>E62/I62</f>
        <v>0.10858184136978344</v>
      </c>
      <c r="F63" s="5">
        <f>F62/I62</f>
        <v>0.2900096624745384</v>
      </c>
      <c r="G63" s="5">
        <f>G62/I62</f>
        <v>0.3858304209999351</v>
      </c>
      <c r="H63" s="5">
        <f>H62/I62</f>
        <v>0.1755739534720827</v>
      </c>
      <c r="I63" s="10">
        <f>SUM(D63:H63)</f>
        <v>1</v>
      </c>
    </row>
    <row r="64" spans="1:7" ht="15.75">
      <c r="A64" s="4"/>
      <c r="B64" s="4"/>
      <c r="C64" s="14" t="s">
        <v>165</v>
      </c>
      <c r="G64" s="2"/>
    </row>
    <row r="65" spans="1:7" ht="15.75">
      <c r="A65" s="4"/>
      <c r="B65" s="4"/>
      <c r="C65" s="14"/>
      <c r="G65" s="2"/>
    </row>
    <row r="66" spans="1:14" ht="15" customHeight="1">
      <c r="A66" s="4">
        <v>6</v>
      </c>
      <c r="B66" s="4" t="s">
        <v>59</v>
      </c>
      <c r="C66" s="4"/>
      <c r="D66" s="4"/>
      <c r="G66" s="2"/>
      <c r="H66" s="3"/>
      <c r="I66" s="3"/>
      <c r="J66" s="3"/>
      <c r="K66" s="3"/>
      <c r="L66" s="3"/>
      <c r="M66" s="3"/>
      <c r="N66" s="3"/>
    </row>
    <row r="67" spans="1:14" ht="24.75" customHeight="1">
      <c r="A67" s="4"/>
      <c r="B67" s="4"/>
      <c r="C67" s="26">
        <v>2012</v>
      </c>
      <c r="D67" s="4"/>
      <c r="G67" s="2"/>
      <c r="H67" s="3"/>
      <c r="I67" s="3"/>
      <c r="J67" s="3"/>
      <c r="K67" s="3"/>
      <c r="L67" s="3"/>
      <c r="M67" s="3"/>
      <c r="N67" s="3"/>
    </row>
    <row r="68" spans="1:14" ht="15" customHeight="1">
      <c r="A68" s="4"/>
      <c r="B68" s="4"/>
      <c r="C68" s="53" t="s">
        <v>9</v>
      </c>
      <c r="D68" s="53" t="s">
        <v>59</v>
      </c>
      <c r="E68" s="53"/>
      <c r="F68" s="53"/>
      <c r="G68" s="2"/>
      <c r="H68" s="3"/>
      <c r="I68" s="3"/>
      <c r="J68" s="3"/>
      <c r="K68" s="3"/>
      <c r="L68" s="3"/>
      <c r="M68" s="3"/>
      <c r="N68" s="3"/>
    </row>
    <row r="69" spans="1:14" ht="15" customHeight="1">
      <c r="A69" s="4"/>
      <c r="B69" s="4"/>
      <c r="C69" s="53"/>
      <c r="D69" s="53"/>
      <c r="E69" s="53"/>
      <c r="F69" s="53"/>
      <c r="G69" s="2"/>
      <c r="H69" s="3"/>
      <c r="I69" s="3"/>
      <c r="J69" s="3"/>
      <c r="K69" s="3"/>
      <c r="L69" s="3"/>
      <c r="M69" s="3"/>
      <c r="N69" s="3"/>
    </row>
    <row r="70" spans="1:14" ht="15" customHeight="1" thickBot="1">
      <c r="A70" s="4"/>
      <c r="B70" s="4"/>
      <c r="C70" s="53"/>
      <c r="D70" s="19" t="s">
        <v>1</v>
      </c>
      <c r="E70" s="11" t="s">
        <v>2</v>
      </c>
      <c r="F70" s="12" t="s">
        <v>3</v>
      </c>
      <c r="G70" s="2"/>
      <c r="H70" s="3"/>
      <c r="I70" s="3"/>
      <c r="J70" s="3"/>
      <c r="K70" s="3"/>
      <c r="L70" s="3"/>
      <c r="M70" s="3"/>
      <c r="N70" s="3"/>
    </row>
    <row r="71" spans="1:14" ht="15" customHeight="1">
      <c r="A71" s="4"/>
      <c r="B71" s="4"/>
      <c r="C71" s="28" t="s">
        <v>6</v>
      </c>
      <c r="D71" s="6">
        <v>1160845.88227774</v>
      </c>
      <c r="E71" s="6">
        <v>2681133.31021143</v>
      </c>
      <c r="F71" s="6">
        <f>D71+E71</f>
        <v>3841979.1924891695</v>
      </c>
      <c r="G71" s="2"/>
      <c r="H71" s="3"/>
      <c r="I71" s="3"/>
      <c r="J71" s="3"/>
      <c r="K71" s="3"/>
      <c r="L71" s="3"/>
      <c r="M71" s="3"/>
      <c r="N71" s="3"/>
    </row>
    <row r="72" spans="1:14" ht="15" customHeight="1">
      <c r="A72" s="4"/>
      <c r="C72" s="27" t="s">
        <v>0</v>
      </c>
      <c r="D72" s="5">
        <f>D71/F71</f>
        <v>0.30214788371241613</v>
      </c>
      <c r="E72" s="5">
        <f>E71/F71</f>
        <v>0.6978521162875839</v>
      </c>
      <c r="F72" s="7">
        <f>D72+E72</f>
        <v>1</v>
      </c>
      <c r="G72" s="3"/>
      <c r="H72" s="3"/>
      <c r="I72" s="3"/>
      <c r="J72" s="3"/>
      <c r="K72" s="3"/>
      <c r="L72" s="3"/>
      <c r="M72" s="3"/>
      <c r="N72" s="3"/>
    </row>
    <row r="73" spans="1:7" ht="15.75">
      <c r="A73" s="4"/>
      <c r="B73" s="4"/>
      <c r="C73" s="14" t="s">
        <v>165</v>
      </c>
      <c r="G73" s="2"/>
    </row>
    <row r="74" spans="1:7" ht="24.75" customHeight="1">
      <c r="A74" s="4"/>
      <c r="B74" s="4"/>
      <c r="C74" s="4">
        <v>2012</v>
      </c>
      <c r="G74" s="2"/>
    </row>
    <row r="75" spans="1:7" ht="22.5" customHeight="1">
      <c r="A75" s="4"/>
      <c r="B75" s="4"/>
      <c r="C75" s="56" t="s">
        <v>9</v>
      </c>
      <c r="D75" s="58" t="s">
        <v>60</v>
      </c>
      <c r="E75" s="59"/>
      <c r="F75" s="59"/>
      <c r="G75" s="60"/>
    </row>
    <row r="76" spans="1:7" ht="15.75" thickBot="1">
      <c r="A76" s="4"/>
      <c r="B76" s="4"/>
      <c r="C76" s="57"/>
      <c r="D76" s="11" t="s">
        <v>61</v>
      </c>
      <c r="E76" s="11" t="s">
        <v>62</v>
      </c>
      <c r="F76" s="12" t="s">
        <v>63</v>
      </c>
      <c r="G76" s="11" t="s">
        <v>3</v>
      </c>
    </row>
    <row r="77" spans="1:7" ht="15">
      <c r="A77" s="4"/>
      <c r="B77" s="4"/>
      <c r="C77" s="27" t="s">
        <v>6</v>
      </c>
      <c r="D77" s="18">
        <v>826586.192656854</v>
      </c>
      <c r="E77" s="18">
        <v>248447.248174883</v>
      </c>
      <c r="F77" s="18">
        <v>76357.1948209933</v>
      </c>
      <c r="G77" s="18">
        <f>SUM(D77:F77)</f>
        <v>1151390.6356527305</v>
      </c>
    </row>
    <row r="78" spans="1:7" ht="15">
      <c r="A78" s="4"/>
      <c r="B78" s="4"/>
      <c r="C78" s="27" t="s">
        <v>0</v>
      </c>
      <c r="D78" s="5">
        <f>D77/G77</f>
        <v>0.7179024798896834</v>
      </c>
      <c r="E78" s="5">
        <f>E77/G77</f>
        <v>0.2157801535653768</v>
      </c>
      <c r="F78" s="5">
        <f>F77/G77</f>
        <v>0.06631736654493975</v>
      </c>
      <c r="G78" s="10">
        <f>SUM(D78:F78)</f>
        <v>1</v>
      </c>
    </row>
    <row r="79" spans="1:7" ht="15.75">
      <c r="A79" s="4"/>
      <c r="B79" s="4"/>
      <c r="C79" s="14" t="s">
        <v>165</v>
      </c>
      <c r="G79" s="2"/>
    </row>
    <row r="80" spans="1:7" ht="15.75">
      <c r="A80" s="4"/>
      <c r="B80" s="4"/>
      <c r="C80" s="14"/>
      <c r="G80" s="2"/>
    </row>
    <row r="81" spans="1:14" ht="15" customHeight="1">
      <c r="A81" s="4">
        <v>7</v>
      </c>
      <c r="B81" s="4" t="s">
        <v>64</v>
      </c>
      <c r="C81" s="4"/>
      <c r="D81" s="4"/>
      <c r="G81" s="2"/>
      <c r="H81" s="3"/>
      <c r="I81" s="3"/>
      <c r="J81" s="3"/>
      <c r="K81" s="3"/>
      <c r="L81" s="3"/>
      <c r="M81" s="3"/>
      <c r="N81" s="3"/>
    </row>
    <row r="82" spans="1:7" ht="24.75" customHeight="1">
      <c r="A82" s="4"/>
      <c r="B82" s="4"/>
      <c r="C82" s="4">
        <v>2012</v>
      </c>
      <c r="G82" s="2"/>
    </row>
    <row r="83" spans="1:7" ht="22.5" customHeight="1">
      <c r="A83" s="4"/>
      <c r="B83" s="4"/>
      <c r="C83" s="56" t="s">
        <v>9</v>
      </c>
      <c r="D83" s="58" t="s">
        <v>65</v>
      </c>
      <c r="E83" s="59"/>
      <c r="F83" s="59"/>
      <c r="G83" s="60"/>
    </row>
    <row r="84" spans="1:7" ht="15.75" thickBot="1">
      <c r="A84" s="4"/>
      <c r="B84" s="4"/>
      <c r="C84" s="57"/>
      <c r="D84" s="11" t="s">
        <v>66</v>
      </c>
      <c r="E84" s="11" t="s">
        <v>67</v>
      </c>
      <c r="F84" s="12" t="s">
        <v>68</v>
      </c>
      <c r="G84" s="11" t="s">
        <v>3</v>
      </c>
    </row>
    <row r="85" spans="1:7" ht="15">
      <c r="A85" s="4"/>
      <c r="B85" s="4"/>
      <c r="C85" s="27" t="s">
        <v>6</v>
      </c>
      <c r="D85" s="18">
        <v>1368773.17571004</v>
      </c>
      <c r="E85" s="18">
        <v>559184.351182063</v>
      </c>
      <c r="F85" s="18">
        <v>1914629.73249527</v>
      </c>
      <c r="G85" s="18">
        <f>SUM(D85:F85)</f>
        <v>3842587.259387373</v>
      </c>
    </row>
    <row r="86" spans="1:7" ht="15">
      <c r="A86" s="4"/>
      <c r="B86" s="4"/>
      <c r="C86" s="27" t="s">
        <v>0</v>
      </c>
      <c r="D86" s="5">
        <f>D85/G85</f>
        <v>0.35621134493853096</v>
      </c>
      <c r="E86" s="5">
        <f>E85/G85</f>
        <v>0.1455228764983763</v>
      </c>
      <c r="F86" s="5">
        <f>F85/G85</f>
        <v>0.4982657785630927</v>
      </c>
      <c r="G86" s="10">
        <f>SUM(D86:F86)</f>
        <v>1</v>
      </c>
    </row>
    <row r="87" spans="1:7" ht="15.75">
      <c r="A87" s="4"/>
      <c r="B87" s="4"/>
      <c r="C87" s="14" t="s">
        <v>165</v>
      </c>
      <c r="G87" s="2"/>
    </row>
    <row r="88" spans="1:7" ht="15.75">
      <c r="A88" s="4"/>
      <c r="B88" s="4"/>
      <c r="C88" s="14"/>
      <c r="G88" s="2"/>
    </row>
    <row r="89" spans="1:8" ht="15">
      <c r="A89" s="4">
        <v>8</v>
      </c>
      <c r="B89" s="4" t="s">
        <v>70</v>
      </c>
      <c r="H89" s="2"/>
    </row>
    <row r="90" spans="1:7" ht="24.75" customHeight="1">
      <c r="A90" s="4"/>
      <c r="B90" s="4"/>
      <c r="C90" s="26">
        <v>2012</v>
      </c>
      <c r="G90" s="2"/>
    </row>
    <row r="91" spans="1:7" ht="28.5" customHeight="1">
      <c r="A91" s="4"/>
      <c r="B91" s="4"/>
      <c r="C91" s="29" t="s">
        <v>9</v>
      </c>
      <c r="D91" s="53" t="s">
        <v>71</v>
      </c>
      <c r="E91" s="53"/>
      <c r="F91" s="53"/>
      <c r="G91" s="53"/>
    </row>
    <row r="92" spans="1:7" ht="15.75" thickBot="1">
      <c r="A92" s="4"/>
      <c r="B92" s="4"/>
      <c r="C92" s="54" t="s">
        <v>6</v>
      </c>
      <c r="D92" s="11" t="s">
        <v>29</v>
      </c>
      <c r="E92" s="11" t="s">
        <v>26</v>
      </c>
      <c r="F92" s="12" t="s">
        <v>27</v>
      </c>
      <c r="G92" s="12" t="s">
        <v>73</v>
      </c>
    </row>
    <row r="93" spans="1:7" ht="15">
      <c r="A93" s="4"/>
      <c r="B93" s="4"/>
      <c r="C93" s="55"/>
      <c r="D93" s="46">
        <v>1</v>
      </c>
      <c r="E93" s="46">
        <v>137.4311315861923</v>
      </c>
      <c r="F93" s="46">
        <v>500</v>
      </c>
      <c r="G93" s="46">
        <v>151682732.32184088</v>
      </c>
    </row>
    <row r="94" spans="1:7" ht="15.75">
      <c r="A94" s="4"/>
      <c r="B94" s="4"/>
      <c r="C94" s="14" t="s">
        <v>165</v>
      </c>
      <c r="G94" s="2"/>
    </row>
    <row r="95" spans="1:7" ht="24.75" customHeight="1">
      <c r="A95" s="4"/>
      <c r="B95" s="4"/>
      <c r="C95" s="26">
        <v>2012</v>
      </c>
      <c r="G95" s="2"/>
    </row>
    <row r="96" spans="1:7" ht="28.5" customHeight="1">
      <c r="A96" s="4"/>
      <c r="B96" s="4"/>
      <c r="C96" s="56" t="s">
        <v>9</v>
      </c>
      <c r="D96" s="53" t="s">
        <v>72</v>
      </c>
      <c r="E96" s="53"/>
      <c r="F96" s="53"/>
      <c r="G96" s="53"/>
    </row>
    <row r="97" spans="1:7" ht="15.75" thickBot="1">
      <c r="A97" s="4"/>
      <c r="B97" s="4"/>
      <c r="C97" s="57"/>
      <c r="D97" s="36" t="s">
        <v>29</v>
      </c>
      <c r="E97" s="36" t="s">
        <v>26</v>
      </c>
      <c r="F97" s="37" t="s">
        <v>27</v>
      </c>
      <c r="G97" s="12" t="s">
        <v>73</v>
      </c>
    </row>
    <row r="98" spans="1:7" ht="15">
      <c r="A98" s="4"/>
      <c r="B98" s="4"/>
      <c r="C98" s="28" t="s">
        <v>6</v>
      </c>
      <c r="D98" s="46">
        <v>1</v>
      </c>
      <c r="E98" s="46">
        <v>16.977573660273347</v>
      </c>
      <c r="F98" s="46">
        <v>911</v>
      </c>
      <c r="G98" s="46">
        <v>47218874.9839966</v>
      </c>
    </row>
    <row r="99" spans="1:7" ht="15.75">
      <c r="A99" s="4"/>
      <c r="B99" s="4"/>
      <c r="C99" s="14" t="s">
        <v>165</v>
      </c>
      <c r="G99" s="2"/>
    </row>
    <row r="100" spans="1:7" ht="15.75">
      <c r="A100" s="4"/>
      <c r="B100" s="4"/>
      <c r="C100" s="14"/>
      <c r="G100" s="2"/>
    </row>
    <row r="101" spans="1:14" ht="15" customHeight="1">
      <c r="A101" s="4">
        <v>9</v>
      </c>
      <c r="B101" s="4" t="s">
        <v>19</v>
      </c>
      <c r="C101" s="4"/>
      <c r="D101" s="4"/>
      <c r="G101" s="2"/>
      <c r="H101" s="3"/>
      <c r="I101" s="3"/>
      <c r="J101" s="3"/>
      <c r="K101" s="3"/>
      <c r="L101" s="3"/>
      <c r="M101" s="3"/>
      <c r="N101" s="3"/>
    </row>
    <row r="102" spans="1:14" ht="24.75" customHeight="1">
      <c r="A102" s="4"/>
      <c r="B102" s="4"/>
      <c r="C102" s="26">
        <v>2012</v>
      </c>
      <c r="D102" s="4"/>
      <c r="G102" s="2"/>
      <c r="H102" s="3"/>
      <c r="I102" s="3"/>
      <c r="J102" s="3"/>
      <c r="K102" s="3"/>
      <c r="L102" s="3"/>
      <c r="M102" s="3"/>
      <c r="N102" s="3"/>
    </row>
    <row r="103" spans="1:14" ht="15" customHeight="1">
      <c r="A103" s="4"/>
      <c r="B103" s="4"/>
      <c r="C103" s="53" t="s">
        <v>9</v>
      </c>
      <c r="D103" s="53" t="s">
        <v>19</v>
      </c>
      <c r="E103" s="53"/>
      <c r="F103" s="53"/>
      <c r="G103" s="2"/>
      <c r="H103" s="3"/>
      <c r="I103" s="3"/>
      <c r="J103" s="3"/>
      <c r="K103" s="3"/>
      <c r="L103" s="3"/>
      <c r="M103" s="3"/>
      <c r="N103" s="3"/>
    </row>
    <row r="104" spans="1:14" ht="15" customHeight="1">
      <c r="A104" s="4"/>
      <c r="B104" s="4"/>
      <c r="C104" s="53"/>
      <c r="D104" s="53"/>
      <c r="E104" s="53"/>
      <c r="F104" s="53"/>
      <c r="G104" s="2"/>
      <c r="H104" s="3"/>
      <c r="I104" s="3"/>
      <c r="J104" s="3"/>
      <c r="K104" s="3"/>
      <c r="L104" s="3"/>
      <c r="M104" s="3"/>
      <c r="N104" s="3"/>
    </row>
    <row r="105" spans="1:14" ht="15" customHeight="1" thickBot="1">
      <c r="A105" s="4"/>
      <c r="B105" s="4"/>
      <c r="C105" s="53"/>
      <c r="D105" s="19" t="s">
        <v>1</v>
      </c>
      <c r="E105" s="11" t="s">
        <v>2</v>
      </c>
      <c r="F105" s="12" t="s">
        <v>3</v>
      </c>
      <c r="G105" s="2"/>
      <c r="H105" s="3"/>
      <c r="I105" s="3"/>
      <c r="J105" s="3"/>
      <c r="K105" s="3"/>
      <c r="L105" s="3"/>
      <c r="M105" s="3"/>
      <c r="N105" s="3"/>
    </row>
    <row r="106" spans="1:14" ht="15" customHeight="1">
      <c r="A106" s="4"/>
      <c r="B106" s="4"/>
      <c r="C106" s="24" t="s">
        <v>6</v>
      </c>
      <c r="D106" s="6">
        <v>2961421.43554898</v>
      </c>
      <c r="E106" s="6">
        <v>778916.879246052</v>
      </c>
      <c r="F106" s="6">
        <f>D106+E106</f>
        <v>3740338.3147950317</v>
      </c>
      <c r="G106" s="2"/>
      <c r="H106" s="3"/>
      <c r="I106" s="3"/>
      <c r="J106" s="3"/>
      <c r="K106" s="3"/>
      <c r="L106" s="3"/>
      <c r="M106" s="3"/>
      <c r="N106" s="3"/>
    </row>
    <row r="107" spans="1:14" ht="15" customHeight="1">
      <c r="A107" s="4"/>
      <c r="C107" s="22" t="s">
        <v>0</v>
      </c>
      <c r="D107" s="5">
        <f>D106/F106</f>
        <v>0.791752292522572</v>
      </c>
      <c r="E107" s="5">
        <f>E106/F106</f>
        <v>0.20824770747742807</v>
      </c>
      <c r="F107" s="7">
        <f>D107+E107</f>
        <v>1</v>
      </c>
      <c r="G107" s="3"/>
      <c r="H107" s="3"/>
      <c r="I107" s="3"/>
      <c r="J107" s="3"/>
      <c r="K107" s="3"/>
      <c r="L107" s="3"/>
      <c r="M107" s="3"/>
      <c r="N107" s="3"/>
    </row>
    <row r="108" spans="1:7" ht="15.75">
      <c r="A108" s="4"/>
      <c r="B108" s="4"/>
      <c r="C108" s="14" t="s">
        <v>165</v>
      </c>
      <c r="G108" s="2"/>
    </row>
    <row r="109" spans="1:7" ht="24.75" customHeight="1">
      <c r="A109" s="4"/>
      <c r="B109" s="4"/>
      <c r="C109" s="4">
        <v>2012</v>
      </c>
      <c r="G109" s="2"/>
    </row>
    <row r="110" spans="1:7" ht="22.5" customHeight="1">
      <c r="A110" s="4"/>
      <c r="B110" s="4"/>
      <c r="C110" s="56" t="s">
        <v>9</v>
      </c>
      <c r="D110" s="53" t="s">
        <v>32</v>
      </c>
      <c r="E110" s="53" t="s">
        <v>47</v>
      </c>
      <c r="F110" s="53" t="s">
        <v>33</v>
      </c>
      <c r="G110" s="53" t="s">
        <v>3</v>
      </c>
    </row>
    <row r="111" spans="1:7" ht="22.5" customHeight="1">
      <c r="A111" s="4"/>
      <c r="B111" s="4"/>
      <c r="C111" s="57"/>
      <c r="D111" s="53"/>
      <c r="E111" s="53"/>
      <c r="F111" s="53"/>
      <c r="G111" s="53"/>
    </row>
    <row r="112" spans="1:7" ht="15">
      <c r="A112" s="4"/>
      <c r="B112" s="4"/>
      <c r="C112" s="22" t="s">
        <v>6</v>
      </c>
      <c r="D112" s="18">
        <v>232988.459478801</v>
      </c>
      <c r="E112" s="18">
        <v>2325200.44361814</v>
      </c>
      <c r="F112" s="18">
        <v>403232.532452043</v>
      </c>
      <c r="G112" s="18">
        <f>SUM(D112:F112)</f>
        <v>2961421.4355489844</v>
      </c>
    </row>
    <row r="113" spans="1:7" ht="15">
      <c r="A113" s="4"/>
      <c r="B113" s="4"/>
      <c r="C113" s="23" t="s">
        <v>0</v>
      </c>
      <c r="D113" s="5">
        <f>D112/G112</f>
        <v>0.07867453672145447</v>
      </c>
      <c r="E113" s="5">
        <f>E112/G112</f>
        <v>0.7851636432783157</v>
      </c>
      <c r="F113" s="5">
        <f>F112/G112</f>
        <v>0.1361618200002298</v>
      </c>
      <c r="G113" s="10">
        <f>SUM(D113:F113)</f>
        <v>0.9999999999999999</v>
      </c>
    </row>
    <row r="114" spans="1:7" ht="15.75">
      <c r="A114" s="4"/>
      <c r="B114" s="4"/>
      <c r="C114" s="14" t="s">
        <v>165</v>
      </c>
      <c r="G114" s="2"/>
    </row>
    <row r="115" spans="1:7" ht="15.75">
      <c r="A115" s="4"/>
      <c r="B115" s="4"/>
      <c r="C115" s="14"/>
      <c r="G115" s="2"/>
    </row>
    <row r="116" spans="1:14" ht="15" customHeight="1">
      <c r="A116" s="4">
        <v>10</v>
      </c>
      <c r="B116" s="4" t="s">
        <v>48</v>
      </c>
      <c r="C116" s="4"/>
      <c r="D116" s="4"/>
      <c r="G116" s="2"/>
      <c r="H116" s="3"/>
      <c r="I116" s="3"/>
      <c r="J116" s="3"/>
      <c r="K116" s="3"/>
      <c r="L116" s="3"/>
      <c r="M116" s="3"/>
      <c r="N116" s="3"/>
    </row>
    <row r="117" spans="1:14" ht="24.75" customHeight="1">
      <c r="A117" s="4"/>
      <c r="B117" s="4"/>
      <c r="C117" s="26">
        <v>2012</v>
      </c>
      <c r="D117" s="4"/>
      <c r="G117" s="2"/>
      <c r="H117" s="3"/>
      <c r="I117" s="3"/>
      <c r="J117" s="3"/>
      <c r="K117" s="3"/>
      <c r="L117" s="3"/>
      <c r="M117" s="3"/>
      <c r="N117" s="3"/>
    </row>
    <row r="118" spans="1:14" ht="15" customHeight="1">
      <c r="A118" s="4"/>
      <c r="B118" s="4"/>
      <c r="C118" s="53" t="s">
        <v>9</v>
      </c>
      <c r="D118" s="53" t="s">
        <v>49</v>
      </c>
      <c r="E118" s="53"/>
      <c r="F118" s="53"/>
      <c r="G118" s="2"/>
      <c r="H118" s="3"/>
      <c r="I118" s="3"/>
      <c r="J118" s="3"/>
      <c r="K118" s="3"/>
      <c r="L118" s="3"/>
      <c r="M118" s="3"/>
      <c r="N118" s="3"/>
    </row>
    <row r="119" spans="1:14" ht="15" customHeight="1">
      <c r="A119" s="4"/>
      <c r="B119" s="4"/>
      <c r="C119" s="53"/>
      <c r="D119" s="53"/>
      <c r="E119" s="53"/>
      <c r="F119" s="53"/>
      <c r="G119" s="2"/>
      <c r="H119" s="3"/>
      <c r="I119" s="3"/>
      <c r="J119" s="3"/>
      <c r="K119" s="3"/>
      <c r="L119" s="3"/>
      <c r="M119" s="3"/>
      <c r="N119" s="3"/>
    </row>
    <row r="120" spans="1:14" ht="15" customHeight="1" thickBot="1">
      <c r="A120" s="4"/>
      <c r="B120" s="4"/>
      <c r="C120" s="53"/>
      <c r="D120" s="19" t="s">
        <v>1</v>
      </c>
      <c r="E120" s="11" t="s">
        <v>2</v>
      </c>
      <c r="F120" s="12" t="s">
        <v>3</v>
      </c>
      <c r="G120" s="2"/>
      <c r="H120" s="3"/>
      <c r="I120" s="3"/>
      <c r="J120" s="3"/>
      <c r="K120" s="3"/>
      <c r="L120" s="3"/>
      <c r="M120" s="3"/>
      <c r="N120" s="3"/>
    </row>
    <row r="121" spans="1:14" ht="15" customHeight="1">
      <c r="A121" s="4"/>
      <c r="B121" s="4"/>
      <c r="C121" s="24" t="s">
        <v>6</v>
      </c>
      <c r="D121" s="6">
        <v>138007.580094206</v>
      </c>
      <c r="E121" s="6">
        <v>3602330.73470082</v>
      </c>
      <c r="F121" s="6">
        <f>D121+E121</f>
        <v>3740338.314795026</v>
      </c>
      <c r="G121" s="2"/>
      <c r="H121" s="3"/>
      <c r="I121" s="3"/>
      <c r="J121" s="3"/>
      <c r="K121" s="3"/>
      <c r="L121" s="3"/>
      <c r="M121" s="3"/>
      <c r="N121" s="3"/>
    </row>
    <row r="122" spans="1:14" ht="15" customHeight="1">
      <c r="A122" s="4"/>
      <c r="C122" s="22" t="s">
        <v>0</v>
      </c>
      <c r="D122" s="5">
        <f>D121/F121</f>
        <v>0.03689708483008413</v>
      </c>
      <c r="E122" s="5">
        <f>E121/F121</f>
        <v>0.9631029151699159</v>
      </c>
      <c r="F122" s="7">
        <f>D122+E122</f>
        <v>1</v>
      </c>
      <c r="G122" s="3"/>
      <c r="H122" s="3"/>
      <c r="I122" s="3"/>
      <c r="J122" s="3"/>
      <c r="K122" s="3"/>
      <c r="L122" s="3"/>
      <c r="M122" s="3"/>
      <c r="N122" s="3"/>
    </row>
    <row r="123" spans="1:7" ht="15.75">
      <c r="A123" s="4"/>
      <c r="B123" s="4"/>
      <c r="C123" s="14" t="s">
        <v>165</v>
      </c>
      <c r="G123" s="2"/>
    </row>
    <row r="124" spans="1:7" ht="24.75" customHeight="1">
      <c r="A124" s="4"/>
      <c r="B124" s="4"/>
      <c r="C124" s="4">
        <v>2012</v>
      </c>
      <c r="G124" s="2"/>
    </row>
    <row r="125" spans="1:6" ht="22.5" customHeight="1">
      <c r="A125" s="4"/>
      <c r="B125" s="4"/>
      <c r="C125" s="56" t="s">
        <v>9</v>
      </c>
      <c r="D125" s="53" t="s">
        <v>50</v>
      </c>
      <c r="E125" s="53" t="s">
        <v>51</v>
      </c>
      <c r="F125" s="53" t="s">
        <v>3</v>
      </c>
    </row>
    <row r="126" spans="1:6" ht="22.5" customHeight="1">
      <c r="A126" s="4"/>
      <c r="B126" s="4"/>
      <c r="C126" s="57"/>
      <c r="D126" s="53"/>
      <c r="E126" s="53"/>
      <c r="F126" s="53"/>
    </row>
    <row r="127" spans="1:6" ht="15">
      <c r="A127" s="4"/>
      <c r="B127" s="4"/>
      <c r="C127" s="22" t="s">
        <v>6</v>
      </c>
      <c r="D127" s="18">
        <v>10474.2316693135</v>
      </c>
      <c r="E127" s="18">
        <v>127533.348424893</v>
      </c>
      <c r="F127" s="18">
        <f>SUM(D127:E127)</f>
        <v>138007.5800942065</v>
      </c>
    </row>
    <row r="128" spans="1:6" ht="15">
      <c r="A128" s="4"/>
      <c r="B128" s="4"/>
      <c r="C128" s="23" t="s">
        <v>0</v>
      </c>
      <c r="D128" s="5">
        <f>D127/F127</f>
        <v>0.07589606065234676</v>
      </c>
      <c r="E128" s="5">
        <f>E127/F127</f>
        <v>0.9241039393476533</v>
      </c>
      <c r="F128" s="5">
        <f>SUM(D128:E128)</f>
        <v>1</v>
      </c>
    </row>
    <row r="129" spans="1:7" ht="15.75">
      <c r="A129" s="4"/>
      <c r="B129" s="4"/>
      <c r="C129" s="14" t="s">
        <v>165</v>
      </c>
      <c r="G129" s="2"/>
    </row>
    <row r="130" spans="1:7" ht="24.75" customHeight="1">
      <c r="A130" s="4"/>
      <c r="B130" s="4"/>
      <c r="C130" s="26">
        <v>2012</v>
      </c>
      <c r="G130" s="2"/>
    </row>
    <row r="131" spans="1:8" ht="28.5" customHeight="1">
      <c r="A131" s="4"/>
      <c r="B131" s="4"/>
      <c r="C131" s="27" t="s">
        <v>9</v>
      </c>
      <c r="D131" s="53" t="s">
        <v>52</v>
      </c>
      <c r="E131" s="53"/>
      <c r="F131" s="53"/>
      <c r="G131" s="53"/>
      <c r="H131" s="53"/>
    </row>
    <row r="132" spans="1:8" ht="15.75" thickBot="1">
      <c r="A132" s="4"/>
      <c r="B132" s="4"/>
      <c r="C132" s="53" t="s">
        <v>6</v>
      </c>
      <c r="D132" s="11" t="s">
        <v>74</v>
      </c>
      <c r="E132" s="11" t="s">
        <v>75</v>
      </c>
      <c r="F132" s="12" t="s">
        <v>76</v>
      </c>
      <c r="G132" s="11" t="s">
        <v>77</v>
      </c>
      <c r="H132" s="12" t="s">
        <v>3</v>
      </c>
    </row>
    <row r="133" spans="1:8" ht="15">
      <c r="A133" s="4"/>
      <c r="B133" s="4"/>
      <c r="C133" s="53"/>
      <c r="D133" s="18">
        <v>9122.84787065823</v>
      </c>
      <c r="E133" s="18">
        <v>87909.5046261462</v>
      </c>
      <c r="F133" s="18">
        <v>26906.794440582</v>
      </c>
      <c r="G133" s="18">
        <v>11696.7516750956</v>
      </c>
      <c r="H133" s="18">
        <f>SUM(D133:G133)</f>
        <v>135635.89861248204</v>
      </c>
    </row>
    <row r="134" spans="1:8" ht="15">
      <c r="A134" s="4"/>
      <c r="B134" s="4"/>
      <c r="C134" s="27" t="s">
        <v>0</v>
      </c>
      <c r="D134" s="5">
        <f>D133/H133</f>
        <v>0.06725983286122963</v>
      </c>
      <c r="E134" s="5">
        <f>E133/H133</f>
        <v>0.6481285966726823</v>
      </c>
      <c r="F134" s="5">
        <f>F133/H133</f>
        <v>0.1983751699648184</v>
      </c>
      <c r="G134" s="5">
        <f>G133/H133</f>
        <v>0.08623640050126961</v>
      </c>
      <c r="H134" s="10">
        <f>SUM(D134:G134)</f>
        <v>0.9999999999999999</v>
      </c>
    </row>
    <row r="135" spans="1:7" ht="15.75">
      <c r="A135" s="4"/>
      <c r="B135" s="4"/>
      <c r="C135" s="14" t="s">
        <v>165</v>
      </c>
      <c r="G135" s="2"/>
    </row>
    <row r="136" spans="1:7" ht="15.75">
      <c r="A136" s="4"/>
      <c r="B136" s="4"/>
      <c r="C136" s="14"/>
      <c r="G136" s="2"/>
    </row>
    <row r="137" spans="1:14" ht="15" customHeight="1">
      <c r="A137" s="4">
        <v>11</v>
      </c>
      <c r="B137" s="4" t="s">
        <v>78</v>
      </c>
      <c r="C137" s="4"/>
      <c r="D137" s="4"/>
      <c r="G137" s="2"/>
      <c r="H137" s="3"/>
      <c r="I137" s="3"/>
      <c r="J137" s="3"/>
      <c r="K137" s="3"/>
      <c r="L137" s="3"/>
      <c r="M137" s="3"/>
      <c r="N137" s="3"/>
    </row>
    <row r="138" spans="1:14" ht="24.75" customHeight="1">
      <c r="A138" s="4"/>
      <c r="B138" s="4"/>
      <c r="C138" s="26">
        <v>2012</v>
      </c>
      <c r="D138" s="4"/>
      <c r="G138" s="2"/>
      <c r="H138" s="3"/>
      <c r="I138" s="3"/>
      <c r="J138" s="3"/>
      <c r="K138" s="3"/>
      <c r="L138" s="3"/>
      <c r="M138" s="3"/>
      <c r="N138" s="3"/>
    </row>
    <row r="139" spans="1:14" ht="15" customHeight="1">
      <c r="A139" s="4"/>
      <c r="B139" s="4"/>
      <c r="C139" s="53" t="s">
        <v>9</v>
      </c>
      <c r="D139" s="53" t="s">
        <v>79</v>
      </c>
      <c r="E139" s="53"/>
      <c r="F139" s="53"/>
      <c r="G139" s="2"/>
      <c r="H139" s="3"/>
      <c r="I139" s="3"/>
      <c r="J139" s="3"/>
      <c r="K139" s="3"/>
      <c r="L139" s="3"/>
      <c r="M139" s="3"/>
      <c r="N139" s="3"/>
    </row>
    <row r="140" spans="1:14" ht="15" customHeight="1">
      <c r="A140" s="4"/>
      <c r="B140" s="4"/>
      <c r="C140" s="53"/>
      <c r="D140" s="53"/>
      <c r="E140" s="53"/>
      <c r="F140" s="53"/>
      <c r="G140" s="2"/>
      <c r="H140" s="3"/>
      <c r="I140" s="3"/>
      <c r="J140" s="3"/>
      <c r="K140" s="3"/>
      <c r="L140" s="3"/>
      <c r="M140" s="3"/>
      <c r="N140" s="3"/>
    </row>
    <row r="141" spans="1:14" ht="15" customHeight="1" thickBot="1">
      <c r="A141" s="4"/>
      <c r="B141" s="4"/>
      <c r="C141" s="53"/>
      <c r="D141" s="19" t="s">
        <v>1</v>
      </c>
      <c r="E141" s="11" t="s">
        <v>2</v>
      </c>
      <c r="F141" s="12" t="s">
        <v>3</v>
      </c>
      <c r="G141" s="2"/>
      <c r="H141" s="3"/>
      <c r="I141" s="3"/>
      <c r="J141" s="3"/>
      <c r="K141" s="3"/>
      <c r="L141" s="3"/>
      <c r="M141" s="3"/>
      <c r="N141" s="3"/>
    </row>
    <row r="142" spans="1:14" ht="15" customHeight="1">
      <c r="A142" s="4"/>
      <c r="B142" s="4"/>
      <c r="C142" s="24" t="s">
        <v>6</v>
      </c>
      <c r="D142" s="6">
        <v>251791.195456963</v>
      </c>
      <c r="E142" s="6">
        <v>3590187.99703218</v>
      </c>
      <c r="F142" s="6">
        <f>D142+E142</f>
        <v>3841979.192489143</v>
      </c>
      <c r="G142" s="2"/>
      <c r="H142" s="3"/>
      <c r="I142" s="3"/>
      <c r="J142" s="3"/>
      <c r="K142" s="3"/>
      <c r="L142" s="3"/>
      <c r="M142" s="3"/>
      <c r="N142" s="3"/>
    </row>
    <row r="143" spans="1:14" ht="15" customHeight="1">
      <c r="A143" s="4"/>
      <c r="C143" s="22" t="s">
        <v>0</v>
      </c>
      <c r="D143" s="5">
        <f>D142/F142</f>
        <v>0.06553684516282672</v>
      </c>
      <c r="E143" s="5">
        <f>E142/F142</f>
        <v>0.9344631548371732</v>
      </c>
      <c r="F143" s="7">
        <f>D143+E143</f>
        <v>1</v>
      </c>
      <c r="G143" s="3"/>
      <c r="H143" s="3"/>
      <c r="I143" s="3"/>
      <c r="J143" s="3"/>
      <c r="K143" s="3"/>
      <c r="L143" s="3"/>
      <c r="M143" s="3"/>
      <c r="N143" s="3"/>
    </row>
    <row r="144" spans="1:7" ht="15.75">
      <c r="A144" s="4"/>
      <c r="B144" s="4"/>
      <c r="C144" s="14" t="s">
        <v>165</v>
      </c>
      <c r="G144" s="2"/>
    </row>
    <row r="145" spans="1:7" ht="15.75">
      <c r="A145" s="4"/>
      <c r="B145" s="4"/>
      <c r="C145" s="14"/>
      <c r="G145" s="2"/>
    </row>
    <row r="146" spans="1:14" ht="15" customHeight="1">
      <c r="A146" s="4">
        <v>12</v>
      </c>
      <c r="B146" s="4" t="s">
        <v>173</v>
      </c>
      <c r="C146" s="4"/>
      <c r="D146" s="4"/>
      <c r="G146" s="2"/>
      <c r="H146" s="3"/>
      <c r="I146" s="3"/>
      <c r="J146" s="3"/>
      <c r="K146" s="3"/>
      <c r="L146" s="3"/>
      <c r="M146" s="3"/>
      <c r="N146" s="3"/>
    </row>
    <row r="147" spans="1:14" ht="24.75" customHeight="1">
      <c r="A147" s="4"/>
      <c r="B147" s="4"/>
      <c r="C147" s="26">
        <v>2012</v>
      </c>
      <c r="D147" s="4"/>
      <c r="G147" s="2"/>
      <c r="H147" s="3"/>
      <c r="I147" s="3"/>
      <c r="J147" s="3"/>
      <c r="K147" s="3"/>
      <c r="L147" s="3"/>
      <c r="M147" s="3"/>
      <c r="N147" s="3"/>
    </row>
    <row r="148" spans="1:14" ht="15" customHeight="1">
      <c r="A148" s="4"/>
      <c r="B148" s="4"/>
      <c r="C148" s="53" t="s">
        <v>9</v>
      </c>
      <c r="D148" s="53" t="s">
        <v>81</v>
      </c>
      <c r="E148" s="53"/>
      <c r="F148" s="53"/>
      <c r="G148" s="2"/>
      <c r="H148" s="3"/>
      <c r="I148" s="3"/>
      <c r="J148" s="3"/>
      <c r="K148" s="3"/>
      <c r="L148" s="3"/>
      <c r="M148" s="3"/>
      <c r="N148" s="3"/>
    </row>
    <row r="149" spans="1:14" ht="15" customHeight="1">
      <c r="A149" s="4"/>
      <c r="B149" s="4"/>
      <c r="C149" s="53"/>
      <c r="D149" s="53"/>
      <c r="E149" s="53"/>
      <c r="F149" s="53"/>
      <c r="G149" s="2"/>
      <c r="H149" s="3"/>
      <c r="I149" s="3"/>
      <c r="J149" s="3"/>
      <c r="K149" s="3"/>
      <c r="L149" s="3"/>
      <c r="M149" s="3"/>
      <c r="N149" s="3"/>
    </row>
    <row r="150" spans="1:14" ht="15" customHeight="1" thickBot="1">
      <c r="A150" s="4"/>
      <c r="B150" s="4"/>
      <c r="C150" s="53"/>
      <c r="D150" s="19" t="s">
        <v>1</v>
      </c>
      <c r="E150" s="11" t="s">
        <v>2</v>
      </c>
      <c r="F150" s="12" t="s">
        <v>3</v>
      </c>
      <c r="G150" s="2"/>
      <c r="H150" s="3"/>
      <c r="I150" s="3"/>
      <c r="J150" s="3"/>
      <c r="K150" s="3"/>
      <c r="L150" s="3"/>
      <c r="M150" s="3"/>
      <c r="N150" s="3"/>
    </row>
    <row r="151" spans="1:14" ht="15" customHeight="1">
      <c r="A151" s="4"/>
      <c r="B151" s="4"/>
      <c r="C151" s="28" t="s">
        <v>6</v>
      </c>
      <c r="D151" s="6">
        <v>1448867.3735383824</v>
      </c>
      <c r="E151" s="6">
        <v>2393111.818950784</v>
      </c>
      <c r="F151" s="6">
        <f>D151+E151</f>
        <v>3841979.1924891663</v>
      </c>
      <c r="G151" s="2"/>
      <c r="H151" s="3"/>
      <c r="I151" s="3"/>
      <c r="J151" s="3"/>
      <c r="K151" s="3"/>
      <c r="L151" s="3"/>
      <c r="M151" s="3"/>
      <c r="N151" s="3"/>
    </row>
    <row r="152" spans="1:14" ht="15" customHeight="1">
      <c r="A152" s="4"/>
      <c r="C152" s="27" t="s">
        <v>0</v>
      </c>
      <c r="D152" s="5">
        <f>D151/F151</f>
        <v>0.3771148413221053</v>
      </c>
      <c r="E152" s="5">
        <f>E151/F151</f>
        <v>0.6228851586778946</v>
      </c>
      <c r="F152" s="7">
        <f>D152+E152</f>
        <v>1</v>
      </c>
      <c r="G152" s="3"/>
      <c r="H152" s="3"/>
      <c r="I152" s="3"/>
      <c r="J152" s="3"/>
      <c r="K152" s="3"/>
      <c r="L152" s="3"/>
      <c r="M152" s="3"/>
      <c r="N152" s="3"/>
    </row>
    <row r="153" spans="1:7" ht="15.75">
      <c r="A153" s="4"/>
      <c r="B153" s="4"/>
      <c r="C153" s="14" t="s">
        <v>165</v>
      </c>
      <c r="G153" s="2"/>
    </row>
    <row r="154" spans="1:7" ht="15.75">
      <c r="A154" s="4"/>
      <c r="B154" s="4"/>
      <c r="C154" s="14"/>
      <c r="G154" s="2"/>
    </row>
    <row r="155" spans="1:14" ht="15" customHeight="1">
      <c r="A155" s="4">
        <v>13</v>
      </c>
      <c r="B155" s="4" t="s">
        <v>82</v>
      </c>
      <c r="C155" s="4"/>
      <c r="D155" s="4"/>
      <c r="G155" s="2"/>
      <c r="H155" s="3"/>
      <c r="I155" s="3"/>
      <c r="J155" s="3"/>
      <c r="K155" s="3"/>
      <c r="L155" s="3"/>
      <c r="M155" s="3"/>
      <c r="N155" s="3"/>
    </row>
    <row r="156" spans="1:7" ht="24.75" customHeight="1">
      <c r="A156" s="4"/>
      <c r="B156" s="4"/>
      <c r="C156" s="26">
        <v>2012</v>
      </c>
      <c r="G156" s="2"/>
    </row>
    <row r="157" spans="1:12" ht="28.5" customHeight="1">
      <c r="A157" s="4"/>
      <c r="B157" s="4"/>
      <c r="C157" s="56" t="s">
        <v>9</v>
      </c>
      <c r="D157" s="53" t="s">
        <v>87</v>
      </c>
      <c r="E157" s="53"/>
      <c r="F157" s="53"/>
      <c r="G157" s="53"/>
      <c r="H157" s="53"/>
      <c r="I157" s="53"/>
      <c r="J157" s="53"/>
      <c r="K157" s="53"/>
      <c r="L157" s="53"/>
    </row>
    <row r="158" spans="1:12" ht="15.75" customHeight="1">
      <c r="A158" s="4"/>
      <c r="B158" s="4"/>
      <c r="C158" s="57"/>
      <c r="D158" s="63" t="s">
        <v>83</v>
      </c>
      <c r="E158" s="64"/>
      <c r="F158" s="62"/>
      <c r="G158" s="63" t="s">
        <v>84</v>
      </c>
      <c r="H158" s="64"/>
      <c r="I158" s="64"/>
      <c r="J158" s="53" t="s">
        <v>86</v>
      </c>
      <c r="K158" s="53"/>
      <c r="L158" s="53"/>
    </row>
    <row r="159" spans="1:12" ht="15.75" thickBot="1">
      <c r="A159" s="4"/>
      <c r="B159" s="4"/>
      <c r="C159" s="62"/>
      <c r="D159" s="11" t="s">
        <v>1</v>
      </c>
      <c r="E159" s="11" t="s">
        <v>2</v>
      </c>
      <c r="F159" s="12" t="s">
        <v>3</v>
      </c>
      <c r="G159" s="11" t="s">
        <v>1</v>
      </c>
      <c r="H159" s="12" t="s">
        <v>85</v>
      </c>
      <c r="I159" s="12" t="s">
        <v>3</v>
      </c>
      <c r="J159" s="11" t="s">
        <v>1</v>
      </c>
      <c r="K159" s="12" t="s">
        <v>85</v>
      </c>
      <c r="L159" s="12" t="s">
        <v>3</v>
      </c>
    </row>
    <row r="160" spans="1:12" ht="15">
      <c r="A160" s="4"/>
      <c r="B160" s="4"/>
      <c r="C160" s="29" t="s">
        <v>6</v>
      </c>
      <c r="D160" s="6">
        <v>708491.6552127348</v>
      </c>
      <c r="E160" s="6">
        <v>3133487.537276435</v>
      </c>
      <c r="F160" s="6">
        <f>D160+E160</f>
        <v>3841979.19248917</v>
      </c>
      <c r="G160" s="6">
        <v>793457.329862126</v>
      </c>
      <c r="H160" s="6">
        <v>3048521.8626270513</v>
      </c>
      <c r="I160" s="6">
        <f>G160+H160</f>
        <v>3841979.1924891775</v>
      </c>
      <c r="J160" s="6">
        <v>678776.0031251764</v>
      </c>
      <c r="K160" s="6">
        <v>3163203.189363994</v>
      </c>
      <c r="L160" s="6">
        <f>J160+K160</f>
        <v>3841979.1924891705</v>
      </c>
    </row>
    <row r="161" spans="1:12" ht="15">
      <c r="A161" s="4"/>
      <c r="B161" s="4"/>
      <c r="C161" s="27" t="s">
        <v>0</v>
      </c>
      <c r="D161" s="5">
        <f>D160/F160</f>
        <v>0.18440798862153962</v>
      </c>
      <c r="E161" s="5">
        <f>E160/F160</f>
        <v>0.8155920113784604</v>
      </c>
      <c r="F161" s="7">
        <f>D161+E161</f>
        <v>1</v>
      </c>
      <c r="G161" s="5">
        <f>G160/I160</f>
        <v>0.2065230679575996</v>
      </c>
      <c r="H161" s="5">
        <f>H160/I160</f>
        <v>0.7934769320424003</v>
      </c>
      <c r="I161" s="7">
        <f>G161+H161</f>
        <v>0.9999999999999999</v>
      </c>
      <c r="J161" s="5">
        <f>J160/L160</f>
        <v>0.1766735240139096</v>
      </c>
      <c r="K161" s="5">
        <f>K160/L160</f>
        <v>0.8233264759860904</v>
      </c>
      <c r="L161" s="7">
        <f>J161+K161</f>
        <v>1</v>
      </c>
    </row>
    <row r="162" spans="1:7" ht="15.75">
      <c r="A162" s="4"/>
      <c r="B162" s="4"/>
      <c r="C162" s="14" t="s">
        <v>165</v>
      </c>
      <c r="G162" s="2"/>
    </row>
    <row r="163" spans="1:7" ht="15.75">
      <c r="A163" s="4"/>
      <c r="B163" s="4"/>
      <c r="C163" s="14"/>
      <c r="G163" s="2"/>
    </row>
    <row r="164" spans="1:14" ht="15" customHeight="1">
      <c r="A164" s="4">
        <v>14</v>
      </c>
      <c r="B164" s="4" t="s">
        <v>88</v>
      </c>
      <c r="C164" s="4"/>
      <c r="D164" s="4"/>
      <c r="G164" s="2"/>
      <c r="H164" s="3"/>
      <c r="I164" s="3"/>
      <c r="J164" s="3"/>
      <c r="K164" s="3"/>
      <c r="L164" s="3"/>
      <c r="M164" s="3"/>
      <c r="N164" s="3"/>
    </row>
    <row r="165" spans="1:14" ht="24.75" customHeight="1">
      <c r="A165" s="4"/>
      <c r="B165" s="4"/>
      <c r="C165" s="26">
        <v>2012</v>
      </c>
      <c r="D165" s="4"/>
      <c r="G165" s="2"/>
      <c r="H165" s="3"/>
      <c r="I165" s="3"/>
      <c r="J165" s="3"/>
      <c r="K165" s="3"/>
      <c r="L165" s="3"/>
      <c r="M165" s="3"/>
      <c r="N165" s="3"/>
    </row>
    <row r="166" spans="1:14" ht="15" customHeight="1">
      <c r="A166" s="4"/>
      <c r="B166" s="4"/>
      <c r="C166" s="53" t="s">
        <v>9</v>
      </c>
      <c r="D166" s="53" t="s">
        <v>88</v>
      </c>
      <c r="E166" s="53"/>
      <c r="F166" s="53"/>
      <c r="G166" s="2"/>
      <c r="H166" s="3"/>
      <c r="I166" s="3"/>
      <c r="J166" s="3"/>
      <c r="K166" s="3"/>
      <c r="L166" s="3"/>
      <c r="M166" s="3"/>
      <c r="N166" s="3"/>
    </row>
    <row r="167" spans="1:14" ht="15" customHeight="1">
      <c r="A167" s="4"/>
      <c r="B167" s="4"/>
      <c r="C167" s="53"/>
      <c r="D167" s="53"/>
      <c r="E167" s="53"/>
      <c r="F167" s="53"/>
      <c r="G167" s="2"/>
      <c r="H167" s="3"/>
      <c r="I167" s="3"/>
      <c r="J167" s="3"/>
      <c r="K167" s="3"/>
      <c r="L167" s="3"/>
      <c r="M167" s="3"/>
      <c r="N167" s="3"/>
    </row>
    <row r="168" spans="1:14" ht="15" customHeight="1" thickBot="1">
      <c r="A168" s="4"/>
      <c r="B168" s="4"/>
      <c r="C168" s="53"/>
      <c r="D168" s="19" t="s">
        <v>1</v>
      </c>
      <c r="E168" s="11" t="s">
        <v>2</v>
      </c>
      <c r="F168" s="12" t="s">
        <v>3</v>
      </c>
      <c r="G168" s="2"/>
      <c r="H168" s="3"/>
      <c r="I168" s="3"/>
      <c r="J168" s="3"/>
      <c r="K168" s="3"/>
      <c r="L168" s="3"/>
      <c r="M168" s="3"/>
      <c r="N168" s="3"/>
    </row>
    <row r="169" spans="1:14" ht="15" customHeight="1">
      <c r="A169" s="4"/>
      <c r="B169" s="4"/>
      <c r="C169" s="28" t="s">
        <v>6</v>
      </c>
      <c r="D169" s="6">
        <v>927836.454920748</v>
      </c>
      <c r="E169" s="6">
        <v>2914142.7375684</v>
      </c>
      <c r="F169" s="6">
        <f>D169+E169</f>
        <v>3841979.192489148</v>
      </c>
      <c r="G169" s="2"/>
      <c r="H169" s="3"/>
      <c r="I169" s="3"/>
      <c r="J169" s="3"/>
      <c r="K169" s="3"/>
      <c r="L169" s="3"/>
      <c r="M169" s="3"/>
      <c r="N169" s="3"/>
    </row>
    <row r="170" spans="1:14" ht="15" customHeight="1">
      <c r="A170" s="4"/>
      <c r="C170" s="27" t="s">
        <v>0</v>
      </c>
      <c r="D170" s="5">
        <f>D169/F169</f>
        <v>0.2414996043535623</v>
      </c>
      <c r="E170" s="5">
        <f>E169/F169</f>
        <v>0.7585003956464377</v>
      </c>
      <c r="F170" s="7">
        <f>D170+E170</f>
        <v>1</v>
      </c>
      <c r="G170" s="3"/>
      <c r="H170" s="3"/>
      <c r="I170" s="3"/>
      <c r="J170" s="3"/>
      <c r="K170" s="3"/>
      <c r="L170" s="3"/>
      <c r="M170" s="3"/>
      <c r="N170" s="3"/>
    </row>
    <row r="171" spans="1:7" ht="15.75">
      <c r="A171" s="4"/>
      <c r="B171" s="4"/>
      <c r="C171" s="14" t="s">
        <v>165</v>
      </c>
      <c r="G171" s="2"/>
    </row>
    <row r="172" spans="1:7" ht="15.75">
      <c r="A172" s="4"/>
      <c r="B172" s="4"/>
      <c r="C172" s="14"/>
      <c r="G172" s="2"/>
    </row>
    <row r="173" spans="1:14" ht="15" customHeight="1">
      <c r="A173" s="4">
        <v>15</v>
      </c>
      <c r="B173" s="4" t="s">
        <v>174</v>
      </c>
      <c r="C173" s="4"/>
      <c r="D173" s="4"/>
      <c r="G173" s="2"/>
      <c r="H173" s="3"/>
      <c r="I173" s="3"/>
      <c r="J173" s="3"/>
      <c r="K173" s="3"/>
      <c r="L173" s="3"/>
      <c r="M173" s="3"/>
      <c r="N173" s="3"/>
    </row>
    <row r="174" spans="1:7" ht="24.75" customHeight="1">
      <c r="A174" s="4"/>
      <c r="B174" s="4"/>
      <c r="C174" s="26">
        <v>2012</v>
      </c>
      <c r="G174" s="2"/>
    </row>
    <row r="175" spans="1:8" ht="28.5" customHeight="1">
      <c r="A175" s="4"/>
      <c r="B175" s="4"/>
      <c r="C175" s="56" t="s">
        <v>9</v>
      </c>
      <c r="D175" s="53" t="s">
        <v>90</v>
      </c>
      <c r="E175" s="53"/>
      <c r="F175" s="53"/>
      <c r="G175" s="53"/>
      <c r="H175" s="53"/>
    </row>
    <row r="176" spans="1:8" ht="29.25" thickBot="1">
      <c r="A176" s="4"/>
      <c r="B176" s="4"/>
      <c r="C176" s="62"/>
      <c r="D176" s="11" t="s">
        <v>91</v>
      </c>
      <c r="E176" s="11" t="s">
        <v>92</v>
      </c>
      <c r="F176" s="12" t="s">
        <v>93</v>
      </c>
      <c r="G176" s="11" t="s">
        <v>94</v>
      </c>
      <c r="H176" s="12" t="s">
        <v>3</v>
      </c>
    </row>
    <row r="177" spans="1:8" ht="15">
      <c r="A177" s="4"/>
      <c r="B177" s="4"/>
      <c r="C177" s="29" t="s">
        <v>6</v>
      </c>
      <c r="D177" s="18">
        <v>1159297.05892885</v>
      </c>
      <c r="E177" s="18">
        <v>1159861.96174253</v>
      </c>
      <c r="F177" s="18">
        <v>214762.577141362</v>
      </c>
      <c r="G177" s="18">
        <v>1308057.59467642</v>
      </c>
      <c r="H177" s="18">
        <f>SUM(D177:G177)</f>
        <v>3841979.192489162</v>
      </c>
    </row>
    <row r="178" spans="1:8" ht="15">
      <c r="A178" s="4"/>
      <c r="B178" s="4"/>
      <c r="C178" s="27" t="s">
        <v>0</v>
      </c>
      <c r="D178" s="5">
        <f>D177/H177</f>
        <v>0.30174475207861773</v>
      </c>
      <c r="E178" s="5">
        <f>E177/H177</f>
        <v>0.30189178640269326</v>
      </c>
      <c r="F178" s="5">
        <f>F177/H177</f>
        <v>0.05589894332619237</v>
      </c>
      <c r="G178" s="5">
        <f>G177/H177</f>
        <v>0.3404645181924967</v>
      </c>
      <c r="H178" s="10">
        <f>SUM(D178:G178)</f>
        <v>1</v>
      </c>
    </row>
    <row r="179" spans="1:7" ht="15.75">
      <c r="A179" s="4"/>
      <c r="B179" s="4"/>
      <c r="C179" s="14" t="s">
        <v>165</v>
      </c>
      <c r="G179" s="2"/>
    </row>
    <row r="180" spans="1:7" ht="15.75">
      <c r="A180" s="4"/>
      <c r="B180" s="4"/>
      <c r="C180" s="14"/>
      <c r="G180" s="2"/>
    </row>
    <row r="181" spans="1:14" ht="15" customHeight="1">
      <c r="A181" s="4">
        <v>16</v>
      </c>
      <c r="B181" s="4" t="s">
        <v>95</v>
      </c>
      <c r="C181" s="4"/>
      <c r="D181" s="4"/>
      <c r="G181" s="2"/>
      <c r="H181" s="3"/>
      <c r="I181" s="3"/>
      <c r="J181" s="3"/>
      <c r="K181" s="3"/>
      <c r="L181" s="3"/>
      <c r="M181" s="3"/>
      <c r="N181" s="3"/>
    </row>
    <row r="182" spans="1:14" ht="24.75" customHeight="1">
      <c r="A182" s="4"/>
      <c r="B182" s="4"/>
      <c r="C182" s="26">
        <v>2012</v>
      </c>
      <c r="D182" s="4"/>
      <c r="G182" s="2"/>
      <c r="H182" s="3"/>
      <c r="I182" s="3"/>
      <c r="J182" s="3"/>
      <c r="K182" s="3"/>
      <c r="L182" s="3"/>
      <c r="M182" s="3"/>
      <c r="N182" s="3"/>
    </row>
    <row r="183" spans="1:14" ht="15" customHeight="1">
      <c r="A183" s="4"/>
      <c r="B183" s="4"/>
      <c r="C183" s="53" t="s">
        <v>9</v>
      </c>
      <c r="D183" s="53" t="s">
        <v>95</v>
      </c>
      <c r="E183" s="53"/>
      <c r="F183" s="53"/>
      <c r="G183" s="2"/>
      <c r="H183" s="3"/>
      <c r="I183" s="3"/>
      <c r="J183" s="3"/>
      <c r="K183" s="3"/>
      <c r="L183" s="3"/>
      <c r="M183" s="3"/>
      <c r="N183" s="3"/>
    </row>
    <row r="184" spans="1:14" ht="15" customHeight="1">
      <c r="A184" s="4"/>
      <c r="B184" s="4"/>
      <c r="C184" s="53"/>
      <c r="D184" s="53"/>
      <c r="E184" s="53"/>
      <c r="F184" s="53"/>
      <c r="G184" s="2"/>
      <c r="H184" s="3"/>
      <c r="I184" s="3"/>
      <c r="J184" s="3"/>
      <c r="K184" s="3"/>
      <c r="L184" s="3"/>
      <c r="M184" s="3"/>
      <c r="N184" s="3"/>
    </row>
    <row r="185" spans="1:14" ht="15" customHeight="1" thickBot="1">
      <c r="A185" s="4"/>
      <c r="B185" s="4"/>
      <c r="C185" s="53"/>
      <c r="D185" s="19" t="s">
        <v>1</v>
      </c>
      <c r="E185" s="11" t="s">
        <v>2</v>
      </c>
      <c r="F185" s="12" t="s">
        <v>3</v>
      </c>
      <c r="G185" s="2"/>
      <c r="H185" s="3"/>
      <c r="I185" s="3"/>
      <c r="J185" s="3"/>
      <c r="K185" s="3"/>
      <c r="L185" s="3"/>
      <c r="M185" s="3"/>
      <c r="N185" s="3"/>
    </row>
    <row r="186" spans="1:14" ht="15" customHeight="1">
      <c r="A186" s="4"/>
      <c r="B186" s="4"/>
      <c r="C186" s="28" t="s">
        <v>6</v>
      </c>
      <c r="D186" s="6">
        <v>395403.192082497</v>
      </c>
      <c r="E186" s="6">
        <v>3446576.00040667</v>
      </c>
      <c r="F186" s="6">
        <f>D186+E186</f>
        <v>3841979.1924891667</v>
      </c>
      <c r="G186" s="2"/>
      <c r="H186" s="3"/>
      <c r="I186" s="3"/>
      <c r="J186" s="3"/>
      <c r="K186" s="3"/>
      <c r="L186" s="3"/>
      <c r="M186" s="3"/>
      <c r="N186" s="3"/>
    </row>
    <row r="187" spans="1:14" ht="15" customHeight="1">
      <c r="A187" s="4"/>
      <c r="C187" s="27" t="s">
        <v>0</v>
      </c>
      <c r="D187" s="5">
        <f>D186/F186</f>
        <v>0.10291653657455667</v>
      </c>
      <c r="E187" s="5">
        <f>E186/F186</f>
        <v>0.8970834634254434</v>
      </c>
      <c r="F187" s="7">
        <f>D187+E187</f>
        <v>1</v>
      </c>
      <c r="G187" s="3"/>
      <c r="H187" s="3"/>
      <c r="I187" s="3"/>
      <c r="J187" s="3"/>
      <c r="K187" s="3"/>
      <c r="L187" s="3"/>
      <c r="M187" s="3"/>
      <c r="N187" s="3"/>
    </row>
    <row r="188" spans="1:7" ht="15.75">
      <c r="A188" s="4"/>
      <c r="B188" s="4"/>
      <c r="C188" s="14" t="s">
        <v>165</v>
      </c>
      <c r="G188" s="2"/>
    </row>
    <row r="189" spans="1:7" ht="15.75">
      <c r="A189" s="4"/>
      <c r="B189" s="4"/>
      <c r="C189" s="14"/>
      <c r="G189" s="2"/>
    </row>
    <row r="190" spans="1:14" ht="15" customHeight="1">
      <c r="A190" s="4">
        <v>17</v>
      </c>
      <c r="B190" s="4" t="s">
        <v>96</v>
      </c>
      <c r="C190" s="4"/>
      <c r="D190" s="4"/>
      <c r="G190" s="2"/>
      <c r="H190" s="3"/>
      <c r="I190" s="3"/>
      <c r="J190" s="3"/>
      <c r="K190" s="3"/>
      <c r="L190" s="3"/>
      <c r="M190" s="3"/>
      <c r="N190" s="3"/>
    </row>
    <row r="191" spans="1:7" ht="24.75" customHeight="1">
      <c r="A191" s="4"/>
      <c r="B191" s="4"/>
      <c r="C191" s="26">
        <v>2012</v>
      </c>
      <c r="G191" s="2"/>
    </row>
    <row r="192" spans="1:7" ht="28.5" customHeight="1">
      <c r="A192" s="4"/>
      <c r="B192" s="4"/>
      <c r="C192" s="56" t="s">
        <v>9</v>
      </c>
      <c r="D192" s="58" t="s">
        <v>96</v>
      </c>
      <c r="E192" s="59"/>
      <c r="F192" s="59"/>
      <c r="G192" s="60"/>
    </row>
    <row r="193" spans="1:7" ht="15.75" thickBot="1">
      <c r="A193" s="4"/>
      <c r="B193" s="4"/>
      <c r="C193" s="62"/>
      <c r="D193" s="11" t="s">
        <v>97</v>
      </c>
      <c r="E193" s="11" t="s">
        <v>98</v>
      </c>
      <c r="F193" s="12" t="s">
        <v>99</v>
      </c>
      <c r="G193" s="12" t="s">
        <v>3</v>
      </c>
    </row>
    <row r="194" spans="1:7" ht="15">
      <c r="A194" s="4"/>
      <c r="B194" s="4"/>
      <c r="C194" s="29" t="s">
        <v>6</v>
      </c>
      <c r="D194" s="18">
        <v>852183.31</v>
      </c>
      <c r="E194" s="18">
        <v>1181249.99</v>
      </c>
      <c r="F194" s="18">
        <v>1808545.9</v>
      </c>
      <c r="G194" s="18">
        <f>SUM(D194:F194)</f>
        <v>3841979.2</v>
      </c>
    </row>
    <row r="195" spans="1:7" ht="15">
      <c r="A195" s="4"/>
      <c r="B195" s="4"/>
      <c r="C195" s="27" t="s">
        <v>0</v>
      </c>
      <c r="D195" s="5">
        <f>D194/G194</f>
        <v>0.221808413226183</v>
      </c>
      <c r="E195" s="5">
        <f>E194/G194</f>
        <v>0.30745871554952714</v>
      </c>
      <c r="F195" s="5">
        <f>F194/G194</f>
        <v>0.47073287122428975</v>
      </c>
      <c r="G195" s="10">
        <f>SUM(D195:F195)</f>
        <v>0.9999999999999999</v>
      </c>
    </row>
    <row r="196" spans="1:7" ht="15.75">
      <c r="A196" s="4"/>
      <c r="B196" s="4"/>
      <c r="C196" s="14" t="s">
        <v>165</v>
      </c>
      <c r="G196" s="2"/>
    </row>
    <row r="198" spans="1:14" ht="15" customHeight="1">
      <c r="A198" s="4">
        <v>18</v>
      </c>
      <c r="B198" s="4" t="s">
        <v>100</v>
      </c>
      <c r="C198" s="4"/>
      <c r="D198" s="4"/>
      <c r="G198" s="2"/>
      <c r="H198" s="3"/>
      <c r="I198" s="3"/>
      <c r="J198" s="3"/>
      <c r="K198" s="3"/>
      <c r="L198" s="3"/>
      <c r="M198" s="3"/>
      <c r="N198" s="3"/>
    </row>
    <row r="199" spans="1:14" ht="24.75" customHeight="1">
      <c r="A199" s="4"/>
      <c r="B199" s="4"/>
      <c r="C199" s="26">
        <v>2012</v>
      </c>
      <c r="D199" s="4"/>
      <c r="G199" s="2"/>
      <c r="H199" s="3"/>
      <c r="I199" s="3"/>
      <c r="J199" s="3"/>
      <c r="K199" s="3"/>
      <c r="L199" s="3"/>
      <c r="M199" s="3"/>
      <c r="N199" s="3"/>
    </row>
    <row r="200" spans="1:14" ht="15" customHeight="1">
      <c r="A200" s="4"/>
      <c r="B200" s="4"/>
      <c r="C200" s="53" t="s">
        <v>9</v>
      </c>
      <c r="D200" s="53" t="s">
        <v>103</v>
      </c>
      <c r="E200" s="53"/>
      <c r="F200" s="53"/>
      <c r="G200" s="53"/>
      <c r="H200" s="3"/>
      <c r="I200" s="3"/>
      <c r="J200" s="3"/>
      <c r="K200" s="3"/>
      <c r="L200" s="3"/>
      <c r="M200" s="3"/>
      <c r="N200" s="3"/>
    </row>
    <row r="201" spans="1:14" ht="15" customHeight="1">
      <c r="A201" s="4"/>
      <c r="B201" s="4"/>
      <c r="C201" s="53"/>
      <c r="D201" s="53"/>
      <c r="E201" s="53"/>
      <c r="F201" s="53"/>
      <c r="G201" s="53"/>
      <c r="H201" s="3"/>
      <c r="I201" s="3"/>
      <c r="J201" s="3"/>
      <c r="K201" s="3"/>
      <c r="L201" s="3"/>
      <c r="M201" s="3"/>
      <c r="N201" s="3"/>
    </row>
    <row r="202" spans="1:14" ht="15" customHeight="1" thickBot="1">
      <c r="A202" s="4"/>
      <c r="B202" s="4"/>
      <c r="C202" s="53"/>
      <c r="D202" s="19" t="s">
        <v>1</v>
      </c>
      <c r="E202" s="11" t="s">
        <v>2</v>
      </c>
      <c r="F202" s="11" t="s">
        <v>30</v>
      </c>
      <c r="G202" s="12" t="s">
        <v>3</v>
      </c>
      <c r="H202" s="3"/>
      <c r="I202" s="3"/>
      <c r="J202" s="3"/>
      <c r="K202" s="3"/>
      <c r="L202" s="3"/>
      <c r="M202" s="3"/>
      <c r="N202" s="3"/>
    </row>
    <row r="203" spans="1:14" ht="15" customHeight="1">
      <c r="A203" s="4"/>
      <c r="B203" s="4"/>
      <c r="C203" s="28" t="s">
        <v>6</v>
      </c>
      <c r="D203" s="6">
        <v>3100633.25</v>
      </c>
      <c r="E203" s="6">
        <v>567526.37</v>
      </c>
      <c r="F203" s="6">
        <v>173819.57</v>
      </c>
      <c r="G203" s="6">
        <f>SUM(D203:F203)</f>
        <v>3841979.19</v>
      </c>
      <c r="H203" s="3"/>
      <c r="I203" s="3"/>
      <c r="J203" s="3"/>
      <c r="K203" s="3"/>
      <c r="L203" s="3"/>
      <c r="M203" s="3"/>
      <c r="N203" s="3"/>
    </row>
    <row r="204" spans="1:14" ht="15" customHeight="1">
      <c r="A204" s="4"/>
      <c r="C204" s="27" t="s">
        <v>0</v>
      </c>
      <c r="D204" s="5">
        <f>D203/G203</f>
        <v>0.8070406154386276</v>
      </c>
      <c r="E204" s="5">
        <f>E203/G203</f>
        <v>0.14771719000383238</v>
      </c>
      <c r="F204" s="5">
        <f>F203/G203</f>
        <v>0.04524219455754002</v>
      </c>
      <c r="G204" s="7">
        <f>D204+E204+F204</f>
        <v>0.9999999999999999</v>
      </c>
      <c r="H204" s="3"/>
      <c r="I204" s="3"/>
      <c r="J204" s="3"/>
      <c r="K204" s="3"/>
      <c r="L204" s="3"/>
      <c r="M204" s="3"/>
      <c r="N204" s="3"/>
    </row>
    <row r="205" spans="1:7" ht="15.75">
      <c r="A205" s="4"/>
      <c r="B205" s="4"/>
      <c r="C205" s="14" t="s">
        <v>165</v>
      </c>
      <c r="G205" s="2"/>
    </row>
    <row r="206" spans="1:7" ht="24.75" customHeight="1">
      <c r="A206" s="4"/>
      <c r="B206" s="4"/>
      <c r="C206" s="26">
        <v>2012</v>
      </c>
      <c r="G206" s="2"/>
    </row>
    <row r="207" spans="1:7" ht="28.5" customHeight="1">
      <c r="A207" s="4"/>
      <c r="B207" s="4"/>
      <c r="C207" s="56" t="s">
        <v>9</v>
      </c>
      <c r="D207" s="58" t="s">
        <v>101</v>
      </c>
      <c r="E207" s="59"/>
      <c r="F207" s="59"/>
      <c r="G207" s="60"/>
    </row>
    <row r="208" spans="1:7" ht="15.75" thickBot="1">
      <c r="A208" s="4"/>
      <c r="B208" s="4"/>
      <c r="C208" s="62"/>
      <c r="D208" s="11" t="s">
        <v>102</v>
      </c>
      <c r="E208" s="11" t="s">
        <v>26</v>
      </c>
      <c r="F208" s="12" t="s">
        <v>27</v>
      </c>
      <c r="G208" s="12" t="s">
        <v>73</v>
      </c>
    </row>
    <row r="209" spans="1:7" ht="15">
      <c r="A209" s="4"/>
      <c r="B209" s="4"/>
      <c r="C209" s="29" t="s">
        <v>6</v>
      </c>
      <c r="D209" s="48">
        <v>0.01</v>
      </c>
      <c r="E209" s="48">
        <v>2.46</v>
      </c>
      <c r="F209" s="48">
        <v>30</v>
      </c>
      <c r="G209" s="48">
        <v>7627402.37</v>
      </c>
    </row>
    <row r="210" spans="1:7" ht="15.75">
      <c r="A210" s="4"/>
      <c r="B210" s="4"/>
      <c r="C210" s="14" t="s">
        <v>165</v>
      </c>
      <c r="G210" s="2"/>
    </row>
    <row r="212" spans="1:14" ht="15" customHeight="1">
      <c r="A212" s="4">
        <v>19</v>
      </c>
      <c r="B212" s="4" t="s">
        <v>104</v>
      </c>
      <c r="C212" s="4"/>
      <c r="D212" s="4"/>
      <c r="G212" s="2"/>
      <c r="H212" s="3"/>
      <c r="I212" s="3"/>
      <c r="J212" s="3"/>
      <c r="K212" s="3"/>
      <c r="L212" s="3"/>
      <c r="M212" s="3"/>
      <c r="N212" s="3"/>
    </row>
    <row r="213" spans="1:14" ht="24.75" customHeight="1">
      <c r="A213" s="4"/>
      <c r="B213" s="4"/>
      <c r="C213" s="26">
        <v>2012</v>
      </c>
      <c r="D213" s="4"/>
      <c r="G213" s="2"/>
      <c r="H213" s="3"/>
      <c r="I213" s="3"/>
      <c r="J213" s="3"/>
      <c r="K213" s="3"/>
      <c r="L213" s="3"/>
      <c r="M213" s="3"/>
      <c r="N213" s="3"/>
    </row>
    <row r="214" spans="1:14" ht="15" customHeight="1">
      <c r="A214" s="4"/>
      <c r="B214" s="4"/>
      <c r="C214" s="53" t="s">
        <v>9</v>
      </c>
      <c r="D214" s="53" t="s">
        <v>104</v>
      </c>
      <c r="E214" s="53"/>
      <c r="F214" s="53"/>
      <c r="G214" s="2"/>
      <c r="H214" s="3"/>
      <c r="I214" s="3"/>
      <c r="J214" s="3"/>
      <c r="K214" s="3"/>
      <c r="L214" s="3"/>
      <c r="M214" s="3"/>
      <c r="N214" s="3"/>
    </row>
    <row r="215" spans="1:14" ht="15" customHeight="1">
      <c r="A215" s="4"/>
      <c r="B215" s="4"/>
      <c r="C215" s="53"/>
      <c r="D215" s="53"/>
      <c r="E215" s="53"/>
      <c r="F215" s="53"/>
      <c r="G215" s="2"/>
      <c r="H215" s="3"/>
      <c r="I215" s="3"/>
      <c r="J215" s="3"/>
      <c r="K215" s="3"/>
      <c r="L215" s="3"/>
      <c r="M215" s="3"/>
      <c r="N215" s="3"/>
    </row>
    <row r="216" spans="1:14" ht="15" customHeight="1" thickBot="1">
      <c r="A216" s="4"/>
      <c r="B216" s="4"/>
      <c r="C216" s="53"/>
      <c r="D216" s="19" t="s">
        <v>1</v>
      </c>
      <c r="E216" s="11" t="s">
        <v>2</v>
      </c>
      <c r="F216" s="12" t="s">
        <v>3</v>
      </c>
      <c r="G216" s="2"/>
      <c r="H216" s="3"/>
      <c r="I216" s="3"/>
      <c r="J216" s="3"/>
      <c r="K216" s="3"/>
      <c r="L216" s="3"/>
      <c r="M216" s="3"/>
      <c r="N216" s="3"/>
    </row>
    <row r="217" spans="1:14" ht="15" customHeight="1">
      <c r="A217" s="4"/>
      <c r="B217" s="4"/>
      <c r="C217" s="28" t="s">
        <v>6</v>
      </c>
      <c r="D217" s="6">
        <v>554338.56</v>
      </c>
      <c r="E217" s="6">
        <v>3287640.64</v>
      </c>
      <c r="F217" s="6">
        <f>D217+E217</f>
        <v>3841979.2</v>
      </c>
      <c r="G217" s="2"/>
      <c r="H217" s="3"/>
      <c r="I217" s="3"/>
      <c r="J217" s="3"/>
      <c r="K217" s="3"/>
      <c r="L217" s="3"/>
      <c r="M217" s="3"/>
      <c r="N217" s="3"/>
    </row>
    <row r="218" spans="1:14" ht="15" customHeight="1">
      <c r="A218" s="4"/>
      <c r="C218" s="27" t="s">
        <v>0</v>
      </c>
      <c r="D218" s="5">
        <f>D217/F217</f>
        <v>0.14428463329525573</v>
      </c>
      <c r="E218" s="5">
        <f>E217/F217</f>
        <v>0.8557153667047442</v>
      </c>
      <c r="F218" s="7">
        <f>D218+E218</f>
        <v>1</v>
      </c>
      <c r="G218" s="3"/>
      <c r="H218" s="3"/>
      <c r="I218" s="3"/>
      <c r="J218" s="3"/>
      <c r="K218" s="3"/>
      <c r="L218" s="3"/>
      <c r="M218" s="3"/>
      <c r="N218" s="3"/>
    </row>
    <row r="219" spans="1:7" ht="15.75">
      <c r="A219" s="4"/>
      <c r="B219" s="4"/>
      <c r="C219" s="14" t="s">
        <v>165</v>
      </c>
      <c r="G219" s="2"/>
    </row>
    <row r="221" spans="1:14" ht="15" customHeight="1">
      <c r="A221" s="4">
        <v>20</v>
      </c>
      <c r="B221" s="4" t="s">
        <v>108</v>
      </c>
      <c r="C221" s="4"/>
      <c r="D221" s="4"/>
      <c r="G221" s="2"/>
      <c r="H221" s="3"/>
      <c r="I221" s="3"/>
      <c r="J221" s="3"/>
      <c r="K221" s="3"/>
      <c r="L221" s="3"/>
      <c r="M221" s="3"/>
      <c r="N221" s="3"/>
    </row>
    <row r="222" spans="1:7" ht="24.75" customHeight="1">
      <c r="A222" s="4"/>
      <c r="B222" s="4"/>
      <c r="C222" s="26">
        <v>2012</v>
      </c>
      <c r="G222" s="2"/>
    </row>
    <row r="223" spans="1:8" ht="28.5" customHeight="1">
      <c r="A223" s="4"/>
      <c r="B223" s="4"/>
      <c r="C223" s="56" t="s">
        <v>9</v>
      </c>
      <c r="D223" s="53" t="s">
        <v>109</v>
      </c>
      <c r="E223" s="53"/>
      <c r="F223" s="53"/>
      <c r="G223" s="53"/>
      <c r="H223" s="53"/>
    </row>
    <row r="224" spans="1:8" ht="15.75" thickBot="1">
      <c r="A224" s="4"/>
      <c r="B224" s="4"/>
      <c r="C224" s="62"/>
      <c r="D224" s="11" t="s">
        <v>110</v>
      </c>
      <c r="E224" s="11" t="s">
        <v>111</v>
      </c>
      <c r="F224" s="12" t="s">
        <v>112</v>
      </c>
      <c r="G224" s="11" t="s">
        <v>113</v>
      </c>
      <c r="H224" s="12" t="s">
        <v>3</v>
      </c>
    </row>
    <row r="225" spans="1:8" ht="15">
      <c r="A225" s="4"/>
      <c r="B225" s="4"/>
      <c r="C225" s="29" t="s">
        <v>6</v>
      </c>
      <c r="D225" s="18">
        <v>2431800.77</v>
      </c>
      <c r="E225" s="18">
        <v>489470.64</v>
      </c>
      <c r="F225" s="18">
        <v>364565.24</v>
      </c>
      <c r="G225" s="18">
        <v>556142.54</v>
      </c>
      <c r="H225" s="18">
        <f>SUM(D225:G225)</f>
        <v>3841979.1900000004</v>
      </c>
    </row>
    <row r="226" spans="1:8" ht="15">
      <c r="A226" s="4"/>
      <c r="B226" s="4"/>
      <c r="C226" s="27" t="s">
        <v>0</v>
      </c>
      <c r="D226" s="5">
        <f>D225/H225</f>
        <v>0.6329552165013158</v>
      </c>
      <c r="E226" s="5">
        <f>E225/H225</f>
        <v>0.12740064841423568</v>
      </c>
      <c r="F226" s="5">
        <f>F225/H225</f>
        <v>0.09488995696512348</v>
      </c>
      <c r="G226" s="5">
        <f>G225/H225</f>
        <v>0.144754178119325</v>
      </c>
      <c r="H226" s="10">
        <f>SUM(D226:G226)</f>
        <v>1</v>
      </c>
    </row>
    <row r="227" spans="1:7" ht="15.75">
      <c r="A227" s="4"/>
      <c r="B227" s="4"/>
      <c r="C227" s="14" t="s">
        <v>165</v>
      </c>
      <c r="G227" s="2"/>
    </row>
    <row r="228" spans="1:7" ht="15.75">
      <c r="A228" s="4"/>
      <c r="B228" s="4"/>
      <c r="C228" s="14"/>
      <c r="G228" s="2"/>
    </row>
    <row r="229" spans="1:14" ht="15" customHeight="1">
      <c r="A229" s="4">
        <v>21</v>
      </c>
      <c r="B229" s="4" t="s">
        <v>114</v>
      </c>
      <c r="C229" s="4"/>
      <c r="D229" s="4"/>
      <c r="G229" s="2"/>
      <c r="H229" s="3"/>
      <c r="I229" s="3"/>
      <c r="J229" s="3"/>
      <c r="K229" s="3"/>
      <c r="L229" s="3"/>
      <c r="M229" s="3"/>
      <c r="N229" s="3"/>
    </row>
    <row r="230" spans="1:7" ht="24.75" customHeight="1">
      <c r="A230" s="4"/>
      <c r="B230" s="4"/>
      <c r="C230" s="26">
        <v>2012</v>
      </c>
      <c r="G230" s="2"/>
    </row>
    <row r="231" spans="1:8" ht="28.5" customHeight="1">
      <c r="A231" s="4"/>
      <c r="B231" s="4"/>
      <c r="C231" s="56" t="s">
        <v>9</v>
      </c>
      <c r="D231" s="53" t="s">
        <v>115</v>
      </c>
      <c r="E231" s="53"/>
      <c r="F231" s="53"/>
      <c r="G231" s="53"/>
      <c r="H231" s="53"/>
    </row>
    <row r="232" spans="1:8" ht="29.25" thickBot="1">
      <c r="A232" s="4"/>
      <c r="B232" s="4"/>
      <c r="C232" s="62"/>
      <c r="D232" s="11" t="s">
        <v>105</v>
      </c>
      <c r="E232" s="11" t="s">
        <v>106</v>
      </c>
      <c r="F232" s="12" t="s">
        <v>107</v>
      </c>
      <c r="G232" s="12" t="s">
        <v>2</v>
      </c>
      <c r="H232" s="12" t="s">
        <v>3</v>
      </c>
    </row>
    <row r="233" spans="1:8" ht="15">
      <c r="A233" s="4"/>
      <c r="B233" s="4"/>
      <c r="C233" s="29" t="s">
        <v>6</v>
      </c>
      <c r="D233" s="46">
        <v>2759014.16</v>
      </c>
      <c r="E233" s="46">
        <v>997930.07</v>
      </c>
      <c r="F233" s="46">
        <v>74783.66</v>
      </c>
      <c r="G233" s="46">
        <v>10251.31</v>
      </c>
      <c r="H233" s="46">
        <f>SUM(D233:G233)</f>
        <v>3841979.2</v>
      </c>
    </row>
    <row r="234" spans="1:8" ht="15">
      <c r="A234" s="4"/>
      <c r="B234" s="4"/>
      <c r="C234" s="27" t="s">
        <v>0</v>
      </c>
      <c r="D234" s="5">
        <f>D233/H233</f>
        <v>0.7181231381991865</v>
      </c>
      <c r="E234" s="5">
        <f>E233/H233</f>
        <v>0.25974374614001033</v>
      </c>
      <c r="F234" s="5">
        <f>F233/H233</f>
        <v>0.019464878935315424</v>
      </c>
      <c r="G234" s="5">
        <f>G233/H233</f>
        <v>0.002668236725487738</v>
      </c>
      <c r="H234" s="10">
        <f>SUM(D234:G234)</f>
        <v>1</v>
      </c>
    </row>
    <row r="235" spans="1:7" ht="15.75">
      <c r="A235" s="4"/>
      <c r="B235" s="4"/>
      <c r="C235" s="14" t="s">
        <v>165</v>
      </c>
      <c r="G235" s="2"/>
    </row>
    <row r="236" spans="1:7" ht="24.75" customHeight="1">
      <c r="A236" s="4"/>
      <c r="B236" s="4"/>
      <c r="C236" s="26">
        <v>2012</v>
      </c>
      <c r="G236" s="2"/>
    </row>
    <row r="237" spans="1:7" ht="28.5" customHeight="1">
      <c r="A237" s="4"/>
      <c r="B237" s="4"/>
      <c r="C237" s="56" t="s">
        <v>9</v>
      </c>
      <c r="D237" s="58" t="s">
        <v>116</v>
      </c>
      <c r="E237" s="59"/>
      <c r="F237" s="59"/>
      <c r="G237" s="60"/>
    </row>
    <row r="238" spans="1:7" ht="15.75" thickBot="1">
      <c r="A238" s="4"/>
      <c r="B238" s="4"/>
      <c r="C238" s="62"/>
      <c r="D238" s="11" t="s">
        <v>102</v>
      </c>
      <c r="E238" s="11" t="s">
        <v>26</v>
      </c>
      <c r="F238" s="12" t="s">
        <v>27</v>
      </c>
      <c r="G238" s="12" t="s">
        <v>73</v>
      </c>
    </row>
    <row r="239" spans="1:7" ht="15">
      <c r="A239" s="4"/>
      <c r="B239" s="4"/>
      <c r="C239" s="29" t="s">
        <v>6</v>
      </c>
      <c r="D239" s="47">
        <v>0.02</v>
      </c>
      <c r="E239" s="47">
        <v>23.173991179873447</v>
      </c>
      <c r="F239" s="47">
        <v>500</v>
      </c>
      <c r="G239" s="47">
        <v>1578233.0350361115</v>
      </c>
    </row>
    <row r="240" spans="1:7" ht="15.75">
      <c r="A240" s="4"/>
      <c r="B240" s="4"/>
      <c r="C240" s="14" t="s">
        <v>165</v>
      </c>
      <c r="G240" s="2"/>
    </row>
    <row r="242" spans="1:14" ht="15" customHeight="1">
      <c r="A242" s="4">
        <v>22</v>
      </c>
      <c r="B242" s="4" t="s">
        <v>117</v>
      </c>
      <c r="C242" s="4"/>
      <c r="D242" s="4"/>
      <c r="G242" s="2"/>
      <c r="H242" s="3"/>
      <c r="I242" s="3"/>
      <c r="J242" s="3"/>
      <c r="K242" s="3"/>
      <c r="L242" s="3"/>
      <c r="M242" s="3"/>
      <c r="N242" s="3"/>
    </row>
    <row r="243" spans="1:14" ht="24.75" customHeight="1">
      <c r="A243" s="4"/>
      <c r="B243" s="4"/>
      <c r="C243" s="26">
        <v>2012</v>
      </c>
      <c r="D243" s="4"/>
      <c r="G243" s="2"/>
      <c r="H243" s="3"/>
      <c r="I243" s="3"/>
      <c r="J243" s="3"/>
      <c r="K243" s="3"/>
      <c r="L243" s="3"/>
      <c r="M243" s="3"/>
      <c r="N243" s="3"/>
    </row>
    <row r="244" spans="1:14" ht="15" customHeight="1">
      <c r="A244" s="4"/>
      <c r="B244" s="4"/>
      <c r="C244" s="53" t="s">
        <v>9</v>
      </c>
      <c r="D244" s="53" t="s">
        <v>118</v>
      </c>
      <c r="E244" s="53"/>
      <c r="F244" s="53"/>
      <c r="G244" s="2"/>
      <c r="H244" s="3"/>
      <c r="I244" s="3"/>
      <c r="J244" s="3"/>
      <c r="K244" s="3"/>
      <c r="L244" s="3"/>
      <c r="M244" s="3"/>
      <c r="N244" s="3"/>
    </row>
    <row r="245" spans="1:14" ht="15" customHeight="1">
      <c r="A245" s="4"/>
      <c r="B245" s="4"/>
      <c r="C245" s="53"/>
      <c r="D245" s="53"/>
      <c r="E245" s="53"/>
      <c r="F245" s="53"/>
      <c r="G245" s="2"/>
      <c r="H245" s="3"/>
      <c r="I245" s="3"/>
      <c r="J245" s="3"/>
      <c r="K245" s="3"/>
      <c r="L245" s="3"/>
      <c r="M245" s="3"/>
      <c r="N245" s="3"/>
    </row>
    <row r="246" spans="1:14" ht="15" customHeight="1" thickBot="1">
      <c r="A246" s="4"/>
      <c r="B246" s="4"/>
      <c r="C246" s="53"/>
      <c r="D246" s="19" t="s">
        <v>1</v>
      </c>
      <c r="E246" s="11" t="s">
        <v>2</v>
      </c>
      <c r="F246" s="12" t="s">
        <v>3</v>
      </c>
      <c r="G246" s="2"/>
      <c r="H246" s="3"/>
      <c r="I246" s="3"/>
      <c r="J246" s="3"/>
      <c r="K246" s="3"/>
      <c r="L246" s="3"/>
      <c r="M246" s="3"/>
      <c r="N246" s="3"/>
    </row>
    <row r="247" spans="1:14" ht="15" customHeight="1">
      <c r="A247" s="4"/>
      <c r="B247" s="4"/>
      <c r="C247" s="28" t="s">
        <v>6</v>
      </c>
      <c r="D247" s="6">
        <v>474525.23</v>
      </c>
      <c r="E247" s="6">
        <v>3367453.97</v>
      </c>
      <c r="F247" s="6">
        <f>D247+E247</f>
        <v>3841979.2</v>
      </c>
      <c r="G247" s="2"/>
      <c r="H247" s="3"/>
      <c r="I247" s="3"/>
      <c r="J247" s="3"/>
      <c r="K247" s="3"/>
      <c r="L247" s="3"/>
      <c r="M247" s="3"/>
      <c r="N247" s="3"/>
    </row>
    <row r="248" spans="1:14" ht="15" customHeight="1">
      <c r="A248" s="4"/>
      <c r="C248" s="27" t="s">
        <v>0</v>
      </c>
      <c r="D248" s="5">
        <f>D247/F247</f>
        <v>0.12351061921418001</v>
      </c>
      <c r="E248" s="5">
        <f>E247/F247</f>
        <v>0.87648938078582</v>
      </c>
      <c r="F248" s="7">
        <f>D248+E248</f>
        <v>1</v>
      </c>
      <c r="G248" s="3"/>
      <c r="H248" s="3"/>
      <c r="I248" s="3"/>
      <c r="J248" s="3"/>
      <c r="K248" s="3"/>
      <c r="L248" s="3"/>
      <c r="M248" s="3"/>
      <c r="N248" s="3"/>
    </row>
    <row r="249" spans="1:7" ht="15.75">
      <c r="A249" s="4"/>
      <c r="B249" s="4"/>
      <c r="C249" s="14" t="s">
        <v>165</v>
      </c>
      <c r="G249" s="2"/>
    </row>
    <row r="250" spans="1:7" ht="24.75" customHeight="1">
      <c r="A250" s="4"/>
      <c r="B250" s="4"/>
      <c r="C250" s="26">
        <v>2012</v>
      </c>
      <c r="G250" s="2"/>
    </row>
    <row r="251" spans="1:7" ht="28.5" customHeight="1">
      <c r="A251" s="4"/>
      <c r="B251" s="4"/>
      <c r="C251" s="56" t="s">
        <v>9</v>
      </c>
      <c r="D251" s="53" t="s">
        <v>119</v>
      </c>
      <c r="E251" s="53"/>
      <c r="F251" s="53"/>
      <c r="G251" s="53"/>
    </row>
    <row r="252" spans="1:7" ht="29.25" thickBot="1">
      <c r="A252" s="4"/>
      <c r="B252" s="4"/>
      <c r="C252" s="62"/>
      <c r="D252" s="11" t="s">
        <v>121</v>
      </c>
      <c r="E252" s="11" t="s">
        <v>122</v>
      </c>
      <c r="F252" s="12" t="s">
        <v>123</v>
      </c>
      <c r="G252" s="12" t="s">
        <v>3</v>
      </c>
    </row>
    <row r="253" spans="1:7" ht="15">
      <c r="A253" s="4"/>
      <c r="B253" s="4"/>
      <c r="C253" s="29" t="s">
        <v>6</v>
      </c>
      <c r="D253" s="47">
        <v>328573.6015449301</v>
      </c>
      <c r="E253" s="47">
        <v>58886.64678816194</v>
      </c>
      <c r="F253" s="47">
        <v>87064.97805878038</v>
      </c>
      <c r="G253" s="46">
        <f>SUM(D253:F253)</f>
        <v>474525.2263918724</v>
      </c>
    </row>
    <row r="254" spans="1:7" ht="15">
      <c r="A254" s="4"/>
      <c r="B254" s="4"/>
      <c r="C254" s="27" t="s">
        <v>0</v>
      </c>
      <c r="D254" s="5">
        <f>D253/G253</f>
        <v>0.6924259939630426</v>
      </c>
      <c r="E254" s="5">
        <f>E253/G253</f>
        <v>0.12409592475391851</v>
      </c>
      <c r="F254" s="5">
        <f>F253/G253</f>
        <v>0.18347808128303886</v>
      </c>
      <c r="G254" s="10">
        <f>SUM(D254:F254)</f>
        <v>1</v>
      </c>
    </row>
    <row r="255" spans="1:7" ht="15.75">
      <c r="A255" s="4"/>
      <c r="B255" s="4"/>
      <c r="C255" s="14" t="s">
        <v>165</v>
      </c>
      <c r="G255" s="2"/>
    </row>
    <row r="256" spans="1:7" ht="24.75" customHeight="1">
      <c r="A256" s="4"/>
      <c r="B256" s="4"/>
      <c r="C256" s="26">
        <v>2012</v>
      </c>
      <c r="G256" s="2"/>
    </row>
    <row r="257" spans="1:7" ht="28.5" customHeight="1">
      <c r="A257" s="4"/>
      <c r="B257" s="4"/>
      <c r="C257" s="56" t="s">
        <v>9</v>
      </c>
      <c r="D257" s="58" t="s">
        <v>120</v>
      </c>
      <c r="E257" s="59"/>
      <c r="F257" s="59"/>
      <c r="G257" s="60"/>
    </row>
    <row r="258" spans="1:7" ht="15.75" thickBot="1">
      <c r="A258" s="4"/>
      <c r="B258" s="4"/>
      <c r="C258" s="62"/>
      <c r="D258" s="11" t="s">
        <v>102</v>
      </c>
      <c r="E258" s="11" t="s">
        <v>26</v>
      </c>
      <c r="F258" s="12" t="s">
        <v>27</v>
      </c>
      <c r="G258" s="12" t="s">
        <v>73</v>
      </c>
    </row>
    <row r="259" spans="1:7" ht="15">
      <c r="A259" s="4"/>
      <c r="B259" s="4"/>
      <c r="C259" s="29" t="s">
        <v>6</v>
      </c>
      <c r="D259" s="48">
        <v>0.01</v>
      </c>
      <c r="E259" s="48">
        <v>2.6208378427051273</v>
      </c>
      <c r="F259" s="48">
        <v>100</v>
      </c>
      <c r="G259" s="48">
        <v>1240950.3693391832</v>
      </c>
    </row>
    <row r="260" spans="1:7" ht="15.75">
      <c r="A260" s="4"/>
      <c r="B260" s="4"/>
      <c r="C260" s="14" t="s">
        <v>165</v>
      </c>
      <c r="G260" s="2"/>
    </row>
    <row r="262" spans="1:14" ht="15" customHeight="1">
      <c r="A262" s="4">
        <v>23</v>
      </c>
      <c r="B262" s="4" t="s">
        <v>124</v>
      </c>
      <c r="C262" s="4"/>
      <c r="D262" s="4"/>
      <c r="G262" s="2"/>
      <c r="H262" s="3"/>
      <c r="I262" s="3"/>
      <c r="J262" s="3"/>
      <c r="K262" s="3"/>
      <c r="L262" s="3"/>
      <c r="M262" s="3"/>
      <c r="N262" s="3"/>
    </row>
    <row r="263" spans="1:14" ht="24.75" customHeight="1">
      <c r="A263" s="4"/>
      <c r="B263" s="4"/>
      <c r="C263" s="26">
        <v>2012</v>
      </c>
      <c r="D263" s="4"/>
      <c r="G263" s="2"/>
      <c r="H263" s="3"/>
      <c r="I263" s="3"/>
      <c r="J263" s="3"/>
      <c r="K263" s="3"/>
      <c r="L263" s="3"/>
      <c r="M263" s="3"/>
      <c r="N263" s="3"/>
    </row>
    <row r="264" spans="1:14" ht="15" customHeight="1">
      <c r="A264" s="4"/>
      <c r="B264" s="4"/>
      <c r="C264" s="53" t="s">
        <v>9</v>
      </c>
      <c r="D264" s="53" t="s">
        <v>125</v>
      </c>
      <c r="E264" s="53"/>
      <c r="F264" s="53"/>
      <c r="G264" s="2"/>
      <c r="H264" s="3"/>
      <c r="I264" s="3"/>
      <c r="J264" s="3"/>
      <c r="K264" s="3"/>
      <c r="L264" s="3"/>
      <c r="M264" s="3"/>
      <c r="N264" s="3"/>
    </row>
    <row r="265" spans="1:14" ht="15" customHeight="1">
      <c r="A265" s="4"/>
      <c r="B265" s="4"/>
      <c r="C265" s="53"/>
      <c r="D265" s="53"/>
      <c r="E265" s="53"/>
      <c r="F265" s="53"/>
      <c r="G265" s="2"/>
      <c r="H265" s="3"/>
      <c r="I265" s="3"/>
      <c r="J265" s="3"/>
      <c r="K265" s="3"/>
      <c r="L265" s="3"/>
      <c r="M265" s="3"/>
      <c r="N265" s="3"/>
    </row>
    <row r="266" spans="1:14" ht="15" customHeight="1" thickBot="1">
      <c r="A266" s="4"/>
      <c r="B266" s="4"/>
      <c r="C266" s="53"/>
      <c r="D266" s="19" t="s">
        <v>1</v>
      </c>
      <c r="E266" s="11" t="s">
        <v>2</v>
      </c>
      <c r="F266" s="12" t="s">
        <v>3</v>
      </c>
      <c r="G266" s="2"/>
      <c r="H266" s="3"/>
      <c r="I266" s="3"/>
      <c r="J266" s="3"/>
      <c r="K266" s="3"/>
      <c r="L266" s="3"/>
      <c r="M266" s="3"/>
      <c r="N266" s="3"/>
    </row>
    <row r="267" spans="1:14" ht="15" customHeight="1">
      <c r="A267" s="4"/>
      <c r="B267" s="4"/>
      <c r="C267" s="28" t="s">
        <v>6</v>
      </c>
      <c r="D267" s="43">
        <v>832064.6327842508</v>
      </c>
      <c r="E267" s="43">
        <v>3009914.5597049166</v>
      </c>
      <c r="F267" s="6">
        <f>D267+E267</f>
        <v>3841979.192489167</v>
      </c>
      <c r="G267" s="2"/>
      <c r="H267" s="3"/>
      <c r="I267" s="3"/>
      <c r="J267" s="3"/>
      <c r="K267" s="3"/>
      <c r="L267" s="3"/>
      <c r="M267" s="3"/>
      <c r="N267" s="3"/>
    </row>
    <row r="268" spans="1:14" ht="15" customHeight="1">
      <c r="A268" s="4"/>
      <c r="C268" s="27" t="s">
        <v>0</v>
      </c>
      <c r="D268" s="5">
        <f>D267/F267</f>
        <v>0.2165718737912183</v>
      </c>
      <c r="E268" s="5">
        <f>E267/F267</f>
        <v>0.7834281262087817</v>
      </c>
      <c r="F268" s="7">
        <f>D268+E268</f>
        <v>1</v>
      </c>
      <c r="G268" s="3"/>
      <c r="H268" s="3"/>
      <c r="I268" s="3"/>
      <c r="J268" s="3"/>
      <c r="K268" s="3"/>
      <c r="L268" s="3"/>
      <c r="M268" s="3"/>
      <c r="N268" s="3"/>
    </row>
    <row r="269" spans="1:7" ht="15.75">
      <c r="A269" s="4"/>
      <c r="B269" s="4"/>
      <c r="C269" s="14" t="s">
        <v>165</v>
      </c>
      <c r="G269" s="2"/>
    </row>
    <row r="270" spans="1:7" ht="24.75" customHeight="1">
      <c r="A270" s="4"/>
      <c r="B270" s="4"/>
      <c r="C270" s="26">
        <v>2012</v>
      </c>
      <c r="G270" s="2"/>
    </row>
    <row r="271" spans="1:7" ht="28.5" customHeight="1">
      <c r="A271" s="4"/>
      <c r="B271" s="4"/>
      <c r="C271" s="56" t="s">
        <v>9</v>
      </c>
      <c r="D271" s="53" t="s">
        <v>126</v>
      </c>
      <c r="E271" s="53"/>
      <c r="F271" s="53"/>
      <c r="G271" s="53"/>
    </row>
    <row r="272" spans="1:7" ht="15.75" thickBot="1">
      <c r="A272" s="4"/>
      <c r="B272" s="4"/>
      <c r="C272" s="62"/>
      <c r="D272" s="11">
        <v>1</v>
      </c>
      <c r="E272" s="11">
        <v>2</v>
      </c>
      <c r="F272" s="12" t="s">
        <v>127</v>
      </c>
      <c r="G272" s="12" t="s">
        <v>3</v>
      </c>
    </row>
    <row r="273" spans="1:7" ht="15">
      <c r="A273" s="4"/>
      <c r="B273" s="4"/>
      <c r="C273" s="29" t="s">
        <v>6</v>
      </c>
      <c r="D273" s="43">
        <v>730882.2707439846</v>
      </c>
      <c r="E273" s="43">
        <v>90356.55586784976</v>
      </c>
      <c r="F273" s="43">
        <v>10825.806172416276</v>
      </c>
      <c r="G273" s="18">
        <f>SUM(D273:F273)</f>
        <v>832064.6327842507</v>
      </c>
    </row>
    <row r="274" spans="1:7" ht="15">
      <c r="A274" s="4"/>
      <c r="B274" s="4"/>
      <c r="C274" s="27" t="s">
        <v>0</v>
      </c>
      <c r="D274" s="5">
        <f>D273/G273</f>
        <v>0.8783960307245723</v>
      </c>
      <c r="E274" s="5">
        <f>E273/G273</f>
        <v>0.10859319373484136</v>
      </c>
      <c r="F274" s="5">
        <f>F273/G273</f>
        <v>0.013010775540586331</v>
      </c>
      <c r="G274" s="10">
        <f>SUM(D274:F274)</f>
        <v>1</v>
      </c>
    </row>
    <row r="275" spans="1:7" ht="15.75">
      <c r="A275" s="4"/>
      <c r="B275" s="4"/>
      <c r="C275" s="14" t="s">
        <v>165</v>
      </c>
      <c r="G275" s="2"/>
    </row>
    <row r="276" spans="1:7" ht="24.75" customHeight="1">
      <c r="A276" s="4"/>
      <c r="B276" s="4"/>
      <c r="C276" s="26">
        <v>2012</v>
      </c>
      <c r="G276" s="2"/>
    </row>
    <row r="277" spans="1:8" ht="28.5" customHeight="1">
      <c r="A277" s="4"/>
      <c r="B277" s="4"/>
      <c r="C277" s="56" t="s">
        <v>9</v>
      </c>
      <c r="D277" s="58" t="s">
        <v>128</v>
      </c>
      <c r="E277" s="59"/>
      <c r="F277" s="59"/>
      <c r="G277" s="59"/>
      <c r="H277" s="60"/>
    </row>
    <row r="278" spans="1:8" ht="15.75" thickBot="1">
      <c r="A278" s="4"/>
      <c r="B278" s="4"/>
      <c r="C278" s="62"/>
      <c r="D278" s="11" t="s">
        <v>175</v>
      </c>
      <c r="E278" s="11" t="s">
        <v>130</v>
      </c>
      <c r="F278" s="12" t="s">
        <v>131</v>
      </c>
      <c r="G278" s="12" t="s">
        <v>132</v>
      </c>
      <c r="H278" s="12" t="s">
        <v>3</v>
      </c>
    </row>
    <row r="279" spans="1:8" ht="15">
      <c r="A279" s="4"/>
      <c r="B279" s="4"/>
      <c r="C279" s="29" t="s">
        <v>6</v>
      </c>
      <c r="D279" s="43">
        <v>275199.61418363504</v>
      </c>
      <c r="E279" s="43">
        <v>596350.9799426515</v>
      </c>
      <c r="F279" s="43">
        <v>1922.7141433782128</v>
      </c>
      <c r="G279" s="43">
        <v>73103.0049139003</v>
      </c>
      <c r="H279" s="18">
        <f>SUM(D279:G279)</f>
        <v>946576.3131835649</v>
      </c>
    </row>
    <row r="280" spans="1:8" ht="15">
      <c r="A280" s="4"/>
      <c r="B280" s="4"/>
      <c r="C280" s="27" t="s">
        <v>0</v>
      </c>
      <c r="D280" s="5">
        <f>D279/H279</f>
        <v>0.29073156633095143</v>
      </c>
      <c r="E280" s="5">
        <f>E279/H279</f>
        <v>0.6300083486528191</v>
      </c>
      <c r="F280" s="5">
        <f>F279/H279</f>
        <v>0.0020312299352935005</v>
      </c>
      <c r="G280" s="5">
        <f>G279/H279</f>
        <v>0.07722885508093608</v>
      </c>
      <c r="H280" s="10">
        <f>SUM(D280:G280)</f>
        <v>1</v>
      </c>
    </row>
    <row r="281" spans="1:7" ht="15.75">
      <c r="A281" s="4"/>
      <c r="B281" s="4"/>
      <c r="C281" s="14" t="s">
        <v>165</v>
      </c>
      <c r="G281" s="2"/>
    </row>
    <row r="282" spans="1:7" ht="24.75" customHeight="1">
      <c r="A282" s="4"/>
      <c r="B282" s="4"/>
      <c r="C282" s="26">
        <v>2012</v>
      </c>
      <c r="G282" s="2"/>
    </row>
    <row r="283" spans="1:7" ht="28.5" customHeight="1">
      <c r="A283" s="4"/>
      <c r="B283" s="4"/>
      <c r="C283" s="56" t="s">
        <v>9</v>
      </c>
      <c r="D283" s="58" t="s">
        <v>133</v>
      </c>
      <c r="E283" s="59"/>
      <c r="F283" s="59"/>
      <c r="G283" s="60"/>
    </row>
    <row r="284" spans="1:7" ht="15.75" thickBot="1">
      <c r="A284" s="4"/>
      <c r="B284" s="4"/>
      <c r="C284" s="62"/>
      <c r="D284" s="11" t="s">
        <v>102</v>
      </c>
      <c r="E284" s="11" t="s">
        <v>26</v>
      </c>
      <c r="F284" s="12" t="s">
        <v>27</v>
      </c>
      <c r="G284" s="12" t="s">
        <v>73</v>
      </c>
    </row>
    <row r="285" spans="1:7" ht="15">
      <c r="A285" s="4"/>
      <c r="B285" s="4"/>
      <c r="C285" s="29" t="s">
        <v>6</v>
      </c>
      <c r="D285" s="47">
        <v>1</v>
      </c>
      <c r="E285" s="47">
        <v>55.83348741753064</v>
      </c>
      <c r="F285" s="47">
        <v>1000</v>
      </c>
      <c r="G285" s="47">
        <v>46306910.97498635</v>
      </c>
    </row>
    <row r="286" spans="1:7" ht="15.75">
      <c r="A286" s="4"/>
      <c r="B286" s="4"/>
      <c r="C286" s="14" t="s">
        <v>165</v>
      </c>
      <c r="G286" s="2"/>
    </row>
    <row r="288" spans="1:14" ht="15" customHeight="1">
      <c r="A288" s="4">
        <v>24</v>
      </c>
      <c r="B288" s="4" t="s">
        <v>134</v>
      </c>
      <c r="C288" s="4"/>
      <c r="D288" s="4"/>
      <c r="G288" s="2"/>
      <c r="H288" s="3"/>
      <c r="I288" s="3"/>
      <c r="J288" s="3"/>
      <c r="K288" s="3"/>
      <c r="L288" s="3"/>
      <c r="M288" s="3"/>
      <c r="N288" s="3"/>
    </row>
    <row r="289" spans="1:14" ht="24.75" customHeight="1">
      <c r="A289" s="4"/>
      <c r="B289" s="4"/>
      <c r="C289" s="26">
        <v>2012</v>
      </c>
      <c r="D289" s="4"/>
      <c r="G289" s="2"/>
      <c r="H289" s="3"/>
      <c r="I289" s="3"/>
      <c r="J289" s="3"/>
      <c r="K289" s="3"/>
      <c r="L289" s="3"/>
      <c r="M289" s="3"/>
      <c r="N289" s="3"/>
    </row>
    <row r="290" spans="1:14" ht="15" customHeight="1">
      <c r="A290" s="4"/>
      <c r="B290" s="4"/>
      <c r="C290" s="53" t="s">
        <v>9</v>
      </c>
      <c r="D290" s="53" t="s">
        <v>134</v>
      </c>
      <c r="E290" s="53"/>
      <c r="F290" s="53"/>
      <c r="G290" s="2"/>
      <c r="H290" s="3"/>
      <c r="I290" s="3"/>
      <c r="J290" s="3"/>
      <c r="K290" s="3"/>
      <c r="L290" s="3"/>
      <c r="M290" s="3"/>
      <c r="N290" s="3"/>
    </row>
    <row r="291" spans="1:14" ht="15" customHeight="1">
      <c r="A291" s="4"/>
      <c r="B291" s="4"/>
      <c r="C291" s="53"/>
      <c r="D291" s="53"/>
      <c r="E291" s="53"/>
      <c r="F291" s="53"/>
      <c r="G291" s="2"/>
      <c r="H291" s="3"/>
      <c r="I291" s="3"/>
      <c r="J291" s="3"/>
      <c r="K291" s="3"/>
      <c r="L291" s="3"/>
      <c r="M291" s="3"/>
      <c r="N291" s="3"/>
    </row>
    <row r="292" spans="1:14" ht="15" customHeight="1" thickBot="1">
      <c r="A292" s="4"/>
      <c r="B292" s="4"/>
      <c r="C292" s="53"/>
      <c r="D292" s="19" t="s">
        <v>1</v>
      </c>
      <c r="E292" s="11" t="s">
        <v>2</v>
      </c>
      <c r="F292" s="12" t="s">
        <v>3</v>
      </c>
      <c r="G292" s="2"/>
      <c r="H292" s="3"/>
      <c r="I292" s="3"/>
      <c r="J292" s="3"/>
      <c r="K292" s="3"/>
      <c r="L292" s="3"/>
      <c r="M292" s="3"/>
      <c r="N292" s="3"/>
    </row>
    <row r="293" spans="1:14" ht="15" customHeight="1">
      <c r="A293" s="4"/>
      <c r="B293" s="4"/>
      <c r="C293" s="28" t="s">
        <v>6</v>
      </c>
      <c r="D293" s="43">
        <v>679146.3970122859</v>
      </c>
      <c r="E293" s="43">
        <v>152918.23577196518</v>
      </c>
      <c r="F293" s="6">
        <f>D293+E293</f>
        <v>832064.6327842511</v>
      </c>
      <c r="G293" s="2"/>
      <c r="H293" s="3"/>
      <c r="I293" s="3"/>
      <c r="J293" s="3"/>
      <c r="K293" s="3"/>
      <c r="L293" s="3"/>
      <c r="M293" s="3"/>
      <c r="N293" s="3"/>
    </row>
    <row r="294" spans="1:14" ht="15" customHeight="1">
      <c r="A294" s="4"/>
      <c r="C294" s="27" t="s">
        <v>0</v>
      </c>
      <c r="D294" s="5">
        <f>D293/F293</f>
        <v>0.8162183203722156</v>
      </c>
      <c r="E294" s="5">
        <f>E293/F293</f>
        <v>0.18378167962778424</v>
      </c>
      <c r="F294" s="7">
        <f>D294+E294</f>
        <v>0.9999999999999999</v>
      </c>
      <c r="G294" s="3"/>
      <c r="H294" s="3"/>
      <c r="I294" s="3"/>
      <c r="J294" s="3"/>
      <c r="K294" s="3"/>
      <c r="L294" s="3"/>
      <c r="M294" s="3"/>
      <c r="N294" s="3"/>
    </row>
    <row r="295" spans="1:7" ht="15.75">
      <c r="A295" s="4"/>
      <c r="B295" s="4"/>
      <c r="C295" s="14" t="s">
        <v>165</v>
      </c>
      <c r="G295" s="2"/>
    </row>
    <row r="296" spans="1:7" ht="24.75" customHeight="1">
      <c r="A296" s="4"/>
      <c r="B296" s="4"/>
      <c r="C296" s="26">
        <v>2012</v>
      </c>
      <c r="G296" s="2"/>
    </row>
    <row r="297" spans="1:7" ht="28.5" customHeight="1">
      <c r="A297" s="4"/>
      <c r="B297" s="4"/>
      <c r="C297" s="56" t="s">
        <v>9</v>
      </c>
      <c r="D297" s="53" t="s">
        <v>138</v>
      </c>
      <c r="E297" s="53"/>
      <c r="F297" s="53"/>
      <c r="G297" s="53"/>
    </row>
    <row r="298" spans="1:7" ht="43.5" thickBot="1">
      <c r="A298" s="4"/>
      <c r="B298" s="4"/>
      <c r="C298" s="62"/>
      <c r="D298" s="11" t="s">
        <v>135</v>
      </c>
      <c r="E298" s="11" t="s">
        <v>136</v>
      </c>
      <c r="F298" s="12" t="s">
        <v>137</v>
      </c>
      <c r="G298" s="12" t="s">
        <v>3</v>
      </c>
    </row>
    <row r="299" spans="1:7" ht="15">
      <c r="A299" s="4"/>
      <c r="B299" s="4"/>
      <c r="C299" s="29" t="s">
        <v>6</v>
      </c>
      <c r="D299" s="43">
        <v>485684.6717625403</v>
      </c>
      <c r="E299" s="43">
        <v>108623.6083658966</v>
      </c>
      <c r="F299" s="43">
        <v>84838.11688384964</v>
      </c>
      <c r="G299" s="18">
        <f>SUM(D299:F299)</f>
        <v>679146.3970122865</v>
      </c>
    </row>
    <row r="300" spans="1:7" ht="15">
      <c r="A300" s="4"/>
      <c r="B300" s="4"/>
      <c r="C300" s="27" t="s">
        <v>0</v>
      </c>
      <c r="D300" s="5">
        <f>D299/G299</f>
        <v>0.7151398783814115</v>
      </c>
      <c r="E300" s="5">
        <f>E299/G299</f>
        <v>0.15994137470765596</v>
      </c>
      <c r="F300" s="5">
        <f>F299/G299</f>
        <v>0.1249187469109327</v>
      </c>
      <c r="G300" s="10">
        <f>SUM(D300:F300)</f>
        <v>1.0000000000000002</v>
      </c>
    </row>
    <row r="301" spans="1:7" ht="15.75">
      <c r="A301" s="4"/>
      <c r="B301" s="4"/>
      <c r="C301" s="14" t="s">
        <v>165</v>
      </c>
      <c r="G301" s="2"/>
    </row>
    <row r="303" spans="1:14" ht="15" customHeight="1">
      <c r="A303" s="4">
        <v>25</v>
      </c>
      <c r="B303" s="4" t="s">
        <v>139</v>
      </c>
      <c r="C303" s="4"/>
      <c r="D303" s="4"/>
      <c r="G303" s="2"/>
      <c r="H303" s="3"/>
      <c r="I303" s="3"/>
      <c r="J303" s="3"/>
      <c r="K303" s="3"/>
      <c r="L303" s="3"/>
      <c r="M303" s="3"/>
      <c r="N303" s="3"/>
    </row>
    <row r="304" spans="1:7" ht="24.75" customHeight="1">
      <c r="A304" s="4"/>
      <c r="B304" s="4"/>
      <c r="C304" s="26">
        <v>2012</v>
      </c>
      <c r="G304" s="2"/>
    </row>
    <row r="305" spans="1:10" ht="28.5" customHeight="1">
      <c r="A305" s="4"/>
      <c r="B305" s="4"/>
      <c r="C305" s="56" t="s">
        <v>9</v>
      </c>
      <c r="D305" s="53" t="s">
        <v>140</v>
      </c>
      <c r="E305" s="53"/>
      <c r="F305" s="53"/>
      <c r="G305" s="53"/>
      <c r="H305" s="53"/>
      <c r="I305" s="53"/>
      <c r="J305" s="53"/>
    </row>
    <row r="306" spans="1:10" ht="15.75" thickBot="1">
      <c r="A306" s="4"/>
      <c r="B306" s="4"/>
      <c r="C306" s="62"/>
      <c r="D306" s="11" t="s">
        <v>141</v>
      </c>
      <c r="E306" s="11" t="s">
        <v>142</v>
      </c>
      <c r="F306" s="12" t="s">
        <v>143</v>
      </c>
      <c r="G306" s="12" t="s">
        <v>144</v>
      </c>
      <c r="H306" s="12" t="s">
        <v>145</v>
      </c>
      <c r="I306" s="12" t="s">
        <v>93</v>
      </c>
      <c r="J306" s="12" t="s">
        <v>3</v>
      </c>
    </row>
    <row r="307" spans="1:10" ht="15">
      <c r="A307" s="4"/>
      <c r="B307" s="4"/>
      <c r="C307" s="29" t="s">
        <v>6</v>
      </c>
      <c r="D307" s="43">
        <v>626045.7648718869</v>
      </c>
      <c r="E307" s="43">
        <v>2642183.3145593447</v>
      </c>
      <c r="F307" s="43">
        <v>71567.93549379526</v>
      </c>
      <c r="G307" s="43">
        <v>370348.8426241062</v>
      </c>
      <c r="H307" s="43">
        <v>79344.26560770272</v>
      </c>
      <c r="I307" s="43">
        <v>52489.069332332285</v>
      </c>
      <c r="J307" s="43">
        <f>SUM(D307:I307)</f>
        <v>3841979.1924891677</v>
      </c>
    </row>
    <row r="308" spans="1:10" ht="15">
      <c r="A308" s="4"/>
      <c r="B308" s="4"/>
      <c r="C308" s="27" t="s">
        <v>0</v>
      </c>
      <c r="D308" s="5">
        <f>D307/J307</f>
        <v>0.16294876507810552</v>
      </c>
      <c r="E308" s="5">
        <f>E307/J307</f>
        <v>0.6877141135289463</v>
      </c>
      <c r="F308" s="5">
        <f>F307/J307</f>
        <v>0.01862788211703649</v>
      </c>
      <c r="G308" s="5">
        <f>G307/J307</f>
        <v>0.09639532753017387</v>
      </c>
      <c r="H308" s="5">
        <f>H307/J307</f>
        <v>0.0206519248627936</v>
      </c>
      <c r="I308" s="5">
        <f>I307/J307</f>
        <v>0.013661986882944389</v>
      </c>
      <c r="J308" s="10">
        <f>SUM(D308:I308)</f>
        <v>1</v>
      </c>
    </row>
    <row r="309" spans="1:7" ht="15.75">
      <c r="A309" s="4"/>
      <c r="B309" s="4"/>
      <c r="C309" s="14" t="s">
        <v>165</v>
      </c>
      <c r="G309" s="2"/>
    </row>
    <row r="310" spans="1:7" ht="24.75" customHeight="1">
      <c r="A310" s="4"/>
      <c r="B310" s="4" t="s">
        <v>167</v>
      </c>
      <c r="C310" s="26">
        <v>2012</v>
      </c>
      <c r="G310" s="2"/>
    </row>
    <row r="311" spans="1:8" ht="28.5" customHeight="1">
      <c r="A311" s="4"/>
      <c r="B311" s="4"/>
      <c r="C311" s="56" t="s">
        <v>9</v>
      </c>
      <c r="D311" s="58" t="s">
        <v>146</v>
      </c>
      <c r="E311" s="59"/>
      <c r="F311" s="59"/>
      <c r="G311" s="59"/>
      <c r="H311" s="60"/>
    </row>
    <row r="312" spans="1:8" ht="29.25" thickBot="1">
      <c r="A312" s="4"/>
      <c r="B312" s="4"/>
      <c r="C312" s="62"/>
      <c r="D312" s="11" t="s">
        <v>32</v>
      </c>
      <c r="E312" s="11" t="s">
        <v>147</v>
      </c>
      <c r="F312" s="12" t="s">
        <v>148</v>
      </c>
      <c r="G312" s="12" t="s">
        <v>149</v>
      </c>
      <c r="H312" s="12" t="s">
        <v>3</v>
      </c>
    </row>
    <row r="313" spans="1:8" ht="15">
      <c r="A313" s="4"/>
      <c r="B313" s="4"/>
      <c r="C313" s="29" t="s">
        <v>6</v>
      </c>
      <c r="D313" s="43">
        <v>9775.759527559178</v>
      </c>
      <c r="E313" s="43">
        <v>45882.04333422759</v>
      </c>
      <c r="F313" s="43">
        <v>386117.95254029037</v>
      </c>
      <c r="G313" s="43">
        <v>184270.0094698111</v>
      </c>
      <c r="H313" s="18">
        <f>SUM(D313:G313)</f>
        <v>626045.7648718882</v>
      </c>
    </row>
    <row r="314" spans="1:8" ht="15">
      <c r="A314" s="4"/>
      <c r="B314" s="4"/>
      <c r="C314" s="27" t="s">
        <v>0</v>
      </c>
      <c r="D314" s="5">
        <f>D313/H313</f>
        <v>0.015615087707780683</v>
      </c>
      <c r="E314" s="5">
        <f>E313/H313</f>
        <v>0.0732886410366768</v>
      </c>
      <c r="F314" s="5">
        <f>F313/H313</f>
        <v>0.6167567519912928</v>
      </c>
      <c r="G314" s="5">
        <f>G313/H313</f>
        <v>0.2943395192642497</v>
      </c>
      <c r="H314" s="10">
        <f>SUM(D314:G314)</f>
        <v>1</v>
      </c>
    </row>
    <row r="315" spans="1:7" ht="15.75">
      <c r="A315" s="4"/>
      <c r="B315" s="4"/>
      <c r="C315" s="14" t="s">
        <v>165</v>
      </c>
      <c r="G315" s="2"/>
    </row>
    <row r="316" spans="1:7" ht="24.75" customHeight="1">
      <c r="A316" s="4"/>
      <c r="B316" s="4" t="s">
        <v>166</v>
      </c>
      <c r="C316" s="26">
        <v>2012</v>
      </c>
      <c r="G316" s="2"/>
    </row>
    <row r="317" spans="1:8" ht="28.5" customHeight="1">
      <c r="A317" s="4"/>
      <c r="B317" s="4"/>
      <c r="C317" s="56" t="s">
        <v>9</v>
      </c>
      <c r="D317" s="58" t="s">
        <v>146</v>
      </c>
      <c r="E317" s="59"/>
      <c r="F317" s="59"/>
      <c r="G317" s="59"/>
      <c r="H317" s="60"/>
    </row>
    <row r="318" spans="1:8" ht="29.25" thickBot="1">
      <c r="A318" s="4"/>
      <c r="B318" s="4"/>
      <c r="C318" s="62"/>
      <c r="D318" s="11" t="s">
        <v>32</v>
      </c>
      <c r="E318" s="11" t="s">
        <v>147</v>
      </c>
      <c r="F318" s="12" t="s">
        <v>148</v>
      </c>
      <c r="G318" s="12" t="s">
        <v>149</v>
      </c>
      <c r="H318" s="12" t="s">
        <v>3</v>
      </c>
    </row>
    <row r="319" spans="1:8" ht="15">
      <c r="A319" s="4"/>
      <c r="B319" s="4"/>
      <c r="C319" s="45" t="s">
        <v>6</v>
      </c>
      <c r="D319" s="43">
        <v>15651.34549269254</v>
      </c>
      <c r="E319" s="43">
        <v>894476.2128225979</v>
      </c>
      <c r="F319" s="43">
        <v>76480.25907208865</v>
      </c>
      <c r="G319" s="43">
        <v>1655575.4971719694</v>
      </c>
      <c r="H319" s="18">
        <f>SUM(D319:G319)</f>
        <v>2642183.3145593484</v>
      </c>
    </row>
    <row r="320" spans="1:8" ht="15">
      <c r="A320" s="4"/>
      <c r="B320" s="4"/>
      <c r="C320" s="44" t="s">
        <v>0</v>
      </c>
      <c r="D320" s="5">
        <f>D319/H319</f>
        <v>0.005923641030676482</v>
      </c>
      <c r="E320" s="5">
        <f>E319/H319</f>
        <v>0.33853677293839646</v>
      </c>
      <c r="F320" s="5">
        <f>F319/H319</f>
        <v>0.028945856500817276</v>
      </c>
      <c r="G320" s="5">
        <f>G319/H319</f>
        <v>0.6265937295301098</v>
      </c>
      <c r="H320" s="10">
        <f>SUM(D320:G320)</f>
        <v>1</v>
      </c>
    </row>
    <row r="321" spans="1:7" ht="15.75">
      <c r="A321" s="4"/>
      <c r="B321" s="4"/>
      <c r="C321" s="14" t="s">
        <v>165</v>
      </c>
      <c r="G321" s="2"/>
    </row>
    <row r="322" spans="1:7" ht="24.75" customHeight="1">
      <c r="A322" s="4"/>
      <c r="B322" s="4" t="s">
        <v>143</v>
      </c>
      <c r="C322" s="26">
        <v>2012</v>
      </c>
      <c r="G322" s="2"/>
    </row>
    <row r="323" spans="1:8" ht="28.5" customHeight="1">
      <c r="A323" s="4"/>
      <c r="B323" s="4"/>
      <c r="C323" s="56" t="s">
        <v>9</v>
      </c>
      <c r="D323" s="58" t="s">
        <v>146</v>
      </c>
      <c r="E323" s="59"/>
      <c r="F323" s="59"/>
      <c r="G323" s="59"/>
      <c r="H323" s="60"/>
    </row>
    <row r="324" spans="1:8" ht="29.25" thickBot="1">
      <c r="A324" s="4"/>
      <c r="B324" s="4"/>
      <c r="C324" s="62"/>
      <c r="D324" s="11" t="s">
        <v>32</v>
      </c>
      <c r="E324" s="11" t="s">
        <v>147</v>
      </c>
      <c r="F324" s="12" t="s">
        <v>148</v>
      </c>
      <c r="G324" s="12" t="s">
        <v>149</v>
      </c>
      <c r="H324" s="12" t="s">
        <v>3</v>
      </c>
    </row>
    <row r="325" spans="1:8" ht="15">
      <c r="A325" s="4"/>
      <c r="B325" s="4"/>
      <c r="C325" s="45" t="s">
        <v>6</v>
      </c>
      <c r="D325" s="43">
        <v>1708.8662238338914</v>
      </c>
      <c r="E325" s="43">
        <v>24540.68372741861</v>
      </c>
      <c r="F325" s="43">
        <v>6119.903475320214</v>
      </c>
      <c r="G325" s="43">
        <v>39198.48206722258</v>
      </c>
      <c r="H325" s="18">
        <f>SUM(D325:G325)</f>
        <v>71567.9354937953</v>
      </c>
    </row>
    <row r="326" spans="1:8" ht="15">
      <c r="A326" s="4"/>
      <c r="B326" s="4"/>
      <c r="C326" s="44" t="s">
        <v>0</v>
      </c>
      <c r="D326" s="5">
        <f>D325/H325</f>
        <v>0.023877539739595315</v>
      </c>
      <c r="E326" s="5">
        <f>E325/H325</f>
        <v>0.3429005399987569</v>
      </c>
      <c r="F326" s="5">
        <f>F325/H325</f>
        <v>0.08551180683213629</v>
      </c>
      <c r="G326" s="5">
        <f>G325/H325</f>
        <v>0.5477101134295115</v>
      </c>
      <c r="H326" s="10">
        <f>SUM(D326:G326)</f>
        <v>1</v>
      </c>
    </row>
    <row r="327" spans="1:7" ht="15.75">
      <c r="A327" s="4"/>
      <c r="B327" s="4"/>
      <c r="C327" s="14" t="s">
        <v>165</v>
      </c>
      <c r="G327" s="2"/>
    </row>
    <row r="328" spans="1:7" ht="24.75" customHeight="1">
      <c r="A328" s="4"/>
      <c r="B328" s="4" t="s">
        <v>144</v>
      </c>
      <c r="C328" s="26">
        <v>2012</v>
      </c>
      <c r="G328" s="2"/>
    </row>
    <row r="329" spans="1:8" ht="28.5" customHeight="1">
      <c r="A329" s="4"/>
      <c r="B329" s="4"/>
      <c r="C329" s="56" t="s">
        <v>9</v>
      </c>
      <c r="D329" s="58" t="s">
        <v>146</v>
      </c>
      <c r="E329" s="59"/>
      <c r="F329" s="59"/>
      <c r="G329" s="59"/>
      <c r="H329" s="60"/>
    </row>
    <row r="330" spans="1:8" ht="29.25" thickBot="1">
      <c r="A330" s="4"/>
      <c r="B330" s="4"/>
      <c r="C330" s="62"/>
      <c r="D330" s="11" t="s">
        <v>32</v>
      </c>
      <c r="E330" s="11" t="s">
        <v>147</v>
      </c>
      <c r="F330" s="12" t="s">
        <v>148</v>
      </c>
      <c r="G330" s="12" t="s">
        <v>149</v>
      </c>
      <c r="H330" s="12" t="s">
        <v>3</v>
      </c>
    </row>
    <row r="331" spans="1:8" ht="15">
      <c r="A331" s="4"/>
      <c r="B331" s="4"/>
      <c r="C331" s="45" t="s">
        <v>6</v>
      </c>
      <c r="D331" s="43">
        <v>12834.902096052348</v>
      </c>
      <c r="E331" s="43">
        <v>102534.3173826772</v>
      </c>
      <c r="F331" s="43">
        <v>38401.58802586745</v>
      </c>
      <c r="G331" s="43">
        <v>216578.03511950822</v>
      </c>
      <c r="H331" s="18">
        <f>SUM(D331:G331)</f>
        <v>370348.8426241052</v>
      </c>
    </row>
    <row r="332" spans="1:8" ht="15">
      <c r="A332" s="4"/>
      <c r="B332" s="4"/>
      <c r="C332" s="44" t="s">
        <v>0</v>
      </c>
      <c r="D332" s="5">
        <f>D331/H331</f>
        <v>0.03465625005092685</v>
      </c>
      <c r="E332" s="5">
        <f>E331/H331</f>
        <v>0.2768587493244766</v>
      </c>
      <c r="F332" s="5">
        <f>F331/H331</f>
        <v>0.10369031466055936</v>
      </c>
      <c r="G332" s="5">
        <f>G331/H331</f>
        <v>0.5847946859640372</v>
      </c>
      <c r="H332" s="10">
        <f>SUM(D332:G332)</f>
        <v>1</v>
      </c>
    </row>
    <row r="333" spans="1:7" ht="15.75">
      <c r="A333" s="4"/>
      <c r="B333" s="4"/>
      <c r="C333" s="14" t="s">
        <v>165</v>
      </c>
      <c r="G333" s="2"/>
    </row>
    <row r="334" spans="1:7" ht="24.75" customHeight="1">
      <c r="A334" s="4"/>
      <c r="B334" s="4" t="s">
        <v>145</v>
      </c>
      <c r="C334" s="26">
        <v>2012</v>
      </c>
      <c r="G334" s="2"/>
    </row>
    <row r="335" spans="1:8" ht="28.5" customHeight="1">
      <c r="A335" s="4"/>
      <c r="B335" s="4"/>
      <c r="C335" s="56" t="s">
        <v>9</v>
      </c>
      <c r="D335" s="58" t="s">
        <v>146</v>
      </c>
      <c r="E335" s="59"/>
      <c r="F335" s="59"/>
      <c r="G335" s="59"/>
      <c r="H335" s="60"/>
    </row>
    <row r="336" spans="1:8" ht="29.25" thickBot="1">
      <c r="A336" s="4"/>
      <c r="B336" s="4"/>
      <c r="C336" s="62"/>
      <c r="D336" s="11" t="s">
        <v>32</v>
      </c>
      <c r="E336" s="11" t="s">
        <v>147</v>
      </c>
      <c r="F336" s="12" t="s">
        <v>148</v>
      </c>
      <c r="G336" s="12" t="s">
        <v>149</v>
      </c>
      <c r="H336" s="12" t="s">
        <v>3</v>
      </c>
    </row>
    <row r="337" spans="1:8" ht="15">
      <c r="A337" s="4"/>
      <c r="B337" s="4"/>
      <c r="C337" s="45" t="s">
        <v>6</v>
      </c>
      <c r="D337" s="43">
        <v>288.7416976675674</v>
      </c>
      <c r="E337" s="43">
        <v>1663.3736797128497</v>
      </c>
      <c r="F337" s="43">
        <v>47571.583524587375</v>
      </c>
      <c r="G337" s="43">
        <v>29820.566705734895</v>
      </c>
      <c r="H337" s="18">
        <f>SUM(D337:G337)</f>
        <v>79344.26560770269</v>
      </c>
    </row>
    <row r="338" spans="1:8" ht="15">
      <c r="A338" s="4"/>
      <c r="B338" s="4"/>
      <c r="C338" s="44" t="s">
        <v>0</v>
      </c>
      <c r="D338" s="5">
        <f>D337/H337</f>
        <v>0.003639099756687855</v>
      </c>
      <c r="E338" s="5">
        <f>E337/H337</f>
        <v>0.020964006245101228</v>
      </c>
      <c r="F338" s="5">
        <f>F337/H337</f>
        <v>0.5995591888113607</v>
      </c>
      <c r="G338" s="5">
        <f>G337/H337</f>
        <v>0.3758377051868501</v>
      </c>
      <c r="H338" s="10">
        <f>SUM(D338:G338)</f>
        <v>0.9999999999999999</v>
      </c>
    </row>
    <row r="339" spans="1:7" ht="15.75">
      <c r="A339" s="4"/>
      <c r="B339" s="4"/>
      <c r="C339" s="14" t="s">
        <v>165</v>
      </c>
      <c r="G339" s="2"/>
    </row>
    <row r="340" spans="1:7" ht="24.75" customHeight="1">
      <c r="A340" s="4"/>
      <c r="B340" s="4" t="s">
        <v>93</v>
      </c>
      <c r="C340" s="26">
        <v>2012</v>
      </c>
      <c r="G340" s="2"/>
    </row>
    <row r="341" spans="1:8" ht="28.5" customHeight="1">
      <c r="A341" s="4"/>
      <c r="B341" s="4"/>
      <c r="C341" s="56" t="s">
        <v>9</v>
      </c>
      <c r="D341" s="58" t="s">
        <v>146</v>
      </c>
      <c r="E341" s="59"/>
      <c r="F341" s="59"/>
      <c r="G341" s="59"/>
      <c r="H341" s="60"/>
    </row>
    <row r="342" spans="1:8" ht="29.25" thickBot="1">
      <c r="A342" s="4"/>
      <c r="B342" s="4"/>
      <c r="C342" s="62"/>
      <c r="D342" s="11" t="s">
        <v>32</v>
      </c>
      <c r="E342" s="11" t="s">
        <v>147</v>
      </c>
      <c r="F342" s="12" t="s">
        <v>148</v>
      </c>
      <c r="G342" s="12" t="s">
        <v>149</v>
      </c>
      <c r="H342" s="12" t="s">
        <v>3</v>
      </c>
    </row>
    <row r="343" spans="1:8" ht="15">
      <c r="A343" s="4"/>
      <c r="B343" s="4"/>
      <c r="C343" s="45" t="s">
        <v>6</v>
      </c>
      <c r="D343" s="43">
        <v>0</v>
      </c>
      <c r="E343" s="43">
        <v>3971.1647337840527</v>
      </c>
      <c r="F343" s="43">
        <v>6428.462581306273</v>
      </c>
      <c r="G343" s="43">
        <v>42089.44201724197</v>
      </c>
      <c r="H343" s="18">
        <f>SUM(D343:G343)</f>
        <v>52489.06933233229</v>
      </c>
    </row>
    <row r="344" spans="1:8" ht="15">
      <c r="A344" s="4"/>
      <c r="B344" s="4"/>
      <c r="C344" s="44" t="s">
        <v>0</v>
      </c>
      <c r="D344" s="5">
        <f>D343/H343</f>
        <v>0</v>
      </c>
      <c r="E344" s="5">
        <f>E343/H343</f>
        <v>0.07565698505036912</v>
      </c>
      <c r="F344" s="5">
        <f>F343/H343</f>
        <v>0.12247240545654825</v>
      </c>
      <c r="G344" s="5">
        <f>G343/H343</f>
        <v>0.8018706094930828</v>
      </c>
      <c r="H344" s="10">
        <f>SUM(D344:G344)</f>
        <v>1</v>
      </c>
    </row>
    <row r="345" spans="1:7" ht="15.75">
      <c r="A345" s="4"/>
      <c r="B345" s="4"/>
      <c r="C345" s="14" t="s">
        <v>165</v>
      </c>
      <c r="G345" s="2"/>
    </row>
    <row r="347" spans="1:14" ht="15" customHeight="1">
      <c r="A347" s="4">
        <v>26</v>
      </c>
      <c r="B347" s="4" t="s">
        <v>150</v>
      </c>
      <c r="C347" s="4"/>
      <c r="D347" s="4"/>
      <c r="G347" s="2"/>
      <c r="H347" s="3"/>
      <c r="I347" s="3"/>
      <c r="J347" s="3"/>
      <c r="K347" s="3"/>
      <c r="L347" s="3"/>
      <c r="M347" s="3"/>
      <c r="N347" s="3"/>
    </row>
    <row r="348" spans="1:14" ht="24.75" customHeight="1">
      <c r="A348" s="4"/>
      <c r="B348" s="4"/>
      <c r="C348" s="26">
        <v>2012</v>
      </c>
      <c r="D348" s="4"/>
      <c r="G348" s="2"/>
      <c r="H348" s="3"/>
      <c r="I348" s="3"/>
      <c r="J348" s="3"/>
      <c r="K348" s="3"/>
      <c r="L348" s="3"/>
      <c r="M348" s="3"/>
      <c r="N348" s="3"/>
    </row>
    <row r="349" spans="1:14" ht="15" customHeight="1">
      <c r="A349" s="4"/>
      <c r="B349" s="4"/>
      <c r="C349" s="53" t="s">
        <v>9</v>
      </c>
      <c r="D349" s="53" t="s">
        <v>150</v>
      </c>
      <c r="E349" s="53"/>
      <c r="F349" s="53"/>
      <c r="G349" s="2"/>
      <c r="H349" s="3"/>
      <c r="I349" s="3"/>
      <c r="J349" s="3"/>
      <c r="K349" s="3"/>
      <c r="L349" s="3"/>
      <c r="M349" s="3"/>
      <c r="N349" s="3"/>
    </row>
    <row r="350" spans="1:14" ht="15" customHeight="1">
      <c r="A350" s="4"/>
      <c r="B350" s="4"/>
      <c r="C350" s="53"/>
      <c r="D350" s="53"/>
      <c r="E350" s="53"/>
      <c r="F350" s="53"/>
      <c r="G350" s="2"/>
      <c r="H350" s="3"/>
      <c r="I350" s="3"/>
      <c r="J350" s="3"/>
      <c r="K350" s="3"/>
      <c r="L350" s="3"/>
      <c r="M350" s="3"/>
      <c r="N350" s="3"/>
    </row>
    <row r="351" spans="1:14" ht="15" customHeight="1" thickBot="1">
      <c r="A351" s="4"/>
      <c r="B351" s="4"/>
      <c r="C351" s="53"/>
      <c r="D351" s="19" t="s">
        <v>1</v>
      </c>
      <c r="E351" s="11" t="s">
        <v>2</v>
      </c>
      <c r="F351" s="12" t="s">
        <v>3</v>
      </c>
      <c r="G351" s="2"/>
      <c r="H351" s="3"/>
      <c r="I351" s="3"/>
      <c r="J351" s="3"/>
      <c r="K351" s="3"/>
      <c r="L351" s="3"/>
      <c r="M351" s="3"/>
      <c r="N351" s="3"/>
    </row>
    <row r="352" spans="1:14" ht="15" customHeight="1">
      <c r="A352" s="4"/>
      <c r="B352" s="4"/>
      <c r="C352" s="28" t="s">
        <v>6</v>
      </c>
      <c r="D352" s="43">
        <v>290819.04122464143</v>
      </c>
      <c r="E352" s="43">
        <v>3551160.151264507</v>
      </c>
      <c r="F352" s="6">
        <f>D352+E352</f>
        <v>3841979.192489148</v>
      </c>
      <c r="G352" s="2"/>
      <c r="H352" s="3"/>
      <c r="I352" s="3"/>
      <c r="J352" s="3"/>
      <c r="K352" s="3"/>
      <c r="L352" s="3"/>
      <c r="M352" s="3"/>
      <c r="N352" s="3"/>
    </row>
    <row r="353" spans="1:14" ht="15" customHeight="1">
      <c r="A353" s="4"/>
      <c r="C353" s="27" t="s">
        <v>0</v>
      </c>
      <c r="D353" s="5">
        <f>D352/F352</f>
        <v>0.07569511094520663</v>
      </c>
      <c r="E353" s="5">
        <f>E352/F352</f>
        <v>0.9243048890547935</v>
      </c>
      <c r="F353" s="7">
        <f>D353+E353</f>
        <v>1</v>
      </c>
      <c r="G353" s="3"/>
      <c r="H353" s="3"/>
      <c r="I353" s="3"/>
      <c r="J353" s="3"/>
      <c r="K353" s="3"/>
      <c r="L353" s="3"/>
      <c r="M353" s="3"/>
      <c r="N353" s="3"/>
    </row>
    <row r="354" spans="1:7" ht="15.75">
      <c r="A354" s="4"/>
      <c r="B354" s="4"/>
      <c r="C354" s="14" t="s">
        <v>165</v>
      </c>
      <c r="G354" s="2"/>
    </row>
    <row r="355" spans="1:7" ht="24.75" customHeight="1">
      <c r="A355" s="4"/>
      <c r="B355" s="4"/>
      <c r="C355" s="26">
        <v>2012</v>
      </c>
      <c r="G355" s="2"/>
    </row>
    <row r="356" spans="1:7" ht="28.5" customHeight="1">
      <c r="A356" s="4"/>
      <c r="B356" s="4"/>
      <c r="C356" s="56" t="s">
        <v>9</v>
      </c>
      <c r="D356" s="53" t="s">
        <v>152</v>
      </c>
      <c r="E356" s="53"/>
      <c r="F356" s="53"/>
      <c r="G356" s="53"/>
    </row>
    <row r="357" spans="1:7" ht="29.25" thickBot="1">
      <c r="A357" s="4"/>
      <c r="B357" s="4"/>
      <c r="C357" s="62"/>
      <c r="D357" s="11" t="s">
        <v>151</v>
      </c>
      <c r="E357" s="11" t="s">
        <v>32</v>
      </c>
      <c r="F357" s="12" t="s">
        <v>93</v>
      </c>
      <c r="G357" s="12" t="s">
        <v>3</v>
      </c>
    </row>
    <row r="358" spans="1:7" ht="15">
      <c r="A358" s="4"/>
      <c r="B358" s="4"/>
      <c r="C358" s="29" t="s">
        <v>6</v>
      </c>
      <c r="D358" s="43">
        <v>117661.81229159818</v>
      </c>
      <c r="E358" s="43">
        <v>167659.06805877294</v>
      </c>
      <c r="F358" s="43">
        <v>5498.160874269621</v>
      </c>
      <c r="G358" s="18">
        <f>SUM(D358:F358)</f>
        <v>290819.04122464074</v>
      </c>
    </row>
    <row r="359" spans="1:7" ht="15">
      <c r="A359" s="4"/>
      <c r="B359" s="4"/>
      <c r="C359" s="27" t="s">
        <v>0</v>
      </c>
      <c r="D359" s="5">
        <f>D358/G358</f>
        <v>0.4045877181773366</v>
      </c>
      <c r="E359" s="5">
        <f>E358/G358</f>
        <v>0.5765065016126854</v>
      </c>
      <c r="F359" s="5">
        <f>F358/G358</f>
        <v>0.01890578020997811</v>
      </c>
      <c r="G359" s="10">
        <f>SUM(D359:F359)</f>
        <v>1</v>
      </c>
    </row>
    <row r="360" spans="1:7" ht="15.75">
      <c r="A360" s="4"/>
      <c r="B360" s="4"/>
      <c r="C360" s="14" t="s">
        <v>165</v>
      </c>
      <c r="G360" s="2"/>
    </row>
    <row r="362" spans="1:14" ht="15" customHeight="1">
      <c r="A362" s="4">
        <v>27</v>
      </c>
      <c r="B362" s="4" t="s">
        <v>153</v>
      </c>
      <c r="C362" s="4"/>
      <c r="D362" s="4"/>
      <c r="G362" s="2"/>
      <c r="H362" s="3"/>
      <c r="I362" s="3"/>
      <c r="J362" s="3"/>
      <c r="K362" s="3"/>
      <c r="L362" s="3"/>
      <c r="M362" s="3"/>
      <c r="N362" s="3"/>
    </row>
    <row r="363" spans="1:14" ht="24.75" customHeight="1">
      <c r="A363" s="4"/>
      <c r="B363" s="4"/>
      <c r="C363" s="26">
        <v>2012</v>
      </c>
      <c r="D363" s="4"/>
      <c r="G363" s="2"/>
      <c r="H363" s="3"/>
      <c r="I363" s="3"/>
      <c r="J363" s="3"/>
      <c r="K363" s="3"/>
      <c r="L363" s="3"/>
      <c r="M363" s="3"/>
      <c r="N363" s="3"/>
    </row>
    <row r="364" spans="1:14" ht="15" customHeight="1">
      <c r="A364" s="4"/>
      <c r="B364" s="4"/>
      <c r="C364" s="53" t="s">
        <v>9</v>
      </c>
      <c r="D364" s="53" t="s">
        <v>153</v>
      </c>
      <c r="E364" s="53"/>
      <c r="F364" s="53"/>
      <c r="G364" s="2"/>
      <c r="H364" s="3"/>
      <c r="I364" s="3"/>
      <c r="J364" s="3"/>
      <c r="K364" s="3"/>
      <c r="L364" s="3"/>
      <c r="M364" s="3"/>
      <c r="N364" s="3"/>
    </row>
    <row r="365" spans="1:14" ht="15" customHeight="1">
      <c r="A365" s="4"/>
      <c r="B365" s="4"/>
      <c r="C365" s="53"/>
      <c r="D365" s="53"/>
      <c r="E365" s="53"/>
      <c r="F365" s="53"/>
      <c r="G365" s="2"/>
      <c r="H365" s="3"/>
      <c r="I365" s="3"/>
      <c r="J365" s="3"/>
      <c r="K365" s="3"/>
      <c r="L365" s="3"/>
      <c r="M365" s="3"/>
      <c r="N365" s="3"/>
    </row>
    <row r="366" spans="1:14" ht="15" customHeight="1" thickBot="1">
      <c r="A366" s="4"/>
      <c r="B366" s="4"/>
      <c r="C366" s="53"/>
      <c r="D366" s="19" t="s">
        <v>1</v>
      </c>
      <c r="E366" s="11" t="s">
        <v>2</v>
      </c>
      <c r="F366" s="12" t="s">
        <v>3</v>
      </c>
      <c r="G366" s="50"/>
      <c r="H366" s="3"/>
      <c r="I366" s="3"/>
      <c r="J366" s="3"/>
      <c r="K366" s="3"/>
      <c r="L366" s="3"/>
      <c r="M366" s="3"/>
      <c r="N366" s="3"/>
    </row>
    <row r="367" spans="1:14" ht="15" customHeight="1">
      <c r="A367" s="4"/>
      <c r="B367" s="4"/>
      <c r="C367" s="28" t="s">
        <v>6</v>
      </c>
      <c r="D367" s="43">
        <v>501655.5140480531</v>
      </c>
      <c r="E367" s="43">
        <v>3340323.6784411296</v>
      </c>
      <c r="F367" s="6">
        <f>D367+E367</f>
        <v>3841979.1924891826</v>
      </c>
      <c r="G367" s="2"/>
      <c r="H367" s="3"/>
      <c r="I367" s="3"/>
      <c r="J367" s="3"/>
      <c r="K367" s="3"/>
      <c r="L367" s="3"/>
      <c r="M367" s="3"/>
      <c r="N367" s="3"/>
    </row>
    <row r="368" spans="1:14" ht="15" customHeight="1">
      <c r="A368" s="4"/>
      <c r="C368" s="27" t="s">
        <v>0</v>
      </c>
      <c r="D368" s="5">
        <f>D367/F367</f>
        <v>0.13057215797231717</v>
      </c>
      <c r="E368" s="5">
        <f>E367/F367</f>
        <v>0.8694278420276829</v>
      </c>
      <c r="F368" s="7">
        <f>D368+E368</f>
        <v>1</v>
      </c>
      <c r="G368" s="3"/>
      <c r="H368" s="3"/>
      <c r="I368" s="3"/>
      <c r="J368" s="3"/>
      <c r="K368" s="3"/>
      <c r="L368" s="3"/>
      <c r="M368" s="3"/>
      <c r="N368" s="3"/>
    </row>
    <row r="369" spans="1:7" ht="15.75">
      <c r="A369" s="4"/>
      <c r="B369" s="4"/>
      <c r="C369" s="14" t="s">
        <v>165</v>
      </c>
      <c r="G369" s="2"/>
    </row>
    <row r="370" spans="1:7" ht="24.75" customHeight="1">
      <c r="A370" s="4"/>
      <c r="B370" s="4"/>
      <c r="C370" s="26">
        <v>2012</v>
      </c>
      <c r="G370" s="2"/>
    </row>
    <row r="371" spans="1:8" ht="28.5" customHeight="1">
      <c r="A371" s="4"/>
      <c r="B371" s="4"/>
      <c r="C371" s="56" t="s">
        <v>9</v>
      </c>
      <c r="D371" s="58" t="s">
        <v>154</v>
      </c>
      <c r="E371" s="59"/>
      <c r="F371" s="59"/>
      <c r="G371" s="59"/>
      <c r="H371" s="60"/>
    </row>
    <row r="372" spans="1:8" ht="15.75" thickBot="1">
      <c r="A372" s="4"/>
      <c r="B372" s="4"/>
      <c r="C372" s="62"/>
      <c r="D372" s="11" t="s">
        <v>168</v>
      </c>
      <c r="E372" s="11">
        <v>1</v>
      </c>
      <c r="F372" s="11">
        <v>2</v>
      </c>
      <c r="G372" s="12" t="s">
        <v>127</v>
      </c>
      <c r="H372" s="12" t="s">
        <v>3</v>
      </c>
    </row>
    <row r="373" spans="1:8" ht="15">
      <c r="A373" s="4"/>
      <c r="B373" s="4"/>
      <c r="C373" s="29" t="s">
        <v>6</v>
      </c>
      <c r="D373" s="43">
        <v>43441.32016490745</v>
      </c>
      <c r="E373" s="43">
        <v>163681.65086137282</v>
      </c>
      <c r="F373" s="43">
        <v>122528.3646727369</v>
      </c>
      <c r="G373" s="43">
        <v>171293.72788139756</v>
      </c>
      <c r="H373" s="18">
        <f>SUM(D373:G373)</f>
        <v>500945.06358041475</v>
      </c>
    </row>
    <row r="374" spans="1:8" ht="15">
      <c r="A374" s="4"/>
      <c r="B374" s="4"/>
      <c r="C374" s="27" t="s">
        <v>0</v>
      </c>
      <c r="D374" s="5">
        <f>D373/H373</f>
        <v>0.0867187309011859</v>
      </c>
      <c r="E374" s="5">
        <f>E373/H373</f>
        <v>0.3267457107801156</v>
      </c>
      <c r="F374" s="5">
        <f>F373/H373</f>
        <v>0.24459441479867564</v>
      </c>
      <c r="G374" s="5">
        <f>G373/H373</f>
        <v>0.3419411435200228</v>
      </c>
      <c r="H374" s="10">
        <f>SUM(D374:G374)</f>
        <v>0.9999999999999999</v>
      </c>
    </row>
    <row r="375" spans="1:7" ht="15.75">
      <c r="A375" s="4"/>
      <c r="B375" s="4"/>
      <c r="C375" s="14" t="s">
        <v>165</v>
      </c>
      <c r="G375" s="2"/>
    </row>
    <row r="377" spans="1:14" ht="15" customHeight="1">
      <c r="A377" s="4">
        <v>28</v>
      </c>
      <c r="B377" s="4" t="s">
        <v>155</v>
      </c>
      <c r="C377" s="4"/>
      <c r="D377" s="4"/>
      <c r="G377" s="2"/>
      <c r="H377" s="3"/>
      <c r="I377" s="3"/>
      <c r="J377" s="3"/>
      <c r="K377" s="3"/>
      <c r="L377" s="3"/>
      <c r="M377" s="3"/>
      <c r="N377" s="3"/>
    </row>
    <row r="378" spans="1:7" ht="24.75" customHeight="1">
      <c r="A378" s="4"/>
      <c r="B378" s="4"/>
      <c r="C378" s="26">
        <v>2012</v>
      </c>
      <c r="G378" s="2"/>
    </row>
    <row r="379" spans="1:8" ht="28.5" customHeight="1">
      <c r="A379" s="4"/>
      <c r="B379" s="4"/>
      <c r="C379" s="56" t="s">
        <v>9</v>
      </c>
      <c r="D379" s="58" t="s">
        <v>155</v>
      </c>
      <c r="E379" s="59"/>
      <c r="F379" s="59"/>
      <c r="G379" s="59"/>
      <c r="H379" s="60"/>
    </row>
    <row r="380" spans="1:8" ht="29.25" thickBot="1">
      <c r="A380" s="4"/>
      <c r="B380" s="4"/>
      <c r="C380" s="62"/>
      <c r="D380" s="11" t="s">
        <v>156</v>
      </c>
      <c r="E380" s="11" t="s">
        <v>157</v>
      </c>
      <c r="F380" s="12" t="s">
        <v>158</v>
      </c>
      <c r="G380" s="12" t="s">
        <v>99</v>
      </c>
      <c r="H380" s="12" t="s">
        <v>3</v>
      </c>
    </row>
    <row r="381" spans="1:8" ht="15">
      <c r="A381" s="4"/>
      <c r="B381" s="4"/>
      <c r="C381" s="29" t="s">
        <v>6</v>
      </c>
      <c r="D381" s="43">
        <v>185660.0688152732</v>
      </c>
      <c r="E381" s="43">
        <v>658413.2707929355</v>
      </c>
      <c r="F381" s="43">
        <v>2075827.6435713475</v>
      </c>
      <c r="G381" s="43">
        <v>922078.2093096114</v>
      </c>
      <c r="H381" s="18">
        <f>SUM(D381:G381)</f>
        <v>3841979.1924891677</v>
      </c>
    </row>
    <row r="382" spans="1:8" ht="15">
      <c r="A382" s="4"/>
      <c r="B382" s="4"/>
      <c r="C382" s="27" t="s">
        <v>0</v>
      </c>
      <c r="D382" s="5">
        <f>D381/H381</f>
        <v>0.04832406931776913</v>
      </c>
      <c r="E382" s="5">
        <f>E381/H381</f>
        <v>0.17137346086623603</v>
      </c>
      <c r="F382" s="5">
        <f>F381/H381</f>
        <v>0.5403016361018983</v>
      </c>
      <c r="G382" s="5">
        <f>G381/H381</f>
        <v>0.24000083371409647</v>
      </c>
      <c r="H382" s="10">
        <f>SUM(D382:G382)</f>
        <v>1</v>
      </c>
    </row>
    <row r="383" spans="1:7" ht="15.75">
      <c r="A383" s="4"/>
      <c r="B383" s="4"/>
      <c r="C383" s="14" t="s">
        <v>165</v>
      </c>
      <c r="G383" s="2"/>
    </row>
    <row r="385" spans="1:14" ht="15" customHeight="1">
      <c r="A385" s="4">
        <v>29</v>
      </c>
      <c r="B385" s="4" t="s">
        <v>159</v>
      </c>
      <c r="C385" s="4"/>
      <c r="D385" s="4"/>
      <c r="G385" s="2"/>
      <c r="H385" s="3"/>
      <c r="I385" s="3"/>
      <c r="J385" s="3"/>
      <c r="K385" s="3"/>
      <c r="L385" s="3"/>
      <c r="M385" s="3"/>
      <c r="N385" s="3"/>
    </row>
    <row r="386" spans="1:7" ht="24.75" customHeight="1">
      <c r="A386" s="4"/>
      <c r="B386" s="4"/>
      <c r="C386" s="26">
        <v>2012</v>
      </c>
      <c r="G386" s="2"/>
    </row>
    <row r="387" spans="1:7" ht="28.5" customHeight="1">
      <c r="A387" s="4"/>
      <c r="B387" s="4"/>
      <c r="C387" s="56" t="s">
        <v>9</v>
      </c>
      <c r="D387" s="53" t="s">
        <v>159</v>
      </c>
      <c r="E387" s="53"/>
      <c r="F387" s="53"/>
      <c r="G387" s="53"/>
    </row>
    <row r="388" spans="1:7" ht="43.5" thickBot="1">
      <c r="A388" s="4"/>
      <c r="B388" s="4"/>
      <c r="C388" s="62"/>
      <c r="D388" s="11" t="s">
        <v>176</v>
      </c>
      <c r="E388" s="11" t="s">
        <v>161</v>
      </c>
      <c r="F388" s="12" t="s">
        <v>112</v>
      </c>
      <c r="G388" s="12" t="s">
        <v>3</v>
      </c>
    </row>
    <row r="389" spans="1:7" ht="15">
      <c r="A389" s="4"/>
      <c r="B389" s="4"/>
      <c r="C389" s="29" t="s">
        <v>6</v>
      </c>
      <c r="D389" s="43">
        <v>1231857.201297906</v>
      </c>
      <c r="E389" s="43">
        <v>702766.5555938777</v>
      </c>
      <c r="F389" s="43">
        <v>1907355.4355973846</v>
      </c>
      <c r="G389" s="18">
        <f>SUM(D389:F389)</f>
        <v>3841979.1924891686</v>
      </c>
    </row>
    <row r="390" spans="1:7" ht="15">
      <c r="A390" s="4"/>
      <c r="B390" s="4"/>
      <c r="C390" s="27" t="s">
        <v>0</v>
      </c>
      <c r="D390" s="5">
        <f>D389/G389</f>
        <v>0.320630888294791</v>
      </c>
      <c r="E390" s="5">
        <f>E389/G389</f>
        <v>0.18291784530424912</v>
      </c>
      <c r="F390" s="5">
        <f>F389/G389</f>
        <v>0.49645126640095977</v>
      </c>
      <c r="G390" s="10">
        <f>SUM(D390:F390)</f>
        <v>1</v>
      </c>
    </row>
    <row r="391" spans="1:7" ht="15.75">
      <c r="A391" s="4"/>
      <c r="B391" s="4"/>
      <c r="C391" s="14" t="s">
        <v>165</v>
      </c>
      <c r="G391" s="2"/>
    </row>
    <row r="393" spans="1:14" ht="15" customHeight="1">
      <c r="A393" s="4">
        <v>30</v>
      </c>
      <c r="B393" s="4" t="s">
        <v>177</v>
      </c>
      <c r="C393" s="4"/>
      <c r="D393" s="4"/>
      <c r="G393" s="2"/>
      <c r="H393" s="3"/>
      <c r="I393" s="3"/>
      <c r="J393" s="3"/>
      <c r="K393" s="3"/>
      <c r="L393" s="3"/>
      <c r="M393" s="3"/>
      <c r="N393" s="3"/>
    </row>
    <row r="394" spans="1:14" ht="24.75" customHeight="1">
      <c r="A394" s="4"/>
      <c r="B394" s="4"/>
      <c r="C394" s="26">
        <v>2012</v>
      </c>
      <c r="D394" s="4"/>
      <c r="G394" s="2"/>
      <c r="H394" s="3"/>
      <c r="I394" s="3"/>
      <c r="J394" s="3"/>
      <c r="K394" s="3"/>
      <c r="L394" s="3"/>
      <c r="M394" s="3"/>
      <c r="N394" s="3"/>
    </row>
    <row r="395" spans="1:14" ht="15" customHeight="1">
      <c r="A395" s="4"/>
      <c r="B395" s="4"/>
      <c r="C395" s="53" t="s">
        <v>9</v>
      </c>
      <c r="D395" s="53" t="s">
        <v>163</v>
      </c>
      <c r="E395" s="53"/>
      <c r="F395" s="53"/>
      <c r="G395" s="2"/>
      <c r="H395" s="3"/>
      <c r="I395" s="3"/>
      <c r="J395" s="3"/>
      <c r="K395" s="3"/>
      <c r="L395" s="3"/>
      <c r="M395" s="3"/>
      <c r="N395" s="3"/>
    </row>
    <row r="396" spans="1:14" ht="15" customHeight="1">
      <c r="A396" s="4"/>
      <c r="B396" s="4"/>
      <c r="C396" s="53"/>
      <c r="D396" s="53"/>
      <c r="E396" s="53"/>
      <c r="F396" s="53"/>
      <c r="G396" s="2"/>
      <c r="H396" s="3"/>
      <c r="I396" s="3"/>
      <c r="J396" s="3"/>
      <c r="K396" s="3"/>
      <c r="L396" s="3"/>
      <c r="M396" s="3"/>
      <c r="N396" s="3"/>
    </row>
    <row r="397" spans="1:14" ht="15" customHeight="1" thickBot="1">
      <c r="A397" s="4"/>
      <c r="B397" s="4"/>
      <c r="C397" s="53"/>
      <c r="D397" s="19" t="s">
        <v>1</v>
      </c>
      <c r="E397" s="11" t="s">
        <v>2</v>
      </c>
      <c r="F397" s="12" t="s">
        <v>3</v>
      </c>
      <c r="G397" s="2"/>
      <c r="H397" s="3"/>
      <c r="I397" s="3"/>
      <c r="J397" s="3"/>
      <c r="K397" s="3"/>
      <c r="L397" s="3"/>
      <c r="M397" s="3"/>
      <c r="N397" s="3"/>
    </row>
    <row r="398" spans="1:14" ht="15" customHeight="1">
      <c r="A398" s="4"/>
      <c r="B398" s="4"/>
      <c r="C398" s="28" t="s">
        <v>6</v>
      </c>
      <c r="D398" s="43">
        <v>121345.95043542596</v>
      </c>
      <c r="E398" s="43">
        <v>3720633.242053726</v>
      </c>
      <c r="F398" s="6">
        <f>D398+E398</f>
        <v>3841979.1924891523</v>
      </c>
      <c r="G398" s="2"/>
      <c r="H398" s="3"/>
      <c r="I398" s="3"/>
      <c r="J398" s="3"/>
      <c r="K398" s="3"/>
      <c r="L398" s="3"/>
      <c r="M398" s="3"/>
      <c r="N398" s="3"/>
    </row>
    <row r="399" spans="1:14" ht="15" customHeight="1">
      <c r="A399" s="4"/>
      <c r="C399" s="27" t="s">
        <v>0</v>
      </c>
      <c r="D399" s="5">
        <f>D398/F398</f>
        <v>0.03158422894966487</v>
      </c>
      <c r="E399" s="5">
        <f>E398/F398</f>
        <v>0.968415771050335</v>
      </c>
      <c r="F399" s="7">
        <f>D399+E399</f>
        <v>0.9999999999999999</v>
      </c>
      <c r="G399" s="3"/>
      <c r="H399" s="3"/>
      <c r="I399" s="3"/>
      <c r="J399" s="3"/>
      <c r="K399" s="3"/>
      <c r="L399" s="3"/>
      <c r="M399" s="3"/>
      <c r="N399" s="3"/>
    </row>
    <row r="400" spans="1:7" ht="15.75">
      <c r="A400" s="4"/>
      <c r="B400" s="4"/>
      <c r="C400" s="14" t="s">
        <v>165</v>
      </c>
      <c r="G400" s="2"/>
    </row>
    <row r="401" spans="1:7" ht="24.75" customHeight="1">
      <c r="A401" s="4"/>
      <c r="B401" s="4"/>
      <c r="C401" s="26">
        <v>2012</v>
      </c>
      <c r="G401" s="2"/>
    </row>
    <row r="402" spans="1:7" ht="28.5" customHeight="1">
      <c r="A402" s="4"/>
      <c r="B402" s="4"/>
      <c r="C402" s="56" t="s">
        <v>9</v>
      </c>
      <c r="D402" s="53" t="s">
        <v>164</v>
      </c>
      <c r="E402" s="53"/>
      <c r="F402" s="53"/>
      <c r="G402" s="53"/>
    </row>
    <row r="403" spans="1:7" ht="15.75" thickBot="1">
      <c r="A403" s="4"/>
      <c r="B403" s="4"/>
      <c r="C403" s="62"/>
      <c r="D403" s="11">
        <v>1</v>
      </c>
      <c r="E403" s="11">
        <v>2</v>
      </c>
      <c r="F403" s="12" t="s">
        <v>127</v>
      </c>
      <c r="G403" s="12" t="s">
        <v>3</v>
      </c>
    </row>
    <row r="404" spans="1:7" ht="15">
      <c r="A404" s="4"/>
      <c r="B404" s="4"/>
      <c r="C404" s="29" t="s">
        <v>6</v>
      </c>
      <c r="D404" s="43">
        <v>71090.99316825996</v>
      </c>
      <c r="E404" s="43">
        <v>28016.774120987884</v>
      </c>
      <c r="F404" s="43">
        <v>22238.18314617811</v>
      </c>
      <c r="G404" s="18">
        <f>SUM(D404:F404)</f>
        <v>121345.95043542596</v>
      </c>
    </row>
    <row r="405" spans="1:7" ht="15">
      <c r="A405" s="4"/>
      <c r="B405" s="4"/>
      <c r="C405" s="27" t="s">
        <v>0</v>
      </c>
      <c r="D405" s="5">
        <f>D404/G404</f>
        <v>0.585853857612586</v>
      </c>
      <c r="E405" s="5">
        <f>E404/G404</f>
        <v>0.23088347011544455</v>
      </c>
      <c r="F405" s="5">
        <f>F404/G404</f>
        <v>0.1832626722719694</v>
      </c>
      <c r="G405" s="10">
        <f>SUM(D405:F405)</f>
        <v>1</v>
      </c>
    </row>
    <row r="406" spans="1:7" ht="15.75">
      <c r="A406" s="4"/>
      <c r="B406" s="4"/>
      <c r="C406" s="14" t="s">
        <v>165</v>
      </c>
      <c r="G406" s="2"/>
    </row>
  </sheetData>
  <sheetProtection/>
  <mergeCells count="121">
    <mergeCell ref="D323:H323"/>
    <mergeCell ref="C329:C330"/>
    <mergeCell ref="D329:H329"/>
    <mergeCell ref="C335:C336"/>
    <mergeCell ref="D335:H335"/>
    <mergeCell ref="C341:C342"/>
    <mergeCell ref="D341:H341"/>
    <mergeCell ref="D200:G201"/>
    <mergeCell ref="D231:H231"/>
    <mergeCell ref="D379:H379"/>
    <mergeCell ref="C387:C388"/>
    <mergeCell ref="D387:G387"/>
    <mergeCell ref="C395:C397"/>
    <mergeCell ref="D395:F396"/>
    <mergeCell ref="C305:C306"/>
    <mergeCell ref="C311:C312"/>
    <mergeCell ref="C317:C318"/>
    <mergeCell ref="C402:C403"/>
    <mergeCell ref="D402:G402"/>
    <mergeCell ref="C364:C366"/>
    <mergeCell ref="D364:F365"/>
    <mergeCell ref="C371:C372"/>
    <mergeCell ref="C379:C380"/>
    <mergeCell ref="D371:H371"/>
    <mergeCell ref="D311:H311"/>
    <mergeCell ref="C349:C351"/>
    <mergeCell ref="D349:F350"/>
    <mergeCell ref="C290:C292"/>
    <mergeCell ref="D290:F291"/>
    <mergeCell ref="C297:C298"/>
    <mergeCell ref="D297:G297"/>
    <mergeCell ref="D305:J305"/>
    <mergeCell ref="D317:H317"/>
    <mergeCell ref="C323:C324"/>
    <mergeCell ref="C356:C357"/>
    <mergeCell ref="D356:G356"/>
    <mergeCell ref="C264:C266"/>
    <mergeCell ref="D264:F265"/>
    <mergeCell ref="C277:C278"/>
    <mergeCell ref="C283:C284"/>
    <mergeCell ref="D283:G283"/>
    <mergeCell ref="C271:C272"/>
    <mergeCell ref="D271:G271"/>
    <mergeCell ref="D277:H277"/>
    <mergeCell ref="C251:C252"/>
    <mergeCell ref="D251:G251"/>
    <mergeCell ref="C257:C258"/>
    <mergeCell ref="D257:G257"/>
    <mergeCell ref="C244:C246"/>
    <mergeCell ref="D244:F245"/>
    <mergeCell ref="C207:C208"/>
    <mergeCell ref="D207:G207"/>
    <mergeCell ref="C200:C202"/>
    <mergeCell ref="C237:C238"/>
    <mergeCell ref="D237:G237"/>
    <mergeCell ref="C214:C216"/>
    <mergeCell ref="D214:F215"/>
    <mergeCell ref="C231:C232"/>
    <mergeCell ref="C223:C224"/>
    <mergeCell ref="D223:H223"/>
    <mergeCell ref="C166:C168"/>
    <mergeCell ref="D166:F167"/>
    <mergeCell ref="D175:H175"/>
    <mergeCell ref="C175:C176"/>
    <mergeCell ref="D158:F158"/>
    <mergeCell ref="G158:I158"/>
    <mergeCell ref="F110:F111"/>
    <mergeCell ref="C103:C105"/>
    <mergeCell ref="C118:C120"/>
    <mergeCell ref="D96:G96"/>
    <mergeCell ref="J158:L158"/>
    <mergeCell ref="D157:L157"/>
    <mergeCell ref="C157:C159"/>
    <mergeCell ref="C183:C185"/>
    <mergeCell ref="D183:F184"/>
    <mergeCell ref="C192:C193"/>
    <mergeCell ref="D192:G192"/>
    <mergeCell ref="D131:H131"/>
    <mergeCell ref="C148:C150"/>
    <mergeCell ref="D148:F149"/>
    <mergeCell ref="C132:C133"/>
    <mergeCell ref="C139:C141"/>
    <mergeCell ref="D139:F140"/>
    <mergeCell ref="B2:H2"/>
    <mergeCell ref="D31:G31"/>
    <mergeCell ref="C39:C40"/>
    <mergeCell ref="D39:F39"/>
    <mergeCell ref="C68:C70"/>
    <mergeCell ref="D68:F69"/>
    <mergeCell ref="C75:C76"/>
    <mergeCell ref="C83:C84"/>
    <mergeCell ref="D83:G83"/>
    <mergeCell ref="C25:C26"/>
    <mergeCell ref="D25:I25"/>
    <mergeCell ref="C31:C32"/>
    <mergeCell ref="G110:G111"/>
    <mergeCell ref="C11:C12"/>
    <mergeCell ref="C18:C20"/>
    <mergeCell ref="D18:F19"/>
    <mergeCell ref="C92:C93"/>
    <mergeCell ref="C96:C97"/>
    <mergeCell ref="C125:C126"/>
    <mergeCell ref="D125:D126"/>
    <mergeCell ref="E125:E126"/>
    <mergeCell ref="F125:F126"/>
    <mergeCell ref="D75:G75"/>
    <mergeCell ref="D103:F104"/>
    <mergeCell ref="D118:F119"/>
    <mergeCell ref="C110:C111"/>
    <mergeCell ref="D110:D111"/>
    <mergeCell ref="E110:E111"/>
    <mergeCell ref="D91:G91"/>
    <mergeCell ref="C47:C48"/>
    <mergeCell ref="D47:F47"/>
    <mergeCell ref="D6:G6"/>
    <mergeCell ref="C54:C55"/>
    <mergeCell ref="C60:C61"/>
    <mergeCell ref="D60:I60"/>
    <mergeCell ref="C7:C8"/>
    <mergeCell ref="D11:G11"/>
    <mergeCell ref="D53:G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2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23.28125" style="1" customWidth="1"/>
    <col min="3" max="3" width="20.140625" style="1" bestFit="1" customWidth="1"/>
    <col min="4" max="4" width="18.28125" style="1" customWidth="1"/>
    <col min="5" max="7" width="19.421875" style="1" customWidth="1"/>
    <col min="8" max="8" width="20.140625" style="1" customWidth="1"/>
    <col min="9" max="9" width="20.28125" style="1" customWidth="1"/>
    <col min="10" max="10" width="15.57421875" style="1" bestFit="1" customWidth="1"/>
    <col min="11" max="11" width="13.28125" style="1" customWidth="1"/>
    <col min="12" max="12" width="14.140625" style="1" customWidth="1"/>
    <col min="13" max="17" width="14.421875" style="1" bestFit="1" customWidth="1"/>
    <col min="18" max="19" width="13.28125" style="1" customWidth="1"/>
    <col min="20" max="16384" width="11.421875" style="1" customWidth="1"/>
  </cols>
  <sheetData>
    <row r="2" spans="2:8" ht="15">
      <c r="B2" s="61" t="s">
        <v>169</v>
      </c>
      <c r="C2" s="61"/>
      <c r="D2" s="61"/>
      <c r="E2" s="61"/>
      <c r="F2" s="61"/>
      <c r="G2" s="61"/>
      <c r="H2" s="61"/>
    </row>
    <row r="3" spans="7:14" ht="15" customHeight="1">
      <c r="G3" s="9"/>
      <c r="H3" s="9"/>
      <c r="I3" s="9"/>
      <c r="J3" s="9"/>
      <c r="K3" s="9"/>
      <c r="L3" s="9"/>
      <c r="M3" s="9"/>
      <c r="N3" s="8"/>
    </row>
    <row r="4" spans="1:8" ht="15">
      <c r="A4" s="4">
        <v>1</v>
      </c>
      <c r="B4" s="4" t="s">
        <v>28</v>
      </c>
      <c r="H4" s="2"/>
    </row>
    <row r="5" spans="1:7" ht="24.75" customHeight="1">
      <c r="A5" s="4"/>
      <c r="B5" s="4"/>
      <c r="C5" s="26">
        <v>2012</v>
      </c>
      <c r="G5" s="2"/>
    </row>
    <row r="6" spans="1:8" ht="28.5" customHeight="1">
      <c r="A6" s="4"/>
      <c r="B6" s="4"/>
      <c r="C6" s="65" t="s">
        <v>4</v>
      </c>
      <c r="D6" s="57"/>
      <c r="E6" s="53" t="s">
        <v>28</v>
      </c>
      <c r="F6" s="53"/>
      <c r="G6" s="53"/>
      <c r="H6" s="53"/>
    </row>
    <row r="7" spans="1:8" ht="15.75" thickBot="1">
      <c r="A7" s="4"/>
      <c r="B7" s="4"/>
      <c r="C7" s="65"/>
      <c r="D7" s="57"/>
      <c r="E7" s="11" t="s">
        <v>29</v>
      </c>
      <c r="F7" s="11" t="s">
        <v>26</v>
      </c>
      <c r="G7" s="12" t="s">
        <v>27</v>
      </c>
      <c r="H7" s="12" t="s">
        <v>73</v>
      </c>
    </row>
    <row r="8" spans="1:8" ht="15">
      <c r="A8" s="4"/>
      <c r="B8" s="4"/>
      <c r="C8" s="53" t="s">
        <v>6</v>
      </c>
      <c r="D8" s="15" t="s">
        <v>8</v>
      </c>
      <c r="E8" s="46">
        <v>1</v>
      </c>
      <c r="F8" s="46">
        <v>26.888884551095696</v>
      </c>
      <c r="G8" s="46">
        <v>1000</v>
      </c>
      <c r="H8" s="46">
        <v>17999270.31523821</v>
      </c>
    </row>
    <row r="9" spans="1:8" ht="15">
      <c r="A9" s="4"/>
      <c r="B9" s="4"/>
      <c r="C9" s="53"/>
      <c r="D9" s="15" t="s">
        <v>7</v>
      </c>
      <c r="E9" s="46">
        <v>1</v>
      </c>
      <c r="F9" s="46">
        <v>27.99146591059139</v>
      </c>
      <c r="G9" s="46">
        <v>1000</v>
      </c>
      <c r="H9" s="46">
        <v>2701602.468715368</v>
      </c>
    </row>
    <row r="10" spans="1:8" ht="15">
      <c r="A10" s="4"/>
      <c r="B10" s="4"/>
      <c r="C10" s="53"/>
      <c r="D10" s="15" t="s">
        <v>3</v>
      </c>
      <c r="E10" s="46">
        <v>1</v>
      </c>
      <c r="F10" s="46">
        <v>27.03</v>
      </c>
      <c r="G10" s="46">
        <v>1000</v>
      </c>
      <c r="H10" s="46">
        <v>20700872.78</v>
      </c>
    </row>
    <row r="11" spans="1:7" ht="15.75">
      <c r="A11" s="4"/>
      <c r="B11" s="4"/>
      <c r="C11" s="14" t="s">
        <v>165</v>
      </c>
      <c r="G11" s="2"/>
    </row>
    <row r="12" spans="1:7" ht="24.75" customHeight="1">
      <c r="A12" s="4"/>
      <c r="B12" s="4"/>
      <c r="C12" s="26">
        <v>2012</v>
      </c>
      <c r="G12" s="2"/>
    </row>
    <row r="13" spans="1:8" ht="28.5" customHeight="1">
      <c r="A13" s="4"/>
      <c r="B13" s="4"/>
      <c r="C13" s="65" t="s">
        <v>4</v>
      </c>
      <c r="D13" s="57"/>
      <c r="E13" s="53" t="s">
        <v>39</v>
      </c>
      <c r="F13" s="53"/>
      <c r="G13" s="53"/>
      <c r="H13" s="53"/>
    </row>
    <row r="14" spans="1:8" ht="15.75" thickBot="1">
      <c r="A14" s="4"/>
      <c r="B14" s="4"/>
      <c r="C14" s="65"/>
      <c r="D14" s="57"/>
      <c r="E14" s="11" t="s">
        <v>29</v>
      </c>
      <c r="F14" s="11" t="s">
        <v>26</v>
      </c>
      <c r="G14" s="12" t="s">
        <v>27</v>
      </c>
      <c r="H14" s="12" t="s">
        <v>73</v>
      </c>
    </row>
    <row r="15" spans="1:8" ht="15">
      <c r="A15" s="4"/>
      <c r="B15" s="4"/>
      <c r="C15" s="53" t="s">
        <v>6</v>
      </c>
      <c r="D15" s="15" t="s">
        <v>8</v>
      </c>
      <c r="E15" s="46">
        <v>0.86</v>
      </c>
      <c r="F15" s="46">
        <v>12.620862701125805</v>
      </c>
      <c r="G15" s="46">
        <v>900</v>
      </c>
      <c r="H15" s="46">
        <v>20755703.401501887</v>
      </c>
    </row>
    <row r="16" spans="1:8" ht="15">
      <c r="A16" s="4"/>
      <c r="B16" s="4"/>
      <c r="C16" s="53"/>
      <c r="D16" s="15" t="s">
        <v>7</v>
      </c>
      <c r="E16" s="46">
        <v>0.8</v>
      </c>
      <c r="F16" s="46">
        <v>5.086381676667447</v>
      </c>
      <c r="G16" s="46">
        <v>450</v>
      </c>
      <c r="H16" s="46">
        <v>2546026.645562448</v>
      </c>
    </row>
    <row r="17" spans="1:8" ht="15">
      <c r="A17" s="4"/>
      <c r="B17" s="4"/>
      <c r="C17" s="53"/>
      <c r="D17" s="15" t="s">
        <v>3</v>
      </c>
      <c r="E17" s="46">
        <v>0.8</v>
      </c>
      <c r="F17" s="46">
        <v>10.862707322512842</v>
      </c>
      <c r="G17" s="46">
        <v>900</v>
      </c>
      <c r="H17" s="46">
        <v>23301730.04706438</v>
      </c>
    </row>
    <row r="18" spans="1:7" ht="15.75">
      <c r="A18" s="4"/>
      <c r="B18" s="4"/>
      <c r="C18" s="14" t="s">
        <v>165</v>
      </c>
      <c r="G18" s="2"/>
    </row>
    <row r="19" spans="1:7" ht="15.75">
      <c r="A19" s="4"/>
      <c r="B19" s="4"/>
      <c r="C19" s="14"/>
      <c r="G19" s="2"/>
    </row>
    <row r="20" spans="1:14" ht="15" customHeight="1">
      <c r="A20" s="4">
        <v>2</v>
      </c>
      <c r="B20" s="4" t="s">
        <v>40</v>
      </c>
      <c r="C20" s="4"/>
      <c r="D20" s="4"/>
      <c r="G20" s="2"/>
      <c r="H20" s="3"/>
      <c r="I20" s="3"/>
      <c r="J20" s="3"/>
      <c r="K20" s="3"/>
      <c r="L20" s="3"/>
      <c r="M20" s="3"/>
      <c r="N20" s="3"/>
    </row>
    <row r="21" spans="1:14" ht="24.75" customHeight="1">
      <c r="A21" s="4"/>
      <c r="B21" s="4"/>
      <c r="C21" s="26">
        <v>2012</v>
      </c>
      <c r="D21" s="4"/>
      <c r="G21" s="2"/>
      <c r="H21" s="3"/>
      <c r="I21" s="3"/>
      <c r="J21" s="3"/>
      <c r="K21" s="3"/>
      <c r="L21" s="3"/>
      <c r="M21" s="3"/>
      <c r="N21" s="3"/>
    </row>
    <row r="22" spans="1:14" ht="15" customHeight="1">
      <c r="A22" s="4"/>
      <c r="B22" s="4"/>
      <c r="C22" s="65" t="s">
        <v>4</v>
      </c>
      <c r="D22" s="57"/>
      <c r="E22" s="67" t="s">
        <v>40</v>
      </c>
      <c r="F22" s="68"/>
      <c r="G22" s="56"/>
      <c r="H22" s="3"/>
      <c r="I22" s="3"/>
      <c r="J22" s="3"/>
      <c r="K22" s="3"/>
      <c r="L22" s="3"/>
      <c r="M22" s="3"/>
      <c r="N22" s="3"/>
    </row>
    <row r="23" spans="1:14" ht="15" customHeight="1">
      <c r="A23" s="4"/>
      <c r="B23" s="4"/>
      <c r="C23" s="65"/>
      <c r="D23" s="57"/>
      <c r="E23" s="63"/>
      <c r="F23" s="64"/>
      <c r="G23" s="62"/>
      <c r="H23" s="3"/>
      <c r="I23" s="3"/>
      <c r="J23" s="3"/>
      <c r="K23" s="3"/>
      <c r="L23" s="3"/>
      <c r="M23" s="3"/>
      <c r="N23" s="3"/>
    </row>
    <row r="24" spans="1:14" ht="15" customHeight="1" thickBot="1">
      <c r="A24" s="4"/>
      <c r="B24" s="4"/>
      <c r="C24" s="65"/>
      <c r="D24" s="57"/>
      <c r="E24" s="19" t="s">
        <v>1</v>
      </c>
      <c r="F24" s="11" t="s">
        <v>2</v>
      </c>
      <c r="G24" s="12" t="s">
        <v>3</v>
      </c>
      <c r="H24" s="3"/>
      <c r="I24" s="3"/>
      <c r="J24" s="3"/>
      <c r="K24" s="3"/>
      <c r="L24" s="3"/>
      <c r="M24" s="3"/>
      <c r="N24" s="3"/>
    </row>
    <row r="25" spans="1:14" ht="15" customHeight="1">
      <c r="A25" s="4"/>
      <c r="B25" s="4"/>
      <c r="C25" s="53" t="s">
        <v>6</v>
      </c>
      <c r="D25" s="15" t="s">
        <v>8</v>
      </c>
      <c r="E25" s="6">
        <v>548872.52</v>
      </c>
      <c r="F25" s="6">
        <v>1928511.8</v>
      </c>
      <c r="G25" s="6">
        <f>E25+F25</f>
        <v>2477384.3200000003</v>
      </c>
      <c r="H25" s="3"/>
      <c r="I25" s="3"/>
      <c r="J25" s="3"/>
      <c r="K25" s="3"/>
      <c r="L25" s="3"/>
      <c r="M25" s="3"/>
      <c r="N25" s="3"/>
    </row>
    <row r="26" spans="1:14" ht="15" customHeight="1">
      <c r="A26" s="4"/>
      <c r="B26" s="4"/>
      <c r="C26" s="53"/>
      <c r="D26" s="15" t="s">
        <v>7</v>
      </c>
      <c r="E26" s="6">
        <v>151673.28</v>
      </c>
      <c r="F26" s="6">
        <v>546657.88</v>
      </c>
      <c r="G26" s="6">
        <f>E26+F26</f>
        <v>698331.16</v>
      </c>
      <c r="H26" s="3"/>
      <c r="I26" s="3"/>
      <c r="J26" s="3"/>
      <c r="K26" s="3"/>
      <c r="L26" s="3"/>
      <c r="M26" s="3"/>
      <c r="N26" s="3"/>
    </row>
    <row r="27" spans="1:14" ht="15" customHeight="1">
      <c r="A27" s="4"/>
      <c r="B27" s="4"/>
      <c r="C27" s="53"/>
      <c r="D27" s="15" t="s">
        <v>3</v>
      </c>
      <c r="E27" s="18">
        <f>SUM(E25:E26)</f>
        <v>700545.8</v>
      </c>
      <c r="F27" s="18">
        <f>SUM(F25:F26)</f>
        <v>2475169.68</v>
      </c>
      <c r="G27" s="18">
        <f>SUM(G25:G26)</f>
        <v>3175715.4800000004</v>
      </c>
      <c r="H27" s="3"/>
      <c r="I27" s="3"/>
      <c r="J27" s="3"/>
      <c r="K27" s="3"/>
      <c r="L27" s="3"/>
      <c r="M27" s="3"/>
      <c r="N27" s="3"/>
    </row>
    <row r="28" spans="1:14" ht="15" customHeight="1">
      <c r="A28" s="4"/>
      <c r="B28" s="4"/>
      <c r="C28" s="53" t="s">
        <v>0</v>
      </c>
      <c r="D28" s="15" t="s">
        <v>8</v>
      </c>
      <c r="E28" s="5">
        <f>E25/G25</f>
        <v>0.22155323886121955</v>
      </c>
      <c r="F28" s="5">
        <f>F25/G25</f>
        <v>0.7784467611387803</v>
      </c>
      <c r="G28" s="20">
        <f>E28+F28</f>
        <v>0.9999999999999999</v>
      </c>
      <c r="H28" s="3"/>
      <c r="I28" s="3"/>
      <c r="J28" s="3"/>
      <c r="K28" s="3"/>
      <c r="L28" s="3"/>
      <c r="M28" s="3"/>
      <c r="N28" s="3"/>
    </row>
    <row r="29" spans="1:14" ht="15" customHeight="1">
      <c r="A29" s="4"/>
      <c r="C29" s="53"/>
      <c r="D29" s="15" t="s">
        <v>7</v>
      </c>
      <c r="E29" s="5">
        <f>E25/G25</f>
        <v>0.22155323886121955</v>
      </c>
      <c r="F29" s="5">
        <f>F25/G25</f>
        <v>0.7784467611387803</v>
      </c>
      <c r="G29" s="20">
        <f>E29+F29</f>
        <v>0.9999999999999999</v>
      </c>
      <c r="H29" s="3"/>
      <c r="I29" s="3"/>
      <c r="J29" s="3"/>
      <c r="K29" s="3"/>
      <c r="L29" s="3"/>
      <c r="M29" s="3"/>
      <c r="N29" s="3"/>
    </row>
    <row r="30" spans="1:14" ht="15" customHeight="1">
      <c r="A30" s="4"/>
      <c r="C30" s="53"/>
      <c r="D30" s="15" t="s">
        <v>3</v>
      </c>
      <c r="E30" s="5">
        <f>E26/G26</f>
        <v>0.2171939169949111</v>
      </c>
      <c r="F30" s="5">
        <f>F26/G26</f>
        <v>0.7828060830050888</v>
      </c>
      <c r="G30" s="20">
        <f>E30+F30</f>
        <v>0.9999999999999999</v>
      </c>
      <c r="H30" s="3"/>
      <c r="I30" s="3"/>
      <c r="J30" s="3"/>
      <c r="K30" s="3"/>
      <c r="L30" s="3"/>
      <c r="M30" s="3"/>
      <c r="N30" s="3"/>
    </row>
    <row r="31" spans="1:7" ht="15.75">
      <c r="A31" s="4"/>
      <c r="B31" s="4"/>
      <c r="C31" s="14" t="s">
        <v>165</v>
      </c>
      <c r="G31" s="2"/>
    </row>
    <row r="32" spans="1:7" ht="24.75" customHeight="1">
      <c r="A32" s="4"/>
      <c r="B32" s="4"/>
      <c r="C32" s="4">
        <v>2012</v>
      </c>
      <c r="G32" s="2"/>
    </row>
    <row r="33" spans="1:10" ht="22.5" customHeight="1">
      <c r="A33" s="4"/>
      <c r="B33" s="4"/>
      <c r="C33" s="65" t="s">
        <v>4</v>
      </c>
      <c r="D33" s="57"/>
      <c r="E33" s="58" t="s">
        <v>41</v>
      </c>
      <c r="F33" s="59"/>
      <c r="G33" s="59"/>
      <c r="H33" s="59"/>
      <c r="I33" s="59"/>
      <c r="J33" s="60"/>
    </row>
    <row r="34" spans="1:10" ht="15.75" thickBot="1">
      <c r="A34" s="4"/>
      <c r="B34" s="4"/>
      <c r="C34" s="64"/>
      <c r="D34" s="62"/>
      <c r="E34" s="25" t="s">
        <v>34</v>
      </c>
      <c r="F34" s="11" t="s">
        <v>35</v>
      </c>
      <c r="G34" s="12" t="s">
        <v>36</v>
      </c>
      <c r="H34" s="11" t="s">
        <v>37</v>
      </c>
      <c r="I34" s="11" t="s">
        <v>38</v>
      </c>
      <c r="J34" s="11" t="s">
        <v>3</v>
      </c>
    </row>
    <row r="35" spans="1:10" ht="15">
      <c r="A35" s="4"/>
      <c r="B35" s="4"/>
      <c r="C35" s="53" t="s">
        <v>6</v>
      </c>
      <c r="D35" s="15" t="s">
        <v>8</v>
      </c>
      <c r="E35" s="18">
        <v>236173</v>
      </c>
      <c r="F35" s="18">
        <v>124841</v>
      </c>
      <c r="G35" s="18">
        <v>59169</v>
      </c>
      <c r="H35" s="18">
        <v>40722</v>
      </c>
      <c r="I35" s="18">
        <v>86891</v>
      </c>
      <c r="J35" s="18">
        <f>SUM(E35:I35)</f>
        <v>547796</v>
      </c>
    </row>
    <row r="36" spans="1:10" ht="15">
      <c r="A36" s="4"/>
      <c r="B36" s="4"/>
      <c r="C36" s="53"/>
      <c r="D36" s="15" t="s">
        <v>7</v>
      </c>
      <c r="E36" s="18">
        <v>50654</v>
      </c>
      <c r="F36" s="18">
        <v>32670</v>
      </c>
      <c r="G36" s="18">
        <v>16133</v>
      </c>
      <c r="H36" s="18">
        <v>20328</v>
      </c>
      <c r="I36" s="18">
        <v>31707</v>
      </c>
      <c r="J36" s="18">
        <f>SUM(E36:I36)</f>
        <v>151492</v>
      </c>
    </row>
    <row r="37" spans="1:10" ht="15">
      <c r="A37" s="4"/>
      <c r="B37" s="4"/>
      <c r="C37" s="53"/>
      <c r="D37" s="15" t="s">
        <v>3</v>
      </c>
      <c r="E37" s="18">
        <f>SUM(E35:E36)</f>
        <v>286827</v>
      </c>
      <c r="F37" s="18">
        <v>157511.5236155345</v>
      </c>
      <c r="G37" s="18">
        <v>75302.839425051</v>
      </c>
      <c r="H37" s="18">
        <f>SUM(H35:H36)</f>
        <v>61050</v>
      </c>
      <c r="I37" s="18">
        <f>SUM(I35:I36)</f>
        <v>118598</v>
      </c>
      <c r="J37" s="18">
        <v>699289.5022204217</v>
      </c>
    </row>
    <row r="38" spans="1:10" ht="15">
      <c r="A38" s="4"/>
      <c r="B38" s="4"/>
      <c r="C38" s="53" t="s">
        <v>0</v>
      </c>
      <c r="D38" s="15" t="s">
        <v>8</v>
      </c>
      <c r="E38" s="5">
        <f>E35/J35</f>
        <v>0.43113312254927016</v>
      </c>
      <c r="F38" s="5">
        <f>F35/J35</f>
        <v>0.22789688132078365</v>
      </c>
      <c r="G38" s="5">
        <f>G35/J35</f>
        <v>0.10801283689548664</v>
      </c>
      <c r="H38" s="5">
        <f>H35/J35</f>
        <v>0.07433789220804825</v>
      </c>
      <c r="I38" s="5">
        <f>I35/J35</f>
        <v>0.1586192670264113</v>
      </c>
      <c r="J38" s="10">
        <f>SUM(E38:I38)</f>
        <v>1</v>
      </c>
    </row>
    <row r="39" spans="1:10" ht="15">
      <c r="A39" s="4"/>
      <c r="B39" s="4"/>
      <c r="C39" s="53"/>
      <c r="D39" s="15" t="s">
        <v>7</v>
      </c>
      <c r="E39" s="5">
        <f>E36/J36</f>
        <v>0.3343674913526787</v>
      </c>
      <c r="F39" s="5">
        <f>F36/J36</f>
        <v>0.21565495207667731</v>
      </c>
      <c r="G39" s="5">
        <f>G36/J36</f>
        <v>0.10649407229424657</v>
      </c>
      <c r="H39" s="5">
        <f>H36/J36</f>
        <v>0.134185303514377</v>
      </c>
      <c r="I39" s="5">
        <f>I36/J36</f>
        <v>0.20929818076202045</v>
      </c>
      <c r="J39" s="10">
        <f>SUM(E39:I39)</f>
        <v>1</v>
      </c>
    </row>
    <row r="40" spans="1:10" ht="15">
      <c r="A40" s="4"/>
      <c r="B40" s="4"/>
      <c r="C40" s="53"/>
      <c r="D40" s="15" t="s">
        <v>3</v>
      </c>
      <c r="E40" s="5">
        <f>E37/J37</f>
        <v>0.41016917755700816</v>
      </c>
      <c r="F40" s="5">
        <f>F37/J37</f>
        <v>0.22524508535505744</v>
      </c>
      <c r="G40" s="5">
        <f>G37/J37</f>
        <v>0.10768478460772737</v>
      </c>
      <c r="H40" s="5">
        <f>H37/J37</f>
        <v>0.0873028978787051</v>
      </c>
      <c r="I40" s="5">
        <f>I37/J37</f>
        <v>0.16959785557114934</v>
      </c>
      <c r="J40" s="10">
        <f>SUM(E40:I40)</f>
        <v>0.9999998009696475</v>
      </c>
    </row>
    <row r="41" spans="1:7" ht="15.75">
      <c r="A41" s="4"/>
      <c r="B41" s="4"/>
      <c r="C41" s="14" t="s">
        <v>165</v>
      </c>
      <c r="G41" s="2"/>
    </row>
    <row r="42" spans="1:7" ht="24.75" customHeight="1">
      <c r="A42" s="4"/>
      <c r="B42" s="4"/>
      <c r="C42" s="4">
        <v>2012</v>
      </c>
      <c r="G42" s="2"/>
    </row>
    <row r="43" spans="1:8" ht="22.5" customHeight="1">
      <c r="A43" s="4"/>
      <c r="B43" s="4"/>
      <c r="C43" s="65" t="s">
        <v>4</v>
      </c>
      <c r="D43" s="57"/>
      <c r="E43" s="58" t="s">
        <v>42</v>
      </c>
      <c r="F43" s="59"/>
      <c r="G43" s="59"/>
      <c r="H43" s="60"/>
    </row>
    <row r="44" spans="1:8" ht="15.75" thickBot="1">
      <c r="A44" s="4"/>
      <c r="B44" s="4"/>
      <c r="C44" s="64"/>
      <c r="D44" s="62"/>
      <c r="E44" s="11" t="s">
        <v>43</v>
      </c>
      <c r="F44" s="11" t="s">
        <v>44</v>
      </c>
      <c r="G44" s="12" t="s">
        <v>45</v>
      </c>
      <c r="H44" s="11" t="s">
        <v>3</v>
      </c>
    </row>
    <row r="45" spans="1:8" ht="15">
      <c r="A45" s="4"/>
      <c r="B45" s="4"/>
      <c r="C45" s="53" t="s">
        <v>6</v>
      </c>
      <c r="D45" s="15" t="s">
        <v>8</v>
      </c>
      <c r="E45" s="18">
        <v>213436</v>
      </c>
      <c r="F45" s="18">
        <v>286979.34990380396</v>
      </c>
      <c r="G45" s="18">
        <v>35352.40690088309</v>
      </c>
      <c r="H45" s="18">
        <f aca="true" t="shared" si="0" ref="H45:H50">SUM(E45:G45)</f>
        <v>535767.7568046871</v>
      </c>
    </row>
    <row r="46" spans="1:8" ht="15">
      <c r="A46" s="4"/>
      <c r="B46" s="4"/>
      <c r="C46" s="53"/>
      <c r="D46" s="15" t="s">
        <v>7</v>
      </c>
      <c r="E46" s="18">
        <v>55925</v>
      </c>
      <c r="F46" s="18">
        <v>77025.5956373855</v>
      </c>
      <c r="G46" s="18">
        <v>15751.051826194689</v>
      </c>
      <c r="H46" s="18">
        <f t="shared" si="0"/>
        <v>148701.6474635802</v>
      </c>
    </row>
    <row r="47" spans="1:8" ht="15">
      <c r="A47" s="4"/>
      <c r="B47" s="4"/>
      <c r="C47" s="53"/>
      <c r="D47" s="15" t="s">
        <v>3</v>
      </c>
      <c r="E47" s="18">
        <f>SUM(E45:E46)</f>
        <v>269361</v>
      </c>
      <c r="F47" s="18">
        <f>SUM(F45:F46)</f>
        <v>364004.94554118946</v>
      </c>
      <c r="G47" s="18">
        <f>SUM(G45:G46)</f>
        <v>51103.458727077785</v>
      </c>
      <c r="H47" s="18">
        <f t="shared" si="0"/>
        <v>684469.4042682673</v>
      </c>
    </row>
    <row r="48" spans="1:8" ht="15">
      <c r="A48" s="4"/>
      <c r="B48" s="4"/>
      <c r="C48" s="53" t="s">
        <v>0</v>
      </c>
      <c r="D48" s="15" t="s">
        <v>8</v>
      </c>
      <c r="E48" s="5">
        <f>E45/H45</f>
        <v>0.3983741038709196</v>
      </c>
      <c r="F48" s="5">
        <f>F45/H45</f>
        <v>0.5356413226793371</v>
      </c>
      <c r="G48" s="5">
        <f>G45/H45</f>
        <v>0.06598457344974332</v>
      </c>
      <c r="H48" s="10">
        <f t="shared" si="0"/>
        <v>1</v>
      </c>
    </row>
    <row r="49" spans="1:8" ht="15">
      <c r="A49" s="4"/>
      <c r="B49" s="4"/>
      <c r="C49" s="53"/>
      <c r="D49" s="15" t="s">
        <v>7</v>
      </c>
      <c r="E49" s="5">
        <f>E46/H46</f>
        <v>0.3760886375767765</v>
      </c>
      <c r="F49" s="5">
        <f>F46/H46</f>
        <v>0.517987506871775</v>
      </c>
      <c r="G49" s="5">
        <f>G46/H46</f>
        <v>0.10592385555144852</v>
      </c>
      <c r="H49" s="10">
        <f t="shared" si="0"/>
        <v>1</v>
      </c>
    </row>
    <row r="50" spans="1:8" ht="15">
      <c r="A50" s="4"/>
      <c r="B50" s="4"/>
      <c r="C50" s="53"/>
      <c r="D50" s="15" t="s">
        <v>3</v>
      </c>
      <c r="E50" s="5">
        <f>E47/H47</f>
        <v>0.3935325645241377</v>
      </c>
      <c r="F50" s="5">
        <f>F47/H47</f>
        <v>0.5318060139303513</v>
      </c>
      <c r="G50" s="5">
        <f>G47/H47</f>
        <v>0.07466142154551084</v>
      </c>
      <c r="H50" s="10">
        <f t="shared" si="0"/>
        <v>0.9999999999999998</v>
      </c>
    </row>
    <row r="51" spans="1:7" ht="15.75">
      <c r="A51" s="4"/>
      <c r="B51" s="4"/>
      <c r="C51" s="14" t="s">
        <v>165</v>
      </c>
      <c r="G51" s="2"/>
    </row>
    <row r="52" spans="1:14" ht="15" customHeight="1">
      <c r="A52" s="4"/>
      <c r="C52" s="13"/>
      <c r="G52" s="3"/>
      <c r="H52" s="3"/>
      <c r="I52" s="3"/>
      <c r="J52" s="3"/>
      <c r="K52" s="3"/>
      <c r="L52" s="3"/>
      <c r="M52" s="3"/>
      <c r="N52" s="3"/>
    </row>
    <row r="53" spans="1:8" ht="15">
      <c r="A53" s="4">
        <v>3</v>
      </c>
      <c r="B53" s="4" t="s">
        <v>31</v>
      </c>
      <c r="H53" s="2"/>
    </row>
    <row r="54" spans="1:7" ht="24.75" customHeight="1">
      <c r="A54" s="4"/>
      <c r="B54" s="4"/>
      <c r="C54" s="4">
        <v>2012</v>
      </c>
      <c r="G54" s="2"/>
    </row>
    <row r="55" spans="1:15" ht="28.5" customHeight="1">
      <c r="A55" s="4"/>
      <c r="B55" s="4"/>
      <c r="C55" s="65" t="s">
        <v>4</v>
      </c>
      <c r="D55" s="57"/>
      <c r="E55" s="58" t="s">
        <v>31</v>
      </c>
      <c r="F55" s="59"/>
      <c r="G55" s="60"/>
      <c r="H55" s="3"/>
      <c r="I55" s="3"/>
      <c r="J55" s="3"/>
      <c r="K55" s="3"/>
      <c r="L55" s="3"/>
      <c r="M55" s="3"/>
      <c r="N55" s="3"/>
      <c r="O55" s="3"/>
    </row>
    <row r="56" spans="1:15" ht="23.25" thickBot="1">
      <c r="A56" s="4"/>
      <c r="B56" s="4"/>
      <c r="C56" s="64"/>
      <c r="D56" s="62"/>
      <c r="E56" s="11" t="s">
        <v>1</v>
      </c>
      <c r="F56" s="11" t="s">
        <v>2</v>
      </c>
      <c r="G56" s="12" t="s">
        <v>3</v>
      </c>
      <c r="H56" s="3"/>
      <c r="I56" s="3"/>
      <c r="J56" s="3"/>
      <c r="K56" s="3"/>
      <c r="L56" s="3"/>
      <c r="M56" s="3"/>
      <c r="N56" s="3"/>
      <c r="O56" s="3"/>
    </row>
    <row r="57" spans="1:15" ht="15" customHeight="1">
      <c r="A57" s="4"/>
      <c r="B57" s="4"/>
      <c r="C57" s="53" t="s">
        <v>6</v>
      </c>
      <c r="D57" s="15" t="s">
        <v>8</v>
      </c>
      <c r="E57" s="18">
        <v>723498.41</v>
      </c>
      <c r="F57" s="18">
        <v>1753885.9</v>
      </c>
      <c r="G57" s="18">
        <f aca="true" t="shared" si="1" ref="G57:G62">E57+F57</f>
        <v>2477384.31</v>
      </c>
      <c r="H57" s="3"/>
      <c r="I57" s="3"/>
      <c r="J57" s="3"/>
      <c r="K57" s="3"/>
      <c r="L57" s="3"/>
      <c r="M57" s="3"/>
      <c r="N57" s="3"/>
      <c r="O57" s="3"/>
    </row>
    <row r="58" spans="1:15" ht="15" customHeight="1">
      <c r="A58" s="4"/>
      <c r="B58" s="4"/>
      <c r="C58" s="53"/>
      <c r="D58" s="15" t="s">
        <v>7</v>
      </c>
      <c r="E58" s="18">
        <v>163855.25</v>
      </c>
      <c r="F58" s="18">
        <v>534475.91</v>
      </c>
      <c r="G58" s="18">
        <f t="shared" si="1"/>
        <v>698331.16</v>
      </c>
      <c r="H58" s="3"/>
      <c r="I58" s="3"/>
      <c r="J58" s="3"/>
      <c r="K58" s="3"/>
      <c r="L58" s="3"/>
      <c r="M58" s="3"/>
      <c r="N58" s="3"/>
      <c r="O58" s="3"/>
    </row>
    <row r="59" spans="1:15" ht="15" customHeight="1">
      <c r="A59" s="4"/>
      <c r="B59" s="4"/>
      <c r="C59" s="53"/>
      <c r="D59" s="15" t="s">
        <v>3</v>
      </c>
      <c r="E59" s="18">
        <f>SUM(E57:E58)</f>
        <v>887353.66</v>
      </c>
      <c r="F59" s="18">
        <f>SUM(F57:F58)</f>
        <v>2288361.81</v>
      </c>
      <c r="G59" s="18">
        <f t="shared" si="1"/>
        <v>3175715.47</v>
      </c>
      <c r="H59" s="3"/>
      <c r="I59" s="3"/>
      <c r="J59" s="3"/>
      <c r="K59" s="3"/>
      <c r="L59" s="3"/>
      <c r="M59" s="3"/>
      <c r="N59" s="3"/>
      <c r="O59" s="3"/>
    </row>
    <row r="60" spans="1:15" ht="15" customHeight="1">
      <c r="A60" s="4"/>
      <c r="B60" s="4"/>
      <c r="C60" s="53" t="s">
        <v>0</v>
      </c>
      <c r="D60" s="15" t="s">
        <v>8</v>
      </c>
      <c r="E60" s="5">
        <f>E57/G57</f>
        <v>0.2920412497486109</v>
      </c>
      <c r="F60" s="5">
        <f>F57/G57</f>
        <v>0.7079587502513891</v>
      </c>
      <c r="G60" s="10">
        <f t="shared" si="1"/>
        <v>1</v>
      </c>
      <c r="H60" s="3"/>
      <c r="I60" s="3"/>
      <c r="J60" s="3"/>
      <c r="K60" s="3"/>
      <c r="L60" s="3"/>
      <c r="M60" s="3"/>
      <c r="N60" s="3"/>
      <c r="O60" s="3"/>
    </row>
    <row r="61" spans="1:15" ht="15" customHeight="1">
      <c r="A61" s="4"/>
      <c r="B61" s="4"/>
      <c r="C61" s="53"/>
      <c r="D61" s="15" t="s">
        <v>7</v>
      </c>
      <c r="E61" s="5">
        <f>E58/G58</f>
        <v>0.2346383197335774</v>
      </c>
      <c r="F61" s="5">
        <f>F58/G58</f>
        <v>0.7653616802664226</v>
      </c>
      <c r="G61" s="10">
        <f t="shared" si="1"/>
        <v>1</v>
      </c>
      <c r="H61" s="3"/>
      <c r="I61" s="3"/>
      <c r="J61" s="3"/>
      <c r="K61" s="3"/>
      <c r="L61" s="3"/>
      <c r="M61" s="3"/>
      <c r="N61" s="3"/>
      <c r="O61" s="3"/>
    </row>
    <row r="62" spans="1:15" ht="15" customHeight="1">
      <c r="A62" s="4"/>
      <c r="B62" s="4"/>
      <c r="C62" s="53"/>
      <c r="D62" s="15" t="s">
        <v>3</v>
      </c>
      <c r="E62" s="5">
        <f>E59/G59</f>
        <v>0.27941850218716224</v>
      </c>
      <c r="F62" s="5">
        <f>F59/G59</f>
        <v>0.7205814978128378</v>
      </c>
      <c r="G62" s="10">
        <f t="shared" si="1"/>
        <v>1</v>
      </c>
      <c r="H62" s="3"/>
      <c r="I62" s="3"/>
      <c r="J62" s="3"/>
      <c r="K62" s="3"/>
      <c r="L62" s="3"/>
      <c r="M62" s="3"/>
      <c r="N62" s="3"/>
      <c r="O62" s="3"/>
    </row>
    <row r="63" spans="1:7" ht="15.75">
      <c r="A63" s="4"/>
      <c r="B63" s="4"/>
      <c r="C63" s="14" t="s">
        <v>165</v>
      </c>
      <c r="G63" s="2"/>
    </row>
    <row r="64" spans="1:7" ht="15.75">
      <c r="A64" s="4"/>
      <c r="B64" s="4"/>
      <c r="C64" s="14"/>
      <c r="G64" s="2"/>
    </row>
    <row r="65" spans="1:8" ht="15">
      <c r="A65" s="4">
        <v>4</v>
      </c>
      <c r="B65" s="4" t="s">
        <v>53</v>
      </c>
      <c r="H65" s="2"/>
    </row>
    <row r="66" spans="1:7" ht="24.75" customHeight="1">
      <c r="A66" s="4"/>
      <c r="B66" s="4"/>
      <c r="C66" s="4">
        <v>2012</v>
      </c>
      <c r="G66" s="2"/>
    </row>
    <row r="67" spans="1:15" ht="28.5" customHeight="1">
      <c r="A67" s="4"/>
      <c r="B67" s="4"/>
      <c r="C67" s="65" t="s">
        <v>4</v>
      </c>
      <c r="D67" s="57"/>
      <c r="E67" s="58" t="s">
        <v>54</v>
      </c>
      <c r="F67" s="59"/>
      <c r="G67" s="60"/>
      <c r="H67" s="3"/>
      <c r="I67" s="3"/>
      <c r="J67" s="3"/>
      <c r="K67" s="3"/>
      <c r="L67" s="3"/>
      <c r="M67" s="3"/>
      <c r="N67" s="3"/>
      <c r="O67" s="3"/>
    </row>
    <row r="68" spans="1:15" ht="23.25" thickBot="1">
      <c r="A68" s="4"/>
      <c r="B68" s="4"/>
      <c r="C68" s="64"/>
      <c r="D68" s="62"/>
      <c r="E68" s="11" t="s">
        <v>1</v>
      </c>
      <c r="F68" s="11" t="s">
        <v>2</v>
      </c>
      <c r="G68" s="12" t="s">
        <v>3</v>
      </c>
      <c r="H68" s="3"/>
      <c r="I68" s="3"/>
      <c r="J68" s="3"/>
      <c r="K68" s="3"/>
      <c r="L68" s="3"/>
      <c r="M68" s="3"/>
      <c r="N68" s="3"/>
      <c r="O68" s="3"/>
    </row>
    <row r="69" spans="1:15" ht="17.25" customHeight="1">
      <c r="A69" s="4"/>
      <c r="B69" s="4"/>
      <c r="C69" s="53" t="s">
        <v>6</v>
      </c>
      <c r="D69" s="15" t="s">
        <v>8</v>
      </c>
      <c r="E69" s="18">
        <v>371111.8781750916</v>
      </c>
      <c r="F69" s="18">
        <v>2106272.43689081</v>
      </c>
      <c r="G69" s="18">
        <f aca="true" t="shared" si="2" ref="G69:G74">E69+F69</f>
        <v>2477384.3150659013</v>
      </c>
      <c r="H69" s="3"/>
      <c r="I69" s="3"/>
      <c r="J69" s="3"/>
      <c r="K69" s="3"/>
      <c r="L69" s="3"/>
      <c r="M69" s="3"/>
      <c r="N69" s="3"/>
      <c r="O69" s="3"/>
    </row>
    <row r="70" spans="1:15" ht="17.25" customHeight="1">
      <c r="A70" s="4"/>
      <c r="B70" s="4"/>
      <c r="C70" s="53"/>
      <c r="D70" s="15" t="s">
        <v>7</v>
      </c>
      <c r="E70" s="18">
        <v>95898.29413622979</v>
      </c>
      <c r="F70" s="18">
        <v>602432.865052651</v>
      </c>
      <c r="G70" s="18">
        <f t="shared" si="2"/>
        <v>698331.1591888808</v>
      </c>
      <c r="H70" s="3"/>
      <c r="I70" s="3"/>
      <c r="J70" s="3"/>
      <c r="K70" s="3"/>
      <c r="L70" s="3"/>
      <c r="M70" s="3"/>
      <c r="N70" s="3"/>
      <c r="O70" s="3"/>
    </row>
    <row r="71" spans="1:15" ht="17.25" customHeight="1">
      <c r="A71" s="4"/>
      <c r="B71" s="4"/>
      <c r="C71" s="53"/>
      <c r="D71" s="15" t="s">
        <v>3</v>
      </c>
      <c r="E71" s="18">
        <f>SUM(E69:E70)</f>
        <v>467010.17231132137</v>
      </c>
      <c r="F71" s="18">
        <f>SUM(F69:F70)</f>
        <v>2708705.301943461</v>
      </c>
      <c r="G71" s="18">
        <f>SUM(G69:G70)</f>
        <v>3175715.4742547823</v>
      </c>
      <c r="H71" s="3"/>
      <c r="I71" s="3"/>
      <c r="J71" s="3"/>
      <c r="K71" s="3"/>
      <c r="L71" s="3"/>
      <c r="M71" s="3"/>
      <c r="N71" s="3"/>
      <c r="O71" s="3"/>
    </row>
    <row r="72" spans="1:15" ht="17.25" customHeight="1">
      <c r="A72" s="4"/>
      <c r="B72" s="4"/>
      <c r="C72" s="53" t="s">
        <v>0</v>
      </c>
      <c r="D72" s="15" t="s">
        <v>8</v>
      </c>
      <c r="E72" s="5">
        <f>E69/G69</f>
        <v>0.1497998820442276</v>
      </c>
      <c r="F72" s="5">
        <f>F69/G69</f>
        <v>0.8502001179557724</v>
      </c>
      <c r="G72" s="10">
        <f t="shared" si="2"/>
        <v>1</v>
      </c>
      <c r="H72" s="3"/>
      <c r="I72" s="3"/>
      <c r="J72" s="3"/>
      <c r="K72" s="3"/>
      <c r="L72" s="3"/>
      <c r="M72" s="3"/>
      <c r="N72" s="3"/>
      <c r="O72" s="3"/>
    </row>
    <row r="73" spans="1:15" ht="17.25" customHeight="1">
      <c r="A73" s="4"/>
      <c r="B73" s="4"/>
      <c r="C73" s="53"/>
      <c r="D73" s="15" t="s">
        <v>7</v>
      </c>
      <c r="E73" s="5">
        <f>E70/G70</f>
        <v>0.13732495374775586</v>
      </c>
      <c r="F73" s="5">
        <f>F70/G70</f>
        <v>0.8626750462522441</v>
      </c>
      <c r="G73" s="10">
        <f t="shared" si="2"/>
        <v>1</v>
      </c>
      <c r="H73" s="3"/>
      <c r="I73" s="3"/>
      <c r="J73" s="3"/>
      <c r="K73" s="3"/>
      <c r="L73" s="3"/>
      <c r="M73" s="3"/>
      <c r="N73" s="3"/>
      <c r="O73" s="3"/>
    </row>
    <row r="74" spans="1:15" ht="17.25" customHeight="1">
      <c r="A74" s="4"/>
      <c r="B74" s="4"/>
      <c r="C74" s="53"/>
      <c r="D74" s="15" t="s">
        <v>3</v>
      </c>
      <c r="E74" s="5">
        <f>E71/G71</f>
        <v>0.14705667938369404</v>
      </c>
      <c r="F74" s="5">
        <f>F71/G71</f>
        <v>0.852943320616306</v>
      </c>
      <c r="G74" s="10">
        <f t="shared" si="2"/>
        <v>1</v>
      </c>
      <c r="H74" s="3"/>
      <c r="I74" s="3"/>
      <c r="J74" s="3"/>
      <c r="K74" s="3"/>
      <c r="L74" s="3"/>
      <c r="M74" s="3"/>
      <c r="N74" s="3"/>
      <c r="O74" s="3"/>
    </row>
    <row r="75" spans="1:7" ht="15.75">
      <c r="A75" s="4"/>
      <c r="B75" s="4"/>
      <c r="C75" s="14" t="s">
        <v>165</v>
      </c>
      <c r="G75" s="2"/>
    </row>
    <row r="76" spans="1:7" ht="24.75" customHeight="1">
      <c r="A76" s="4"/>
      <c r="B76" s="4"/>
      <c r="C76" s="26">
        <v>2012</v>
      </c>
      <c r="G76" s="2"/>
    </row>
    <row r="77" spans="1:8" ht="28.5" customHeight="1">
      <c r="A77" s="4"/>
      <c r="B77" s="4"/>
      <c r="C77" s="53" t="s">
        <v>4</v>
      </c>
      <c r="D77" s="53"/>
      <c r="E77" s="53" t="s">
        <v>56</v>
      </c>
      <c r="F77" s="53"/>
      <c r="G77" s="53"/>
      <c r="H77" s="53"/>
    </row>
    <row r="78" spans="1:8" ht="15.75" thickBot="1">
      <c r="A78" s="4"/>
      <c r="B78" s="4"/>
      <c r="C78" s="53"/>
      <c r="D78" s="53"/>
      <c r="E78" s="11" t="s">
        <v>29</v>
      </c>
      <c r="F78" s="11" t="s">
        <v>26</v>
      </c>
      <c r="G78" s="12" t="s">
        <v>27</v>
      </c>
      <c r="H78" s="12" t="s">
        <v>73</v>
      </c>
    </row>
    <row r="79" spans="1:8" ht="15">
      <c r="A79" s="4"/>
      <c r="B79" s="4"/>
      <c r="C79" s="53" t="s">
        <v>6</v>
      </c>
      <c r="D79" s="15" t="s">
        <v>8</v>
      </c>
      <c r="E79" s="46">
        <v>0.05</v>
      </c>
      <c r="F79" s="46">
        <v>2.2799296398010025</v>
      </c>
      <c r="G79" s="46">
        <v>50</v>
      </c>
      <c r="H79" s="46">
        <v>845668.6926677912</v>
      </c>
    </row>
    <row r="80" spans="1:8" ht="15">
      <c r="A80" s="4"/>
      <c r="B80" s="4"/>
      <c r="C80" s="53"/>
      <c r="D80" s="15" t="s">
        <v>7</v>
      </c>
      <c r="E80" s="46">
        <v>0.05</v>
      </c>
      <c r="F80" s="46">
        <v>2.26535929826799</v>
      </c>
      <c r="G80" s="46">
        <v>50</v>
      </c>
      <c r="H80" s="46">
        <v>217244.0923095468</v>
      </c>
    </row>
    <row r="81" spans="1:8" ht="15">
      <c r="A81" s="4"/>
      <c r="B81" s="4"/>
      <c r="C81" s="53"/>
      <c r="D81" s="15" t="s">
        <v>3</v>
      </c>
      <c r="E81" s="46">
        <v>0.05</v>
      </c>
      <c r="F81" s="46">
        <v>2.27693645250789</v>
      </c>
      <c r="G81" s="46">
        <v>50</v>
      </c>
      <c r="H81" s="46">
        <v>1062912.7849773387</v>
      </c>
    </row>
    <row r="82" spans="1:7" ht="15.75">
      <c r="A82" s="4"/>
      <c r="B82" s="4"/>
      <c r="C82" s="14" t="s">
        <v>165</v>
      </c>
      <c r="G82" s="2"/>
    </row>
    <row r="83" spans="7:14" ht="15" customHeight="1">
      <c r="G83" s="9"/>
      <c r="H83" s="9"/>
      <c r="I83" s="9"/>
      <c r="J83" s="9"/>
      <c r="K83" s="9"/>
      <c r="L83" s="9"/>
      <c r="M83" s="9"/>
      <c r="N83" s="8"/>
    </row>
    <row r="84" spans="1:8" ht="15">
      <c r="A84" s="4">
        <v>5</v>
      </c>
      <c r="B84" s="4" t="s">
        <v>57</v>
      </c>
      <c r="H84" s="2"/>
    </row>
    <row r="85" spans="1:7" ht="24.75" customHeight="1">
      <c r="A85" s="4"/>
      <c r="B85" s="4"/>
      <c r="C85" s="4">
        <v>2012</v>
      </c>
      <c r="G85" s="2"/>
    </row>
    <row r="86" spans="1:10" ht="22.5" customHeight="1">
      <c r="A86" s="4"/>
      <c r="B86" s="4"/>
      <c r="C86" s="65" t="s">
        <v>4</v>
      </c>
      <c r="D86" s="57"/>
      <c r="E86" s="58" t="s">
        <v>58</v>
      </c>
      <c r="F86" s="59"/>
      <c r="G86" s="59"/>
      <c r="H86" s="59"/>
      <c r="I86" s="59"/>
      <c r="J86" s="60"/>
    </row>
    <row r="87" spans="1:10" ht="15.75" thickBot="1">
      <c r="A87" s="4"/>
      <c r="B87" s="4"/>
      <c r="C87" s="64"/>
      <c r="D87" s="62"/>
      <c r="E87" s="11">
        <v>1</v>
      </c>
      <c r="F87" s="11">
        <v>2</v>
      </c>
      <c r="G87" s="12">
        <v>3</v>
      </c>
      <c r="H87" s="11">
        <v>4</v>
      </c>
      <c r="I87" s="11">
        <v>5</v>
      </c>
      <c r="J87" s="11" t="s">
        <v>3</v>
      </c>
    </row>
    <row r="88" spans="1:10" ht="15">
      <c r="A88" s="4"/>
      <c r="B88" s="4"/>
      <c r="C88" s="53" t="s">
        <v>6</v>
      </c>
      <c r="D88" s="15" t="s">
        <v>8</v>
      </c>
      <c r="E88" s="18">
        <v>80644.7359656852</v>
      </c>
      <c r="F88" s="18">
        <v>225777.42060642428</v>
      </c>
      <c r="G88" s="18">
        <v>739828.656396523</v>
      </c>
      <c r="H88" s="18">
        <v>1084341.7830768232</v>
      </c>
      <c r="I88" s="18">
        <v>475291.4950214999</v>
      </c>
      <c r="J88" s="18">
        <f>SUM(E88:I88)</f>
        <v>2605884.0910669556</v>
      </c>
    </row>
    <row r="89" spans="1:10" ht="15">
      <c r="A89" s="4"/>
      <c r="B89" s="4"/>
      <c r="C89" s="53"/>
      <c r="D89" s="15" t="s">
        <v>7</v>
      </c>
      <c r="E89" s="18">
        <v>72979.53907831408</v>
      </c>
      <c r="F89" s="18">
        <v>191199.77977512355</v>
      </c>
      <c r="G89" s="18">
        <v>373869.6896317312</v>
      </c>
      <c r="H89" s="18">
        <v>397328.51041810244</v>
      </c>
      <c r="I89" s="18">
        <v>198949.56273866884</v>
      </c>
      <c r="J89" s="18">
        <f>SUM(E89:I89)</f>
        <v>1234327.0816419402</v>
      </c>
    </row>
    <row r="90" spans="1:10" ht="15">
      <c r="A90" s="4"/>
      <c r="B90" s="4"/>
      <c r="C90" s="53"/>
      <c r="D90" s="15" t="s">
        <v>3</v>
      </c>
      <c r="E90" s="18">
        <f aca="true" t="shared" si="3" ref="E90:J90">SUM(E88:E89)</f>
        <v>153624.27504399928</v>
      </c>
      <c r="F90" s="18">
        <f t="shared" si="3"/>
        <v>416977.2003815478</v>
      </c>
      <c r="G90" s="18">
        <f t="shared" si="3"/>
        <v>1113698.3460282541</v>
      </c>
      <c r="H90" s="18">
        <f t="shared" si="3"/>
        <v>1481670.2934949256</v>
      </c>
      <c r="I90" s="18">
        <f t="shared" si="3"/>
        <v>674241.0577601688</v>
      </c>
      <c r="J90" s="18">
        <f t="shared" si="3"/>
        <v>3840211.172708896</v>
      </c>
    </row>
    <row r="91" spans="1:10" ht="15">
      <c r="A91" s="4"/>
      <c r="B91" s="4"/>
      <c r="C91" s="53" t="s">
        <v>0</v>
      </c>
      <c r="D91" s="15" t="s">
        <v>8</v>
      </c>
      <c r="E91" s="5">
        <f>E88/J88</f>
        <v>0.030947169232176382</v>
      </c>
      <c r="F91" s="5">
        <f>F88/J88</f>
        <v>0.08664139029836194</v>
      </c>
      <c r="G91" s="5">
        <f>G88/J88</f>
        <v>0.2839069699733294</v>
      </c>
      <c r="H91" s="5">
        <f>H88/J88</f>
        <v>0.41611282205297523</v>
      </c>
      <c r="I91" s="5">
        <f>I88/J88</f>
        <v>0.18239164844315703</v>
      </c>
      <c r="J91" s="10">
        <f>SUM(E91:I91)</f>
        <v>1</v>
      </c>
    </row>
    <row r="92" spans="1:10" ht="15">
      <c r="A92" s="4"/>
      <c r="B92" s="4"/>
      <c r="C92" s="53"/>
      <c r="D92" s="15" t="s">
        <v>7</v>
      </c>
      <c r="E92" s="5">
        <f>E89/J89</f>
        <v>0.05912495979690766</v>
      </c>
      <c r="F92" s="5">
        <f>F89/J89</f>
        <v>0.1549020374087423</v>
      </c>
      <c r="G92" s="5">
        <f>G89/J89</f>
        <v>0.3028935321862971</v>
      </c>
      <c r="H92" s="5">
        <f>H89/J89</f>
        <v>0.3218988842807886</v>
      </c>
      <c r="I92" s="5">
        <f>I89/J89</f>
        <v>0.1611805863272642</v>
      </c>
      <c r="J92" s="10">
        <f>SUM(E92:I92)</f>
        <v>0.9999999999999999</v>
      </c>
    </row>
    <row r="93" spans="1:10" ht="15">
      <c r="A93" s="4"/>
      <c r="B93" s="4"/>
      <c r="C93" s="53"/>
      <c r="D93" s="15" t="s">
        <v>3</v>
      </c>
      <c r="E93" s="5">
        <f>E90/J90</f>
        <v>0.04000412168366051</v>
      </c>
      <c r="F93" s="5">
        <f>F90/J90</f>
        <v>0.10858184136978355</v>
      </c>
      <c r="G93" s="5">
        <f>G90/J90</f>
        <v>0.29000966247453736</v>
      </c>
      <c r="H93" s="5">
        <f>H90/J90</f>
        <v>0.38583042099993453</v>
      </c>
      <c r="I93" s="5">
        <f>I90/J90</f>
        <v>0.175573953472084</v>
      </c>
      <c r="J93" s="10">
        <f>SUM(E93:I93)</f>
        <v>1</v>
      </c>
    </row>
    <row r="94" spans="1:7" ht="15.75">
      <c r="A94" s="4"/>
      <c r="B94" s="4"/>
      <c r="C94" s="14" t="s">
        <v>165</v>
      </c>
      <c r="G94" s="2"/>
    </row>
    <row r="95" spans="7:14" ht="15" customHeight="1">
      <c r="G95" s="9"/>
      <c r="H95" s="9"/>
      <c r="I95" s="9"/>
      <c r="J95" s="9"/>
      <c r="K95" s="9"/>
      <c r="L95" s="9"/>
      <c r="M95" s="9"/>
      <c r="N95" s="8"/>
    </row>
    <row r="96" spans="1:14" ht="15" customHeight="1">
      <c r="A96" s="4">
        <v>6</v>
      </c>
      <c r="B96" s="4" t="s">
        <v>59</v>
      </c>
      <c r="C96" s="4"/>
      <c r="D96" s="4"/>
      <c r="G96" s="2"/>
      <c r="H96" s="3"/>
      <c r="I96" s="3"/>
      <c r="J96" s="3"/>
      <c r="K96" s="3"/>
      <c r="L96" s="3"/>
      <c r="M96" s="3"/>
      <c r="N96" s="3"/>
    </row>
    <row r="97" spans="1:14" ht="24.75" customHeight="1">
      <c r="A97" s="4"/>
      <c r="B97" s="4"/>
      <c r="C97" s="26">
        <v>2012</v>
      </c>
      <c r="D97" s="4"/>
      <c r="G97" s="2"/>
      <c r="H97" s="3"/>
      <c r="I97" s="3"/>
      <c r="J97" s="3"/>
      <c r="K97" s="3"/>
      <c r="L97" s="3"/>
      <c r="M97" s="3"/>
      <c r="N97" s="3"/>
    </row>
    <row r="98" spans="1:14" ht="15" customHeight="1">
      <c r="A98" s="4"/>
      <c r="B98" s="4"/>
      <c r="C98" s="53" t="s">
        <v>4</v>
      </c>
      <c r="D98" s="53"/>
      <c r="E98" s="68" t="s">
        <v>59</v>
      </c>
      <c r="F98" s="68"/>
      <c r="G98" s="56"/>
      <c r="H98" s="3"/>
      <c r="I98" s="3"/>
      <c r="J98" s="3"/>
      <c r="K98" s="3"/>
      <c r="L98" s="3"/>
      <c r="M98" s="3"/>
      <c r="N98" s="3"/>
    </row>
    <row r="99" spans="1:14" ht="15" customHeight="1">
      <c r="A99" s="4"/>
      <c r="B99" s="4"/>
      <c r="C99" s="53"/>
      <c r="D99" s="53"/>
      <c r="E99" s="64"/>
      <c r="F99" s="64"/>
      <c r="G99" s="62"/>
      <c r="H99" s="3"/>
      <c r="I99" s="3"/>
      <c r="J99" s="3"/>
      <c r="K99" s="3"/>
      <c r="L99" s="3"/>
      <c r="M99" s="3"/>
      <c r="N99" s="3"/>
    </row>
    <row r="100" spans="1:14" ht="15" customHeight="1" thickBot="1">
      <c r="A100" s="4"/>
      <c r="B100" s="4"/>
      <c r="C100" s="53"/>
      <c r="D100" s="53"/>
      <c r="E100" s="19" t="s">
        <v>1</v>
      </c>
      <c r="F100" s="11" t="s">
        <v>2</v>
      </c>
      <c r="G100" s="12" t="s">
        <v>3</v>
      </c>
      <c r="H100" s="3"/>
      <c r="I100" s="3"/>
      <c r="J100" s="3"/>
      <c r="K100" s="3"/>
      <c r="L100" s="3"/>
      <c r="M100" s="3"/>
      <c r="N100" s="3"/>
    </row>
    <row r="101" spans="1:14" ht="15" customHeight="1">
      <c r="A101" s="4"/>
      <c r="B101" s="4"/>
      <c r="C101" s="53" t="s">
        <v>6</v>
      </c>
      <c r="D101" s="15" t="s">
        <v>8</v>
      </c>
      <c r="E101" s="18">
        <v>974783.8664016916</v>
      </c>
      <c r="F101" s="18">
        <v>1632868.2444455486</v>
      </c>
      <c r="G101" s="6">
        <f>E101+F101</f>
        <v>2607652.1108472403</v>
      </c>
      <c r="H101" s="3"/>
      <c r="I101" s="3"/>
      <c r="J101" s="3"/>
      <c r="K101" s="3"/>
      <c r="L101" s="3"/>
      <c r="M101" s="3"/>
      <c r="N101" s="3"/>
    </row>
    <row r="102" spans="1:14" ht="15" customHeight="1">
      <c r="A102" s="4"/>
      <c r="B102" s="4"/>
      <c r="C102" s="53"/>
      <c r="D102" s="15" t="s">
        <v>7</v>
      </c>
      <c r="E102" s="18">
        <v>186062.0158760485</v>
      </c>
      <c r="F102" s="18">
        <v>1048265.0657658797</v>
      </c>
      <c r="G102" s="6">
        <f>E102+F102</f>
        <v>1234327.0816419283</v>
      </c>
      <c r="H102" s="3"/>
      <c r="I102" s="3"/>
      <c r="J102" s="3"/>
      <c r="K102" s="3"/>
      <c r="L102" s="3"/>
      <c r="M102" s="3"/>
      <c r="N102" s="3"/>
    </row>
    <row r="103" spans="1:14" ht="15" customHeight="1">
      <c r="A103" s="4"/>
      <c r="B103" s="4"/>
      <c r="C103" s="53"/>
      <c r="D103" s="15" t="s">
        <v>3</v>
      </c>
      <c r="E103" s="18">
        <f>SUM(E101:E102)</f>
        <v>1160845.8822777402</v>
      </c>
      <c r="F103" s="18">
        <f>SUM(F101:F102)</f>
        <v>2681133.3102114284</v>
      </c>
      <c r="G103" s="18">
        <f>SUM(G101:G102)</f>
        <v>3841979.1924891686</v>
      </c>
      <c r="H103" s="3"/>
      <c r="I103" s="3"/>
      <c r="J103" s="3"/>
      <c r="K103" s="3"/>
      <c r="L103" s="3"/>
      <c r="M103" s="3"/>
      <c r="N103" s="3"/>
    </row>
    <row r="104" spans="1:14" ht="15" customHeight="1">
      <c r="A104" s="4"/>
      <c r="C104" s="53" t="s">
        <v>0</v>
      </c>
      <c r="D104" s="15" t="s">
        <v>8</v>
      </c>
      <c r="E104" s="35">
        <f>E101/G101</f>
        <v>0.3738166844982167</v>
      </c>
      <c r="F104" s="5">
        <f>F101/G101</f>
        <v>0.6261833155017833</v>
      </c>
      <c r="G104" s="7">
        <f>E104+F104</f>
        <v>1</v>
      </c>
      <c r="H104" s="3"/>
      <c r="I104" s="3"/>
      <c r="J104" s="3"/>
      <c r="K104" s="3"/>
      <c r="L104" s="3"/>
      <c r="M104" s="3"/>
      <c r="N104" s="3"/>
    </row>
    <row r="105" spans="1:14" ht="15" customHeight="1">
      <c r="A105" s="4"/>
      <c r="C105" s="53"/>
      <c r="D105" s="15" t="s">
        <v>7</v>
      </c>
      <c r="E105" s="35">
        <f>E102/G102</f>
        <v>0.15073963671650534</v>
      </c>
      <c r="F105" s="5">
        <f>F102/G102</f>
        <v>0.8492603632834946</v>
      </c>
      <c r="G105" s="7">
        <f>E105+F105</f>
        <v>1</v>
      </c>
      <c r="H105" s="3"/>
      <c r="I105" s="3"/>
      <c r="J105" s="3"/>
      <c r="K105" s="3"/>
      <c r="L105" s="3"/>
      <c r="M105" s="3"/>
      <c r="N105" s="3"/>
    </row>
    <row r="106" spans="1:14" ht="15" customHeight="1">
      <c r="A106" s="4"/>
      <c r="C106" s="53"/>
      <c r="D106" s="15" t="s">
        <v>3</v>
      </c>
      <c r="E106" s="35">
        <f>E103/G103</f>
        <v>0.30214788371241624</v>
      </c>
      <c r="F106" s="5">
        <f>F103/G103</f>
        <v>0.6978521162875838</v>
      </c>
      <c r="G106" s="7">
        <f>E106+F106</f>
        <v>1</v>
      </c>
      <c r="H106" s="3"/>
      <c r="I106" s="3"/>
      <c r="J106" s="3"/>
      <c r="K106" s="3"/>
      <c r="L106" s="3"/>
      <c r="M106" s="3"/>
      <c r="N106" s="3"/>
    </row>
    <row r="107" spans="1:7" ht="15.75">
      <c r="A107" s="4"/>
      <c r="B107" s="4"/>
      <c r="C107" s="14" t="s">
        <v>165</v>
      </c>
      <c r="G107" s="2"/>
    </row>
    <row r="108" spans="1:7" ht="24.75" customHeight="1">
      <c r="A108" s="4"/>
      <c r="B108" s="4"/>
      <c r="C108" s="4">
        <v>2012</v>
      </c>
      <c r="G108" s="2"/>
    </row>
    <row r="109" spans="1:8" ht="22.5" customHeight="1">
      <c r="A109" s="4"/>
      <c r="B109" s="4"/>
      <c r="C109" s="65" t="s">
        <v>4</v>
      </c>
      <c r="D109" s="57"/>
      <c r="E109" s="58" t="s">
        <v>60</v>
      </c>
      <c r="F109" s="59"/>
      <c r="G109" s="59"/>
      <c r="H109" s="60"/>
    </row>
    <row r="110" spans="1:8" ht="15.75" thickBot="1">
      <c r="A110" s="4"/>
      <c r="B110" s="4"/>
      <c r="C110" s="64"/>
      <c r="D110" s="62"/>
      <c r="E110" s="11" t="s">
        <v>61</v>
      </c>
      <c r="F110" s="11" t="s">
        <v>62</v>
      </c>
      <c r="G110" s="12" t="s">
        <v>63</v>
      </c>
      <c r="H110" s="11" t="s">
        <v>3</v>
      </c>
    </row>
    <row r="111" spans="1:8" ht="15">
      <c r="A111" s="4"/>
      <c r="B111" s="4"/>
      <c r="C111" s="53" t="s">
        <v>6</v>
      </c>
      <c r="D111" s="15" t="s">
        <v>8</v>
      </c>
      <c r="E111" s="18">
        <v>684337.1</v>
      </c>
      <c r="F111" s="18">
        <v>216375.34</v>
      </c>
      <c r="G111" s="18">
        <v>66710.08</v>
      </c>
      <c r="H111" s="18">
        <f aca="true" t="shared" si="4" ref="H111:H116">SUM(E111:G111)</f>
        <v>967422.5199999999</v>
      </c>
    </row>
    <row r="112" spans="1:8" ht="15">
      <c r="A112" s="4"/>
      <c r="B112" s="4"/>
      <c r="C112" s="53"/>
      <c r="D112" s="15" t="s">
        <v>7</v>
      </c>
      <c r="E112" s="18">
        <v>142249.09</v>
      </c>
      <c r="F112" s="18">
        <v>32071.91</v>
      </c>
      <c r="G112" s="18">
        <v>9647.12</v>
      </c>
      <c r="H112" s="18">
        <f t="shared" si="4"/>
        <v>183968.12</v>
      </c>
    </row>
    <row r="113" spans="1:8" ht="15">
      <c r="A113" s="4"/>
      <c r="B113" s="4"/>
      <c r="C113" s="53"/>
      <c r="D113" s="15" t="s">
        <v>3</v>
      </c>
      <c r="E113" s="18">
        <f>SUM(E111:E112)</f>
        <v>826586.19</v>
      </c>
      <c r="F113" s="18">
        <f>SUM(F111:F112)</f>
        <v>248447.25</v>
      </c>
      <c r="G113" s="18">
        <f>SUM(G111:G112)</f>
        <v>76357.2</v>
      </c>
      <c r="H113" s="18">
        <f t="shared" si="4"/>
        <v>1151390.64</v>
      </c>
    </row>
    <row r="114" spans="1:8" ht="15">
      <c r="A114" s="4"/>
      <c r="B114" s="4"/>
      <c r="C114" s="53" t="s">
        <v>0</v>
      </c>
      <c r="D114" s="15" t="s">
        <v>8</v>
      </c>
      <c r="E114" s="5">
        <f>E111/H111</f>
        <v>0.7073818169955358</v>
      </c>
      <c r="F114" s="5">
        <f>F111/H111</f>
        <v>0.2236616737017865</v>
      </c>
      <c r="G114" s="5">
        <f>G111/H111</f>
        <v>0.06895650930267781</v>
      </c>
      <c r="H114" s="10">
        <f t="shared" si="4"/>
        <v>1</v>
      </c>
    </row>
    <row r="115" spans="1:8" ht="15">
      <c r="A115" s="4"/>
      <c r="B115" s="4"/>
      <c r="C115" s="53"/>
      <c r="D115" s="15" t="s">
        <v>7</v>
      </c>
      <c r="E115" s="5">
        <f>E112/H112</f>
        <v>0.7732268503912526</v>
      </c>
      <c r="F115" s="5">
        <f>F112/H112</f>
        <v>0.17433406396716997</v>
      </c>
      <c r="G115" s="5">
        <f>G112/H112</f>
        <v>0.05243908564157747</v>
      </c>
      <c r="H115" s="10">
        <f t="shared" si="4"/>
        <v>1</v>
      </c>
    </row>
    <row r="116" spans="1:8" ht="15">
      <c r="A116" s="4"/>
      <c r="B116" s="4"/>
      <c r="C116" s="53"/>
      <c r="D116" s="15" t="s">
        <v>3</v>
      </c>
      <c r="E116" s="5">
        <f>E113/H113</f>
        <v>0.717902474871604</v>
      </c>
      <c r="F116" s="5">
        <f>F113/H113</f>
        <v>0.2157801543358039</v>
      </c>
      <c r="G116" s="5">
        <f>G113/H113</f>
        <v>0.06631737079259217</v>
      </c>
      <c r="H116" s="10">
        <f t="shared" si="4"/>
        <v>1</v>
      </c>
    </row>
    <row r="117" spans="1:7" ht="15.75">
      <c r="A117" s="4"/>
      <c r="B117" s="4"/>
      <c r="C117" s="14" t="s">
        <v>165</v>
      </c>
      <c r="G117" s="2"/>
    </row>
    <row r="118" spans="1:7" ht="15.75">
      <c r="A118" s="4"/>
      <c r="B118" s="4"/>
      <c r="C118" s="14"/>
      <c r="G118" s="2"/>
    </row>
    <row r="119" spans="1:14" ht="15" customHeight="1">
      <c r="A119" s="4">
        <v>7</v>
      </c>
      <c r="B119" s="4" t="s">
        <v>64</v>
      </c>
      <c r="C119" s="4"/>
      <c r="D119" s="4"/>
      <c r="G119" s="2"/>
      <c r="H119" s="3"/>
      <c r="I119" s="3"/>
      <c r="J119" s="3"/>
      <c r="K119" s="3"/>
      <c r="L119" s="3"/>
      <c r="M119" s="3"/>
      <c r="N119" s="3"/>
    </row>
    <row r="120" spans="1:7" ht="24.75" customHeight="1">
      <c r="A120" s="4"/>
      <c r="B120" s="4"/>
      <c r="C120" s="4">
        <v>2012</v>
      </c>
      <c r="G120" s="2"/>
    </row>
    <row r="121" spans="1:8" ht="22.5" customHeight="1">
      <c r="A121" s="4"/>
      <c r="B121" s="4"/>
      <c r="C121" s="65" t="s">
        <v>4</v>
      </c>
      <c r="D121" s="57"/>
      <c r="E121" s="58" t="s">
        <v>65</v>
      </c>
      <c r="F121" s="59"/>
      <c r="G121" s="59"/>
      <c r="H121" s="60"/>
    </row>
    <row r="122" spans="1:8" ht="15.75" thickBot="1">
      <c r="A122" s="4"/>
      <c r="B122" s="4"/>
      <c r="C122" s="64"/>
      <c r="D122" s="62"/>
      <c r="E122" s="11" t="s">
        <v>66</v>
      </c>
      <c r="F122" s="11" t="s">
        <v>67</v>
      </c>
      <c r="G122" s="12" t="s">
        <v>68</v>
      </c>
      <c r="H122" s="11" t="s">
        <v>3</v>
      </c>
    </row>
    <row r="123" spans="1:8" ht="15">
      <c r="A123" s="4"/>
      <c r="B123" s="4"/>
      <c r="C123" s="53" t="s">
        <v>6</v>
      </c>
      <c r="D123" s="15" t="s">
        <v>8</v>
      </c>
      <c r="E123" s="18">
        <v>911231.1</v>
      </c>
      <c r="F123" s="18">
        <v>383908.02</v>
      </c>
      <c r="G123" s="18">
        <v>1312806.63</v>
      </c>
      <c r="H123" s="18">
        <f>SUM(E123:G123)</f>
        <v>2607945.75</v>
      </c>
    </row>
    <row r="124" spans="1:8" ht="15">
      <c r="A124" s="4"/>
      <c r="B124" s="4"/>
      <c r="C124" s="53"/>
      <c r="D124" s="15" t="s">
        <v>7</v>
      </c>
      <c r="E124" s="18">
        <v>457542.07</v>
      </c>
      <c r="F124" s="18">
        <v>175276.33</v>
      </c>
      <c r="G124" s="18">
        <v>601823.1</v>
      </c>
      <c r="H124" s="18">
        <f>SUM(E124:G124)</f>
        <v>1234641.5</v>
      </c>
    </row>
    <row r="125" spans="1:8" ht="15">
      <c r="A125" s="4"/>
      <c r="B125" s="4"/>
      <c r="C125" s="53"/>
      <c r="D125" s="15" t="s">
        <v>3</v>
      </c>
      <c r="E125" s="18">
        <f>SUM(E123:E124)</f>
        <v>1368773.17</v>
      </c>
      <c r="F125" s="18">
        <f>SUM(F123:F124)</f>
        <v>559184.35</v>
      </c>
      <c r="G125" s="18">
        <f>SUM(G123:G124)</f>
        <v>1914629.73</v>
      </c>
      <c r="H125" s="18">
        <f>SUM(H123:H124)</f>
        <v>3842587.25</v>
      </c>
    </row>
    <row r="126" spans="1:8" ht="15">
      <c r="A126" s="4"/>
      <c r="B126" s="4"/>
      <c r="C126" s="53" t="s">
        <v>0</v>
      </c>
      <c r="D126" s="15" t="s">
        <v>8</v>
      </c>
      <c r="E126" s="5">
        <f>E123/H123</f>
        <v>0.3494056960348964</v>
      </c>
      <c r="F126" s="5">
        <f>F123/H123</f>
        <v>0.1472070575087691</v>
      </c>
      <c r="G126" s="5">
        <f>G123/H123</f>
        <v>0.5033872464563344</v>
      </c>
      <c r="H126" s="10">
        <f>SUM(E126:G126)</f>
        <v>0.9999999999999999</v>
      </c>
    </row>
    <row r="127" spans="1:8" ht="15">
      <c r="A127" s="4"/>
      <c r="B127" s="4"/>
      <c r="C127" s="53"/>
      <c r="D127" s="15" t="s">
        <v>7</v>
      </c>
      <c r="E127" s="5">
        <f>E124/H124</f>
        <v>0.37058698415693947</v>
      </c>
      <c r="F127" s="5">
        <f>F124/H124</f>
        <v>0.14196536403482304</v>
      </c>
      <c r="G127" s="5">
        <f>G124/H124</f>
        <v>0.48744765180823746</v>
      </c>
      <c r="H127" s="10">
        <f>SUM(E127:G127)</f>
        <v>1</v>
      </c>
    </row>
    <row r="128" spans="1:8" ht="15">
      <c r="A128" s="4"/>
      <c r="B128" s="4"/>
      <c r="C128" s="53"/>
      <c r="D128" s="15" t="s">
        <v>3</v>
      </c>
      <c r="E128" s="5">
        <f>E125/H125</f>
        <v>0.35621134432276064</v>
      </c>
      <c r="F128" s="5">
        <f>F125/H125</f>
        <v>0.1455228765462645</v>
      </c>
      <c r="G128" s="5">
        <f>G125/H125</f>
        <v>0.49826577913097486</v>
      </c>
      <c r="H128" s="10">
        <f>SUM(E128:G128)</f>
        <v>1</v>
      </c>
    </row>
    <row r="129" spans="1:7" ht="15.75">
      <c r="A129" s="4"/>
      <c r="B129" s="4"/>
      <c r="C129" s="14" t="s">
        <v>165</v>
      </c>
      <c r="G129" s="2"/>
    </row>
    <row r="130" spans="7:14" ht="15" customHeight="1">
      <c r="G130" s="9"/>
      <c r="H130" s="9"/>
      <c r="I130" s="9"/>
      <c r="J130" s="9"/>
      <c r="K130" s="9"/>
      <c r="L130" s="9"/>
      <c r="M130" s="9"/>
      <c r="N130" s="8"/>
    </row>
    <row r="131" spans="1:8" ht="15">
      <c r="A131" s="4">
        <v>8</v>
      </c>
      <c r="B131" s="4" t="s">
        <v>70</v>
      </c>
      <c r="H131" s="2"/>
    </row>
    <row r="132" spans="1:7" ht="24.75" customHeight="1">
      <c r="A132" s="4"/>
      <c r="B132" s="4"/>
      <c r="C132" s="26">
        <v>2012</v>
      </c>
      <c r="G132" s="2"/>
    </row>
    <row r="133" spans="1:8" ht="28.5" customHeight="1">
      <c r="A133" s="4"/>
      <c r="B133" s="4"/>
      <c r="C133" s="65" t="s">
        <v>4</v>
      </c>
      <c r="D133" s="57"/>
      <c r="E133" s="53" t="s">
        <v>71</v>
      </c>
      <c r="F133" s="53"/>
      <c r="G133" s="53"/>
      <c r="H133" s="53"/>
    </row>
    <row r="134" spans="1:8" ht="15.75" thickBot="1">
      <c r="A134" s="4"/>
      <c r="B134" s="4"/>
      <c r="C134" s="65"/>
      <c r="D134" s="57"/>
      <c r="E134" s="11" t="s">
        <v>29</v>
      </c>
      <c r="F134" s="11" t="s">
        <v>26</v>
      </c>
      <c r="G134" s="12" t="s">
        <v>27</v>
      </c>
      <c r="H134" s="12" t="s">
        <v>73</v>
      </c>
    </row>
    <row r="135" spans="1:8" ht="15">
      <c r="A135" s="4"/>
      <c r="B135" s="4"/>
      <c r="C135" s="53" t="s">
        <v>6</v>
      </c>
      <c r="D135" s="15" t="s">
        <v>8</v>
      </c>
      <c r="E135" s="48">
        <v>1</v>
      </c>
      <c r="F135" s="48">
        <v>152.97207101524506</v>
      </c>
      <c r="G135" s="48">
        <v>500</v>
      </c>
      <c r="H135" s="48">
        <v>130871065.71467315</v>
      </c>
    </row>
    <row r="136" spans="1:8" ht="15">
      <c r="A136" s="4"/>
      <c r="B136" s="4"/>
      <c r="C136" s="53"/>
      <c r="D136" s="15" t="s">
        <v>7</v>
      </c>
      <c r="E136" s="48">
        <v>1</v>
      </c>
      <c r="F136" s="48">
        <v>83.85804764291841</v>
      </c>
      <c r="G136" s="48">
        <v>500</v>
      </c>
      <c r="H136" s="48">
        <v>20811666.607167024</v>
      </c>
    </row>
    <row r="137" spans="1:8" ht="15">
      <c r="A137" s="4"/>
      <c r="B137" s="4"/>
      <c r="C137" s="53"/>
      <c r="D137" s="15" t="s">
        <v>3</v>
      </c>
      <c r="E137" s="46">
        <v>1</v>
      </c>
      <c r="F137" s="46">
        <v>137.4311315861923</v>
      </c>
      <c r="G137" s="46">
        <v>500</v>
      </c>
      <c r="H137" s="46">
        <v>151682732.32184088</v>
      </c>
    </row>
    <row r="138" spans="1:7" ht="15.75">
      <c r="A138" s="4"/>
      <c r="B138" s="4"/>
      <c r="C138" s="14" t="s">
        <v>165</v>
      </c>
      <c r="G138" s="2"/>
    </row>
    <row r="139" spans="1:7" ht="24.75" customHeight="1">
      <c r="A139" s="4"/>
      <c r="B139" s="4"/>
      <c r="C139" s="26">
        <v>2012</v>
      </c>
      <c r="G139" s="2"/>
    </row>
    <row r="140" spans="1:8" ht="28.5" customHeight="1">
      <c r="A140" s="4"/>
      <c r="B140" s="4"/>
      <c r="C140" s="65" t="s">
        <v>4</v>
      </c>
      <c r="D140" s="57"/>
      <c r="E140" s="53" t="s">
        <v>72</v>
      </c>
      <c r="F140" s="53"/>
      <c r="G140" s="53"/>
      <c r="H140" s="53"/>
    </row>
    <row r="141" spans="1:8" ht="15.75" thickBot="1">
      <c r="A141" s="4"/>
      <c r="B141" s="4"/>
      <c r="C141" s="65"/>
      <c r="D141" s="57"/>
      <c r="E141" s="11" t="s">
        <v>29</v>
      </c>
      <c r="F141" s="11" t="s">
        <v>26</v>
      </c>
      <c r="G141" s="12" t="s">
        <v>27</v>
      </c>
      <c r="H141" s="12" t="s">
        <v>73</v>
      </c>
    </row>
    <row r="142" spans="1:8" ht="15">
      <c r="A142" s="4"/>
      <c r="B142" s="4"/>
      <c r="C142" s="53" t="s">
        <v>6</v>
      </c>
      <c r="D142" s="15" t="s">
        <v>8</v>
      </c>
      <c r="E142" s="46">
        <v>1</v>
      </c>
      <c r="F142" s="46">
        <v>20.26800788231813</v>
      </c>
      <c r="G142" s="46">
        <v>911</v>
      </c>
      <c r="H142" s="46">
        <v>37428089.7060247</v>
      </c>
    </row>
    <row r="143" spans="1:8" ht="15">
      <c r="A143" s="4"/>
      <c r="B143" s="4"/>
      <c r="C143" s="53"/>
      <c r="D143" s="15" t="s">
        <v>7</v>
      </c>
      <c r="E143" s="46">
        <v>1</v>
      </c>
      <c r="F143" s="46">
        <v>10.476006587388726</v>
      </c>
      <c r="G143" s="46">
        <v>750</v>
      </c>
      <c r="H143" s="46">
        <v>9790785.277972141</v>
      </c>
    </row>
    <row r="144" spans="1:8" ht="15">
      <c r="A144" s="4"/>
      <c r="B144" s="4"/>
      <c r="C144" s="53"/>
      <c r="D144" s="15" t="s">
        <v>3</v>
      </c>
      <c r="E144" s="46">
        <v>1</v>
      </c>
      <c r="F144" s="46">
        <v>16.98</v>
      </c>
      <c r="G144" s="46">
        <v>911</v>
      </c>
      <c r="H144" s="46">
        <v>47218874.98</v>
      </c>
    </row>
    <row r="145" spans="1:7" ht="15.75">
      <c r="A145" s="4"/>
      <c r="B145" s="4"/>
      <c r="C145" s="14" t="s">
        <v>165</v>
      </c>
      <c r="G145" s="2"/>
    </row>
    <row r="146" spans="7:14" ht="15" customHeight="1">
      <c r="G146" s="9"/>
      <c r="H146" s="9"/>
      <c r="I146" s="9"/>
      <c r="J146" s="9"/>
      <c r="K146" s="9"/>
      <c r="L146" s="9"/>
      <c r="M146" s="9"/>
      <c r="N146" s="8"/>
    </row>
    <row r="147" spans="1:14" ht="15" customHeight="1">
      <c r="A147" s="4">
        <v>9</v>
      </c>
      <c r="B147" s="4" t="s">
        <v>19</v>
      </c>
      <c r="C147" s="4"/>
      <c r="D147" s="4"/>
      <c r="G147" s="2"/>
      <c r="H147" s="3"/>
      <c r="I147" s="3"/>
      <c r="J147" s="3"/>
      <c r="K147" s="3"/>
      <c r="L147" s="3"/>
      <c r="M147" s="3"/>
      <c r="N147" s="3"/>
    </row>
    <row r="148" spans="1:14" ht="24.75" customHeight="1">
      <c r="A148" s="4"/>
      <c r="B148" s="4"/>
      <c r="C148" s="26">
        <v>2012</v>
      </c>
      <c r="D148" s="4"/>
      <c r="G148" s="2"/>
      <c r="H148" s="3"/>
      <c r="I148" s="3"/>
      <c r="J148" s="3"/>
      <c r="K148" s="3"/>
      <c r="L148" s="3"/>
      <c r="M148" s="3"/>
      <c r="N148" s="3"/>
    </row>
    <row r="149" spans="1:14" ht="15" customHeight="1">
      <c r="A149" s="4"/>
      <c r="B149" s="4"/>
      <c r="C149" s="53" t="s">
        <v>4</v>
      </c>
      <c r="D149" s="53"/>
      <c r="E149" s="67" t="s">
        <v>19</v>
      </c>
      <c r="F149" s="68"/>
      <c r="G149" s="56"/>
      <c r="H149" s="3"/>
      <c r="I149" s="3"/>
      <c r="J149" s="3"/>
      <c r="K149" s="3"/>
      <c r="L149" s="3"/>
      <c r="M149" s="3"/>
      <c r="N149" s="3"/>
    </row>
    <row r="150" spans="1:14" ht="15" customHeight="1">
      <c r="A150" s="4"/>
      <c r="B150" s="4"/>
      <c r="C150" s="53"/>
      <c r="D150" s="53"/>
      <c r="E150" s="63"/>
      <c r="F150" s="64"/>
      <c r="G150" s="62"/>
      <c r="H150" s="3"/>
      <c r="I150" s="3"/>
      <c r="J150" s="3"/>
      <c r="K150" s="3"/>
      <c r="L150" s="3"/>
      <c r="M150" s="3"/>
      <c r="N150" s="3"/>
    </row>
    <row r="151" spans="1:14" ht="15" customHeight="1" thickBot="1">
      <c r="A151" s="4"/>
      <c r="B151" s="4"/>
      <c r="C151" s="53"/>
      <c r="D151" s="53"/>
      <c r="E151" s="19" t="s">
        <v>1</v>
      </c>
      <c r="F151" s="11" t="s">
        <v>2</v>
      </c>
      <c r="G151" s="12" t="s">
        <v>3</v>
      </c>
      <c r="H151" s="3"/>
      <c r="I151" s="3"/>
      <c r="J151" s="3"/>
      <c r="K151" s="3"/>
      <c r="L151" s="3"/>
      <c r="M151" s="3"/>
      <c r="N151" s="3"/>
    </row>
    <row r="152" spans="1:14" ht="15" customHeight="1">
      <c r="A152" s="4"/>
      <c r="B152" s="4"/>
      <c r="C152" s="66" t="s">
        <v>6</v>
      </c>
      <c r="D152" s="15" t="s">
        <v>8</v>
      </c>
      <c r="E152" s="6">
        <v>2108230.13</v>
      </c>
      <c r="F152" s="6">
        <v>475756.57</v>
      </c>
      <c r="G152" s="6">
        <f>E152+F152</f>
        <v>2583986.6999999997</v>
      </c>
      <c r="H152" s="3"/>
      <c r="I152" s="3"/>
      <c r="J152" s="3"/>
      <c r="K152" s="3"/>
      <c r="L152" s="3"/>
      <c r="M152" s="3"/>
      <c r="N152" s="3"/>
    </row>
    <row r="153" spans="1:14" ht="15" customHeight="1">
      <c r="A153" s="4"/>
      <c r="B153" s="4"/>
      <c r="C153" s="54"/>
      <c r="D153" s="15" t="s">
        <v>7</v>
      </c>
      <c r="E153" s="6">
        <v>853191.31</v>
      </c>
      <c r="F153" s="6">
        <v>303160.31</v>
      </c>
      <c r="G153" s="6">
        <f>E153+F153</f>
        <v>1156351.62</v>
      </c>
      <c r="H153" s="3"/>
      <c r="I153" s="3"/>
      <c r="J153" s="3"/>
      <c r="K153" s="3"/>
      <c r="L153" s="3"/>
      <c r="M153" s="3"/>
      <c r="N153" s="3"/>
    </row>
    <row r="154" spans="1:14" ht="15" customHeight="1">
      <c r="A154" s="4"/>
      <c r="B154" s="4"/>
      <c r="C154" s="55"/>
      <c r="D154" s="15" t="s">
        <v>3</v>
      </c>
      <c r="E154" s="6">
        <f>SUM(E152:E153)</f>
        <v>2961421.44</v>
      </c>
      <c r="F154" s="6">
        <f>SUM(F152:F153)</f>
        <v>778916.88</v>
      </c>
      <c r="G154" s="6">
        <f>SUM(G152:G153)</f>
        <v>3740338.32</v>
      </c>
      <c r="H154" s="3"/>
      <c r="I154" s="3"/>
      <c r="J154" s="3"/>
      <c r="K154" s="3"/>
      <c r="L154" s="3"/>
      <c r="M154" s="3"/>
      <c r="N154" s="3"/>
    </row>
    <row r="155" spans="1:14" ht="15" customHeight="1">
      <c r="A155" s="4"/>
      <c r="C155" s="56" t="s">
        <v>0</v>
      </c>
      <c r="D155" s="15" t="s">
        <v>8</v>
      </c>
      <c r="E155" s="5">
        <f>E152/G152</f>
        <v>0.815882732678152</v>
      </c>
      <c r="F155" s="5">
        <f>F152/G152</f>
        <v>0.18411726732184808</v>
      </c>
      <c r="G155" s="7">
        <f>E155+F155</f>
        <v>1</v>
      </c>
      <c r="H155" s="3"/>
      <c r="I155" s="3"/>
      <c r="J155" s="3"/>
      <c r="K155" s="3"/>
      <c r="L155" s="3"/>
      <c r="M155" s="3"/>
      <c r="N155" s="3"/>
    </row>
    <row r="156" spans="1:14" ht="15" customHeight="1">
      <c r="A156" s="4"/>
      <c r="C156" s="57"/>
      <c r="D156" s="15" t="s">
        <v>7</v>
      </c>
      <c r="E156" s="5">
        <f>E153/G153</f>
        <v>0.7378303409130866</v>
      </c>
      <c r="F156" s="5">
        <f>F153/G153</f>
        <v>0.26216965908691336</v>
      </c>
      <c r="G156" s="7">
        <f>E156+F156</f>
        <v>1</v>
      </c>
      <c r="H156" s="3"/>
      <c r="I156" s="3"/>
      <c r="J156" s="3"/>
      <c r="K156" s="3"/>
      <c r="L156" s="3"/>
      <c r="M156" s="3"/>
      <c r="N156" s="3"/>
    </row>
    <row r="157" spans="1:14" ht="15" customHeight="1">
      <c r="A157" s="4"/>
      <c r="C157" s="57"/>
      <c r="D157" s="15" t="s">
        <v>3</v>
      </c>
      <c r="E157" s="5">
        <f>E154/G154</f>
        <v>0.7917522926107925</v>
      </c>
      <c r="F157" s="5">
        <f>F154/G154</f>
        <v>0.20824770738920753</v>
      </c>
      <c r="G157" s="7">
        <f>E157+F157</f>
        <v>1</v>
      </c>
      <c r="H157" s="3"/>
      <c r="I157" s="3"/>
      <c r="J157" s="3"/>
      <c r="K157" s="3"/>
      <c r="L157" s="3"/>
      <c r="M157" s="3"/>
      <c r="N157" s="3"/>
    </row>
    <row r="158" spans="1:7" ht="15.75">
      <c r="A158" s="4"/>
      <c r="B158" s="4"/>
      <c r="C158" s="14" t="s">
        <v>165</v>
      </c>
      <c r="G158" s="2"/>
    </row>
    <row r="159" spans="1:7" ht="24.75" customHeight="1">
      <c r="A159" s="4"/>
      <c r="B159" s="4"/>
      <c r="C159" s="4">
        <v>2012</v>
      </c>
      <c r="G159" s="2"/>
    </row>
    <row r="160" spans="1:8" ht="22.5" customHeight="1">
      <c r="A160" s="4"/>
      <c r="B160" s="4"/>
      <c r="C160" s="65" t="s">
        <v>4</v>
      </c>
      <c r="D160" s="57"/>
      <c r="E160" s="66" t="s">
        <v>32</v>
      </c>
      <c r="F160" s="66" t="s">
        <v>47</v>
      </c>
      <c r="G160" s="66" t="s">
        <v>33</v>
      </c>
      <c r="H160" s="66" t="s">
        <v>3</v>
      </c>
    </row>
    <row r="161" spans="1:8" ht="22.5" customHeight="1">
      <c r="A161" s="4"/>
      <c r="B161" s="4"/>
      <c r="C161" s="64"/>
      <c r="D161" s="62"/>
      <c r="E161" s="55"/>
      <c r="F161" s="55"/>
      <c r="G161" s="55"/>
      <c r="H161" s="55"/>
    </row>
    <row r="162" spans="1:8" ht="15">
      <c r="A162" s="4"/>
      <c r="B162" s="4"/>
      <c r="C162" s="66" t="s">
        <v>6</v>
      </c>
      <c r="D162" s="15" t="s">
        <v>8</v>
      </c>
      <c r="E162" s="6">
        <v>182915.61</v>
      </c>
      <c r="F162" s="6">
        <v>1685796.42</v>
      </c>
      <c r="G162" s="6">
        <v>239518.09</v>
      </c>
      <c r="H162" s="6">
        <f>SUM(E162:G162)</f>
        <v>2108230.1199999996</v>
      </c>
    </row>
    <row r="163" spans="1:8" ht="15">
      <c r="A163" s="4"/>
      <c r="B163" s="4"/>
      <c r="C163" s="54"/>
      <c r="D163" s="15" t="s">
        <v>7</v>
      </c>
      <c r="E163" s="6">
        <v>50072.85</v>
      </c>
      <c r="F163" s="6">
        <v>639404.02</v>
      </c>
      <c r="G163" s="6">
        <v>163714.44</v>
      </c>
      <c r="H163" s="6">
        <f>SUM(E163:G163)</f>
        <v>853191.31</v>
      </c>
    </row>
    <row r="164" spans="1:8" ht="15">
      <c r="A164" s="4"/>
      <c r="B164" s="4"/>
      <c r="C164" s="55"/>
      <c r="D164" s="15" t="s">
        <v>3</v>
      </c>
      <c r="E164" s="6">
        <f>SUM(E162:E163)</f>
        <v>232988.46</v>
      </c>
      <c r="F164" s="6">
        <f>SUM(F162:F163)</f>
        <v>2325200.44</v>
      </c>
      <c r="G164" s="6">
        <f>SUM(G162:G163)</f>
        <v>403232.53</v>
      </c>
      <c r="H164" s="6">
        <f>SUM(H162:H163)</f>
        <v>2961421.4299999997</v>
      </c>
    </row>
    <row r="165" spans="1:8" ht="15">
      <c r="A165" s="4"/>
      <c r="B165" s="4"/>
      <c r="C165" s="66" t="s">
        <v>0</v>
      </c>
      <c r="D165" s="15" t="s">
        <v>8</v>
      </c>
      <c r="E165" s="5">
        <f>E162/H162</f>
        <v>0.08676263955473704</v>
      </c>
      <c r="F165" s="5">
        <f>F162/H162</f>
        <v>0.7996263804446548</v>
      </c>
      <c r="G165" s="5">
        <f>G162/H162</f>
        <v>0.1136109800006083</v>
      </c>
      <c r="H165" s="5">
        <f>SUM(E165:G165)</f>
        <v>1.0000000000000002</v>
      </c>
    </row>
    <row r="166" spans="1:8" ht="15">
      <c r="A166" s="4"/>
      <c r="B166" s="4"/>
      <c r="C166" s="54"/>
      <c r="D166" s="15" t="s">
        <v>7</v>
      </c>
      <c r="E166" s="5">
        <f>E163/H163</f>
        <v>0.05868888889644222</v>
      </c>
      <c r="F166" s="5">
        <f>F163/H163</f>
        <v>0.7494263156524649</v>
      </c>
      <c r="G166" s="5">
        <f>G163/H163</f>
        <v>0.1918847954510929</v>
      </c>
      <c r="H166" s="5">
        <f>SUM(E166:G166)</f>
        <v>1</v>
      </c>
    </row>
    <row r="167" spans="1:8" ht="15">
      <c r="A167" s="4"/>
      <c r="B167" s="4"/>
      <c r="C167" s="55"/>
      <c r="D167" s="15" t="s">
        <v>3</v>
      </c>
      <c r="E167" s="5">
        <f>E164/H164</f>
        <v>0.07867453704486768</v>
      </c>
      <c r="F167" s="5">
        <f>F164/H164</f>
        <v>0.7851636435277637</v>
      </c>
      <c r="G167" s="5">
        <f>G164/H164</f>
        <v>0.1361618194273687</v>
      </c>
      <c r="H167" s="5">
        <f>SUM(E167:G167)</f>
        <v>1</v>
      </c>
    </row>
    <row r="168" spans="1:7" ht="15.75">
      <c r="A168" s="4"/>
      <c r="B168" s="4"/>
      <c r="C168" s="14" t="s">
        <v>165</v>
      </c>
      <c r="G168" s="2"/>
    </row>
    <row r="169" spans="7:14" ht="15" customHeight="1">
      <c r="G169" s="9"/>
      <c r="H169" s="9"/>
      <c r="I169" s="9"/>
      <c r="J169" s="9"/>
      <c r="K169" s="9"/>
      <c r="L169" s="9"/>
      <c r="M169" s="9"/>
      <c r="N169" s="8"/>
    </row>
    <row r="170" spans="1:14" ht="15" customHeight="1">
      <c r="A170" s="4">
        <v>10</v>
      </c>
      <c r="B170" s="4" t="s">
        <v>48</v>
      </c>
      <c r="C170" s="4"/>
      <c r="D170" s="4"/>
      <c r="G170" s="2"/>
      <c r="H170" s="3"/>
      <c r="I170" s="3"/>
      <c r="J170" s="3"/>
      <c r="K170" s="3"/>
      <c r="L170" s="3"/>
      <c r="M170" s="3"/>
      <c r="N170" s="3"/>
    </row>
    <row r="171" spans="1:14" ht="24.75" customHeight="1">
      <c r="A171" s="4"/>
      <c r="B171" s="4"/>
      <c r="C171" s="26">
        <v>2012</v>
      </c>
      <c r="D171" s="4"/>
      <c r="G171" s="2"/>
      <c r="H171" s="3"/>
      <c r="I171" s="3"/>
      <c r="J171" s="3"/>
      <c r="K171" s="3"/>
      <c r="L171" s="3"/>
      <c r="M171" s="3"/>
      <c r="N171" s="3"/>
    </row>
    <row r="172" spans="1:14" ht="15" customHeight="1">
      <c r="A172" s="4"/>
      <c r="B172" s="4"/>
      <c r="C172" s="65" t="s">
        <v>4</v>
      </c>
      <c r="D172" s="57"/>
      <c r="E172" s="67" t="s">
        <v>49</v>
      </c>
      <c r="F172" s="68"/>
      <c r="G172" s="56"/>
      <c r="H172" s="3"/>
      <c r="I172" s="3"/>
      <c r="J172" s="3"/>
      <c r="K172" s="3"/>
      <c r="L172" s="3"/>
      <c r="M172" s="3"/>
      <c r="N172" s="3"/>
    </row>
    <row r="173" spans="1:14" ht="15" customHeight="1">
      <c r="A173" s="4"/>
      <c r="B173" s="4"/>
      <c r="C173" s="65"/>
      <c r="D173" s="57"/>
      <c r="E173" s="63"/>
      <c r="F173" s="64"/>
      <c r="G173" s="62"/>
      <c r="H173" s="3"/>
      <c r="I173" s="3"/>
      <c r="J173" s="3"/>
      <c r="K173" s="3"/>
      <c r="L173" s="3"/>
      <c r="M173" s="3"/>
      <c r="N173" s="3"/>
    </row>
    <row r="174" spans="1:14" ht="15" customHeight="1" thickBot="1">
      <c r="A174" s="4"/>
      <c r="B174" s="4"/>
      <c r="C174" s="64"/>
      <c r="D174" s="62"/>
      <c r="E174" s="19" t="s">
        <v>1</v>
      </c>
      <c r="F174" s="11" t="s">
        <v>2</v>
      </c>
      <c r="G174" s="12" t="s">
        <v>3</v>
      </c>
      <c r="H174" s="3"/>
      <c r="I174" s="3"/>
      <c r="J174" s="3"/>
      <c r="K174" s="3"/>
      <c r="L174" s="3"/>
      <c r="M174" s="3"/>
      <c r="N174" s="3"/>
    </row>
    <row r="175" spans="1:14" ht="15" customHeight="1">
      <c r="A175" s="4"/>
      <c r="B175" s="4"/>
      <c r="C175" s="66" t="s">
        <v>6</v>
      </c>
      <c r="D175" s="15" t="s">
        <v>8</v>
      </c>
      <c r="E175" s="6">
        <v>132350.42746095717</v>
      </c>
      <c r="F175" s="6">
        <v>2451636.2672191164</v>
      </c>
      <c r="G175" s="6">
        <f>E175+F175</f>
        <v>2583986.6946800738</v>
      </c>
      <c r="H175" s="3"/>
      <c r="I175" s="3"/>
      <c r="J175" s="3"/>
      <c r="K175" s="3"/>
      <c r="L175" s="3"/>
      <c r="M175" s="3"/>
      <c r="N175" s="3"/>
    </row>
    <row r="176" spans="1:14" ht="15" customHeight="1">
      <c r="A176" s="4"/>
      <c r="B176" s="4"/>
      <c r="C176" s="54"/>
      <c r="D176" s="15" t="s">
        <v>7</v>
      </c>
      <c r="E176" s="6">
        <v>5657.152633249044</v>
      </c>
      <c r="F176" s="6">
        <v>1150694.4674817016</v>
      </c>
      <c r="G176" s="6">
        <f>E176+F176</f>
        <v>1156351.6201149507</v>
      </c>
      <c r="H176" s="3"/>
      <c r="I176" s="3"/>
      <c r="J176" s="3"/>
      <c r="K176" s="3"/>
      <c r="L176" s="3"/>
      <c r="M176" s="3"/>
      <c r="N176" s="3"/>
    </row>
    <row r="177" spans="1:14" ht="15" customHeight="1">
      <c r="A177" s="4"/>
      <c r="B177" s="4"/>
      <c r="C177" s="55"/>
      <c r="D177" s="15" t="s">
        <v>3</v>
      </c>
      <c r="E177" s="6">
        <f>SUM(E175:E176)</f>
        <v>138007.5800942062</v>
      </c>
      <c r="F177" s="6">
        <f>SUM(F175:F176)</f>
        <v>3602330.734700818</v>
      </c>
      <c r="G177" s="6">
        <f>SUM(G175:G176)</f>
        <v>3740338.3147950247</v>
      </c>
      <c r="H177" s="3"/>
      <c r="I177" s="3"/>
      <c r="J177" s="3"/>
      <c r="K177" s="3"/>
      <c r="L177" s="3"/>
      <c r="M177" s="3"/>
      <c r="N177" s="3"/>
    </row>
    <row r="178" spans="1:14" ht="15" customHeight="1">
      <c r="A178" s="4"/>
      <c r="C178" s="66" t="s">
        <v>0</v>
      </c>
      <c r="D178" s="15" t="s">
        <v>8</v>
      </c>
      <c r="E178" s="5">
        <f>E175/G175</f>
        <v>0.05121946940881738</v>
      </c>
      <c r="F178" s="5">
        <f>F175/G175</f>
        <v>0.9487805305911826</v>
      </c>
      <c r="G178" s="7">
        <f>E178+F178</f>
        <v>1</v>
      </c>
      <c r="H178" s="3"/>
      <c r="I178" s="3"/>
      <c r="J178" s="3"/>
      <c r="K178" s="3"/>
      <c r="L178" s="3"/>
      <c r="M178" s="3"/>
      <c r="N178" s="3"/>
    </row>
    <row r="179" spans="1:14" ht="15" customHeight="1">
      <c r="A179" s="4"/>
      <c r="C179" s="54"/>
      <c r="D179" s="15" t="s">
        <v>7</v>
      </c>
      <c r="E179" s="5">
        <f>E176/G176</f>
        <v>0.004892242579888181</v>
      </c>
      <c r="F179" s="5">
        <f>F176/G176</f>
        <v>0.9951077574201118</v>
      </c>
      <c r="G179" s="7">
        <f>E179+F179</f>
        <v>1</v>
      </c>
      <c r="H179" s="3"/>
      <c r="I179" s="3"/>
      <c r="J179" s="3"/>
      <c r="K179" s="3"/>
      <c r="L179" s="3"/>
      <c r="M179" s="3"/>
      <c r="N179" s="3"/>
    </row>
    <row r="180" spans="1:14" ht="15" customHeight="1">
      <c r="A180" s="4"/>
      <c r="C180" s="55"/>
      <c r="D180" s="15" t="s">
        <v>3</v>
      </c>
      <c r="E180" s="5">
        <f>E177/G177</f>
        <v>0.0368970848300842</v>
      </c>
      <c r="F180" s="5">
        <f>F177/G177</f>
        <v>0.9631029151699156</v>
      </c>
      <c r="G180" s="7">
        <f>E180+F180</f>
        <v>0.9999999999999999</v>
      </c>
      <c r="H180" s="3"/>
      <c r="I180" s="3"/>
      <c r="J180" s="3"/>
      <c r="K180" s="3"/>
      <c r="L180" s="3"/>
      <c r="M180" s="3"/>
      <c r="N180" s="3"/>
    </row>
    <row r="181" spans="1:7" ht="15.75">
      <c r="A181" s="4"/>
      <c r="B181" s="4"/>
      <c r="C181" s="14" t="s">
        <v>165</v>
      </c>
      <c r="G181" s="2"/>
    </row>
    <row r="182" spans="1:7" ht="24.75" customHeight="1">
      <c r="A182" s="4"/>
      <c r="B182" s="4"/>
      <c r="C182" s="4">
        <v>2012</v>
      </c>
      <c r="G182" s="2"/>
    </row>
    <row r="183" spans="1:7" ht="22.5" customHeight="1">
      <c r="A183" s="4"/>
      <c r="B183" s="4"/>
      <c r="C183" s="65" t="s">
        <v>4</v>
      </c>
      <c r="D183" s="57"/>
      <c r="E183" s="66" t="s">
        <v>50</v>
      </c>
      <c r="F183" s="66" t="s">
        <v>51</v>
      </c>
      <c r="G183" s="66" t="s">
        <v>3</v>
      </c>
    </row>
    <row r="184" spans="1:7" ht="22.5" customHeight="1">
      <c r="A184" s="4"/>
      <c r="B184" s="4"/>
      <c r="C184" s="64"/>
      <c r="D184" s="62"/>
      <c r="E184" s="55"/>
      <c r="F184" s="55"/>
      <c r="G184" s="55"/>
    </row>
    <row r="185" spans="1:7" ht="15">
      <c r="A185" s="4"/>
      <c r="B185" s="4"/>
      <c r="C185" s="66" t="s">
        <v>6</v>
      </c>
      <c r="D185" s="15" t="s">
        <v>8</v>
      </c>
      <c r="E185" s="18">
        <v>10035.615997440238</v>
      </c>
      <c r="F185" s="18">
        <v>122314.81146351706</v>
      </c>
      <c r="G185" s="18">
        <f>SUM(E185:F185)</f>
        <v>132350.4274609573</v>
      </c>
    </row>
    <row r="186" spans="1:7" ht="15">
      <c r="A186" s="4"/>
      <c r="B186" s="4"/>
      <c r="C186" s="54"/>
      <c r="D186" s="15" t="s">
        <v>7</v>
      </c>
      <c r="E186" s="18">
        <v>438.6156718732575</v>
      </c>
      <c r="F186" s="18">
        <v>5218.536961375787</v>
      </c>
      <c r="G186" s="18">
        <f>SUM(E186:F186)</f>
        <v>5657.152633249044</v>
      </c>
    </row>
    <row r="187" spans="1:7" ht="15">
      <c r="A187" s="4"/>
      <c r="B187" s="4"/>
      <c r="C187" s="55"/>
      <c r="D187" s="15" t="s">
        <v>3</v>
      </c>
      <c r="E187" s="6">
        <f>SUM(E185:E186)</f>
        <v>10474.231669313496</v>
      </c>
      <c r="F187" s="6">
        <f>SUM(F185:F186)</f>
        <v>127533.34842489284</v>
      </c>
      <c r="G187" s="6">
        <f>SUM(G185:G186)</f>
        <v>138007.58009420632</v>
      </c>
    </row>
    <row r="188" spans="1:7" ht="15">
      <c r="A188" s="4"/>
      <c r="B188" s="4"/>
      <c r="C188" s="66" t="s">
        <v>0</v>
      </c>
      <c r="D188" s="15" t="s">
        <v>8</v>
      </c>
      <c r="E188" s="5">
        <f>E185/G185</f>
        <v>0.07582609433128347</v>
      </c>
      <c r="F188" s="5">
        <f>F185/G185</f>
        <v>0.9241739056687166</v>
      </c>
      <c r="G188" s="7">
        <f>E188+F188</f>
        <v>1</v>
      </c>
    </row>
    <row r="189" spans="1:7" ht="15">
      <c r="A189" s="4"/>
      <c r="B189" s="4"/>
      <c r="C189" s="54"/>
      <c r="D189" s="15" t="s">
        <v>7</v>
      </c>
      <c r="E189" s="5">
        <f>E186/G186</f>
        <v>0.07753293932628959</v>
      </c>
      <c r="F189" s="5">
        <f>F186/G186</f>
        <v>0.9224670606737104</v>
      </c>
      <c r="G189" s="7">
        <f>E189+F189</f>
        <v>1</v>
      </c>
    </row>
    <row r="190" spans="1:7" ht="15">
      <c r="A190" s="4"/>
      <c r="B190" s="4"/>
      <c r="C190" s="55"/>
      <c r="D190" s="15" t="s">
        <v>3</v>
      </c>
      <c r="E190" s="5">
        <f>E187/G187</f>
        <v>0.07589606065234683</v>
      </c>
      <c r="F190" s="5">
        <f>F187/G187</f>
        <v>0.9241039393476533</v>
      </c>
      <c r="G190" s="7">
        <f>E190+F190</f>
        <v>1.0000000000000002</v>
      </c>
    </row>
    <row r="191" spans="1:7" ht="15.75">
      <c r="A191" s="4"/>
      <c r="B191" s="4"/>
      <c r="C191" s="14" t="s">
        <v>165</v>
      </c>
      <c r="G191" s="2"/>
    </row>
    <row r="192" spans="1:7" ht="24.75" customHeight="1">
      <c r="A192" s="4"/>
      <c r="B192" s="4"/>
      <c r="C192" s="26">
        <v>2012</v>
      </c>
      <c r="G192" s="2"/>
    </row>
    <row r="193" spans="1:9" ht="28.5" customHeight="1">
      <c r="A193" s="4"/>
      <c r="B193" s="4"/>
      <c r="C193" s="65" t="s">
        <v>4</v>
      </c>
      <c r="D193" s="57"/>
      <c r="E193" s="58" t="s">
        <v>52</v>
      </c>
      <c r="F193" s="59"/>
      <c r="G193" s="59"/>
      <c r="H193" s="59"/>
      <c r="I193" s="60"/>
    </row>
    <row r="194" spans="1:9" ht="15.75" thickBot="1">
      <c r="A194" s="4"/>
      <c r="B194" s="4"/>
      <c r="C194" s="64"/>
      <c r="D194" s="62"/>
      <c r="E194" s="11" t="s">
        <v>74</v>
      </c>
      <c r="F194" s="11" t="s">
        <v>75</v>
      </c>
      <c r="G194" s="12" t="s">
        <v>76</v>
      </c>
      <c r="H194" s="11" t="s">
        <v>77</v>
      </c>
      <c r="I194" s="12" t="s">
        <v>3</v>
      </c>
    </row>
    <row r="195" spans="1:9" ht="15">
      <c r="A195" s="4"/>
      <c r="B195" s="4"/>
      <c r="C195" s="66" t="s">
        <v>6</v>
      </c>
      <c r="D195" s="15" t="s">
        <v>8</v>
      </c>
      <c r="E195" s="18">
        <v>8517.117479623208</v>
      </c>
      <c r="F195" s="18">
        <v>84539.63596379042</v>
      </c>
      <c r="G195" s="18">
        <v>26377.474001718405</v>
      </c>
      <c r="H195" s="18">
        <v>10852.371014527336</v>
      </c>
      <c r="I195" s="18">
        <f aca="true" t="shared" si="5" ref="I195:I200">SUM(E195:H195)</f>
        <v>130286.59845965938</v>
      </c>
    </row>
    <row r="196" spans="1:9" ht="15">
      <c r="A196" s="4"/>
      <c r="B196" s="4"/>
      <c r="C196" s="54"/>
      <c r="D196" s="15" t="s">
        <v>7</v>
      </c>
      <c r="E196" s="18">
        <v>605.7303910350167</v>
      </c>
      <c r="F196" s="18">
        <v>3369.8686623557314</v>
      </c>
      <c r="G196" s="18">
        <v>529.3204388635763</v>
      </c>
      <c r="H196" s="18">
        <v>844.3806605682988</v>
      </c>
      <c r="I196" s="18">
        <f t="shared" si="5"/>
        <v>5349.300152822623</v>
      </c>
    </row>
    <row r="197" spans="1:9" ht="15">
      <c r="A197" s="4"/>
      <c r="B197" s="4"/>
      <c r="C197" s="55"/>
      <c r="D197" s="15" t="s">
        <v>3</v>
      </c>
      <c r="E197" s="6">
        <f>SUM(E195:E196)</f>
        <v>9122.847870658225</v>
      </c>
      <c r="F197" s="6">
        <f>SUM(F195:F196)</f>
        <v>87909.50462614615</v>
      </c>
      <c r="G197" s="6">
        <f>SUM(G195:G196)</f>
        <v>26906.79444058198</v>
      </c>
      <c r="H197" s="6">
        <f>SUM(H195:H196)</f>
        <v>11696.751675095635</v>
      </c>
      <c r="I197" s="18">
        <f t="shared" si="5"/>
        <v>135635.898612482</v>
      </c>
    </row>
    <row r="198" spans="1:9" ht="15">
      <c r="A198" s="4"/>
      <c r="B198" s="4"/>
      <c r="C198" s="66" t="s">
        <v>0</v>
      </c>
      <c r="D198" s="15" t="s">
        <v>8</v>
      </c>
      <c r="E198" s="5">
        <f>E195/I195</f>
        <v>0.06537216859077308</v>
      </c>
      <c r="F198" s="5">
        <f>F195/I195</f>
        <v>0.6488743812738839</v>
      </c>
      <c r="G198" s="5">
        <f>G195/I195</f>
        <v>0.20245730806983697</v>
      </c>
      <c r="H198" s="5">
        <f>H195/I195</f>
        <v>0.0832961420655061</v>
      </c>
      <c r="I198" s="10">
        <f t="shared" si="5"/>
        <v>1</v>
      </c>
    </row>
    <row r="199" spans="1:9" ht="15">
      <c r="A199" s="4"/>
      <c r="B199" s="4"/>
      <c r="C199" s="54"/>
      <c r="D199" s="15" t="s">
        <v>7</v>
      </c>
      <c r="E199" s="5">
        <f>E196/I196</f>
        <v>0.11323544645656045</v>
      </c>
      <c r="F199" s="5">
        <f>F196/I196</f>
        <v>0.6299644002173965</v>
      </c>
      <c r="G199" s="5">
        <f>G196/I196</f>
        <v>0.09895134386584645</v>
      </c>
      <c r="H199" s="5">
        <f>H196/I196</f>
        <v>0.1578488094601966</v>
      </c>
      <c r="I199" s="10">
        <f t="shared" si="5"/>
        <v>1</v>
      </c>
    </row>
    <row r="200" spans="1:9" ht="15">
      <c r="A200" s="4"/>
      <c r="B200" s="4"/>
      <c r="C200" s="55"/>
      <c r="D200" s="15" t="s">
        <v>3</v>
      </c>
      <c r="E200" s="5">
        <f>E197/I197</f>
        <v>0.06725983286122961</v>
      </c>
      <c r="F200" s="5">
        <f>F197/I197</f>
        <v>0.6481285966726821</v>
      </c>
      <c r="G200" s="5">
        <f>G197/I197</f>
        <v>0.1983751699648183</v>
      </c>
      <c r="H200" s="5">
        <f>H197/I197</f>
        <v>0.08623640050126989</v>
      </c>
      <c r="I200" s="10">
        <f t="shared" si="5"/>
        <v>0.9999999999999999</v>
      </c>
    </row>
    <row r="201" spans="1:7" ht="15.75">
      <c r="A201" s="4"/>
      <c r="B201" s="4"/>
      <c r="C201" s="14" t="s">
        <v>165</v>
      </c>
      <c r="G201" s="2"/>
    </row>
    <row r="202" spans="7:14" ht="15" customHeight="1">
      <c r="G202" s="9"/>
      <c r="H202" s="9"/>
      <c r="I202" s="9"/>
      <c r="J202" s="9"/>
      <c r="K202" s="9"/>
      <c r="L202" s="9"/>
      <c r="M202" s="9"/>
      <c r="N202" s="8"/>
    </row>
    <row r="203" spans="1:14" ht="15" customHeight="1">
      <c r="A203" s="4">
        <v>11</v>
      </c>
      <c r="B203" s="4" t="s">
        <v>78</v>
      </c>
      <c r="C203" s="4"/>
      <c r="D203" s="4"/>
      <c r="G203" s="2"/>
      <c r="H203" s="3"/>
      <c r="I203" s="3"/>
      <c r="J203" s="3"/>
      <c r="K203" s="3"/>
      <c r="L203" s="3"/>
      <c r="M203" s="3"/>
      <c r="N203" s="3"/>
    </row>
    <row r="204" spans="1:14" ht="24.75" customHeight="1">
      <c r="A204" s="4"/>
      <c r="B204" s="4"/>
      <c r="C204" s="26">
        <v>2012</v>
      </c>
      <c r="D204" s="4"/>
      <c r="G204" s="2"/>
      <c r="H204" s="3"/>
      <c r="I204" s="3"/>
      <c r="J204" s="3"/>
      <c r="K204" s="3"/>
      <c r="L204" s="3"/>
      <c r="M204" s="3"/>
      <c r="N204" s="3"/>
    </row>
    <row r="205" spans="1:14" ht="15" customHeight="1">
      <c r="A205" s="4"/>
      <c r="B205" s="4"/>
      <c r="C205" s="65" t="s">
        <v>4</v>
      </c>
      <c r="D205" s="57"/>
      <c r="E205" s="67" t="s">
        <v>79</v>
      </c>
      <c r="F205" s="68"/>
      <c r="G205" s="56"/>
      <c r="H205" s="3"/>
      <c r="I205" s="3"/>
      <c r="J205" s="3"/>
      <c r="K205" s="3"/>
      <c r="L205" s="3"/>
      <c r="M205" s="3"/>
      <c r="N205" s="3"/>
    </row>
    <row r="206" spans="1:14" ht="15" customHeight="1">
      <c r="A206" s="4"/>
      <c r="B206" s="4"/>
      <c r="C206" s="65"/>
      <c r="D206" s="57"/>
      <c r="E206" s="63"/>
      <c r="F206" s="64"/>
      <c r="G206" s="62"/>
      <c r="H206" s="3"/>
      <c r="I206" s="3"/>
      <c r="J206" s="3"/>
      <c r="K206" s="3"/>
      <c r="L206" s="3"/>
      <c r="M206" s="3"/>
      <c r="N206" s="3"/>
    </row>
    <row r="207" spans="1:14" ht="15" customHeight="1" thickBot="1">
      <c r="A207" s="4"/>
      <c r="B207" s="4"/>
      <c r="C207" s="64"/>
      <c r="D207" s="62"/>
      <c r="E207" s="19" t="s">
        <v>1</v>
      </c>
      <c r="F207" s="11" t="s">
        <v>2</v>
      </c>
      <c r="G207" s="12" t="s">
        <v>3</v>
      </c>
      <c r="H207" s="3"/>
      <c r="I207" s="3"/>
      <c r="J207" s="3"/>
      <c r="K207" s="3"/>
      <c r="L207" s="3"/>
      <c r="M207" s="3"/>
      <c r="N207" s="3"/>
    </row>
    <row r="208" spans="1:14" ht="15" customHeight="1">
      <c r="A208" s="4"/>
      <c r="B208" s="4"/>
      <c r="C208" s="66" t="s">
        <v>6</v>
      </c>
      <c r="D208" s="15" t="s">
        <v>8</v>
      </c>
      <c r="E208" s="6">
        <v>188948.737729866</v>
      </c>
      <c r="F208" s="6">
        <v>2418703.373117357</v>
      </c>
      <c r="G208" s="6">
        <f>E208+F208</f>
        <v>2607652.110847223</v>
      </c>
      <c r="H208" s="3"/>
      <c r="I208" s="3"/>
      <c r="J208" s="3"/>
      <c r="K208" s="3"/>
      <c r="L208" s="3"/>
      <c r="M208" s="3"/>
      <c r="N208" s="3"/>
    </row>
    <row r="209" spans="1:14" ht="15" customHeight="1">
      <c r="A209" s="4"/>
      <c r="B209" s="4"/>
      <c r="C209" s="54"/>
      <c r="D209" s="15" t="s">
        <v>7</v>
      </c>
      <c r="E209" s="6">
        <v>62842.45772709633</v>
      </c>
      <c r="F209" s="6">
        <v>1171484.6239148416</v>
      </c>
      <c r="G209" s="6">
        <f>E209+F209</f>
        <v>1234327.0816419378</v>
      </c>
      <c r="H209" s="3"/>
      <c r="I209" s="3"/>
      <c r="J209" s="3"/>
      <c r="K209" s="3"/>
      <c r="L209" s="3"/>
      <c r="M209" s="3"/>
      <c r="N209" s="3"/>
    </row>
    <row r="210" spans="1:14" ht="15" customHeight="1">
      <c r="A210" s="4"/>
      <c r="B210" s="4"/>
      <c r="C210" s="55"/>
      <c r="D210" s="15" t="s">
        <v>3</v>
      </c>
      <c r="E210" s="6">
        <f>SUM(E208:E209)</f>
        <v>251791.19545696233</v>
      </c>
      <c r="F210" s="6">
        <f>SUM(F208:F209)</f>
        <v>3590187.9970321986</v>
      </c>
      <c r="G210" s="6">
        <f>SUM(G208:G209)</f>
        <v>3841979.192489161</v>
      </c>
      <c r="H210" s="3"/>
      <c r="I210" s="3"/>
      <c r="J210" s="3"/>
      <c r="K210" s="3"/>
      <c r="L210" s="3"/>
      <c r="M210" s="3"/>
      <c r="N210" s="3"/>
    </row>
    <row r="211" spans="1:14" ht="15" customHeight="1">
      <c r="A211" s="4"/>
      <c r="C211" s="66" t="s">
        <v>0</v>
      </c>
      <c r="D211" s="15" t="s">
        <v>8</v>
      </c>
      <c r="E211" s="5">
        <f>E208/G208</f>
        <v>0.072459334948816</v>
      </c>
      <c r="F211" s="5">
        <f>F208/G208</f>
        <v>0.9275406650511839</v>
      </c>
      <c r="G211" s="7">
        <f>E211+F211</f>
        <v>0.9999999999999999</v>
      </c>
      <c r="H211" s="3"/>
      <c r="I211" s="3"/>
      <c r="J211" s="3"/>
      <c r="K211" s="3"/>
      <c r="L211" s="3"/>
      <c r="M211" s="3"/>
      <c r="N211" s="3"/>
    </row>
    <row r="212" spans="1:14" ht="15" customHeight="1">
      <c r="A212" s="4"/>
      <c r="C212" s="54"/>
      <c r="D212" s="15" t="s">
        <v>7</v>
      </c>
      <c r="E212" s="5">
        <f>E209/G209</f>
        <v>0.0509123219134927</v>
      </c>
      <c r="F212" s="5">
        <f>F209/G209</f>
        <v>0.9490876780865073</v>
      </c>
      <c r="G212" s="7">
        <f>E212+F212</f>
        <v>1</v>
      </c>
      <c r="H212" s="3"/>
      <c r="I212" s="3"/>
      <c r="J212" s="3"/>
      <c r="K212" s="3"/>
      <c r="L212" s="3"/>
      <c r="M212" s="3"/>
      <c r="N212" s="3"/>
    </row>
    <row r="213" spans="1:14" ht="15" customHeight="1">
      <c r="A213" s="4"/>
      <c r="C213" s="55"/>
      <c r="D213" s="15" t="s">
        <v>3</v>
      </c>
      <c r="E213" s="5">
        <f>E210/G210</f>
        <v>0.06553684516282623</v>
      </c>
      <c r="F213" s="5">
        <f>F210/G210</f>
        <v>0.9344631548371737</v>
      </c>
      <c r="G213" s="7">
        <f>E213+F213</f>
        <v>0.9999999999999999</v>
      </c>
      <c r="H213" s="3"/>
      <c r="I213" s="3"/>
      <c r="J213" s="3"/>
      <c r="K213" s="3"/>
      <c r="L213" s="3"/>
      <c r="M213" s="3"/>
      <c r="N213" s="3"/>
    </row>
    <row r="214" spans="1:7" ht="15.75">
      <c r="A214" s="4"/>
      <c r="B214" s="4"/>
      <c r="C214" s="14" t="s">
        <v>165</v>
      </c>
      <c r="G214" s="2"/>
    </row>
    <row r="215" spans="1:7" ht="15.75">
      <c r="A215" s="4"/>
      <c r="B215" s="4"/>
      <c r="C215" s="14"/>
      <c r="G215" s="2"/>
    </row>
    <row r="216" spans="1:14" ht="15" customHeight="1">
      <c r="A216" s="4">
        <v>12</v>
      </c>
      <c r="B216" s="4" t="s">
        <v>173</v>
      </c>
      <c r="C216" s="4"/>
      <c r="D216" s="4"/>
      <c r="G216" s="2"/>
      <c r="H216" s="3"/>
      <c r="I216" s="3"/>
      <c r="J216" s="3"/>
      <c r="K216" s="3"/>
      <c r="L216" s="3"/>
      <c r="M216" s="3"/>
      <c r="N216" s="3"/>
    </row>
    <row r="217" spans="1:14" ht="24.75" customHeight="1">
      <c r="A217" s="4"/>
      <c r="B217" s="4"/>
      <c r="C217" s="26">
        <v>2012</v>
      </c>
      <c r="D217" s="4"/>
      <c r="G217" s="2"/>
      <c r="H217" s="3"/>
      <c r="I217" s="3"/>
      <c r="J217" s="3"/>
      <c r="K217" s="3"/>
      <c r="L217" s="3"/>
      <c r="M217" s="3"/>
      <c r="N217" s="3"/>
    </row>
    <row r="218" spans="1:14" ht="15" customHeight="1">
      <c r="A218" s="4"/>
      <c r="B218" s="4"/>
      <c r="C218" s="65" t="s">
        <v>4</v>
      </c>
      <c r="D218" s="57"/>
      <c r="E218" s="67" t="s">
        <v>81</v>
      </c>
      <c r="F218" s="68"/>
      <c r="G218" s="56"/>
      <c r="H218" s="3"/>
      <c r="I218" s="3"/>
      <c r="J218" s="3"/>
      <c r="K218" s="3"/>
      <c r="L218" s="3"/>
      <c r="M218" s="3"/>
      <c r="N218" s="3"/>
    </row>
    <row r="219" spans="1:14" ht="15" customHeight="1">
      <c r="A219" s="4"/>
      <c r="B219" s="4"/>
      <c r="C219" s="65"/>
      <c r="D219" s="57"/>
      <c r="E219" s="63"/>
      <c r="F219" s="64"/>
      <c r="G219" s="62"/>
      <c r="H219" s="3"/>
      <c r="I219" s="3"/>
      <c r="J219" s="3"/>
      <c r="K219" s="3"/>
      <c r="L219" s="3"/>
      <c r="M219" s="3"/>
      <c r="N219" s="3"/>
    </row>
    <row r="220" spans="1:14" ht="15" customHeight="1" thickBot="1">
      <c r="A220" s="4"/>
      <c r="B220" s="4"/>
      <c r="C220" s="64"/>
      <c r="D220" s="62"/>
      <c r="E220" s="19" t="s">
        <v>1</v>
      </c>
      <c r="F220" s="11" t="s">
        <v>2</v>
      </c>
      <c r="G220" s="12" t="s">
        <v>3</v>
      </c>
      <c r="H220" s="3"/>
      <c r="I220" s="3"/>
      <c r="J220" s="3"/>
      <c r="K220" s="3"/>
      <c r="L220" s="3"/>
      <c r="M220" s="3"/>
      <c r="N220" s="3"/>
    </row>
    <row r="221" spans="1:14" ht="15" customHeight="1">
      <c r="A221" s="4"/>
      <c r="B221" s="4"/>
      <c r="C221" s="66" t="s">
        <v>6</v>
      </c>
      <c r="D221" s="15" t="s">
        <v>8</v>
      </c>
      <c r="E221" s="6">
        <v>1156404.690727196</v>
      </c>
      <c r="F221" s="6">
        <v>1451247.420120041</v>
      </c>
      <c r="G221" s="6">
        <f>E221+F221</f>
        <v>2607652.1108472366</v>
      </c>
      <c r="H221" s="3"/>
      <c r="I221" s="3"/>
      <c r="J221" s="3"/>
      <c r="K221" s="3"/>
      <c r="L221" s="3"/>
      <c r="M221" s="3"/>
      <c r="N221" s="3"/>
    </row>
    <row r="222" spans="1:14" ht="15" customHeight="1">
      <c r="A222" s="4"/>
      <c r="B222" s="4"/>
      <c r="C222" s="54"/>
      <c r="D222" s="15" t="s">
        <v>7</v>
      </c>
      <c r="E222" s="6">
        <v>292462.68281117955</v>
      </c>
      <c r="F222" s="6">
        <v>941864.3988307548</v>
      </c>
      <c r="G222" s="6">
        <f>E222+F222</f>
        <v>1234327.0816419343</v>
      </c>
      <c r="H222" s="3"/>
      <c r="I222" s="3"/>
      <c r="J222" s="3"/>
      <c r="K222" s="3"/>
      <c r="L222" s="3"/>
      <c r="M222" s="3"/>
      <c r="N222" s="3"/>
    </row>
    <row r="223" spans="1:14" ht="15" customHeight="1">
      <c r="A223" s="4"/>
      <c r="B223" s="4"/>
      <c r="C223" s="55"/>
      <c r="D223" s="15" t="s">
        <v>3</v>
      </c>
      <c r="E223" s="6">
        <f>SUM(E221:E222)</f>
        <v>1448867.3735383754</v>
      </c>
      <c r="F223" s="6">
        <f>SUM(F221:F222)</f>
        <v>2393111.8189507956</v>
      </c>
      <c r="G223" s="6">
        <f>SUM(G221:G222)</f>
        <v>3841979.192489171</v>
      </c>
      <c r="H223" s="3"/>
      <c r="I223" s="3"/>
      <c r="J223" s="3"/>
      <c r="K223" s="3"/>
      <c r="L223" s="3"/>
      <c r="M223" s="3"/>
      <c r="N223" s="3"/>
    </row>
    <row r="224" spans="1:14" ht="15" customHeight="1">
      <c r="A224" s="4"/>
      <c r="C224" s="66" t="s">
        <v>0</v>
      </c>
      <c r="D224" s="15" t="s">
        <v>8</v>
      </c>
      <c r="E224" s="5">
        <f>E221/G221</f>
        <v>0.44346586184438364</v>
      </c>
      <c r="F224" s="5">
        <f>F221/G221</f>
        <v>0.5565341381556165</v>
      </c>
      <c r="G224" s="7">
        <f>E224+F224</f>
        <v>1</v>
      </c>
      <c r="H224" s="3"/>
      <c r="I224" s="3"/>
      <c r="J224" s="3"/>
      <c r="K224" s="3"/>
      <c r="L224" s="3"/>
      <c r="M224" s="3"/>
      <c r="N224" s="3"/>
    </row>
    <row r="225" spans="1:14" ht="15" customHeight="1">
      <c r="A225" s="4"/>
      <c r="C225" s="54"/>
      <c r="D225" s="15" t="s">
        <v>7</v>
      </c>
      <c r="E225" s="5">
        <f>E222/G222</f>
        <v>0.23694099170386668</v>
      </c>
      <c r="F225" s="5">
        <f>F222/G222</f>
        <v>0.7630590082961333</v>
      </c>
      <c r="G225" s="7">
        <f>E225+F225</f>
        <v>1</v>
      </c>
      <c r="H225" s="3"/>
      <c r="I225" s="3"/>
      <c r="J225" s="3"/>
      <c r="K225" s="3"/>
      <c r="L225" s="3"/>
      <c r="M225" s="3"/>
      <c r="N225" s="3"/>
    </row>
    <row r="226" spans="1:14" ht="15" customHeight="1">
      <c r="A226" s="4"/>
      <c r="C226" s="55"/>
      <c r="D226" s="15" t="s">
        <v>3</v>
      </c>
      <c r="E226" s="5">
        <f>E223/G223</f>
        <v>0.37711484132210304</v>
      </c>
      <c r="F226" s="5">
        <f>F223/G223</f>
        <v>0.622885158677897</v>
      </c>
      <c r="G226" s="7">
        <f>E226+F226</f>
        <v>1</v>
      </c>
      <c r="H226" s="3"/>
      <c r="I226" s="3"/>
      <c r="J226" s="3"/>
      <c r="K226" s="3"/>
      <c r="L226" s="3"/>
      <c r="M226" s="3"/>
      <c r="N226" s="3"/>
    </row>
    <row r="227" spans="1:7" ht="15.75">
      <c r="A227" s="4"/>
      <c r="B227" s="4"/>
      <c r="C227" s="14" t="s">
        <v>165</v>
      </c>
      <c r="G227" s="2"/>
    </row>
    <row r="228" spans="1:7" ht="15.75">
      <c r="A228" s="4"/>
      <c r="B228" s="4"/>
      <c r="C228" s="14"/>
      <c r="G228" s="2"/>
    </row>
    <row r="229" spans="1:14" ht="15" customHeight="1">
      <c r="A229" s="4">
        <v>13</v>
      </c>
      <c r="B229" s="4" t="s">
        <v>82</v>
      </c>
      <c r="C229" s="4"/>
      <c r="D229" s="4"/>
      <c r="G229" s="2"/>
      <c r="H229" s="3"/>
      <c r="I229" s="3"/>
      <c r="J229" s="3"/>
      <c r="K229" s="3"/>
      <c r="L229" s="3"/>
      <c r="M229" s="3"/>
      <c r="N229" s="3"/>
    </row>
    <row r="230" spans="1:7" ht="24.75" customHeight="1">
      <c r="A230" s="4"/>
      <c r="B230" s="4"/>
      <c r="C230" s="26">
        <v>2012</v>
      </c>
      <c r="G230" s="2"/>
    </row>
    <row r="231" spans="1:13" ht="28.5" customHeight="1">
      <c r="A231" s="4"/>
      <c r="B231" s="4"/>
      <c r="C231" s="65" t="s">
        <v>4</v>
      </c>
      <c r="D231" s="57"/>
      <c r="E231" s="58" t="s">
        <v>87</v>
      </c>
      <c r="F231" s="59"/>
      <c r="G231" s="59"/>
      <c r="H231" s="59"/>
      <c r="I231" s="59"/>
      <c r="J231" s="59"/>
      <c r="K231" s="59"/>
      <c r="L231" s="59"/>
      <c r="M231" s="38"/>
    </row>
    <row r="232" spans="1:13" ht="15.75" customHeight="1">
      <c r="A232" s="4"/>
      <c r="B232" s="4"/>
      <c r="C232" s="65"/>
      <c r="D232" s="57"/>
      <c r="E232" s="58" t="s">
        <v>83</v>
      </c>
      <c r="F232" s="59"/>
      <c r="G232" s="60"/>
      <c r="H232" s="58" t="s">
        <v>84</v>
      </c>
      <c r="I232" s="59"/>
      <c r="J232" s="60"/>
      <c r="K232" s="58" t="s">
        <v>86</v>
      </c>
      <c r="L232" s="59"/>
      <c r="M232" s="60"/>
    </row>
    <row r="233" spans="1:13" ht="15.75" thickBot="1">
      <c r="A233" s="4"/>
      <c r="B233" s="4"/>
      <c r="C233" s="64"/>
      <c r="D233" s="62"/>
      <c r="E233" s="11" t="s">
        <v>1</v>
      </c>
      <c r="F233" s="11" t="s">
        <v>2</v>
      </c>
      <c r="G233" s="12" t="s">
        <v>3</v>
      </c>
      <c r="H233" s="11" t="s">
        <v>1</v>
      </c>
      <c r="I233" s="12" t="s">
        <v>85</v>
      </c>
      <c r="J233" s="12" t="s">
        <v>3</v>
      </c>
      <c r="K233" s="11" t="s">
        <v>1</v>
      </c>
      <c r="L233" s="12" t="s">
        <v>85</v>
      </c>
      <c r="M233" s="12" t="s">
        <v>3</v>
      </c>
    </row>
    <row r="234" spans="1:13" ht="15">
      <c r="A234" s="4"/>
      <c r="B234" s="4"/>
      <c r="C234" s="66" t="s">
        <v>6</v>
      </c>
      <c r="D234" s="15" t="s">
        <v>8</v>
      </c>
      <c r="E234" s="6">
        <v>547192.0222077819</v>
      </c>
      <c r="F234" s="6">
        <v>2060460.088639442</v>
      </c>
      <c r="G234" s="6">
        <f>E234+F234</f>
        <v>2607652.110847224</v>
      </c>
      <c r="H234" s="6">
        <v>630064.7226010999</v>
      </c>
      <c r="I234" s="6">
        <v>1977587.3882461248</v>
      </c>
      <c r="J234" s="6">
        <f>H234+I234</f>
        <v>2607652.1108472245</v>
      </c>
      <c r="K234" s="6">
        <v>459501.02839493466</v>
      </c>
      <c r="L234" s="6">
        <v>2148151.0824522832</v>
      </c>
      <c r="M234" s="6">
        <f>K234+L234</f>
        <v>2607652.110847218</v>
      </c>
    </row>
    <row r="235" spans="1:13" ht="15">
      <c r="A235" s="4"/>
      <c r="B235" s="4"/>
      <c r="C235" s="54"/>
      <c r="D235" s="15" t="s">
        <v>7</v>
      </c>
      <c r="E235" s="6">
        <v>161299.63300495365</v>
      </c>
      <c r="F235" s="6">
        <v>1073027.4486369786</v>
      </c>
      <c r="G235" s="6">
        <f>E235+F235</f>
        <v>1234327.0816419323</v>
      </c>
      <c r="H235" s="6">
        <v>163392.60726102738</v>
      </c>
      <c r="I235" s="6">
        <v>1070934.4743809053</v>
      </c>
      <c r="J235" s="6">
        <f>H235+I235</f>
        <v>1234327.0816419327</v>
      </c>
      <c r="K235" s="6">
        <v>219274.97473024673</v>
      </c>
      <c r="L235" s="6">
        <v>1015052.1069116856</v>
      </c>
      <c r="M235" s="6">
        <f>K235+L235</f>
        <v>1234327.0816419323</v>
      </c>
    </row>
    <row r="236" spans="1:13" ht="15">
      <c r="A236" s="4"/>
      <c r="B236" s="4"/>
      <c r="C236" s="55"/>
      <c r="D236" s="15" t="s">
        <v>3</v>
      </c>
      <c r="E236" s="6">
        <f aca="true" t="shared" si="6" ref="E236:M236">SUM(E234:E235)</f>
        <v>708491.6552127355</v>
      </c>
      <c r="F236" s="6">
        <f t="shared" si="6"/>
        <v>3133487.5372764207</v>
      </c>
      <c r="G236" s="6">
        <f t="shared" si="6"/>
        <v>3841979.1924891565</v>
      </c>
      <c r="H236" s="6">
        <f t="shared" si="6"/>
        <v>793457.3298621273</v>
      </c>
      <c r="I236" s="6">
        <f t="shared" si="6"/>
        <v>3048521.8626270304</v>
      </c>
      <c r="J236" s="6">
        <f t="shared" si="6"/>
        <v>3841979.1924891574</v>
      </c>
      <c r="K236" s="6">
        <f t="shared" si="6"/>
        <v>678776.0031251814</v>
      </c>
      <c r="L236" s="6">
        <f t="shared" si="6"/>
        <v>3163203.1893639686</v>
      </c>
      <c r="M236" s="6">
        <f t="shared" si="6"/>
        <v>3841979.19248915</v>
      </c>
    </row>
    <row r="237" spans="1:13" ht="15">
      <c r="A237" s="4"/>
      <c r="B237" s="4"/>
      <c r="C237" s="66" t="s">
        <v>0</v>
      </c>
      <c r="D237" s="15" t="s">
        <v>8</v>
      </c>
      <c r="E237" s="5">
        <f>E234/G234</f>
        <v>0.20984088327257722</v>
      </c>
      <c r="F237" s="5">
        <f>F234/G234</f>
        <v>0.7901591167274228</v>
      </c>
      <c r="G237" s="7">
        <f>E237+F237</f>
        <v>1</v>
      </c>
      <c r="H237" s="5">
        <f>H234/J234</f>
        <v>0.24162146475757929</v>
      </c>
      <c r="I237" s="5">
        <f>I234/J234</f>
        <v>0.7583785352424208</v>
      </c>
      <c r="J237" s="7">
        <f>H237+I237</f>
        <v>1</v>
      </c>
      <c r="K237" s="5">
        <f>K234/M234</f>
        <v>0.17621255016477033</v>
      </c>
      <c r="L237" s="5">
        <f>L234/M234</f>
        <v>0.8237874498352297</v>
      </c>
      <c r="M237" s="7">
        <f>K237+L237</f>
        <v>1</v>
      </c>
    </row>
    <row r="238" spans="1:13" ht="15">
      <c r="A238" s="4"/>
      <c r="B238" s="4"/>
      <c r="C238" s="54"/>
      <c r="D238" s="15" t="s">
        <v>7</v>
      </c>
      <c r="E238" s="5">
        <f>E235/G235</f>
        <v>0.13067819332813221</v>
      </c>
      <c r="F238" s="5">
        <f>F235/G235</f>
        <v>0.8693218066718679</v>
      </c>
      <c r="G238" s="7">
        <f>E238+F238</f>
        <v>1</v>
      </c>
      <c r="H238" s="5">
        <f>H235/J235</f>
        <v>0.13237383323363403</v>
      </c>
      <c r="I238" s="5">
        <f>I235/J235</f>
        <v>0.867626166766366</v>
      </c>
      <c r="J238" s="7">
        <f>H238+I238</f>
        <v>1</v>
      </c>
      <c r="K238" s="5">
        <f>K235/M235</f>
        <v>0.17764738211735723</v>
      </c>
      <c r="L238" s="5">
        <f>L235/M235</f>
        <v>0.8223526178826428</v>
      </c>
      <c r="M238" s="7">
        <f>K238+L238</f>
        <v>1</v>
      </c>
    </row>
    <row r="239" spans="1:13" ht="15">
      <c r="A239" s="4"/>
      <c r="B239" s="4"/>
      <c r="C239" s="55"/>
      <c r="D239" s="15" t="s">
        <v>3</v>
      </c>
      <c r="E239" s="5">
        <f>E236/G236</f>
        <v>0.18440798862154045</v>
      </c>
      <c r="F239" s="5">
        <f>F236/G236</f>
        <v>0.8155920113784595</v>
      </c>
      <c r="G239" s="7">
        <f>E239+F239</f>
        <v>1</v>
      </c>
      <c r="H239" s="5">
        <f>H236/J236</f>
        <v>0.206523067957601</v>
      </c>
      <c r="I239" s="5">
        <f>I236/J236</f>
        <v>0.793476932042399</v>
      </c>
      <c r="J239" s="7">
        <f>H239+I239</f>
        <v>1</v>
      </c>
      <c r="K239" s="5">
        <f>K236/M236</f>
        <v>0.17667352401391184</v>
      </c>
      <c r="L239" s="5">
        <f>L236/M236</f>
        <v>0.8233264759860882</v>
      </c>
      <c r="M239" s="7">
        <f>K239+L239</f>
        <v>1</v>
      </c>
    </row>
    <row r="240" spans="1:7" ht="15.75">
      <c r="A240" s="4"/>
      <c r="B240" s="4"/>
      <c r="C240" s="14" t="s">
        <v>165</v>
      </c>
      <c r="G240" s="2"/>
    </row>
    <row r="241" spans="1:7" ht="15.75">
      <c r="A241" s="4"/>
      <c r="B241" s="4"/>
      <c r="C241" s="14"/>
      <c r="G241" s="2"/>
    </row>
    <row r="242" spans="1:14" ht="15" customHeight="1">
      <c r="A242" s="4">
        <v>14</v>
      </c>
      <c r="B242" s="4" t="s">
        <v>88</v>
      </c>
      <c r="C242" s="4"/>
      <c r="D242" s="4"/>
      <c r="G242" s="2"/>
      <c r="H242" s="3"/>
      <c r="I242" s="3"/>
      <c r="J242" s="3"/>
      <c r="K242" s="3"/>
      <c r="L242" s="3"/>
      <c r="M242" s="3"/>
      <c r="N242" s="3"/>
    </row>
    <row r="243" spans="1:14" ht="24.75" customHeight="1">
      <c r="A243" s="4"/>
      <c r="B243" s="4"/>
      <c r="C243" s="26">
        <v>2012</v>
      </c>
      <c r="D243" s="4"/>
      <c r="G243" s="2"/>
      <c r="H243" s="3"/>
      <c r="I243" s="3"/>
      <c r="J243" s="3"/>
      <c r="K243" s="3"/>
      <c r="L243" s="3"/>
      <c r="M243" s="3"/>
      <c r="N243" s="3"/>
    </row>
    <row r="244" spans="1:14" ht="15" customHeight="1">
      <c r="A244" s="4"/>
      <c r="B244" s="4"/>
      <c r="C244" s="65" t="s">
        <v>4</v>
      </c>
      <c r="D244" s="57"/>
      <c r="E244" s="67" t="s">
        <v>88</v>
      </c>
      <c r="F244" s="68"/>
      <c r="G244" s="56"/>
      <c r="H244" s="3"/>
      <c r="I244" s="3"/>
      <c r="J244" s="3"/>
      <c r="K244" s="3"/>
      <c r="L244" s="3"/>
      <c r="M244" s="3"/>
      <c r="N244" s="3"/>
    </row>
    <row r="245" spans="1:14" ht="15" customHeight="1">
      <c r="A245" s="4"/>
      <c r="B245" s="4"/>
      <c r="C245" s="65"/>
      <c r="D245" s="57"/>
      <c r="E245" s="63"/>
      <c r="F245" s="64"/>
      <c r="G245" s="62"/>
      <c r="H245" s="3"/>
      <c r="I245" s="3"/>
      <c r="J245" s="3"/>
      <c r="K245" s="3"/>
      <c r="L245" s="3"/>
      <c r="M245" s="3"/>
      <c r="N245" s="3"/>
    </row>
    <row r="246" spans="1:14" ht="15" customHeight="1" thickBot="1">
      <c r="A246" s="4"/>
      <c r="B246" s="4"/>
      <c r="C246" s="64"/>
      <c r="D246" s="62"/>
      <c r="E246" s="19" t="s">
        <v>1</v>
      </c>
      <c r="F246" s="11" t="s">
        <v>2</v>
      </c>
      <c r="G246" s="12" t="s">
        <v>3</v>
      </c>
      <c r="H246" s="3"/>
      <c r="I246" s="3"/>
      <c r="J246" s="3"/>
      <c r="K246" s="3"/>
      <c r="L246" s="3"/>
      <c r="M246" s="3"/>
      <c r="N246" s="3"/>
    </row>
    <row r="247" spans="1:14" ht="15" customHeight="1">
      <c r="A247" s="4"/>
      <c r="B247" s="4"/>
      <c r="C247" s="66" t="s">
        <v>6</v>
      </c>
      <c r="D247" s="15" t="s">
        <v>8</v>
      </c>
      <c r="E247" s="6">
        <v>802929.2959799943</v>
      </c>
      <c r="F247" s="6">
        <v>1804722.8148672448</v>
      </c>
      <c r="G247" s="6">
        <f>E247+F247</f>
        <v>2607652.1108472394</v>
      </c>
      <c r="H247" s="3"/>
      <c r="I247" s="3"/>
      <c r="J247" s="3"/>
      <c r="K247" s="3"/>
      <c r="L247" s="3"/>
      <c r="M247" s="3"/>
      <c r="N247" s="3"/>
    </row>
    <row r="248" spans="1:14" ht="15" customHeight="1">
      <c r="A248" s="4"/>
      <c r="B248" s="4"/>
      <c r="C248" s="54"/>
      <c r="D248" s="15" t="s">
        <v>7</v>
      </c>
      <c r="E248" s="6">
        <v>124907.15894075471</v>
      </c>
      <c r="F248" s="6">
        <v>1109419.922701178</v>
      </c>
      <c r="G248" s="6">
        <f>E248+F248</f>
        <v>1234327.0816419325</v>
      </c>
      <c r="H248" s="3"/>
      <c r="I248" s="3"/>
      <c r="J248" s="3"/>
      <c r="K248" s="3"/>
      <c r="L248" s="3"/>
      <c r="M248" s="3"/>
      <c r="N248" s="3"/>
    </row>
    <row r="249" spans="1:14" ht="15" customHeight="1">
      <c r="A249" s="4"/>
      <c r="B249" s="4"/>
      <c r="C249" s="55"/>
      <c r="D249" s="15" t="s">
        <v>3</v>
      </c>
      <c r="E249" s="6">
        <f>SUM(E247:E248)</f>
        <v>927836.4549207491</v>
      </c>
      <c r="F249" s="6">
        <f>SUM(F247:F248)</f>
        <v>2914142.7375684227</v>
      </c>
      <c r="G249" s="6">
        <f>SUM(G247:G248)</f>
        <v>3841979.192489172</v>
      </c>
      <c r="H249" s="3"/>
      <c r="I249" s="3"/>
      <c r="J249" s="3"/>
      <c r="K249" s="3"/>
      <c r="L249" s="3"/>
      <c r="M249" s="3"/>
      <c r="N249" s="3"/>
    </row>
    <row r="250" spans="1:14" ht="15" customHeight="1">
      <c r="A250" s="4"/>
      <c r="C250" s="66" t="s">
        <v>0</v>
      </c>
      <c r="D250" s="15" t="s">
        <v>8</v>
      </c>
      <c r="E250" s="5">
        <f>E247/G247</f>
        <v>0.3079127359972564</v>
      </c>
      <c r="F250" s="5">
        <f>F247/G247</f>
        <v>0.6920872640027436</v>
      </c>
      <c r="G250" s="7">
        <f>E250+F250</f>
        <v>1</v>
      </c>
      <c r="H250" s="3"/>
      <c r="I250" s="3"/>
      <c r="J250" s="3"/>
      <c r="K250" s="3"/>
      <c r="L250" s="3"/>
      <c r="M250" s="3"/>
      <c r="N250" s="3"/>
    </row>
    <row r="251" spans="1:14" ht="15" customHeight="1">
      <c r="A251" s="4"/>
      <c r="C251" s="54"/>
      <c r="D251" s="15" t="s">
        <v>7</v>
      </c>
      <c r="E251" s="5">
        <f>E248/G248</f>
        <v>0.10119453814024733</v>
      </c>
      <c r="F251" s="5">
        <f>F248/G248</f>
        <v>0.8988054618597527</v>
      </c>
      <c r="G251" s="7">
        <f>E251+F251</f>
        <v>1</v>
      </c>
      <c r="H251" s="3"/>
      <c r="I251" s="3"/>
      <c r="J251" s="3"/>
      <c r="K251" s="3"/>
      <c r="L251" s="3"/>
      <c r="M251" s="3"/>
      <c r="N251" s="3"/>
    </row>
    <row r="252" spans="1:14" ht="15" customHeight="1">
      <c r="A252" s="4"/>
      <c r="C252" s="55"/>
      <c r="D252" s="15" t="s">
        <v>3</v>
      </c>
      <c r="E252" s="5">
        <f>E249/G249</f>
        <v>0.24149960435356108</v>
      </c>
      <c r="F252" s="5">
        <f>F249/G249</f>
        <v>0.7585003956464389</v>
      </c>
      <c r="G252" s="7">
        <f>E252+F252</f>
        <v>1</v>
      </c>
      <c r="H252" s="3"/>
      <c r="I252" s="3"/>
      <c r="J252" s="3"/>
      <c r="K252" s="3"/>
      <c r="L252" s="3"/>
      <c r="M252" s="3"/>
      <c r="N252" s="3"/>
    </row>
    <row r="253" spans="1:7" ht="15.75">
      <c r="A253" s="4"/>
      <c r="B253" s="4"/>
      <c r="C253" s="14" t="s">
        <v>165</v>
      </c>
      <c r="G253" s="2"/>
    </row>
    <row r="254" spans="1:7" ht="15.75">
      <c r="A254" s="4"/>
      <c r="B254" s="4"/>
      <c r="C254" s="14"/>
      <c r="G254" s="2"/>
    </row>
    <row r="255" spans="1:14" ht="15" customHeight="1">
      <c r="A255" s="4">
        <v>15</v>
      </c>
      <c r="B255" s="4" t="s">
        <v>174</v>
      </c>
      <c r="C255" s="4"/>
      <c r="D255" s="4"/>
      <c r="G255" s="2"/>
      <c r="H255" s="3"/>
      <c r="I255" s="3"/>
      <c r="J255" s="3"/>
      <c r="K255" s="3"/>
      <c r="L255" s="3"/>
      <c r="M255" s="3"/>
      <c r="N255" s="3"/>
    </row>
    <row r="256" spans="1:7" ht="24.75" customHeight="1">
      <c r="A256" s="4"/>
      <c r="B256" s="4"/>
      <c r="C256" s="26">
        <v>2012</v>
      </c>
      <c r="G256" s="2"/>
    </row>
    <row r="257" spans="1:9" ht="28.5" customHeight="1">
      <c r="A257" s="4"/>
      <c r="B257" s="4"/>
      <c r="C257" s="65" t="s">
        <v>4</v>
      </c>
      <c r="D257" s="57"/>
      <c r="E257" s="58" t="s">
        <v>90</v>
      </c>
      <c r="F257" s="59"/>
      <c r="G257" s="59"/>
      <c r="H257" s="59"/>
      <c r="I257" s="60"/>
    </row>
    <row r="258" spans="1:9" ht="15.75" customHeight="1" thickBot="1">
      <c r="A258" s="4"/>
      <c r="B258" s="4"/>
      <c r="C258" s="64"/>
      <c r="D258" s="62"/>
      <c r="E258" s="11" t="s">
        <v>91</v>
      </c>
      <c r="F258" s="11" t="s">
        <v>92</v>
      </c>
      <c r="G258" s="12" t="s">
        <v>93</v>
      </c>
      <c r="H258" s="11" t="s">
        <v>94</v>
      </c>
      <c r="I258" s="12" t="s">
        <v>3</v>
      </c>
    </row>
    <row r="259" spans="1:9" ht="15">
      <c r="A259" s="4"/>
      <c r="B259" s="4"/>
      <c r="C259" s="66" t="s">
        <v>6</v>
      </c>
      <c r="D259" s="15" t="s">
        <v>8</v>
      </c>
      <c r="E259" s="18">
        <v>904931.9495786396</v>
      </c>
      <c r="F259" s="18">
        <v>812771.2761410269</v>
      </c>
      <c r="G259" s="18">
        <v>163541.21430544616</v>
      </c>
      <c r="H259" s="18">
        <v>726407.6708221128</v>
      </c>
      <c r="I259" s="18">
        <f aca="true" t="shared" si="7" ref="I259:I264">SUM(E259:H259)</f>
        <v>2607652.1108472254</v>
      </c>
    </row>
    <row r="260" spans="1:9" ht="15">
      <c r="A260" s="4"/>
      <c r="B260" s="4"/>
      <c r="C260" s="54"/>
      <c r="D260" s="15" t="s">
        <v>7</v>
      </c>
      <c r="E260" s="18">
        <v>254365.10935020988</v>
      </c>
      <c r="F260" s="18">
        <v>347090.6856014983</v>
      </c>
      <c r="G260" s="18">
        <v>51221.362835915716</v>
      </c>
      <c r="H260" s="18">
        <v>581649.9238543146</v>
      </c>
      <c r="I260" s="18">
        <f t="shared" si="7"/>
        <v>1234327.0816419385</v>
      </c>
    </row>
    <row r="261" spans="1:9" ht="15">
      <c r="A261" s="4"/>
      <c r="B261" s="4"/>
      <c r="C261" s="55"/>
      <c r="D261" s="15" t="s">
        <v>3</v>
      </c>
      <c r="E261" s="6">
        <f>SUM(E259:E260)</f>
        <v>1159297.0589288494</v>
      </c>
      <c r="F261" s="6">
        <f>SUM(F259:F260)</f>
        <v>1159861.9617425252</v>
      </c>
      <c r="G261" s="6">
        <f>SUM(G259:G260)</f>
        <v>214762.5771413619</v>
      </c>
      <c r="H261" s="6">
        <f>SUM(H259:H260)</f>
        <v>1308057.5946764275</v>
      </c>
      <c r="I261" s="18">
        <f t="shared" si="7"/>
        <v>3841979.192489164</v>
      </c>
    </row>
    <row r="262" spans="1:9" ht="15">
      <c r="A262" s="4"/>
      <c r="B262" s="4"/>
      <c r="C262" s="66" t="s">
        <v>0</v>
      </c>
      <c r="D262" s="15" t="s">
        <v>8</v>
      </c>
      <c r="E262" s="5">
        <f>E259/I259</f>
        <v>0.3470294008216562</v>
      </c>
      <c r="F262" s="5">
        <f>F259/I259</f>
        <v>0.3116870048577752</v>
      </c>
      <c r="G262" s="5">
        <f>G259/I259</f>
        <v>0.06271588668793387</v>
      </c>
      <c r="H262" s="5">
        <f>H259/I259</f>
        <v>0.2785677076326348</v>
      </c>
      <c r="I262" s="10">
        <f t="shared" si="7"/>
        <v>1</v>
      </c>
    </row>
    <row r="263" spans="1:9" ht="15">
      <c r="A263" s="4"/>
      <c r="B263" s="4"/>
      <c r="C263" s="54"/>
      <c r="D263" s="15" t="s">
        <v>7</v>
      </c>
      <c r="E263" s="5">
        <f>E260/I260</f>
        <v>0.20607593654337217</v>
      </c>
      <c r="F263" s="5">
        <f>F260/I260</f>
        <v>0.2811983069672165</v>
      </c>
      <c r="G263" s="5">
        <f>G260/I260</f>
        <v>0.04149739854024716</v>
      </c>
      <c r="H263" s="5">
        <f>H260/I260</f>
        <v>0.4712283579491642</v>
      </c>
      <c r="I263" s="10">
        <f t="shared" si="7"/>
        <v>1</v>
      </c>
    </row>
    <row r="264" spans="1:9" ht="15">
      <c r="A264" s="4"/>
      <c r="B264" s="4"/>
      <c r="C264" s="55"/>
      <c r="D264" s="15" t="s">
        <v>3</v>
      </c>
      <c r="E264" s="5">
        <f>E261/I261</f>
        <v>0.3017447520786174</v>
      </c>
      <c r="F264" s="5">
        <f>F261/I261</f>
        <v>0.3018917864026919</v>
      </c>
      <c r="G264" s="5">
        <f>G261/I261</f>
        <v>0.055898943326192316</v>
      </c>
      <c r="H264" s="5">
        <f>H261/I261</f>
        <v>0.34046451819249846</v>
      </c>
      <c r="I264" s="10">
        <f t="shared" si="7"/>
        <v>1</v>
      </c>
    </row>
    <row r="265" spans="1:7" ht="15.75">
      <c r="A265" s="4"/>
      <c r="B265" s="4"/>
      <c r="C265" s="14" t="s">
        <v>165</v>
      </c>
      <c r="G265" s="2"/>
    </row>
    <row r="266" spans="1:7" ht="15.75">
      <c r="A266" s="4"/>
      <c r="B266" s="4"/>
      <c r="C266" s="14"/>
      <c r="G266" s="2"/>
    </row>
    <row r="267" spans="1:14" ht="15" customHeight="1">
      <c r="A267" s="4">
        <v>16</v>
      </c>
      <c r="B267" s="4" t="s">
        <v>95</v>
      </c>
      <c r="C267" s="4"/>
      <c r="D267" s="4"/>
      <c r="G267" s="2"/>
      <c r="H267" s="3"/>
      <c r="I267" s="3"/>
      <c r="J267" s="3"/>
      <c r="K267" s="3"/>
      <c r="L267" s="3"/>
      <c r="M267" s="3"/>
      <c r="N267" s="3"/>
    </row>
    <row r="268" spans="1:14" ht="24.75" customHeight="1">
      <c r="A268" s="4"/>
      <c r="B268" s="4"/>
      <c r="C268" s="26">
        <v>2012</v>
      </c>
      <c r="D268" s="4"/>
      <c r="G268" s="2"/>
      <c r="H268" s="3"/>
      <c r="I268" s="3"/>
      <c r="J268" s="3"/>
      <c r="K268" s="3"/>
      <c r="L268" s="3"/>
      <c r="M268" s="3"/>
      <c r="N268" s="3"/>
    </row>
    <row r="269" spans="1:14" ht="15" customHeight="1">
      <c r="A269" s="4"/>
      <c r="B269" s="4"/>
      <c r="C269" s="65" t="s">
        <v>4</v>
      </c>
      <c r="D269" s="57"/>
      <c r="E269" s="67" t="s">
        <v>95</v>
      </c>
      <c r="F269" s="68"/>
      <c r="G269" s="56"/>
      <c r="H269" s="3"/>
      <c r="I269" s="3"/>
      <c r="J269" s="3"/>
      <c r="K269" s="3"/>
      <c r="L269" s="3"/>
      <c r="M269" s="3"/>
      <c r="N269" s="3"/>
    </row>
    <row r="270" spans="1:14" ht="15" customHeight="1">
      <c r="A270" s="4"/>
      <c r="B270" s="4"/>
      <c r="C270" s="65"/>
      <c r="D270" s="57"/>
      <c r="E270" s="63"/>
      <c r="F270" s="64"/>
      <c r="G270" s="62"/>
      <c r="H270" s="3"/>
      <c r="I270" s="3"/>
      <c r="J270" s="3"/>
      <c r="K270" s="3"/>
      <c r="L270" s="3"/>
      <c r="M270" s="3"/>
      <c r="N270" s="3"/>
    </row>
    <row r="271" spans="1:14" ht="15" customHeight="1" thickBot="1">
      <c r="A271" s="4"/>
      <c r="B271" s="4"/>
      <c r="C271" s="64"/>
      <c r="D271" s="62"/>
      <c r="E271" s="19" t="s">
        <v>1</v>
      </c>
      <c r="F271" s="11" t="s">
        <v>2</v>
      </c>
      <c r="G271" s="12" t="s">
        <v>3</v>
      </c>
      <c r="H271" s="3"/>
      <c r="I271" s="3"/>
      <c r="J271" s="3"/>
      <c r="K271" s="3"/>
      <c r="L271" s="3"/>
      <c r="M271" s="3"/>
      <c r="N271" s="3"/>
    </row>
    <row r="272" spans="1:14" ht="15" customHeight="1">
      <c r="A272" s="4"/>
      <c r="B272" s="4"/>
      <c r="C272" s="66" t="s">
        <v>6</v>
      </c>
      <c r="D272" s="15" t="s">
        <v>8</v>
      </c>
      <c r="E272" s="6">
        <v>328201.96</v>
      </c>
      <c r="F272" s="6">
        <v>2279450.15</v>
      </c>
      <c r="G272" s="6">
        <f>E272+F272</f>
        <v>2607652.11</v>
      </c>
      <c r="H272" s="3"/>
      <c r="I272" s="3"/>
      <c r="J272" s="3"/>
      <c r="K272" s="3"/>
      <c r="L272" s="3"/>
      <c r="M272" s="3"/>
      <c r="N272" s="3"/>
    </row>
    <row r="273" spans="1:14" ht="15" customHeight="1">
      <c r="A273" s="4"/>
      <c r="B273" s="4"/>
      <c r="C273" s="54"/>
      <c r="D273" s="15" t="s">
        <v>7</v>
      </c>
      <c r="E273" s="6">
        <v>67201.23</v>
      </c>
      <c r="F273" s="6">
        <v>1167125.85</v>
      </c>
      <c r="G273" s="6">
        <f>E273+F273</f>
        <v>1234327.08</v>
      </c>
      <c r="H273" s="3"/>
      <c r="I273" s="3"/>
      <c r="J273" s="3"/>
      <c r="K273" s="3"/>
      <c r="L273" s="3"/>
      <c r="M273" s="3"/>
      <c r="N273" s="3"/>
    </row>
    <row r="274" spans="1:14" ht="15" customHeight="1">
      <c r="A274" s="4"/>
      <c r="B274" s="4"/>
      <c r="C274" s="55"/>
      <c r="D274" s="15" t="s">
        <v>3</v>
      </c>
      <c r="E274" s="6">
        <f>SUM(E272:E273)</f>
        <v>395403.19</v>
      </c>
      <c r="F274" s="6">
        <f>SUM(F272:F273)</f>
        <v>3446576</v>
      </c>
      <c r="G274" s="6">
        <f>SUM(G272:G273)</f>
        <v>3841979.19</v>
      </c>
      <c r="H274" s="3"/>
      <c r="I274" s="3"/>
      <c r="J274" s="3"/>
      <c r="K274" s="3"/>
      <c r="L274" s="3"/>
      <c r="M274" s="3"/>
      <c r="N274" s="3"/>
    </row>
    <row r="275" spans="1:14" ht="15" customHeight="1">
      <c r="A275" s="4"/>
      <c r="C275" s="66" t="s">
        <v>0</v>
      </c>
      <c r="D275" s="15" t="s">
        <v>8</v>
      </c>
      <c r="E275" s="5">
        <f>E272/G272</f>
        <v>0.12586109885647287</v>
      </c>
      <c r="F275" s="5">
        <f>F272/G272</f>
        <v>0.8741389011435272</v>
      </c>
      <c r="G275" s="7">
        <f>E275+F275</f>
        <v>1</v>
      </c>
      <c r="H275" s="3"/>
      <c r="I275" s="3"/>
      <c r="J275" s="3"/>
      <c r="K275" s="3"/>
      <c r="L275" s="3"/>
      <c r="M275" s="3"/>
      <c r="N275" s="3"/>
    </row>
    <row r="276" spans="1:14" ht="15" customHeight="1">
      <c r="A276" s="4"/>
      <c r="C276" s="54"/>
      <c r="D276" s="15" t="s">
        <v>7</v>
      </c>
      <c r="E276" s="5">
        <f>E273/G273</f>
        <v>0.05444361635491299</v>
      </c>
      <c r="F276" s="5">
        <f>F273/G273</f>
        <v>0.945556383645087</v>
      </c>
      <c r="G276" s="7">
        <f>E276+F276</f>
        <v>1</v>
      </c>
      <c r="H276" s="3"/>
      <c r="I276" s="3"/>
      <c r="J276" s="3"/>
      <c r="K276" s="3"/>
      <c r="L276" s="3"/>
      <c r="M276" s="3"/>
      <c r="N276" s="3"/>
    </row>
    <row r="277" spans="1:14" ht="15" customHeight="1">
      <c r="A277" s="4"/>
      <c r="C277" s="55"/>
      <c r="D277" s="15" t="s">
        <v>3</v>
      </c>
      <c r="E277" s="5">
        <f>E274/G274</f>
        <v>0.10291653609919735</v>
      </c>
      <c r="F277" s="5">
        <f>F274/G274</f>
        <v>0.8970834639008026</v>
      </c>
      <c r="G277" s="7">
        <f>E277+F277</f>
        <v>1</v>
      </c>
      <c r="H277" s="3"/>
      <c r="I277" s="3"/>
      <c r="J277" s="3"/>
      <c r="K277" s="3"/>
      <c r="L277" s="3"/>
      <c r="M277" s="3"/>
      <c r="N277" s="3"/>
    </row>
    <row r="278" spans="1:7" ht="15.75">
      <c r="A278" s="4"/>
      <c r="B278" s="4"/>
      <c r="C278" s="14" t="s">
        <v>165</v>
      </c>
      <c r="G278" s="2"/>
    </row>
    <row r="279" spans="1:14" ht="15" customHeight="1">
      <c r="A279" s="4"/>
      <c r="C279" s="14"/>
      <c r="G279" s="3"/>
      <c r="H279" s="3"/>
      <c r="I279" s="3"/>
      <c r="J279" s="3"/>
      <c r="K279" s="3"/>
      <c r="L279" s="3"/>
      <c r="M279" s="3"/>
      <c r="N279" s="3"/>
    </row>
    <row r="280" spans="1:14" ht="15" customHeight="1">
      <c r="A280" s="4">
        <v>17</v>
      </c>
      <c r="B280" s="4" t="s">
        <v>96</v>
      </c>
      <c r="C280" s="4"/>
      <c r="D280" s="4"/>
      <c r="G280" s="2"/>
      <c r="H280" s="3"/>
      <c r="I280" s="3"/>
      <c r="J280" s="3"/>
      <c r="K280" s="3"/>
      <c r="L280" s="3"/>
      <c r="M280" s="3"/>
      <c r="N280" s="3"/>
    </row>
    <row r="281" spans="1:7" ht="24.75" customHeight="1">
      <c r="A281" s="4"/>
      <c r="B281" s="4"/>
      <c r="C281" s="4">
        <v>2012</v>
      </c>
      <c r="G281" s="2"/>
    </row>
    <row r="282" spans="1:8" ht="22.5" customHeight="1">
      <c r="A282" s="4"/>
      <c r="B282" s="4"/>
      <c r="C282" s="65" t="s">
        <v>4</v>
      </c>
      <c r="D282" s="57"/>
      <c r="E282" s="66" t="s">
        <v>97</v>
      </c>
      <c r="F282" s="66" t="s">
        <v>98</v>
      </c>
      <c r="G282" s="66" t="s">
        <v>99</v>
      </c>
      <c r="H282" s="66" t="s">
        <v>3</v>
      </c>
    </row>
    <row r="283" spans="1:8" ht="22.5" customHeight="1">
      <c r="A283" s="4"/>
      <c r="B283" s="4"/>
      <c r="C283" s="64"/>
      <c r="D283" s="62"/>
      <c r="E283" s="55"/>
      <c r="F283" s="55"/>
      <c r="G283" s="55"/>
      <c r="H283" s="55"/>
    </row>
    <row r="284" spans="1:8" ht="15">
      <c r="A284" s="4"/>
      <c r="B284" s="4"/>
      <c r="C284" s="66" t="s">
        <v>6</v>
      </c>
      <c r="D284" s="15" t="s">
        <v>8</v>
      </c>
      <c r="E284" s="6">
        <v>459089.09</v>
      </c>
      <c r="F284" s="6">
        <v>852873.79</v>
      </c>
      <c r="G284" s="6">
        <v>1295689.23</v>
      </c>
      <c r="H284" s="6">
        <f>SUM(E284:G284)</f>
        <v>2607652.1100000003</v>
      </c>
    </row>
    <row r="285" spans="1:8" ht="15">
      <c r="A285" s="4"/>
      <c r="B285" s="4"/>
      <c r="C285" s="54"/>
      <c r="D285" s="15" t="s">
        <v>7</v>
      </c>
      <c r="E285" s="6">
        <v>393094.22</v>
      </c>
      <c r="F285" s="6">
        <v>328376.2</v>
      </c>
      <c r="G285" s="6">
        <v>512856.67</v>
      </c>
      <c r="H285" s="6">
        <f>SUM(E285:G285)</f>
        <v>1234327.0899999999</v>
      </c>
    </row>
    <row r="286" spans="1:8" ht="15">
      <c r="A286" s="4"/>
      <c r="B286" s="4"/>
      <c r="C286" s="55"/>
      <c r="D286" s="15" t="s">
        <v>3</v>
      </c>
      <c r="E286" s="6">
        <f>SUM(E284:E285)</f>
        <v>852183.31</v>
      </c>
      <c r="F286" s="6">
        <f>SUM(F284:F285)</f>
        <v>1181249.99</v>
      </c>
      <c r="G286" s="6">
        <f>SUM(G284:G285)</f>
        <v>1808545.9</v>
      </c>
      <c r="H286" s="6">
        <f>SUM(H284:H285)</f>
        <v>3841979.2</v>
      </c>
    </row>
    <row r="287" spans="1:8" ht="15">
      <c r="A287" s="4"/>
      <c r="B287" s="4"/>
      <c r="C287" s="66" t="s">
        <v>0</v>
      </c>
      <c r="D287" s="15" t="s">
        <v>8</v>
      </c>
      <c r="E287" s="5">
        <f>E284/H284</f>
        <v>0.17605457731092816</v>
      </c>
      <c r="F287" s="5">
        <f>F284/H284</f>
        <v>0.32706578716130963</v>
      </c>
      <c r="G287" s="5">
        <f>G284/H284</f>
        <v>0.4968796355277621</v>
      </c>
      <c r="H287" s="10">
        <f>SUM(E287:G287)</f>
        <v>0.9999999999999998</v>
      </c>
    </row>
    <row r="288" spans="1:8" ht="15">
      <c r="A288" s="4"/>
      <c r="B288" s="4"/>
      <c r="C288" s="54"/>
      <c r="D288" s="15" t="s">
        <v>7</v>
      </c>
      <c r="E288" s="5">
        <f>E285/H285</f>
        <v>0.31846843772990513</v>
      </c>
      <c r="F288" s="5">
        <f>F285/H285</f>
        <v>0.26603661433048514</v>
      </c>
      <c r="G288" s="5">
        <f>G285/H285</f>
        <v>0.4154949479396098</v>
      </c>
      <c r="H288" s="10">
        <f>SUM(E288:G288)</f>
        <v>1</v>
      </c>
    </row>
    <row r="289" spans="1:8" ht="15">
      <c r="A289" s="4"/>
      <c r="B289" s="4"/>
      <c r="C289" s="55"/>
      <c r="D289" s="15" t="s">
        <v>3</v>
      </c>
      <c r="E289" s="5">
        <f>E286/H286</f>
        <v>0.221808413226183</v>
      </c>
      <c r="F289" s="5">
        <f>F286/H286</f>
        <v>0.30745871554952714</v>
      </c>
      <c r="G289" s="5">
        <f>G286/H286</f>
        <v>0.47073287122428975</v>
      </c>
      <c r="H289" s="10">
        <f>SUM(E289:G289)</f>
        <v>0.9999999999999999</v>
      </c>
    </row>
    <row r="290" spans="1:7" ht="15.75">
      <c r="A290" s="4"/>
      <c r="B290" s="4"/>
      <c r="C290" s="14" t="s">
        <v>165</v>
      </c>
      <c r="G290" s="2"/>
    </row>
    <row r="292" spans="1:14" ht="15" customHeight="1">
      <c r="A292" s="4">
        <v>18</v>
      </c>
      <c r="B292" s="4" t="s">
        <v>100</v>
      </c>
      <c r="C292" s="4"/>
      <c r="D292" s="4"/>
      <c r="G292" s="2"/>
      <c r="H292" s="3"/>
      <c r="I292" s="3"/>
      <c r="J292" s="3"/>
      <c r="K292" s="3"/>
      <c r="L292" s="3"/>
      <c r="M292" s="3"/>
      <c r="N292" s="3"/>
    </row>
    <row r="293" spans="1:14" ht="24.75" customHeight="1">
      <c r="A293" s="4"/>
      <c r="B293" s="4"/>
      <c r="C293" s="26">
        <v>2012</v>
      </c>
      <c r="D293" s="4"/>
      <c r="G293" s="2"/>
      <c r="H293" s="3"/>
      <c r="I293" s="3"/>
      <c r="J293" s="3"/>
      <c r="K293" s="3"/>
      <c r="L293" s="3"/>
      <c r="M293" s="3"/>
      <c r="N293" s="3"/>
    </row>
    <row r="294" spans="1:14" ht="15" customHeight="1">
      <c r="A294" s="4"/>
      <c r="B294" s="4"/>
      <c r="C294" s="65" t="s">
        <v>4</v>
      </c>
      <c r="D294" s="57"/>
      <c r="E294" s="53" t="s">
        <v>103</v>
      </c>
      <c r="F294" s="53"/>
      <c r="G294" s="53"/>
      <c r="H294" s="53"/>
      <c r="I294" s="3"/>
      <c r="J294" s="3"/>
      <c r="K294" s="3"/>
      <c r="L294" s="3"/>
      <c r="M294" s="3"/>
      <c r="N294" s="3"/>
    </row>
    <row r="295" spans="1:14" ht="15" customHeight="1">
      <c r="A295" s="4"/>
      <c r="B295" s="4"/>
      <c r="C295" s="65"/>
      <c r="D295" s="57"/>
      <c r="E295" s="53"/>
      <c r="F295" s="53"/>
      <c r="G295" s="53"/>
      <c r="H295" s="53"/>
      <c r="I295" s="3"/>
      <c r="J295" s="3"/>
      <c r="K295" s="3"/>
      <c r="L295" s="3"/>
      <c r="M295" s="3"/>
      <c r="N295" s="3"/>
    </row>
    <row r="296" spans="1:14" ht="15" customHeight="1" thickBot="1">
      <c r="A296" s="4"/>
      <c r="B296" s="4"/>
      <c r="C296" s="64"/>
      <c r="D296" s="62"/>
      <c r="E296" s="19" t="s">
        <v>1</v>
      </c>
      <c r="F296" s="11" t="s">
        <v>2</v>
      </c>
      <c r="G296" s="11" t="s">
        <v>30</v>
      </c>
      <c r="H296" s="12" t="s">
        <v>3</v>
      </c>
      <c r="I296" s="3"/>
      <c r="J296" s="3"/>
      <c r="K296" s="3"/>
      <c r="L296" s="3"/>
      <c r="M296" s="3"/>
      <c r="N296" s="3"/>
    </row>
    <row r="297" spans="1:14" ht="15" customHeight="1">
      <c r="A297" s="4"/>
      <c r="B297" s="4"/>
      <c r="C297" s="66" t="s">
        <v>6</v>
      </c>
      <c r="D297" s="15" t="s">
        <v>8</v>
      </c>
      <c r="E297" s="6">
        <v>2179370.59</v>
      </c>
      <c r="F297" s="6">
        <v>313559.96</v>
      </c>
      <c r="G297" s="6">
        <v>114721.56</v>
      </c>
      <c r="H297" s="6">
        <f aca="true" t="shared" si="8" ref="H297:H302">E297+F297+G297</f>
        <v>2607652.11</v>
      </c>
      <c r="I297" s="3"/>
      <c r="J297" s="3"/>
      <c r="K297" s="3"/>
      <c r="L297" s="3"/>
      <c r="M297" s="3"/>
      <c r="N297" s="3"/>
    </row>
    <row r="298" spans="1:14" ht="15" customHeight="1">
      <c r="A298" s="4"/>
      <c r="B298" s="4"/>
      <c r="C298" s="54"/>
      <c r="D298" s="15" t="s">
        <v>7</v>
      </c>
      <c r="E298" s="6">
        <v>921262.65</v>
      </c>
      <c r="F298" s="6">
        <v>253966.41</v>
      </c>
      <c r="G298" s="6">
        <v>59098.01</v>
      </c>
      <c r="H298" s="6">
        <f t="shared" si="8"/>
        <v>1234327.07</v>
      </c>
      <c r="I298" s="3"/>
      <c r="J298" s="3"/>
      <c r="K298" s="3"/>
      <c r="L298" s="3"/>
      <c r="M298" s="3"/>
      <c r="N298" s="3"/>
    </row>
    <row r="299" spans="1:14" ht="15" customHeight="1">
      <c r="A299" s="4"/>
      <c r="B299" s="4"/>
      <c r="C299" s="55"/>
      <c r="D299" s="15" t="s">
        <v>3</v>
      </c>
      <c r="E299" s="6">
        <f>SUM(E297:E298)</f>
        <v>3100633.2399999998</v>
      </c>
      <c r="F299" s="6">
        <f>SUM(F297:F298)</f>
        <v>567526.37</v>
      </c>
      <c r="G299" s="6">
        <f>SUM(G297:G298)</f>
        <v>173819.57</v>
      </c>
      <c r="H299" s="6">
        <f t="shared" si="8"/>
        <v>3841979.1799999997</v>
      </c>
      <c r="I299" s="3"/>
      <c r="J299" s="3"/>
      <c r="K299" s="3"/>
      <c r="L299" s="3"/>
      <c r="M299" s="3"/>
      <c r="N299" s="3"/>
    </row>
    <row r="300" spans="1:14" ht="15" customHeight="1">
      <c r="A300" s="4"/>
      <c r="C300" s="66" t="s">
        <v>0</v>
      </c>
      <c r="D300" s="15" t="s">
        <v>8</v>
      </c>
      <c r="E300" s="5">
        <f>E297/H297</f>
        <v>0.8357597171963249</v>
      </c>
      <c r="F300" s="5">
        <f>F297/H297</f>
        <v>0.12024608604711463</v>
      </c>
      <c r="G300" s="5">
        <f>G297/H297</f>
        <v>0.043994196756560446</v>
      </c>
      <c r="H300" s="7">
        <f t="shared" si="8"/>
        <v>1</v>
      </c>
      <c r="I300" s="3"/>
      <c r="J300" s="3"/>
      <c r="K300" s="3"/>
      <c r="L300" s="3"/>
      <c r="M300" s="3"/>
      <c r="N300" s="3"/>
    </row>
    <row r="301" spans="1:14" ht="15" customHeight="1">
      <c r="A301" s="4"/>
      <c r="C301" s="54"/>
      <c r="D301" s="15" t="s">
        <v>7</v>
      </c>
      <c r="E301" s="5">
        <f>E298/H298</f>
        <v>0.7463683430356914</v>
      </c>
      <c r="F301" s="5">
        <f>F298/H298</f>
        <v>0.20575292900284525</v>
      </c>
      <c r="G301" s="5">
        <f>G298/H298</f>
        <v>0.047878727961463245</v>
      </c>
      <c r="H301" s="7">
        <f t="shared" si="8"/>
        <v>0.9999999999999999</v>
      </c>
      <c r="I301" s="3"/>
      <c r="J301" s="3"/>
      <c r="K301" s="3"/>
      <c r="L301" s="3"/>
      <c r="M301" s="3"/>
      <c r="N301" s="3"/>
    </row>
    <row r="302" spans="1:14" ht="15" customHeight="1">
      <c r="A302" s="4"/>
      <c r="C302" s="55"/>
      <c r="D302" s="15" t="s">
        <v>3</v>
      </c>
      <c r="E302" s="5">
        <f>E299/H299</f>
        <v>0.8070406149363881</v>
      </c>
      <c r="F302" s="5">
        <f>F299/H299</f>
        <v>0.1477171903883144</v>
      </c>
      <c r="G302" s="5">
        <f>G299/H299</f>
        <v>0.04524219467529754</v>
      </c>
      <c r="H302" s="7">
        <f t="shared" si="8"/>
        <v>1</v>
      </c>
      <c r="I302" s="3"/>
      <c r="J302" s="3"/>
      <c r="K302" s="3"/>
      <c r="L302" s="3"/>
      <c r="M302" s="3"/>
      <c r="N302" s="3"/>
    </row>
    <row r="303" spans="1:7" ht="15.75">
      <c r="A303" s="4"/>
      <c r="B303" s="4"/>
      <c r="C303" s="14" t="s">
        <v>165</v>
      </c>
      <c r="G303" s="2"/>
    </row>
    <row r="304" spans="1:7" ht="24.75" customHeight="1">
      <c r="A304" s="4"/>
      <c r="B304" s="4"/>
      <c r="C304" s="4">
        <v>2012</v>
      </c>
      <c r="G304" s="2"/>
    </row>
    <row r="305" spans="1:8" ht="22.5" customHeight="1">
      <c r="A305" s="4"/>
      <c r="B305" s="4"/>
      <c r="C305" s="65" t="s">
        <v>4</v>
      </c>
      <c r="D305" s="57"/>
      <c r="E305" s="58" t="s">
        <v>101</v>
      </c>
      <c r="F305" s="59"/>
      <c r="G305" s="59"/>
      <c r="H305" s="60"/>
    </row>
    <row r="306" spans="1:8" ht="22.5" customHeight="1">
      <c r="A306" s="4"/>
      <c r="B306" s="4"/>
      <c r="C306" s="64"/>
      <c r="D306" s="62"/>
      <c r="E306" s="34" t="s">
        <v>102</v>
      </c>
      <c r="F306" s="34" t="s">
        <v>26</v>
      </c>
      <c r="G306" s="34" t="s">
        <v>27</v>
      </c>
      <c r="H306" s="34" t="s">
        <v>73</v>
      </c>
    </row>
    <row r="307" spans="1:8" ht="15">
      <c r="A307" s="4"/>
      <c r="B307" s="4"/>
      <c r="C307" s="66" t="s">
        <v>6</v>
      </c>
      <c r="D307" s="15" t="s">
        <v>8</v>
      </c>
      <c r="E307" s="48">
        <v>0.05</v>
      </c>
      <c r="F307" s="48">
        <v>2.43</v>
      </c>
      <c r="G307" s="48">
        <v>30</v>
      </c>
      <c r="H307" s="48">
        <v>5301275.25</v>
      </c>
    </row>
    <row r="308" spans="1:8" ht="15">
      <c r="A308" s="4"/>
      <c r="B308" s="4"/>
      <c r="C308" s="54"/>
      <c r="D308" s="15" t="s">
        <v>7</v>
      </c>
      <c r="E308" s="48">
        <v>0.01</v>
      </c>
      <c r="F308" s="48">
        <v>2.52</v>
      </c>
      <c r="G308" s="48">
        <v>30</v>
      </c>
      <c r="H308" s="48">
        <v>2326127.12</v>
      </c>
    </row>
    <row r="309" spans="1:8" ht="15">
      <c r="A309" s="4"/>
      <c r="B309" s="4"/>
      <c r="C309" s="55"/>
      <c r="D309" s="15" t="s">
        <v>3</v>
      </c>
      <c r="E309" s="48">
        <v>0.01</v>
      </c>
      <c r="F309" s="48">
        <v>2.46</v>
      </c>
      <c r="G309" s="48">
        <v>30</v>
      </c>
      <c r="H309" s="48">
        <v>7627402.37</v>
      </c>
    </row>
    <row r="310" spans="1:7" ht="15.75">
      <c r="A310" s="4"/>
      <c r="B310" s="4"/>
      <c r="C310" s="14" t="s">
        <v>165</v>
      </c>
      <c r="G310" s="2"/>
    </row>
    <row r="312" spans="1:14" ht="15" customHeight="1">
      <c r="A312" s="4">
        <v>19</v>
      </c>
      <c r="B312" s="4" t="s">
        <v>104</v>
      </c>
      <c r="C312" s="4"/>
      <c r="D312" s="4"/>
      <c r="G312" s="2"/>
      <c r="H312" s="3"/>
      <c r="I312" s="3"/>
      <c r="J312" s="3"/>
      <c r="K312" s="3"/>
      <c r="L312" s="3"/>
      <c r="M312" s="3"/>
      <c r="N312" s="3"/>
    </row>
    <row r="313" spans="1:14" ht="24.75" customHeight="1">
      <c r="A313" s="4"/>
      <c r="B313" s="4"/>
      <c r="C313" s="26">
        <v>2012</v>
      </c>
      <c r="D313" s="4"/>
      <c r="G313" s="2"/>
      <c r="H313" s="3"/>
      <c r="I313" s="3"/>
      <c r="J313" s="3"/>
      <c r="K313" s="3"/>
      <c r="L313" s="3"/>
      <c r="M313" s="3"/>
      <c r="N313" s="3"/>
    </row>
    <row r="314" spans="1:14" ht="15" customHeight="1">
      <c r="A314" s="4"/>
      <c r="B314" s="4"/>
      <c r="C314" s="65" t="s">
        <v>4</v>
      </c>
      <c r="D314" s="57"/>
      <c r="E314" s="67" t="s">
        <v>104</v>
      </c>
      <c r="F314" s="68"/>
      <c r="G314" s="56"/>
      <c r="H314" s="3"/>
      <c r="I314" s="3"/>
      <c r="J314" s="3"/>
      <c r="K314" s="3"/>
      <c r="L314" s="3"/>
      <c r="M314" s="3"/>
      <c r="N314" s="3"/>
    </row>
    <row r="315" spans="1:14" ht="15" customHeight="1">
      <c r="A315" s="4"/>
      <c r="B315" s="4"/>
      <c r="C315" s="65"/>
      <c r="D315" s="57"/>
      <c r="E315" s="63"/>
      <c r="F315" s="64"/>
      <c r="G315" s="62"/>
      <c r="H315" s="3"/>
      <c r="I315" s="3"/>
      <c r="J315" s="3"/>
      <c r="K315" s="3"/>
      <c r="L315" s="3"/>
      <c r="M315" s="3"/>
      <c r="N315" s="3"/>
    </row>
    <row r="316" spans="1:14" ht="15" customHeight="1" thickBot="1">
      <c r="A316" s="4"/>
      <c r="B316" s="4"/>
      <c r="C316" s="64"/>
      <c r="D316" s="62"/>
      <c r="E316" s="19" t="s">
        <v>1</v>
      </c>
      <c r="F316" s="11" t="s">
        <v>2</v>
      </c>
      <c r="G316" s="12" t="s">
        <v>3</v>
      </c>
      <c r="H316" s="3"/>
      <c r="I316" s="3"/>
      <c r="J316" s="3"/>
      <c r="K316" s="3"/>
      <c r="L316" s="3"/>
      <c r="M316" s="3"/>
      <c r="N316" s="3"/>
    </row>
    <row r="317" spans="1:14" ht="15" customHeight="1">
      <c r="A317" s="4"/>
      <c r="B317" s="4"/>
      <c r="C317" s="66" t="s">
        <v>6</v>
      </c>
      <c r="D317" s="15" t="s">
        <v>8</v>
      </c>
      <c r="E317" s="6">
        <v>427669.63</v>
      </c>
      <c r="F317" s="6">
        <v>2179982.48</v>
      </c>
      <c r="G317" s="6">
        <f>E317+F317</f>
        <v>2607652.11</v>
      </c>
      <c r="H317" s="3"/>
      <c r="I317" s="3"/>
      <c r="J317" s="3"/>
      <c r="K317" s="3"/>
      <c r="L317" s="3"/>
      <c r="M317" s="3"/>
      <c r="N317" s="3"/>
    </row>
    <row r="318" spans="1:14" ht="15" customHeight="1">
      <c r="A318" s="4"/>
      <c r="B318" s="4"/>
      <c r="C318" s="54"/>
      <c r="D318" s="15" t="s">
        <v>7</v>
      </c>
      <c r="E318" s="6">
        <v>126668.93</v>
      </c>
      <c r="F318" s="6">
        <v>1107658.15</v>
      </c>
      <c r="G318" s="6">
        <f>E318+F318</f>
        <v>1234327.0799999998</v>
      </c>
      <c r="H318" s="3"/>
      <c r="I318" s="3"/>
      <c r="J318" s="3"/>
      <c r="K318" s="3"/>
      <c r="L318" s="3"/>
      <c r="M318" s="3"/>
      <c r="N318" s="3"/>
    </row>
    <row r="319" spans="1:14" ht="15" customHeight="1">
      <c r="A319" s="4"/>
      <c r="B319" s="4"/>
      <c r="C319" s="55"/>
      <c r="D319" s="15" t="s">
        <v>3</v>
      </c>
      <c r="E319" s="6">
        <f>SUM(E317:E318)</f>
        <v>554338.56</v>
      </c>
      <c r="F319" s="6">
        <f>SUM(F317:F318)</f>
        <v>3287640.63</v>
      </c>
      <c r="G319" s="6">
        <f>SUM(G317:G318)</f>
        <v>3841979.1899999995</v>
      </c>
      <c r="H319" s="3"/>
      <c r="I319" s="3"/>
      <c r="J319" s="3"/>
      <c r="K319" s="3"/>
      <c r="L319" s="3"/>
      <c r="M319" s="3"/>
      <c r="N319" s="3"/>
    </row>
    <row r="320" spans="1:14" ht="15" customHeight="1">
      <c r="A320" s="4"/>
      <c r="C320" s="66" t="s">
        <v>0</v>
      </c>
      <c r="D320" s="15" t="s">
        <v>8</v>
      </c>
      <c r="E320" s="5">
        <f>E317/G317</f>
        <v>0.16400563110391286</v>
      </c>
      <c r="F320" s="5">
        <f>F317/G317</f>
        <v>0.8359943688960871</v>
      </c>
      <c r="G320" s="7">
        <f>E320+F320</f>
        <v>1</v>
      </c>
      <c r="H320" s="3"/>
      <c r="I320" s="3"/>
      <c r="J320" s="3"/>
      <c r="K320" s="3"/>
      <c r="L320" s="3"/>
      <c r="M320" s="3"/>
      <c r="N320" s="3"/>
    </row>
    <row r="321" spans="1:14" ht="15" customHeight="1">
      <c r="A321" s="4"/>
      <c r="C321" s="54"/>
      <c r="D321" s="15" t="s">
        <v>7</v>
      </c>
      <c r="E321" s="5">
        <f>E318/G318</f>
        <v>0.10262185125193883</v>
      </c>
      <c r="F321" s="5">
        <f>F318/G318</f>
        <v>0.8973781487480612</v>
      </c>
      <c r="G321" s="7">
        <f>E321+F321</f>
        <v>1</v>
      </c>
      <c r="H321" s="3"/>
      <c r="I321" s="3"/>
      <c r="J321" s="3"/>
      <c r="K321" s="3"/>
      <c r="L321" s="3"/>
      <c r="M321" s="3"/>
      <c r="N321" s="3"/>
    </row>
    <row r="322" spans="1:14" ht="15" customHeight="1">
      <c r="A322" s="4"/>
      <c r="C322" s="55"/>
      <c r="D322" s="15" t="s">
        <v>3</v>
      </c>
      <c r="E322" s="5">
        <f>E319/G319</f>
        <v>0.14428463367080344</v>
      </c>
      <c r="F322" s="5">
        <f>F319/G319</f>
        <v>0.8557153663291966</v>
      </c>
      <c r="G322" s="7">
        <f>E322+F322</f>
        <v>1</v>
      </c>
      <c r="H322" s="3"/>
      <c r="I322" s="3"/>
      <c r="J322" s="3"/>
      <c r="K322" s="3"/>
      <c r="L322" s="3"/>
      <c r="M322" s="3"/>
      <c r="N322" s="3"/>
    </row>
    <row r="323" spans="1:7" ht="15.75">
      <c r="A323" s="4"/>
      <c r="B323" s="4"/>
      <c r="C323" s="14" t="s">
        <v>165</v>
      </c>
      <c r="G323" s="2"/>
    </row>
    <row r="325" spans="1:14" ht="15" customHeight="1">
      <c r="A325" s="4">
        <v>20</v>
      </c>
      <c r="B325" s="4" t="s">
        <v>108</v>
      </c>
      <c r="C325" s="4"/>
      <c r="D325" s="4"/>
      <c r="G325" s="2"/>
      <c r="H325" s="3"/>
      <c r="I325" s="3"/>
      <c r="J325" s="3"/>
      <c r="K325" s="3"/>
      <c r="L325" s="3"/>
      <c r="M325" s="3"/>
      <c r="N325" s="3"/>
    </row>
    <row r="326" spans="1:7" ht="24.75" customHeight="1">
      <c r="A326" s="4"/>
      <c r="B326" s="4"/>
      <c r="C326" s="26">
        <v>2012</v>
      </c>
      <c r="G326" s="2"/>
    </row>
    <row r="327" spans="1:9" ht="28.5" customHeight="1">
      <c r="A327" s="4"/>
      <c r="B327" s="4"/>
      <c r="C327" s="65" t="s">
        <v>4</v>
      </c>
      <c r="D327" s="57"/>
      <c r="E327" s="53" t="s">
        <v>109</v>
      </c>
      <c r="F327" s="53"/>
      <c r="G327" s="53"/>
      <c r="H327" s="53"/>
      <c r="I327" s="53"/>
    </row>
    <row r="328" spans="1:9" ht="15.75" customHeight="1" thickBot="1">
      <c r="A328" s="4"/>
      <c r="B328" s="4"/>
      <c r="C328" s="64"/>
      <c r="D328" s="62"/>
      <c r="E328" s="11" t="s">
        <v>110</v>
      </c>
      <c r="F328" s="11" t="s">
        <v>111</v>
      </c>
      <c r="G328" s="12" t="s">
        <v>112</v>
      </c>
      <c r="H328" s="11" t="s">
        <v>113</v>
      </c>
      <c r="I328" s="12" t="s">
        <v>3</v>
      </c>
    </row>
    <row r="329" spans="1:9" ht="15">
      <c r="A329" s="4"/>
      <c r="B329" s="4"/>
      <c r="C329" s="66" t="s">
        <v>6</v>
      </c>
      <c r="D329" s="15" t="s">
        <v>8</v>
      </c>
      <c r="E329" s="18">
        <v>1824034.68</v>
      </c>
      <c r="F329" s="18">
        <v>362307.75</v>
      </c>
      <c r="G329" s="18">
        <v>196812.4</v>
      </c>
      <c r="H329" s="18">
        <v>224497.28</v>
      </c>
      <c r="I329" s="18">
        <f aca="true" t="shared" si="9" ref="I329:I334">SUM(E329:H329)</f>
        <v>2607652.1099999994</v>
      </c>
    </row>
    <row r="330" spans="1:9" ht="15">
      <c r="A330" s="4"/>
      <c r="B330" s="4"/>
      <c r="C330" s="54"/>
      <c r="D330" s="15" t="s">
        <v>7</v>
      </c>
      <c r="E330" s="18">
        <v>607766.09</v>
      </c>
      <c r="F330" s="18">
        <v>127162.89</v>
      </c>
      <c r="G330" s="18">
        <v>167752.84</v>
      </c>
      <c r="H330" s="18">
        <v>331645.26</v>
      </c>
      <c r="I330" s="18">
        <f t="shared" si="9"/>
        <v>1234327.08</v>
      </c>
    </row>
    <row r="331" spans="1:9" ht="15">
      <c r="A331" s="4"/>
      <c r="B331" s="4"/>
      <c r="C331" s="55"/>
      <c r="D331" s="15" t="s">
        <v>3</v>
      </c>
      <c r="E331" s="6">
        <f>SUM(E329:E330)</f>
        <v>2431800.77</v>
      </c>
      <c r="F331" s="6">
        <f>SUM(F329:F330)</f>
        <v>489470.64</v>
      </c>
      <c r="G331" s="6">
        <f>SUM(G329:G330)</f>
        <v>364565.24</v>
      </c>
      <c r="H331" s="6">
        <f>SUM(H329:H330)</f>
        <v>556142.54</v>
      </c>
      <c r="I331" s="18">
        <f t="shared" si="9"/>
        <v>3841979.1900000004</v>
      </c>
    </row>
    <row r="332" spans="1:9" ht="15">
      <c r="A332" s="4"/>
      <c r="B332" s="4"/>
      <c r="C332" s="66" t="s">
        <v>0</v>
      </c>
      <c r="D332" s="15" t="s">
        <v>8</v>
      </c>
      <c r="E332" s="5">
        <f>E329/I329</f>
        <v>0.6994931083809337</v>
      </c>
      <c r="F332" s="5">
        <f>F329/I329</f>
        <v>0.13894021699083167</v>
      </c>
      <c r="G332" s="5">
        <f>G329/I329</f>
        <v>0.07547494516053371</v>
      </c>
      <c r="H332" s="5">
        <f>H329/I329</f>
        <v>0.08609172946770113</v>
      </c>
      <c r="I332" s="10">
        <f t="shared" si="9"/>
        <v>1.0000000000000002</v>
      </c>
    </row>
    <row r="333" spans="1:9" ht="15">
      <c r="A333" s="4"/>
      <c r="B333" s="4"/>
      <c r="C333" s="54"/>
      <c r="D333" s="15" t="s">
        <v>7</v>
      </c>
      <c r="E333" s="5">
        <f>E330/I330</f>
        <v>0.4923865803867804</v>
      </c>
      <c r="F333" s="5">
        <f>F330/I330</f>
        <v>0.10302203691423507</v>
      </c>
      <c r="G333" s="5">
        <f>G330/I330</f>
        <v>0.13590631099173486</v>
      </c>
      <c r="H333" s="5">
        <f>H330/I330</f>
        <v>0.2686850717072496</v>
      </c>
      <c r="I333" s="10">
        <f t="shared" si="9"/>
        <v>1</v>
      </c>
    </row>
    <row r="334" spans="1:9" ht="15">
      <c r="A334" s="4"/>
      <c r="B334" s="4"/>
      <c r="C334" s="55"/>
      <c r="D334" s="15" t="s">
        <v>3</v>
      </c>
      <c r="E334" s="5">
        <f>E331/I331</f>
        <v>0.6329552165013158</v>
      </c>
      <c r="F334" s="5">
        <f>F331/I331</f>
        <v>0.12740064841423568</v>
      </c>
      <c r="G334" s="5">
        <f>G331/I331</f>
        <v>0.09488995696512348</v>
      </c>
      <c r="H334" s="5">
        <f>H331/I331</f>
        <v>0.144754178119325</v>
      </c>
      <c r="I334" s="10">
        <f t="shared" si="9"/>
        <v>1</v>
      </c>
    </row>
    <row r="335" spans="1:7" ht="15.75">
      <c r="A335" s="4"/>
      <c r="B335" s="4"/>
      <c r="C335" s="14" t="s">
        <v>165</v>
      </c>
      <c r="G335" s="2"/>
    </row>
    <row r="336" spans="1:7" ht="15.75">
      <c r="A336" s="4"/>
      <c r="B336" s="4"/>
      <c r="C336" s="14"/>
      <c r="G336" s="2"/>
    </row>
    <row r="337" spans="1:14" ht="15" customHeight="1">
      <c r="A337" s="4">
        <v>21</v>
      </c>
      <c r="B337" s="4" t="s">
        <v>114</v>
      </c>
      <c r="C337" s="4"/>
      <c r="D337" s="4"/>
      <c r="G337" s="2"/>
      <c r="H337" s="3"/>
      <c r="I337" s="3"/>
      <c r="J337" s="3"/>
      <c r="K337" s="3"/>
      <c r="L337" s="3"/>
      <c r="M337" s="3"/>
      <c r="N337" s="3"/>
    </row>
    <row r="338" spans="1:7" ht="24.75" customHeight="1">
      <c r="A338" s="4"/>
      <c r="B338" s="4"/>
      <c r="C338" s="4">
        <v>2012</v>
      </c>
      <c r="G338" s="2"/>
    </row>
    <row r="339" spans="1:9" ht="36" customHeight="1">
      <c r="A339" s="4"/>
      <c r="B339" s="4"/>
      <c r="C339" s="65" t="s">
        <v>4</v>
      </c>
      <c r="D339" s="57"/>
      <c r="E339" s="53" t="s">
        <v>115</v>
      </c>
      <c r="F339" s="53"/>
      <c r="G339" s="53"/>
      <c r="H339" s="53"/>
      <c r="I339" s="53"/>
    </row>
    <row r="340" spans="1:9" ht="33.75" customHeight="1" thickBot="1">
      <c r="A340" s="4"/>
      <c r="B340" s="4"/>
      <c r="C340" s="64"/>
      <c r="D340" s="62"/>
      <c r="E340" s="11" t="s">
        <v>105</v>
      </c>
      <c r="F340" s="11" t="s">
        <v>106</v>
      </c>
      <c r="G340" s="12" t="s">
        <v>107</v>
      </c>
      <c r="H340" s="12" t="s">
        <v>2</v>
      </c>
      <c r="I340" s="12" t="s">
        <v>3</v>
      </c>
    </row>
    <row r="341" spans="1:9" ht="15">
      <c r="A341" s="4"/>
      <c r="B341" s="4"/>
      <c r="C341" s="66" t="s">
        <v>6</v>
      </c>
      <c r="D341" s="15" t="s">
        <v>8</v>
      </c>
      <c r="E341" s="6">
        <v>1808319.63</v>
      </c>
      <c r="F341" s="6">
        <v>735013.61</v>
      </c>
      <c r="G341" s="6">
        <v>57133.94</v>
      </c>
      <c r="H341" s="6">
        <v>7184.93</v>
      </c>
      <c r="I341" s="6">
        <f>SUM(E341:H341)</f>
        <v>2607652.11</v>
      </c>
    </row>
    <row r="342" spans="1:9" ht="15">
      <c r="A342" s="4"/>
      <c r="B342" s="4"/>
      <c r="C342" s="54"/>
      <c r="D342" s="15" t="s">
        <v>7</v>
      </c>
      <c r="E342" s="6">
        <v>950694.53</v>
      </c>
      <c r="F342" s="6">
        <v>262916.46</v>
      </c>
      <c r="G342" s="6">
        <v>17649.72</v>
      </c>
      <c r="H342" s="6">
        <v>3066.38</v>
      </c>
      <c r="I342" s="6">
        <f>SUM(E342:H342)</f>
        <v>1234327.0899999999</v>
      </c>
    </row>
    <row r="343" spans="1:9" ht="15">
      <c r="A343" s="4"/>
      <c r="B343" s="4"/>
      <c r="C343" s="55"/>
      <c r="D343" s="15" t="s">
        <v>3</v>
      </c>
      <c r="E343" s="6">
        <f>SUM(E341:E342)</f>
        <v>2759014.16</v>
      </c>
      <c r="F343" s="6">
        <f>SUM(F341:F342)</f>
        <v>997930.0700000001</v>
      </c>
      <c r="G343" s="6">
        <f>SUM(G341:G342)</f>
        <v>74783.66</v>
      </c>
      <c r="H343" s="6">
        <f>SUM(H341:H342)</f>
        <v>10251.310000000001</v>
      </c>
      <c r="I343" s="6">
        <f>SUM(I341:I342)</f>
        <v>3841979.1999999997</v>
      </c>
    </row>
    <row r="344" spans="1:9" ht="15">
      <c r="A344" s="4"/>
      <c r="B344" s="4"/>
      <c r="C344" s="66" t="s">
        <v>0</v>
      </c>
      <c r="D344" s="15" t="s">
        <v>8</v>
      </c>
      <c r="E344" s="5">
        <f>E341/I341</f>
        <v>0.6934665951279828</v>
      </c>
      <c r="F344" s="5">
        <f>F341/I341</f>
        <v>0.2818679712609363</v>
      </c>
      <c r="G344" s="5">
        <f>G341/I341</f>
        <v>0.021910108246763024</v>
      </c>
      <c r="H344" s="5">
        <f>H341/I341</f>
        <v>0.0027553253643178657</v>
      </c>
      <c r="I344" s="10">
        <f>SUM(E344:H344)</f>
        <v>1</v>
      </c>
    </row>
    <row r="345" spans="1:9" ht="15">
      <c r="A345" s="4"/>
      <c r="B345" s="4"/>
      <c r="C345" s="54"/>
      <c r="D345" s="15" t="s">
        <v>7</v>
      </c>
      <c r="E345" s="5">
        <f>E342/I342</f>
        <v>0.7702128047760826</v>
      </c>
      <c r="F345" s="5">
        <f>F342/I342</f>
        <v>0.21300388051922287</v>
      </c>
      <c r="G345" s="5">
        <f>G342/I342</f>
        <v>0.01429906233363152</v>
      </c>
      <c r="H345" s="5">
        <f>H342/I342</f>
        <v>0.002484252371063168</v>
      </c>
      <c r="I345" s="10">
        <f>SUM(E345:H345)</f>
        <v>1.0000000000000002</v>
      </c>
    </row>
    <row r="346" spans="1:9" ht="15">
      <c r="A346" s="4"/>
      <c r="B346" s="4"/>
      <c r="C346" s="55"/>
      <c r="D346" s="15" t="s">
        <v>3</v>
      </c>
      <c r="E346" s="5">
        <f>E343/I343</f>
        <v>0.7181231381991866</v>
      </c>
      <c r="F346" s="5">
        <f>F343/I343</f>
        <v>0.2597437461400104</v>
      </c>
      <c r="G346" s="5">
        <f>G343/I343</f>
        <v>0.019464878935315424</v>
      </c>
      <c r="H346" s="5">
        <f>H343/I343</f>
        <v>0.002668236725487739</v>
      </c>
      <c r="I346" s="10">
        <f>SUM(E346:H346)</f>
        <v>1.0000000000000002</v>
      </c>
    </row>
    <row r="347" spans="1:7" ht="15.75">
      <c r="A347" s="4"/>
      <c r="B347" s="4"/>
      <c r="C347" s="14" t="s">
        <v>165</v>
      </c>
      <c r="G347" s="2"/>
    </row>
    <row r="348" spans="1:7" ht="24.75" customHeight="1">
      <c r="A348" s="4"/>
      <c r="B348" s="4"/>
      <c r="C348" s="4">
        <v>2012</v>
      </c>
      <c r="G348" s="2"/>
    </row>
    <row r="349" spans="1:8" ht="22.5" customHeight="1">
      <c r="A349" s="4"/>
      <c r="B349" s="4"/>
      <c r="C349" s="65" t="s">
        <v>4</v>
      </c>
      <c r="D349" s="57"/>
      <c r="E349" s="58" t="s">
        <v>116</v>
      </c>
      <c r="F349" s="59"/>
      <c r="G349" s="59"/>
      <c r="H349" s="60"/>
    </row>
    <row r="350" spans="1:8" ht="22.5" customHeight="1">
      <c r="A350" s="4"/>
      <c r="B350" s="4"/>
      <c r="C350" s="64"/>
      <c r="D350" s="62"/>
      <c r="E350" s="34" t="s">
        <v>102</v>
      </c>
      <c r="F350" s="34" t="s">
        <v>26</v>
      </c>
      <c r="G350" s="34" t="s">
        <v>27</v>
      </c>
      <c r="H350" s="34" t="s">
        <v>73</v>
      </c>
    </row>
    <row r="351" spans="1:8" ht="15">
      <c r="A351" s="4"/>
      <c r="B351" s="4"/>
      <c r="C351" s="66" t="s">
        <v>6</v>
      </c>
      <c r="D351" s="15" t="s">
        <v>8</v>
      </c>
      <c r="E351" s="47">
        <v>0.02</v>
      </c>
      <c r="F351" s="47">
        <v>26.026006953475488</v>
      </c>
      <c r="G351" s="47">
        <v>500</v>
      </c>
      <c r="H351" s="47">
        <v>1383744.5305131685</v>
      </c>
    </row>
    <row r="352" spans="1:8" ht="15">
      <c r="A352" s="4"/>
      <c r="B352" s="4"/>
      <c r="C352" s="54"/>
      <c r="D352" s="15" t="s">
        <v>7</v>
      </c>
      <c r="E352" s="47">
        <v>0.03</v>
      </c>
      <c r="F352" s="47">
        <v>13.021568877435843</v>
      </c>
      <c r="G352" s="47">
        <v>100</v>
      </c>
      <c r="H352" s="47">
        <v>194488.504522943</v>
      </c>
    </row>
    <row r="353" spans="1:8" ht="15">
      <c r="A353" s="4"/>
      <c r="B353" s="4"/>
      <c r="C353" s="55"/>
      <c r="D353" s="15" t="s">
        <v>3</v>
      </c>
      <c r="E353" s="47">
        <v>0.02</v>
      </c>
      <c r="F353" s="47">
        <v>23.173991179873447</v>
      </c>
      <c r="G353" s="47">
        <v>500</v>
      </c>
      <c r="H353" s="47">
        <v>1578233.0350361115</v>
      </c>
    </row>
    <row r="354" spans="1:7" ht="15.75">
      <c r="A354" s="4"/>
      <c r="B354" s="4"/>
      <c r="C354" s="14" t="s">
        <v>165</v>
      </c>
      <c r="G354" s="2"/>
    </row>
    <row r="356" spans="1:14" ht="15" customHeight="1">
      <c r="A356" s="4">
        <v>22</v>
      </c>
      <c r="B356" s="4" t="s">
        <v>117</v>
      </c>
      <c r="C356" s="4"/>
      <c r="D356" s="4"/>
      <c r="G356" s="2"/>
      <c r="H356" s="3"/>
      <c r="I356" s="3"/>
      <c r="J356" s="3"/>
      <c r="K356" s="3"/>
      <c r="L356" s="3"/>
      <c r="M356" s="3"/>
      <c r="N356" s="3"/>
    </row>
    <row r="357" spans="1:14" ht="24.75" customHeight="1">
      <c r="A357" s="4"/>
      <c r="B357" s="4"/>
      <c r="C357" s="26">
        <v>2012</v>
      </c>
      <c r="D357" s="4"/>
      <c r="G357" s="2"/>
      <c r="H357" s="3"/>
      <c r="I357" s="3"/>
      <c r="J357" s="3"/>
      <c r="K357" s="3"/>
      <c r="L357" s="3"/>
      <c r="M357" s="3"/>
      <c r="N357" s="3"/>
    </row>
    <row r="358" spans="1:14" ht="15" customHeight="1">
      <c r="A358" s="4"/>
      <c r="B358" s="4"/>
      <c r="C358" s="65" t="s">
        <v>4</v>
      </c>
      <c r="D358" s="57"/>
      <c r="E358" s="67" t="s">
        <v>118</v>
      </c>
      <c r="F358" s="68"/>
      <c r="G358" s="56"/>
      <c r="H358" s="3"/>
      <c r="I358" s="3"/>
      <c r="J358" s="3"/>
      <c r="K358" s="3"/>
      <c r="L358" s="3"/>
      <c r="M358" s="3"/>
      <c r="N358" s="3"/>
    </row>
    <row r="359" spans="1:14" ht="15" customHeight="1">
      <c r="A359" s="4"/>
      <c r="B359" s="4"/>
      <c r="C359" s="65"/>
      <c r="D359" s="57"/>
      <c r="E359" s="63"/>
      <c r="F359" s="64"/>
      <c r="G359" s="62"/>
      <c r="H359" s="3"/>
      <c r="I359" s="3"/>
      <c r="J359" s="3"/>
      <c r="K359" s="3"/>
      <c r="L359" s="3"/>
      <c r="M359" s="3"/>
      <c r="N359" s="3"/>
    </row>
    <row r="360" spans="1:14" ht="15" customHeight="1" thickBot="1">
      <c r="A360" s="4"/>
      <c r="B360" s="4"/>
      <c r="C360" s="64"/>
      <c r="D360" s="62"/>
      <c r="E360" s="19" t="s">
        <v>1</v>
      </c>
      <c r="F360" s="11" t="s">
        <v>2</v>
      </c>
      <c r="G360" s="12" t="s">
        <v>3</v>
      </c>
      <c r="H360" s="3"/>
      <c r="I360" s="3"/>
      <c r="J360" s="3"/>
      <c r="K360" s="3"/>
      <c r="L360" s="3"/>
      <c r="M360" s="3"/>
      <c r="N360" s="3"/>
    </row>
    <row r="361" spans="1:14" ht="15" customHeight="1">
      <c r="A361" s="4"/>
      <c r="B361" s="4"/>
      <c r="C361" s="66" t="s">
        <v>6</v>
      </c>
      <c r="D361" s="15" t="s">
        <v>8</v>
      </c>
      <c r="E361" s="6">
        <v>378408.28842442593</v>
      </c>
      <c r="F361" s="6">
        <v>2229243.8224227997</v>
      </c>
      <c r="G361" s="6">
        <f>E361+F361</f>
        <v>2607652.1108472254</v>
      </c>
      <c r="H361" s="3"/>
      <c r="I361" s="3"/>
      <c r="J361" s="3"/>
      <c r="K361" s="3"/>
      <c r="L361" s="3"/>
      <c r="M361" s="3"/>
      <c r="N361" s="3"/>
    </row>
    <row r="362" spans="1:14" ht="15" customHeight="1">
      <c r="A362" s="4"/>
      <c r="B362" s="4"/>
      <c r="C362" s="54"/>
      <c r="D362" s="15" t="s">
        <v>7</v>
      </c>
      <c r="E362" s="6">
        <v>96116.93796744644</v>
      </c>
      <c r="F362" s="6">
        <v>1138210.1436744889</v>
      </c>
      <c r="G362" s="6">
        <f>E362+F362</f>
        <v>1234327.0816419353</v>
      </c>
      <c r="H362" s="3"/>
      <c r="I362" s="3"/>
      <c r="J362" s="3"/>
      <c r="K362" s="3"/>
      <c r="L362" s="3"/>
      <c r="M362" s="3"/>
      <c r="N362" s="3"/>
    </row>
    <row r="363" spans="1:14" ht="15" customHeight="1">
      <c r="A363" s="4"/>
      <c r="B363" s="4"/>
      <c r="C363" s="55"/>
      <c r="D363" s="15" t="s">
        <v>3</v>
      </c>
      <c r="E363" s="6">
        <f>SUM(E361:E362)</f>
        <v>474525.2263918724</v>
      </c>
      <c r="F363" s="6">
        <f>SUM(F361:F362)</f>
        <v>3367453.9660972888</v>
      </c>
      <c r="G363" s="6">
        <f>SUM(G361:G362)</f>
        <v>3841979.1924891607</v>
      </c>
      <c r="H363" s="3"/>
      <c r="I363" s="3"/>
      <c r="J363" s="3"/>
      <c r="K363" s="3"/>
      <c r="L363" s="3"/>
      <c r="M363" s="3"/>
      <c r="N363" s="3"/>
    </row>
    <row r="364" spans="1:14" ht="15" customHeight="1">
      <c r="A364" s="4"/>
      <c r="C364" s="66" t="s">
        <v>0</v>
      </c>
      <c r="D364" s="15" t="s">
        <v>8</v>
      </c>
      <c r="E364" s="5">
        <f>E361/G361</f>
        <v>0.14511455989483243</v>
      </c>
      <c r="F364" s="5">
        <f>F361/G361</f>
        <v>0.8548854401051676</v>
      </c>
      <c r="G364" s="7">
        <f>E364+F364</f>
        <v>1</v>
      </c>
      <c r="H364" s="3"/>
      <c r="I364" s="3"/>
      <c r="J364" s="3"/>
      <c r="K364" s="3"/>
      <c r="L364" s="3"/>
      <c r="M364" s="3"/>
      <c r="N364" s="3"/>
    </row>
    <row r="365" spans="1:14" ht="15" customHeight="1">
      <c r="A365" s="4"/>
      <c r="C365" s="54"/>
      <c r="D365" s="15" t="s">
        <v>7</v>
      </c>
      <c r="E365" s="5">
        <f>E362/G362</f>
        <v>0.07786990935951035</v>
      </c>
      <c r="F365" s="5">
        <f>F362/G362</f>
        <v>0.9221300906404897</v>
      </c>
      <c r="G365" s="7">
        <f>E365+F365</f>
        <v>1</v>
      </c>
      <c r="H365" s="3"/>
      <c r="I365" s="3"/>
      <c r="J365" s="3"/>
      <c r="K365" s="3"/>
      <c r="L365" s="3"/>
      <c r="M365" s="3"/>
      <c r="N365" s="3"/>
    </row>
    <row r="366" spans="1:14" ht="15" customHeight="1">
      <c r="A366" s="4"/>
      <c r="C366" s="55"/>
      <c r="D366" s="15" t="s">
        <v>3</v>
      </c>
      <c r="E366" s="5">
        <f>E363/G363</f>
        <v>0.12351061851650337</v>
      </c>
      <c r="F366" s="5">
        <f>F363/G363</f>
        <v>0.8764893814834968</v>
      </c>
      <c r="G366" s="7">
        <f>E366+F366</f>
        <v>1.0000000000000002</v>
      </c>
      <c r="H366" s="3"/>
      <c r="I366" s="3"/>
      <c r="J366" s="3"/>
      <c r="K366" s="3"/>
      <c r="L366" s="3"/>
      <c r="M366" s="3"/>
      <c r="N366" s="3"/>
    </row>
    <row r="367" spans="1:7" ht="15.75">
      <c r="A367" s="4"/>
      <c r="B367" s="4"/>
      <c r="C367" s="14" t="s">
        <v>165</v>
      </c>
      <c r="G367" s="2"/>
    </row>
    <row r="368" spans="1:7" ht="24.75" customHeight="1">
      <c r="A368" s="4"/>
      <c r="B368" s="4"/>
      <c r="C368" s="4">
        <v>2012</v>
      </c>
      <c r="G368" s="2"/>
    </row>
    <row r="369" spans="1:8" ht="22.5" customHeight="1">
      <c r="A369" s="4"/>
      <c r="B369" s="4"/>
      <c r="C369" s="65" t="s">
        <v>4</v>
      </c>
      <c r="D369" s="57"/>
      <c r="E369" s="53" t="s">
        <v>119</v>
      </c>
      <c r="F369" s="53"/>
      <c r="G369" s="53"/>
      <c r="H369" s="53"/>
    </row>
    <row r="370" spans="1:8" ht="42.75" customHeight="1" thickBot="1">
      <c r="A370" s="4"/>
      <c r="B370" s="4"/>
      <c r="C370" s="64"/>
      <c r="D370" s="62"/>
      <c r="E370" s="11" t="s">
        <v>121</v>
      </c>
      <c r="F370" s="11" t="s">
        <v>122</v>
      </c>
      <c r="G370" s="12" t="s">
        <v>123</v>
      </c>
      <c r="H370" s="12" t="s">
        <v>3</v>
      </c>
    </row>
    <row r="371" spans="1:8" ht="15">
      <c r="A371" s="4"/>
      <c r="B371" s="4"/>
      <c r="C371" s="66" t="s">
        <v>6</v>
      </c>
      <c r="D371" s="15" t="s">
        <v>8</v>
      </c>
      <c r="E371" s="43">
        <v>265939.0452188726</v>
      </c>
      <c r="F371" s="43">
        <v>42087.32782552629</v>
      </c>
      <c r="G371" s="43">
        <v>70381.91538002703</v>
      </c>
      <c r="H371" s="6">
        <f>E371+F371+G371</f>
        <v>378408.28842442593</v>
      </c>
    </row>
    <row r="372" spans="1:8" ht="15">
      <c r="A372" s="4"/>
      <c r="B372" s="4"/>
      <c r="C372" s="54"/>
      <c r="D372" s="15" t="s">
        <v>7</v>
      </c>
      <c r="E372" s="43">
        <v>62634.556326057595</v>
      </c>
      <c r="F372" s="43">
        <v>16799.31896263562</v>
      </c>
      <c r="G372" s="43">
        <v>16683.062678753395</v>
      </c>
      <c r="H372" s="6">
        <f>E372+F372+G372</f>
        <v>96116.93796744662</v>
      </c>
    </row>
    <row r="373" spans="1:8" ht="15">
      <c r="A373" s="4"/>
      <c r="B373" s="4"/>
      <c r="C373" s="55"/>
      <c r="D373" s="15" t="s">
        <v>3</v>
      </c>
      <c r="E373" s="6">
        <f>SUM(E371:E372)</f>
        <v>328573.6015449302</v>
      </c>
      <c r="F373" s="6">
        <f>SUM(F371:F372)</f>
        <v>58886.64678816192</v>
      </c>
      <c r="G373" s="6">
        <f>SUM(G371:G372)</f>
        <v>87064.97805878043</v>
      </c>
      <c r="H373" s="6">
        <f>E373+F373+G373</f>
        <v>474525.2263918725</v>
      </c>
    </row>
    <row r="374" spans="1:8" ht="15">
      <c r="A374" s="4"/>
      <c r="B374" s="4"/>
      <c r="C374" s="66" t="s">
        <v>0</v>
      </c>
      <c r="D374" s="15" t="s">
        <v>8</v>
      </c>
      <c r="E374" s="5">
        <f>E371/H371</f>
        <v>0.7027833516177984</v>
      </c>
      <c r="F374" s="5">
        <f>F371/H371</f>
        <v>0.11122200309291531</v>
      </c>
      <c r="G374" s="5">
        <f>G371/H371</f>
        <v>0.18599464528928625</v>
      </c>
      <c r="H374" s="10">
        <f>SUM(E374:G374)</f>
        <v>0.9999999999999999</v>
      </c>
    </row>
    <row r="375" spans="1:8" ht="15">
      <c r="A375" s="4"/>
      <c r="B375" s="4"/>
      <c r="C375" s="54"/>
      <c r="D375" s="15" t="s">
        <v>7</v>
      </c>
      <c r="E375" s="5">
        <f>E372/H372</f>
        <v>0.6516495182906367</v>
      </c>
      <c r="F375" s="5">
        <f>F372/H372</f>
        <v>0.17478000566690235</v>
      </c>
      <c r="G375" s="5">
        <f>G372/H372</f>
        <v>0.1735704760424609</v>
      </c>
      <c r="H375" s="10">
        <f>SUM(E375:G375)</f>
        <v>0.9999999999999999</v>
      </c>
    </row>
    <row r="376" spans="1:8" ht="15">
      <c r="A376" s="4"/>
      <c r="B376" s="4"/>
      <c r="C376" s="55"/>
      <c r="D376" s="15" t="s">
        <v>3</v>
      </c>
      <c r="E376" s="5">
        <f>E373/H373</f>
        <v>0.6924259939630427</v>
      </c>
      <c r="F376" s="5">
        <f>F373/H373</f>
        <v>0.12409592475391842</v>
      </c>
      <c r="G376" s="5">
        <f>G373/H373</f>
        <v>0.1834780812830389</v>
      </c>
      <c r="H376" s="10">
        <f>SUM(E376:G376)</f>
        <v>1</v>
      </c>
    </row>
    <row r="377" spans="1:7" ht="15.75">
      <c r="A377" s="4"/>
      <c r="B377" s="4"/>
      <c r="C377" s="14" t="s">
        <v>165</v>
      </c>
      <c r="G377" s="2"/>
    </row>
    <row r="378" spans="1:7" ht="24.75" customHeight="1">
      <c r="A378" s="4"/>
      <c r="B378" s="4"/>
      <c r="C378" s="4">
        <v>2012</v>
      </c>
      <c r="G378" s="2"/>
    </row>
    <row r="379" spans="1:8" ht="22.5" customHeight="1">
      <c r="A379" s="4"/>
      <c r="B379" s="4"/>
      <c r="C379" s="65" t="s">
        <v>4</v>
      </c>
      <c r="D379" s="57"/>
      <c r="E379" s="58" t="s">
        <v>120</v>
      </c>
      <c r="F379" s="59"/>
      <c r="G379" s="59"/>
      <c r="H379" s="60"/>
    </row>
    <row r="380" spans="1:8" ht="22.5" customHeight="1">
      <c r="A380" s="4"/>
      <c r="B380" s="4"/>
      <c r="C380" s="64"/>
      <c r="D380" s="62"/>
      <c r="E380" s="34" t="s">
        <v>102</v>
      </c>
      <c r="F380" s="34" t="s">
        <v>26</v>
      </c>
      <c r="G380" s="34" t="s">
        <v>27</v>
      </c>
      <c r="H380" s="34" t="s">
        <v>73</v>
      </c>
    </row>
    <row r="381" spans="1:8" ht="15">
      <c r="A381" s="4"/>
      <c r="B381" s="4"/>
      <c r="C381" s="66" t="s">
        <v>6</v>
      </c>
      <c r="D381" s="15" t="s">
        <v>8</v>
      </c>
      <c r="E381" s="48">
        <v>0.01</v>
      </c>
      <c r="F381" s="48">
        <v>2.5730068219222835</v>
      </c>
      <c r="G381" s="48">
        <v>100</v>
      </c>
      <c r="H381" s="48">
        <v>973013.1982403966</v>
      </c>
    </row>
    <row r="382" spans="1:8" ht="15">
      <c r="A382" s="4"/>
      <c r="B382" s="4"/>
      <c r="C382" s="54"/>
      <c r="D382" s="15" t="s">
        <v>7</v>
      </c>
      <c r="E382" s="48">
        <v>0.01</v>
      </c>
      <c r="F382" s="48">
        <v>2.8105737184207444</v>
      </c>
      <c r="G382" s="48">
        <v>50</v>
      </c>
      <c r="H382" s="48">
        <v>267937.1710987905</v>
      </c>
    </row>
    <row r="383" spans="1:8" ht="15">
      <c r="A383" s="4"/>
      <c r="B383" s="4"/>
      <c r="C383" s="55"/>
      <c r="D383" s="15" t="s">
        <v>3</v>
      </c>
      <c r="E383" s="48">
        <v>0.01</v>
      </c>
      <c r="F383" s="48">
        <v>2.6208378427051273</v>
      </c>
      <c r="G383" s="48">
        <v>100</v>
      </c>
      <c r="H383" s="48">
        <v>1240950.3693391832</v>
      </c>
    </row>
    <row r="384" spans="1:7" ht="15.75">
      <c r="A384" s="4"/>
      <c r="B384" s="4"/>
      <c r="C384" s="14" t="s">
        <v>165</v>
      </c>
      <c r="G384" s="2"/>
    </row>
    <row r="386" spans="1:14" ht="15" customHeight="1">
      <c r="A386" s="4">
        <v>23</v>
      </c>
      <c r="B386" s="4" t="s">
        <v>124</v>
      </c>
      <c r="C386" s="4"/>
      <c r="D386" s="4"/>
      <c r="G386" s="2"/>
      <c r="H386" s="3"/>
      <c r="I386" s="3"/>
      <c r="J386" s="3"/>
      <c r="K386" s="3"/>
      <c r="L386" s="3"/>
      <c r="M386" s="3"/>
      <c r="N386" s="3"/>
    </row>
    <row r="387" spans="1:14" ht="24.75" customHeight="1">
      <c r="A387" s="4"/>
      <c r="B387" s="4"/>
      <c r="C387" s="26">
        <v>2012</v>
      </c>
      <c r="D387" s="4"/>
      <c r="G387" s="2"/>
      <c r="H387" s="3"/>
      <c r="I387" s="3"/>
      <c r="J387" s="3"/>
      <c r="K387" s="3"/>
      <c r="L387" s="3"/>
      <c r="M387" s="3"/>
      <c r="N387" s="3"/>
    </row>
    <row r="388" spans="1:14" ht="15" customHeight="1">
      <c r="A388" s="4"/>
      <c r="B388" s="4"/>
      <c r="C388" s="65" t="s">
        <v>4</v>
      </c>
      <c r="D388" s="57"/>
      <c r="E388" s="53" t="s">
        <v>125</v>
      </c>
      <c r="F388" s="53"/>
      <c r="G388" s="53"/>
      <c r="H388" s="3"/>
      <c r="I388" s="3"/>
      <c r="J388" s="3"/>
      <c r="K388" s="3"/>
      <c r="L388" s="3"/>
      <c r="M388" s="3"/>
      <c r="N388" s="3"/>
    </row>
    <row r="389" spans="1:14" ht="15" customHeight="1">
      <c r="A389" s="4"/>
      <c r="B389" s="4"/>
      <c r="C389" s="65"/>
      <c r="D389" s="57"/>
      <c r="E389" s="53"/>
      <c r="F389" s="53"/>
      <c r="G389" s="53"/>
      <c r="H389" s="3"/>
      <c r="I389" s="3"/>
      <c r="J389" s="3"/>
      <c r="K389" s="3"/>
      <c r="L389" s="3"/>
      <c r="M389" s="3"/>
      <c r="N389" s="3"/>
    </row>
    <row r="390" spans="1:14" ht="15" customHeight="1" thickBot="1">
      <c r="A390" s="4"/>
      <c r="B390" s="4"/>
      <c r="C390" s="64"/>
      <c r="D390" s="62"/>
      <c r="E390" s="19" t="s">
        <v>1</v>
      </c>
      <c r="F390" s="11" t="s">
        <v>2</v>
      </c>
      <c r="G390" s="12" t="s">
        <v>3</v>
      </c>
      <c r="H390" s="3"/>
      <c r="I390" s="3"/>
      <c r="J390" s="3"/>
      <c r="K390" s="3"/>
      <c r="L390" s="3"/>
      <c r="M390" s="3"/>
      <c r="N390" s="3"/>
    </row>
    <row r="391" spans="1:14" ht="15" customHeight="1">
      <c r="A391" s="4"/>
      <c r="B391" s="4"/>
      <c r="C391" s="66" t="s">
        <v>6</v>
      </c>
      <c r="D391" s="15" t="s">
        <v>8</v>
      </c>
      <c r="E391" s="43">
        <v>665446.6021152136</v>
      </c>
      <c r="F391" s="43">
        <v>1942205.5087320085</v>
      </c>
      <c r="G391" s="6">
        <f>E391+F391</f>
        <v>2607652.110847222</v>
      </c>
      <c r="H391" s="3"/>
      <c r="I391" s="3"/>
      <c r="J391" s="3"/>
      <c r="K391" s="3"/>
      <c r="L391" s="3"/>
      <c r="M391" s="3"/>
      <c r="N391" s="3"/>
    </row>
    <row r="392" spans="1:14" ht="15" customHeight="1">
      <c r="A392" s="4"/>
      <c r="B392" s="4"/>
      <c r="C392" s="54"/>
      <c r="D392" s="15" t="s">
        <v>7</v>
      </c>
      <c r="E392" s="43">
        <v>166618.03066903606</v>
      </c>
      <c r="F392" s="43">
        <v>1067709.0509728938</v>
      </c>
      <c r="G392" s="6">
        <f>E392+F392</f>
        <v>1234327.08164193</v>
      </c>
      <c r="H392" s="3"/>
      <c r="I392" s="3"/>
      <c r="J392" s="3"/>
      <c r="K392" s="3"/>
      <c r="L392" s="3"/>
      <c r="M392" s="3"/>
      <c r="N392" s="3"/>
    </row>
    <row r="393" spans="1:14" ht="15" customHeight="1">
      <c r="A393" s="4"/>
      <c r="B393" s="4"/>
      <c r="C393" s="55"/>
      <c r="D393" s="15" t="s">
        <v>3</v>
      </c>
      <c r="E393" s="6">
        <f>SUM(E391:E392)</f>
        <v>832064.6327842497</v>
      </c>
      <c r="F393" s="6">
        <f>SUM(F391:F392)</f>
        <v>3009914.5597049026</v>
      </c>
      <c r="G393" s="6">
        <f>SUM(G391:G392)</f>
        <v>3841979.192489152</v>
      </c>
      <c r="H393" s="3"/>
      <c r="I393" s="3"/>
      <c r="J393" s="3"/>
      <c r="K393" s="3"/>
      <c r="L393" s="3"/>
      <c r="M393" s="3"/>
      <c r="N393" s="3"/>
    </row>
    <row r="394" spans="1:14" ht="15" customHeight="1">
      <c r="A394" s="4"/>
      <c r="C394" s="66" t="s">
        <v>0</v>
      </c>
      <c r="D394" s="15" t="s">
        <v>8</v>
      </c>
      <c r="E394" s="5">
        <f>E391/G391</f>
        <v>0.255189946291958</v>
      </c>
      <c r="F394" s="5">
        <f>F391/G391</f>
        <v>0.744810053708042</v>
      </c>
      <c r="G394" s="7">
        <f>E394+F394</f>
        <v>1</v>
      </c>
      <c r="H394" s="3"/>
      <c r="I394" s="3"/>
      <c r="J394" s="3"/>
      <c r="K394" s="3"/>
      <c r="L394" s="3"/>
      <c r="M394" s="3"/>
      <c r="N394" s="3"/>
    </row>
    <row r="395" spans="1:14" ht="15" customHeight="1">
      <c r="A395" s="4"/>
      <c r="C395" s="54"/>
      <c r="D395" s="15" t="s">
        <v>7</v>
      </c>
      <c r="E395" s="5">
        <f>E392/G392</f>
        <v>0.13498693591604338</v>
      </c>
      <c r="F395" s="5">
        <f>F392/G392</f>
        <v>0.8650130640839566</v>
      </c>
      <c r="G395" s="7">
        <f>E395+F395</f>
        <v>1</v>
      </c>
      <c r="H395" s="3"/>
      <c r="I395" s="3"/>
      <c r="J395" s="3"/>
      <c r="K395" s="3"/>
      <c r="L395" s="3"/>
      <c r="M395" s="3"/>
      <c r="N395" s="3"/>
    </row>
    <row r="396" spans="1:14" ht="15" customHeight="1">
      <c r="A396" s="4"/>
      <c r="C396" s="55"/>
      <c r="D396" s="15" t="s">
        <v>3</v>
      </c>
      <c r="E396" s="5">
        <f>E393/G393</f>
        <v>0.2165718737912189</v>
      </c>
      <c r="F396" s="5">
        <f>F393/G393</f>
        <v>0.7834281262087812</v>
      </c>
      <c r="G396" s="7">
        <f>E396+F396</f>
        <v>1</v>
      </c>
      <c r="H396" s="3"/>
      <c r="I396" s="3"/>
      <c r="J396" s="3"/>
      <c r="K396" s="3"/>
      <c r="L396" s="3"/>
      <c r="M396" s="3"/>
      <c r="N396" s="3"/>
    </row>
    <row r="397" spans="1:7" ht="15.75">
      <c r="A397" s="4"/>
      <c r="B397" s="4"/>
      <c r="C397" s="14" t="s">
        <v>165</v>
      </c>
      <c r="G397" s="2"/>
    </row>
    <row r="398" spans="1:7" ht="24.75" customHeight="1">
      <c r="A398" s="4"/>
      <c r="B398" s="4"/>
      <c r="C398" s="4">
        <v>2012</v>
      </c>
      <c r="G398" s="2"/>
    </row>
    <row r="399" spans="1:8" ht="22.5" customHeight="1">
      <c r="A399" s="4"/>
      <c r="B399" s="4"/>
      <c r="C399" s="65" t="s">
        <v>4</v>
      </c>
      <c r="D399" s="57"/>
      <c r="E399" s="53" t="s">
        <v>126</v>
      </c>
      <c r="F399" s="53"/>
      <c r="G399" s="53"/>
      <c r="H399" s="53"/>
    </row>
    <row r="400" spans="1:8" ht="42.75" customHeight="1" thickBot="1">
      <c r="A400" s="4"/>
      <c r="B400" s="4"/>
      <c r="C400" s="64"/>
      <c r="D400" s="62"/>
      <c r="E400" s="11">
        <v>1</v>
      </c>
      <c r="F400" s="11">
        <v>2</v>
      </c>
      <c r="G400" s="12" t="s">
        <v>127</v>
      </c>
      <c r="H400" s="12" t="s">
        <v>3</v>
      </c>
    </row>
    <row r="401" spans="1:8" ht="15">
      <c r="A401" s="4"/>
      <c r="B401" s="4"/>
      <c r="C401" s="66" t="s">
        <v>6</v>
      </c>
      <c r="D401" s="15" t="s">
        <v>8</v>
      </c>
      <c r="E401" s="43">
        <v>578108.7628848329</v>
      </c>
      <c r="F401" s="43">
        <v>77860.20318684107</v>
      </c>
      <c r="G401" s="43">
        <v>9477.636043539984</v>
      </c>
      <c r="H401" s="18">
        <f aca="true" t="shared" si="10" ref="H401:H406">SUM(E401:G401)</f>
        <v>665446.602115214</v>
      </c>
    </row>
    <row r="402" spans="1:8" ht="15">
      <c r="A402" s="4"/>
      <c r="B402" s="4"/>
      <c r="C402" s="54"/>
      <c r="D402" s="15" t="s">
        <v>7</v>
      </c>
      <c r="E402" s="43">
        <v>152773.50785915108</v>
      </c>
      <c r="F402" s="43">
        <v>12496.352681008708</v>
      </c>
      <c r="G402" s="43">
        <v>1348.1701288762913</v>
      </c>
      <c r="H402" s="18">
        <f t="shared" si="10"/>
        <v>166618.0306690361</v>
      </c>
    </row>
    <row r="403" spans="1:8" ht="15">
      <c r="A403" s="4"/>
      <c r="B403" s="4"/>
      <c r="C403" s="55"/>
      <c r="D403" s="15" t="s">
        <v>3</v>
      </c>
      <c r="E403" s="6">
        <f>SUM(E401:E402)</f>
        <v>730882.270743984</v>
      </c>
      <c r="F403" s="6">
        <f>SUM(F401:F402)</f>
        <v>90356.55586784978</v>
      </c>
      <c r="G403" s="6">
        <f>SUM(G401:G402)</f>
        <v>10825.806172416274</v>
      </c>
      <c r="H403" s="18">
        <f t="shared" si="10"/>
        <v>832064.6327842501</v>
      </c>
    </row>
    <row r="404" spans="1:8" ht="15">
      <c r="A404" s="4"/>
      <c r="B404" s="4"/>
      <c r="C404" s="66" t="s">
        <v>0</v>
      </c>
      <c r="D404" s="15" t="s">
        <v>8</v>
      </c>
      <c r="E404" s="5">
        <f>E401/H401</f>
        <v>0.8687530465212902</v>
      </c>
      <c r="F404" s="5">
        <f>F401/H401</f>
        <v>0.117004434224101</v>
      </c>
      <c r="G404" s="5">
        <f>G401/H401</f>
        <v>0.01424251925460887</v>
      </c>
      <c r="H404" s="10">
        <f t="shared" si="10"/>
        <v>1</v>
      </c>
    </row>
    <row r="405" spans="1:8" ht="15">
      <c r="A405" s="4"/>
      <c r="B405" s="4"/>
      <c r="C405" s="54"/>
      <c r="D405" s="15" t="s">
        <v>7</v>
      </c>
      <c r="E405" s="5">
        <f>E402/H402</f>
        <v>0.916908615746484</v>
      </c>
      <c r="F405" s="5">
        <f>F402/H402</f>
        <v>0.075000002285653</v>
      </c>
      <c r="G405" s="5">
        <f>G402/H402</f>
        <v>0.00809138196786305</v>
      </c>
      <c r="H405" s="10">
        <f t="shared" si="10"/>
        <v>1</v>
      </c>
    </row>
    <row r="406" spans="1:8" ht="15">
      <c r="A406" s="4"/>
      <c r="B406" s="4"/>
      <c r="C406" s="55"/>
      <c r="D406" s="15" t="s">
        <v>3</v>
      </c>
      <c r="E406" s="5">
        <f>E403/H403</f>
        <v>0.8783960307245722</v>
      </c>
      <c r="F406" s="5">
        <f>F403/H403</f>
        <v>0.10859319373484144</v>
      </c>
      <c r="G406" s="5">
        <f>G403/H403</f>
        <v>0.013010775540586338</v>
      </c>
      <c r="H406" s="10">
        <f t="shared" si="10"/>
        <v>1</v>
      </c>
    </row>
    <row r="407" spans="1:7" ht="15.75">
      <c r="A407" s="4"/>
      <c r="B407" s="4"/>
      <c r="C407" s="14" t="s">
        <v>165</v>
      </c>
      <c r="G407" s="2"/>
    </row>
    <row r="408" spans="1:7" ht="24.75" customHeight="1">
      <c r="A408" s="4"/>
      <c r="B408" s="4"/>
      <c r="C408" s="4">
        <v>2012</v>
      </c>
      <c r="G408" s="2"/>
    </row>
    <row r="409" spans="1:9" ht="22.5" customHeight="1">
      <c r="A409" s="4"/>
      <c r="B409" s="4"/>
      <c r="C409" s="65" t="s">
        <v>4</v>
      </c>
      <c r="D409" s="57"/>
      <c r="E409" s="53" t="s">
        <v>128</v>
      </c>
      <c r="F409" s="53"/>
      <c r="G409" s="53"/>
      <c r="H409" s="53"/>
      <c r="I409" s="53"/>
    </row>
    <row r="410" spans="1:9" ht="42.75" customHeight="1" thickBot="1">
      <c r="A410" s="4"/>
      <c r="B410" s="4"/>
      <c r="C410" s="64"/>
      <c r="D410" s="62"/>
      <c r="E410" s="11" t="s">
        <v>175</v>
      </c>
      <c r="F410" s="11" t="s">
        <v>130</v>
      </c>
      <c r="G410" s="12" t="s">
        <v>131</v>
      </c>
      <c r="H410" s="12" t="s">
        <v>132</v>
      </c>
      <c r="I410" s="12" t="s">
        <v>3</v>
      </c>
    </row>
    <row r="411" spans="1:9" ht="15">
      <c r="A411" s="4"/>
      <c r="B411" s="4"/>
      <c r="C411" s="66" t="s">
        <v>6</v>
      </c>
      <c r="D411" s="15" t="s">
        <v>8</v>
      </c>
      <c r="E411" s="43">
        <v>252302.09207668153</v>
      </c>
      <c r="F411" s="43">
        <v>456574.0194059615</v>
      </c>
      <c r="G411" s="43">
        <v>1447.2738917942243</v>
      </c>
      <c r="H411" s="43">
        <v>54301.73393076312</v>
      </c>
      <c r="I411" s="18">
        <f>SUM(E411:H411)</f>
        <v>764625.1193052004</v>
      </c>
    </row>
    <row r="412" spans="1:9" ht="15">
      <c r="A412" s="4"/>
      <c r="B412" s="4"/>
      <c r="C412" s="54"/>
      <c r="D412" s="15" t="s">
        <v>7</v>
      </c>
      <c r="E412" s="43">
        <v>22897.522106953154</v>
      </c>
      <c r="F412" s="43">
        <v>139776.9605366881</v>
      </c>
      <c r="G412" s="43">
        <v>475.44025158398824</v>
      </c>
      <c r="H412" s="43">
        <v>18801.270983137125</v>
      </c>
      <c r="I412" s="18">
        <f>SUM(E412:H412)</f>
        <v>181951.19387836236</v>
      </c>
    </row>
    <row r="413" spans="1:9" ht="15">
      <c r="A413" s="4"/>
      <c r="B413" s="4"/>
      <c r="C413" s="55"/>
      <c r="D413" s="15" t="s">
        <v>3</v>
      </c>
      <c r="E413" s="6">
        <f>SUM(E411:E412)</f>
        <v>275199.6141836347</v>
      </c>
      <c r="F413" s="6">
        <f>SUM(F411:F412)</f>
        <v>596350.9799426496</v>
      </c>
      <c r="G413" s="6">
        <f>SUM(G411:G412)</f>
        <v>1922.7141433782126</v>
      </c>
      <c r="H413" s="6">
        <f>SUM(H411:H412)</f>
        <v>73103.00491390025</v>
      </c>
      <c r="I413" s="6">
        <f>SUM(I411:I412)</f>
        <v>946576.3131835628</v>
      </c>
    </row>
    <row r="414" spans="1:9" ht="15">
      <c r="A414" s="4"/>
      <c r="B414" s="4"/>
      <c r="C414" s="66" t="s">
        <v>0</v>
      </c>
      <c r="D414" s="15" t="s">
        <v>8</v>
      </c>
      <c r="E414" s="5">
        <f>E411/I411</f>
        <v>0.32996835404249264</v>
      </c>
      <c r="F414" s="5">
        <f>F411/I411</f>
        <v>0.5971213969805769</v>
      </c>
      <c r="G414" s="5">
        <f>G411/I411</f>
        <v>0.0018927888389402288</v>
      </c>
      <c r="H414" s="5">
        <f>H411/I411</f>
        <v>0.07101746013799026</v>
      </c>
      <c r="I414" s="10">
        <f>SUM(E414:H414)</f>
        <v>1</v>
      </c>
    </row>
    <row r="415" spans="1:9" ht="15">
      <c r="A415" s="4"/>
      <c r="B415" s="4"/>
      <c r="C415" s="54"/>
      <c r="D415" s="15" t="s">
        <v>7</v>
      </c>
      <c r="E415" s="5">
        <f>E412/I412</f>
        <v>0.12584430812946773</v>
      </c>
      <c r="F415" s="5">
        <f>F412/I412</f>
        <v>0.7682112854402676</v>
      </c>
      <c r="G415" s="5">
        <f>G412/I412</f>
        <v>0.0026130097937242915</v>
      </c>
      <c r="H415" s="5">
        <f>H412/I412</f>
        <v>0.10333139663654041</v>
      </c>
      <c r="I415" s="10">
        <f>SUM(E415:H415)</f>
        <v>1</v>
      </c>
    </row>
    <row r="416" spans="1:9" ht="15">
      <c r="A416" s="4"/>
      <c r="B416" s="4"/>
      <c r="C416" s="55"/>
      <c r="D416" s="15" t="s">
        <v>3</v>
      </c>
      <c r="E416" s="5">
        <f>E413/I413</f>
        <v>0.2907315663309517</v>
      </c>
      <c r="F416" s="5">
        <f>F413/I413</f>
        <v>0.6300083486528185</v>
      </c>
      <c r="G416" s="5">
        <f>G413/I413</f>
        <v>0.002031229935293505</v>
      </c>
      <c r="H416" s="5">
        <f>H413/I413</f>
        <v>0.0772288550809362</v>
      </c>
      <c r="I416" s="10">
        <f>SUM(E416:H416)</f>
        <v>1</v>
      </c>
    </row>
    <row r="417" spans="1:7" ht="15.75">
      <c r="A417" s="4"/>
      <c r="B417" s="4"/>
      <c r="C417" s="14" t="s">
        <v>165</v>
      </c>
      <c r="G417" s="2"/>
    </row>
    <row r="418" spans="1:7" ht="24.75" customHeight="1">
      <c r="A418" s="4"/>
      <c r="B418" s="4"/>
      <c r="C418" s="4">
        <v>2012</v>
      </c>
      <c r="G418" s="2"/>
    </row>
    <row r="419" spans="1:8" ht="32.25" customHeight="1">
      <c r="A419" s="4"/>
      <c r="B419" s="4"/>
      <c r="C419" s="65" t="s">
        <v>4</v>
      </c>
      <c r="D419" s="57"/>
      <c r="E419" s="58" t="s">
        <v>133</v>
      </c>
      <c r="F419" s="59"/>
      <c r="G419" s="59"/>
      <c r="H419" s="60"/>
    </row>
    <row r="420" spans="1:8" ht="22.5" customHeight="1">
      <c r="A420" s="4"/>
      <c r="B420" s="4"/>
      <c r="C420" s="64"/>
      <c r="D420" s="62"/>
      <c r="E420" s="34" t="s">
        <v>102</v>
      </c>
      <c r="F420" s="34" t="s">
        <v>26</v>
      </c>
      <c r="G420" s="34" t="s">
        <v>27</v>
      </c>
      <c r="H420" s="34" t="s">
        <v>73</v>
      </c>
    </row>
    <row r="421" spans="1:8" ht="15">
      <c r="A421" s="4"/>
      <c r="B421" s="4"/>
      <c r="C421" s="66" t="s">
        <v>6</v>
      </c>
      <c r="D421" s="15" t="s">
        <v>8</v>
      </c>
      <c r="E421" s="47">
        <v>1.9</v>
      </c>
      <c r="F421" s="47">
        <v>58.74032120717964</v>
      </c>
      <c r="G421" s="47">
        <v>1000</v>
      </c>
      <c r="H421" s="47">
        <v>38980370.49821452</v>
      </c>
    </row>
    <row r="422" spans="1:8" ht="15">
      <c r="A422" s="4"/>
      <c r="B422" s="4"/>
      <c r="C422" s="54"/>
      <c r="D422" s="15" t="s">
        <v>7</v>
      </c>
      <c r="E422" s="47">
        <v>1</v>
      </c>
      <c r="F422" s="47">
        <v>44.19696226098738</v>
      </c>
      <c r="G422" s="47">
        <v>1000</v>
      </c>
      <c r="H422" s="47">
        <v>7326540.476771771</v>
      </c>
    </row>
    <row r="423" spans="1:8" ht="15">
      <c r="A423" s="4"/>
      <c r="B423" s="4"/>
      <c r="C423" s="55"/>
      <c r="D423" s="15" t="s">
        <v>3</v>
      </c>
      <c r="E423" s="47">
        <v>1</v>
      </c>
      <c r="F423" s="47">
        <v>55.83348741753064</v>
      </c>
      <c r="G423" s="47">
        <v>1000</v>
      </c>
      <c r="H423" s="47">
        <v>46306910.97498635</v>
      </c>
    </row>
    <row r="424" spans="1:7" ht="15.75">
      <c r="A424" s="4"/>
      <c r="B424" s="4"/>
      <c r="C424" s="14" t="s">
        <v>165</v>
      </c>
      <c r="G424" s="2"/>
    </row>
    <row r="426" spans="1:14" ht="15" customHeight="1">
      <c r="A426" s="4">
        <v>24</v>
      </c>
      <c r="B426" s="4" t="s">
        <v>134</v>
      </c>
      <c r="C426" s="4"/>
      <c r="D426" s="4"/>
      <c r="G426" s="2"/>
      <c r="H426" s="3"/>
      <c r="I426" s="3"/>
      <c r="J426" s="3"/>
      <c r="K426" s="3"/>
      <c r="L426" s="3"/>
      <c r="M426" s="3"/>
      <c r="N426" s="3"/>
    </row>
    <row r="427" spans="1:14" ht="24.75" customHeight="1">
      <c r="A427" s="4"/>
      <c r="B427" s="4"/>
      <c r="C427" s="26">
        <v>2012</v>
      </c>
      <c r="D427" s="4"/>
      <c r="G427" s="2"/>
      <c r="H427" s="3"/>
      <c r="I427" s="3"/>
      <c r="J427" s="3"/>
      <c r="K427" s="3"/>
      <c r="L427" s="3"/>
      <c r="M427" s="3"/>
      <c r="N427" s="3"/>
    </row>
    <row r="428" spans="1:14" ht="15" customHeight="1">
      <c r="A428" s="4"/>
      <c r="B428" s="4"/>
      <c r="C428" s="65" t="s">
        <v>4</v>
      </c>
      <c r="D428" s="57"/>
      <c r="E428" s="53" t="s">
        <v>134</v>
      </c>
      <c r="F428" s="53"/>
      <c r="G428" s="53"/>
      <c r="H428" s="3"/>
      <c r="I428" s="3"/>
      <c r="J428" s="3"/>
      <c r="K428" s="3"/>
      <c r="L428" s="3"/>
      <c r="M428" s="3"/>
      <c r="N428" s="3"/>
    </row>
    <row r="429" spans="1:14" ht="15" customHeight="1">
      <c r="A429" s="4"/>
      <c r="B429" s="4"/>
      <c r="C429" s="65"/>
      <c r="D429" s="57"/>
      <c r="E429" s="53"/>
      <c r="F429" s="53"/>
      <c r="G429" s="53"/>
      <c r="H429" s="3"/>
      <c r="I429" s="3"/>
      <c r="J429" s="3"/>
      <c r="K429" s="3"/>
      <c r="L429" s="3"/>
      <c r="M429" s="3"/>
      <c r="N429" s="3"/>
    </row>
    <row r="430" spans="1:14" ht="15" customHeight="1" thickBot="1">
      <c r="A430" s="4"/>
      <c r="B430" s="4"/>
      <c r="C430" s="64"/>
      <c r="D430" s="62"/>
      <c r="E430" s="19" t="s">
        <v>1</v>
      </c>
      <c r="F430" s="11" t="s">
        <v>2</v>
      </c>
      <c r="G430" s="12" t="s">
        <v>3</v>
      </c>
      <c r="H430" s="3"/>
      <c r="I430" s="3"/>
      <c r="J430" s="3"/>
      <c r="K430" s="3"/>
      <c r="L430" s="3"/>
      <c r="M430" s="3"/>
      <c r="N430" s="3"/>
    </row>
    <row r="431" spans="1:14" ht="15" customHeight="1">
      <c r="A431" s="4"/>
      <c r="B431" s="4"/>
      <c r="C431" s="66" t="s">
        <v>6</v>
      </c>
      <c r="D431" s="15" t="s">
        <v>8</v>
      </c>
      <c r="E431" s="43">
        <v>547716.6829671648</v>
      </c>
      <c r="F431" s="43">
        <v>117729.91914804916</v>
      </c>
      <c r="G431" s="6">
        <f>E431+F431</f>
        <v>665446.602115214</v>
      </c>
      <c r="H431" s="3"/>
      <c r="I431" s="3"/>
      <c r="J431" s="3"/>
      <c r="K431" s="3"/>
      <c r="L431" s="3"/>
      <c r="M431" s="3"/>
      <c r="N431" s="3"/>
    </row>
    <row r="432" spans="1:14" ht="15" customHeight="1">
      <c r="A432" s="4"/>
      <c r="B432" s="4"/>
      <c r="C432" s="54"/>
      <c r="D432" s="15" t="s">
        <v>7</v>
      </c>
      <c r="E432" s="43">
        <v>131429.71404512026</v>
      </c>
      <c r="F432" s="43">
        <v>35188.316623916064</v>
      </c>
      <c r="G432" s="6">
        <f>E432+F432</f>
        <v>166618.03066903632</v>
      </c>
      <c r="H432" s="3"/>
      <c r="I432" s="3"/>
      <c r="J432" s="3"/>
      <c r="K432" s="3"/>
      <c r="L432" s="3"/>
      <c r="M432" s="3"/>
      <c r="N432" s="3"/>
    </row>
    <row r="433" spans="1:14" ht="15" customHeight="1">
      <c r="A433" s="4"/>
      <c r="B433" s="4"/>
      <c r="C433" s="55"/>
      <c r="D433" s="15" t="s">
        <v>3</v>
      </c>
      <c r="E433" s="6">
        <f>SUM(E431:E432)</f>
        <v>679146.3970122851</v>
      </c>
      <c r="F433" s="6">
        <f>SUM(F431:F432)</f>
        <v>152918.23577196524</v>
      </c>
      <c r="G433" s="6">
        <f>SUM(G431:G432)</f>
        <v>832064.6327842503</v>
      </c>
      <c r="H433" s="3"/>
      <c r="I433" s="3"/>
      <c r="J433" s="3"/>
      <c r="K433" s="3"/>
      <c r="L433" s="3"/>
      <c r="M433" s="3"/>
      <c r="N433" s="3"/>
    </row>
    <row r="434" spans="1:14" ht="15" customHeight="1">
      <c r="A434" s="4"/>
      <c r="C434" s="66" t="s">
        <v>0</v>
      </c>
      <c r="D434" s="15" t="s">
        <v>8</v>
      </c>
      <c r="E434" s="5">
        <f>E431/G431</f>
        <v>0.8230813430050911</v>
      </c>
      <c r="F434" s="5">
        <f>F431/G431</f>
        <v>0.17691865699490888</v>
      </c>
      <c r="G434" s="7">
        <f>E434+F434</f>
        <v>1</v>
      </c>
      <c r="H434" s="3"/>
      <c r="I434" s="3"/>
      <c r="J434" s="3"/>
      <c r="K434" s="3"/>
      <c r="L434" s="3"/>
      <c r="M434" s="3"/>
      <c r="N434" s="3"/>
    </row>
    <row r="435" spans="1:14" ht="15" customHeight="1">
      <c r="A435" s="4"/>
      <c r="C435" s="54"/>
      <c r="D435" s="15" t="s">
        <v>7</v>
      </c>
      <c r="E435" s="5">
        <f>E432/G432</f>
        <v>0.7888084711923358</v>
      </c>
      <c r="F435" s="5">
        <f>F432/G432</f>
        <v>0.2111915288076642</v>
      </c>
      <c r="G435" s="7">
        <f>E435+F435</f>
        <v>1</v>
      </c>
      <c r="H435" s="3"/>
      <c r="I435" s="3"/>
      <c r="J435" s="3"/>
      <c r="K435" s="3"/>
      <c r="L435" s="3"/>
      <c r="M435" s="3"/>
      <c r="N435" s="3"/>
    </row>
    <row r="436" spans="1:14" ht="15" customHeight="1">
      <c r="A436" s="4"/>
      <c r="C436" s="55"/>
      <c r="D436" s="15" t="s">
        <v>3</v>
      </c>
      <c r="E436" s="5">
        <f>E433/G433</f>
        <v>0.8162183203722155</v>
      </c>
      <c r="F436" s="5">
        <f>F433/G433</f>
        <v>0.1837816796277845</v>
      </c>
      <c r="G436" s="7">
        <f>E436+F436</f>
        <v>1</v>
      </c>
      <c r="H436" s="3"/>
      <c r="I436" s="3"/>
      <c r="J436" s="3"/>
      <c r="K436" s="3"/>
      <c r="L436" s="3"/>
      <c r="M436" s="3"/>
      <c r="N436" s="3"/>
    </row>
    <row r="437" spans="1:7" ht="15.75">
      <c r="A437" s="4"/>
      <c r="B437" s="4"/>
      <c r="C437" s="14" t="s">
        <v>165</v>
      </c>
      <c r="G437" s="2"/>
    </row>
    <row r="438" spans="1:7" ht="24.75" customHeight="1">
      <c r="A438" s="4"/>
      <c r="B438" s="4"/>
      <c r="C438" s="4">
        <v>2012</v>
      </c>
      <c r="G438" s="2"/>
    </row>
    <row r="439" spans="1:8" ht="22.5" customHeight="1">
      <c r="A439" s="4"/>
      <c r="B439" s="4"/>
      <c r="C439" s="65" t="s">
        <v>4</v>
      </c>
      <c r="D439" s="57"/>
      <c r="E439" s="53" t="s">
        <v>138</v>
      </c>
      <c r="F439" s="53"/>
      <c r="G439" s="53"/>
      <c r="H439" s="53"/>
    </row>
    <row r="440" spans="1:8" ht="42.75" customHeight="1" thickBot="1">
      <c r="A440" s="4"/>
      <c r="B440" s="4"/>
      <c r="C440" s="64"/>
      <c r="D440" s="62"/>
      <c r="E440" s="11" t="s">
        <v>135</v>
      </c>
      <c r="F440" s="11" t="s">
        <v>136</v>
      </c>
      <c r="G440" s="12" t="s">
        <v>137</v>
      </c>
      <c r="H440" s="12" t="s">
        <v>3</v>
      </c>
    </row>
    <row r="441" spans="1:8" ht="15">
      <c r="A441" s="4"/>
      <c r="B441" s="4"/>
      <c r="C441" s="66" t="s">
        <v>6</v>
      </c>
      <c r="D441" s="15" t="s">
        <v>8</v>
      </c>
      <c r="E441" s="43">
        <v>394243.19556752895</v>
      </c>
      <c r="F441" s="43">
        <v>88743.16393835493</v>
      </c>
      <c r="G441" s="43">
        <v>64730.323461282576</v>
      </c>
      <c r="H441" s="18">
        <f aca="true" t="shared" si="11" ref="H441:H446">SUM(E441:G441)</f>
        <v>547716.6829671664</v>
      </c>
    </row>
    <row r="442" spans="1:8" ht="15">
      <c r="A442" s="4"/>
      <c r="B442" s="4"/>
      <c r="C442" s="54"/>
      <c r="D442" s="15" t="s">
        <v>7</v>
      </c>
      <c r="E442" s="43">
        <v>91441.47619501161</v>
      </c>
      <c r="F442" s="43">
        <v>19880.444427541694</v>
      </c>
      <c r="G442" s="43">
        <v>20107.793422566974</v>
      </c>
      <c r="H442" s="18">
        <f t="shared" si="11"/>
        <v>131429.7140451203</v>
      </c>
    </row>
    <row r="443" spans="1:8" ht="15">
      <c r="A443" s="4"/>
      <c r="B443" s="4"/>
      <c r="C443" s="55"/>
      <c r="D443" s="15" t="s">
        <v>3</v>
      </c>
      <c r="E443" s="6">
        <f>SUM(E441:E442)</f>
        <v>485684.6717625406</v>
      </c>
      <c r="F443" s="6">
        <f>SUM(F441:F442)</f>
        <v>108623.60836589662</v>
      </c>
      <c r="G443" s="6">
        <f>SUM(G441:G442)</f>
        <v>84838.11688384955</v>
      </c>
      <c r="H443" s="18">
        <f t="shared" si="11"/>
        <v>679146.3970122868</v>
      </c>
    </row>
    <row r="444" spans="1:8" ht="15">
      <c r="A444" s="4"/>
      <c r="B444" s="4"/>
      <c r="C444" s="66" t="s">
        <v>0</v>
      </c>
      <c r="D444" s="15" t="s">
        <v>8</v>
      </c>
      <c r="E444" s="5">
        <f>E441/H441</f>
        <v>0.7197940245891001</v>
      </c>
      <c r="F444" s="5">
        <f>F441/H441</f>
        <v>0.16202384681365412</v>
      </c>
      <c r="G444" s="5">
        <f>G441/H441</f>
        <v>0.1181821285972458</v>
      </c>
      <c r="H444" s="5">
        <f t="shared" si="11"/>
        <v>1</v>
      </c>
    </row>
    <row r="445" spans="1:8" ht="15">
      <c r="A445" s="4"/>
      <c r="B445" s="4"/>
      <c r="C445" s="54"/>
      <c r="D445" s="15" t="s">
        <v>7</v>
      </c>
      <c r="E445" s="5">
        <f>E442/H442</f>
        <v>0.6957443136764295</v>
      </c>
      <c r="F445" s="5">
        <f>F442/H442</f>
        <v>0.15126293602614602</v>
      </c>
      <c r="G445" s="5">
        <f>G442/H442</f>
        <v>0.15299275029742435</v>
      </c>
      <c r="H445" s="5">
        <f t="shared" si="11"/>
        <v>0.9999999999999999</v>
      </c>
    </row>
    <row r="446" spans="1:8" ht="15">
      <c r="A446" s="4"/>
      <c r="B446" s="4"/>
      <c r="C446" s="55"/>
      <c r="D446" s="15" t="s">
        <v>3</v>
      </c>
      <c r="E446" s="5">
        <f>E443/H443</f>
        <v>0.7151398783814115</v>
      </c>
      <c r="F446" s="5">
        <f>F443/H443</f>
        <v>0.15994137470765593</v>
      </c>
      <c r="G446" s="5">
        <f>G443/H443</f>
        <v>0.12491874691093251</v>
      </c>
      <c r="H446" s="5">
        <f t="shared" si="11"/>
        <v>0.9999999999999999</v>
      </c>
    </row>
    <row r="447" spans="1:7" ht="15.75">
      <c r="A447" s="4"/>
      <c r="B447" s="4"/>
      <c r="C447" s="14" t="s">
        <v>165</v>
      </c>
      <c r="G447" s="2"/>
    </row>
    <row r="449" spans="1:14" ht="15" customHeight="1">
      <c r="A449" s="4">
        <v>25</v>
      </c>
      <c r="B449" s="4" t="s">
        <v>139</v>
      </c>
      <c r="C449" s="4"/>
      <c r="D449" s="4"/>
      <c r="G449" s="2"/>
      <c r="H449" s="3"/>
      <c r="I449" s="3"/>
      <c r="J449" s="3"/>
      <c r="K449" s="3"/>
      <c r="L449" s="3"/>
      <c r="M449" s="3"/>
      <c r="N449" s="3"/>
    </row>
    <row r="450" spans="1:7" ht="24.75" customHeight="1">
      <c r="A450" s="4"/>
      <c r="B450" s="4"/>
      <c r="C450" s="4">
        <v>2012</v>
      </c>
      <c r="G450" s="2"/>
    </row>
    <row r="451" spans="1:11" ht="22.5" customHeight="1">
      <c r="A451" s="4"/>
      <c r="B451" s="4"/>
      <c r="C451" s="65" t="s">
        <v>4</v>
      </c>
      <c r="D451" s="57"/>
      <c r="E451" s="53" t="s">
        <v>140</v>
      </c>
      <c r="F451" s="53"/>
      <c r="G451" s="53"/>
      <c r="H451" s="53"/>
      <c r="I451" s="53"/>
      <c r="J451" s="53"/>
      <c r="K451" s="53"/>
    </row>
    <row r="452" spans="1:11" ht="42.75" customHeight="1" thickBot="1">
      <c r="A452" s="4"/>
      <c r="B452" s="4"/>
      <c r="C452" s="64"/>
      <c r="D452" s="62"/>
      <c r="E452" s="11" t="s">
        <v>141</v>
      </c>
      <c r="F452" s="11" t="s">
        <v>142</v>
      </c>
      <c r="G452" s="12" t="s">
        <v>143</v>
      </c>
      <c r="H452" s="12" t="s">
        <v>144</v>
      </c>
      <c r="I452" s="12" t="s">
        <v>145</v>
      </c>
      <c r="J452" s="12" t="s">
        <v>93</v>
      </c>
      <c r="K452" s="12" t="s">
        <v>3</v>
      </c>
    </row>
    <row r="453" spans="1:11" ht="15">
      <c r="A453" s="4"/>
      <c r="B453" s="4"/>
      <c r="C453" s="66" t="s">
        <v>6</v>
      </c>
      <c r="D453" s="15" t="s">
        <v>8</v>
      </c>
      <c r="E453" s="43">
        <v>500035.55769428896</v>
      </c>
      <c r="F453" s="43">
        <v>1843067.9473669443</v>
      </c>
      <c r="G453" s="43">
        <v>44952.70922953979</v>
      </c>
      <c r="H453" s="43">
        <v>141402.28197309875</v>
      </c>
      <c r="I453" s="43">
        <v>67520.26002989829</v>
      </c>
      <c r="J453" s="43">
        <v>10673.35455345906</v>
      </c>
      <c r="K453" s="18">
        <f aca="true" t="shared" si="12" ref="K453:K458">SUM(E453:J453)</f>
        <v>2607652.1108472296</v>
      </c>
    </row>
    <row r="454" spans="1:11" ht="15">
      <c r="A454" s="4"/>
      <c r="B454" s="4"/>
      <c r="C454" s="54"/>
      <c r="D454" s="15" t="s">
        <v>7</v>
      </c>
      <c r="E454" s="43">
        <v>126010.20717759889</v>
      </c>
      <c r="F454" s="43">
        <v>799115.367192391</v>
      </c>
      <c r="G454" s="43">
        <v>26615.226264255492</v>
      </c>
      <c r="H454" s="43">
        <v>228946.5606510066</v>
      </c>
      <c r="I454" s="43">
        <v>11824.005577804395</v>
      </c>
      <c r="J454" s="43">
        <v>41815.71477887324</v>
      </c>
      <c r="K454" s="18">
        <f t="shared" si="12"/>
        <v>1234327.0816419292</v>
      </c>
    </row>
    <row r="455" spans="1:11" ht="15">
      <c r="A455" s="4"/>
      <c r="B455" s="4"/>
      <c r="C455" s="55"/>
      <c r="D455" s="15" t="s">
        <v>3</v>
      </c>
      <c r="E455" s="6">
        <f aca="true" t="shared" si="13" ref="E455:J455">SUM(E453:E454)</f>
        <v>626045.7648718879</v>
      </c>
      <c r="F455" s="6">
        <f t="shared" si="13"/>
        <v>2642183.3145593354</v>
      </c>
      <c r="G455" s="6">
        <f t="shared" si="13"/>
        <v>71567.93549379529</v>
      </c>
      <c r="H455" s="6">
        <f t="shared" si="13"/>
        <v>370348.8426241054</v>
      </c>
      <c r="I455" s="6">
        <f t="shared" si="13"/>
        <v>79344.26560770268</v>
      </c>
      <c r="J455" s="6">
        <f t="shared" si="13"/>
        <v>52489.0693323323</v>
      </c>
      <c r="K455" s="18">
        <f t="shared" si="12"/>
        <v>3841979.192489159</v>
      </c>
    </row>
    <row r="456" spans="1:11" ht="15">
      <c r="A456" s="4"/>
      <c r="B456" s="4"/>
      <c r="C456" s="66" t="s">
        <v>0</v>
      </c>
      <c r="D456" s="15" t="s">
        <v>8</v>
      </c>
      <c r="E456" s="5">
        <f>E453/K453</f>
        <v>0.19175700455373504</v>
      </c>
      <c r="F456" s="5">
        <f>F453/K453</f>
        <v>0.7067921137563589</v>
      </c>
      <c r="G456" s="5">
        <f>G453/K453</f>
        <v>0.017238767795192816</v>
      </c>
      <c r="H456" s="5">
        <f>H453/K453</f>
        <v>0.05422589976051559</v>
      </c>
      <c r="I456" s="5">
        <f>I453/K453</f>
        <v>0.025893124220454724</v>
      </c>
      <c r="J456" s="5">
        <f>J453/K453</f>
        <v>0.004093089913742854</v>
      </c>
      <c r="K456" s="10">
        <f t="shared" si="12"/>
        <v>1</v>
      </c>
    </row>
    <row r="457" spans="1:11" ht="15">
      <c r="A457" s="4"/>
      <c r="B457" s="4"/>
      <c r="C457" s="54"/>
      <c r="D457" s="15" t="s">
        <v>7</v>
      </c>
      <c r="E457" s="5">
        <f>E454/K454</f>
        <v>0.10208818152962934</v>
      </c>
      <c r="F457" s="5">
        <f>F454/K454</f>
        <v>0.6474097336739869</v>
      </c>
      <c r="G457" s="5">
        <f>G454/K454</f>
        <v>0.021562539346419694</v>
      </c>
      <c r="H457" s="5">
        <f>H454/K454</f>
        <v>0.18548289513866684</v>
      </c>
      <c r="I457" s="5">
        <f>I454/K454</f>
        <v>0.009579313095906346</v>
      </c>
      <c r="J457" s="5">
        <f>J454/K454</f>
        <v>0.033877337215391115</v>
      </c>
      <c r="K457" s="10">
        <f t="shared" si="12"/>
        <v>1.0000000000000002</v>
      </c>
    </row>
    <row r="458" spans="1:11" ht="15">
      <c r="A458" s="4"/>
      <c r="B458" s="4"/>
      <c r="C458" s="55"/>
      <c r="D458" s="15" t="s">
        <v>3</v>
      </c>
      <c r="E458" s="5">
        <f>E455/K455</f>
        <v>0.16294876507810613</v>
      </c>
      <c r="F458" s="5">
        <f>F455/K455</f>
        <v>0.6877141135289454</v>
      </c>
      <c r="G458" s="5">
        <f>G455/K455</f>
        <v>0.01862788211703654</v>
      </c>
      <c r="H458" s="5">
        <f>H455/K455</f>
        <v>0.09639532753017387</v>
      </c>
      <c r="I458" s="5">
        <f>I455/K455</f>
        <v>0.020651924862793637</v>
      </c>
      <c r="J458" s="5">
        <f>J455/K455</f>
        <v>0.013661986882944425</v>
      </c>
      <c r="K458" s="10">
        <f t="shared" si="12"/>
        <v>1.0000000000000002</v>
      </c>
    </row>
    <row r="459" spans="1:7" ht="15.75">
      <c r="A459" s="4"/>
      <c r="B459" s="4"/>
      <c r="C459" s="14" t="s">
        <v>165</v>
      </c>
      <c r="G459" s="2"/>
    </row>
    <row r="460" spans="1:7" ht="24.75" customHeight="1">
      <c r="A460" s="4"/>
      <c r="B460" s="49" t="s">
        <v>167</v>
      </c>
      <c r="C460" s="4">
        <v>2012</v>
      </c>
      <c r="G460" s="2"/>
    </row>
    <row r="461" spans="1:9" ht="22.5" customHeight="1">
      <c r="A461" s="4"/>
      <c r="B461" s="4"/>
      <c r="C461" s="65" t="s">
        <v>4</v>
      </c>
      <c r="D461" s="57"/>
      <c r="E461" s="58" t="s">
        <v>146</v>
      </c>
      <c r="F461" s="59"/>
      <c r="G461" s="59"/>
      <c r="H461" s="59"/>
      <c r="I461" s="60"/>
    </row>
    <row r="462" spans="1:9" ht="42.75" customHeight="1" thickBot="1">
      <c r="A462" s="4"/>
      <c r="B462" s="4"/>
      <c r="C462" s="64"/>
      <c r="D462" s="62"/>
      <c r="E462" s="11" t="s">
        <v>32</v>
      </c>
      <c r="F462" s="11" t="s">
        <v>147</v>
      </c>
      <c r="G462" s="12" t="s">
        <v>148</v>
      </c>
      <c r="H462" s="12" t="s">
        <v>149</v>
      </c>
      <c r="I462" s="12" t="s">
        <v>3</v>
      </c>
    </row>
    <row r="463" spans="1:9" ht="15">
      <c r="A463" s="4"/>
      <c r="B463" s="4"/>
      <c r="C463" s="66" t="s">
        <v>6</v>
      </c>
      <c r="D463" s="15" t="s">
        <v>8</v>
      </c>
      <c r="E463" s="43">
        <v>8020.674009586311</v>
      </c>
      <c r="F463" s="43">
        <v>34402.854511395875</v>
      </c>
      <c r="G463" s="43">
        <v>333535.0495334037</v>
      </c>
      <c r="H463" s="43">
        <v>124076.97963990313</v>
      </c>
      <c r="I463" s="18">
        <f aca="true" t="shared" si="14" ref="I463:I468">SUM(E463:H463)</f>
        <v>500035.557694289</v>
      </c>
    </row>
    <row r="464" spans="1:9" ht="15">
      <c r="A464" s="4"/>
      <c r="B464" s="4"/>
      <c r="C464" s="54"/>
      <c r="D464" s="15" t="s">
        <v>7</v>
      </c>
      <c r="E464" s="43">
        <v>1755.085517972867</v>
      </c>
      <c r="F464" s="43">
        <v>11479.188822831691</v>
      </c>
      <c r="G464" s="43">
        <v>52582.90300688663</v>
      </c>
      <c r="H464" s="43">
        <v>60193.02982990783</v>
      </c>
      <c r="I464" s="18">
        <f t="shared" si="14"/>
        <v>126010.207177599</v>
      </c>
    </row>
    <row r="465" spans="1:9" ht="15">
      <c r="A465" s="4"/>
      <c r="B465" s="4"/>
      <c r="C465" s="55"/>
      <c r="D465" s="15" t="s">
        <v>3</v>
      </c>
      <c r="E465" s="6">
        <f>SUM(E463:E464)</f>
        <v>9775.759527559178</v>
      </c>
      <c r="F465" s="6">
        <f>SUM(F463:F464)</f>
        <v>45882.043334227565</v>
      </c>
      <c r="G465" s="6">
        <f>SUM(G463:G464)</f>
        <v>386117.9525402903</v>
      </c>
      <c r="H465" s="6">
        <f>SUM(H463:H464)</f>
        <v>184270.00946981096</v>
      </c>
      <c r="I465" s="18">
        <f t="shared" si="14"/>
        <v>626045.764871888</v>
      </c>
    </row>
    <row r="466" spans="1:9" ht="15">
      <c r="A466" s="4"/>
      <c r="B466" s="4"/>
      <c r="C466" s="66" t="s">
        <v>0</v>
      </c>
      <c r="D466" s="15" t="s">
        <v>8</v>
      </c>
      <c r="E466" s="5">
        <f>E463/I463</f>
        <v>0.016040207313596642</v>
      </c>
      <c r="F466" s="5">
        <f>F463/I463</f>
        <v>0.06880081622601135</v>
      </c>
      <c r="G466" s="5">
        <f>G463/I463</f>
        <v>0.6670226634909029</v>
      </c>
      <c r="H466" s="5">
        <f>H463/I463</f>
        <v>0.24813631296948913</v>
      </c>
      <c r="I466" s="10">
        <f t="shared" si="14"/>
        <v>1</v>
      </c>
    </row>
    <row r="467" spans="1:9" ht="15">
      <c r="A467" s="4"/>
      <c r="B467" s="4"/>
      <c r="C467" s="54"/>
      <c r="D467" s="15" t="s">
        <v>7</v>
      </c>
      <c r="E467" s="5">
        <f>E464/I464</f>
        <v>0.01392812183460064</v>
      </c>
      <c r="F467" s="5">
        <f>F464/I464</f>
        <v>0.09109729346490877</v>
      </c>
      <c r="G467" s="5">
        <f>G464/I464</f>
        <v>0.4172908225821436</v>
      </c>
      <c r="H467" s="5">
        <f>H464/I464</f>
        <v>0.477683762118347</v>
      </c>
      <c r="I467" s="10">
        <f t="shared" si="14"/>
        <v>1</v>
      </c>
    </row>
    <row r="468" spans="1:9" ht="15">
      <c r="A468" s="4"/>
      <c r="B468" s="4"/>
      <c r="C468" s="55"/>
      <c r="D468" s="15" t="s">
        <v>3</v>
      </c>
      <c r="E468" s="5">
        <f>E465/I465</f>
        <v>0.01561508770778069</v>
      </c>
      <c r="F468" s="5">
        <f>F465/I465</f>
        <v>0.0732886410366768</v>
      </c>
      <c r="G468" s="5">
        <f>G465/I465</f>
        <v>0.616756751991293</v>
      </c>
      <c r="H468" s="5">
        <f>H465/I465</f>
        <v>0.2943395192642496</v>
      </c>
      <c r="I468" s="10">
        <f t="shared" si="14"/>
        <v>1</v>
      </c>
    </row>
    <row r="469" spans="1:7" ht="15.75">
      <c r="A469" s="4"/>
      <c r="B469" s="4"/>
      <c r="C469" s="14" t="s">
        <v>165</v>
      </c>
      <c r="G469" s="2"/>
    </row>
    <row r="470" spans="1:7" ht="24.75" customHeight="1">
      <c r="A470" s="4"/>
      <c r="B470" s="49" t="s">
        <v>166</v>
      </c>
      <c r="C470" s="4">
        <v>2012</v>
      </c>
      <c r="G470" s="2"/>
    </row>
    <row r="471" spans="1:9" ht="22.5" customHeight="1">
      <c r="A471" s="4"/>
      <c r="B471" s="4"/>
      <c r="C471" s="65" t="s">
        <v>4</v>
      </c>
      <c r="D471" s="57"/>
      <c r="E471" s="58" t="s">
        <v>146</v>
      </c>
      <c r="F471" s="59"/>
      <c r="G471" s="59"/>
      <c r="H471" s="59"/>
      <c r="I471" s="60"/>
    </row>
    <row r="472" spans="1:9" ht="42.75" customHeight="1" thickBot="1">
      <c r="A472" s="4"/>
      <c r="B472" s="4"/>
      <c r="C472" s="64"/>
      <c r="D472" s="62"/>
      <c r="E472" s="11" t="s">
        <v>32</v>
      </c>
      <c r="F472" s="11" t="s">
        <v>147</v>
      </c>
      <c r="G472" s="12" t="s">
        <v>148</v>
      </c>
      <c r="H472" s="12" t="s">
        <v>149</v>
      </c>
      <c r="I472" s="12" t="s">
        <v>3</v>
      </c>
    </row>
    <row r="473" spans="1:9" ht="15">
      <c r="A473" s="4"/>
      <c r="B473" s="4"/>
      <c r="C473" s="66" t="s">
        <v>6</v>
      </c>
      <c r="D473" s="15" t="s">
        <v>8</v>
      </c>
      <c r="E473" s="43">
        <v>12112.537146009812</v>
      </c>
      <c r="F473" s="43">
        <v>729456.7165405384</v>
      </c>
      <c r="G473" s="43">
        <v>55615.45328793288</v>
      </c>
      <c r="H473" s="43">
        <v>1045883.2403924606</v>
      </c>
      <c r="I473" s="18">
        <f aca="true" t="shared" si="15" ref="I473:I478">SUM(E473:H473)</f>
        <v>1843067.9473669417</v>
      </c>
    </row>
    <row r="474" spans="1:9" ht="15">
      <c r="A474" s="4"/>
      <c r="B474" s="4"/>
      <c r="C474" s="54"/>
      <c r="D474" s="15" t="s">
        <v>7</v>
      </c>
      <c r="E474" s="43">
        <v>3538.80834668273</v>
      </c>
      <c r="F474" s="43">
        <v>165019.4962820601</v>
      </c>
      <c r="G474" s="43">
        <v>20864.805784155848</v>
      </c>
      <c r="H474" s="43">
        <v>609692.2567794961</v>
      </c>
      <c r="I474" s="18">
        <f t="shared" si="15"/>
        <v>799115.3671923948</v>
      </c>
    </row>
    <row r="475" spans="1:9" ht="15">
      <c r="A475" s="4"/>
      <c r="B475" s="4"/>
      <c r="C475" s="55"/>
      <c r="D475" s="15" t="s">
        <v>3</v>
      </c>
      <c r="E475" s="6">
        <f>SUM(E473:E474)</f>
        <v>15651.345492692542</v>
      </c>
      <c r="F475" s="6">
        <f>SUM(F473:F474)</f>
        <v>894476.2128225984</v>
      </c>
      <c r="G475" s="6">
        <f>SUM(G473:G474)</f>
        <v>76480.25907208872</v>
      </c>
      <c r="H475" s="6">
        <f>SUM(H473:H474)</f>
        <v>1655575.4971719566</v>
      </c>
      <c r="I475" s="18">
        <f t="shared" si="15"/>
        <v>2642183.3145593363</v>
      </c>
    </row>
    <row r="476" spans="1:9" ht="15">
      <c r="A476" s="4"/>
      <c r="B476" s="4"/>
      <c r="C476" s="66" t="s">
        <v>0</v>
      </c>
      <c r="D476" s="15" t="s">
        <v>8</v>
      </c>
      <c r="E476" s="5">
        <f>E473/I473</f>
        <v>0.006571942810526395</v>
      </c>
      <c r="F476" s="5">
        <f>F473/I473</f>
        <v>0.39578395228600255</v>
      </c>
      <c r="G476" s="5">
        <f>G473/I473</f>
        <v>0.030175476366667148</v>
      </c>
      <c r="H476" s="5">
        <f>H473/I473</f>
        <v>0.5674686285368038</v>
      </c>
      <c r="I476" s="10">
        <f t="shared" si="15"/>
        <v>0.9999999999999999</v>
      </c>
    </row>
    <row r="477" spans="1:9" ht="15">
      <c r="A477" s="4"/>
      <c r="B477" s="4"/>
      <c r="C477" s="54"/>
      <c r="D477" s="15" t="s">
        <v>7</v>
      </c>
      <c r="E477" s="5">
        <f>E474/I474</f>
        <v>0.004428407326361336</v>
      </c>
      <c r="F477" s="5">
        <f>F474/I474</f>
        <v>0.20650271920290836</v>
      </c>
      <c r="G477" s="5">
        <f>G474/I474</f>
        <v>0.026109879299984033</v>
      </c>
      <c r="H477" s="5">
        <f>H474/I474</f>
        <v>0.7629589941707462</v>
      </c>
      <c r="I477" s="10">
        <f t="shared" si="15"/>
        <v>1</v>
      </c>
    </row>
    <row r="478" spans="1:9" ht="15">
      <c r="A478" s="4"/>
      <c r="B478" s="4"/>
      <c r="C478" s="55"/>
      <c r="D478" s="15" t="s">
        <v>3</v>
      </c>
      <c r="E478" s="5">
        <f>E475/I475</f>
        <v>0.005923641030676509</v>
      </c>
      <c r="F478" s="5">
        <f>F475/I475</f>
        <v>0.33853677293839823</v>
      </c>
      <c r="G478" s="5">
        <f>G475/I475</f>
        <v>0.028945856500817435</v>
      </c>
      <c r="H478" s="5">
        <f>H475/I475</f>
        <v>0.6265937295301078</v>
      </c>
      <c r="I478" s="10">
        <f t="shared" si="15"/>
        <v>1</v>
      </c>
    </row>
    <row r="479" spans="1:7" ht="15.75">
      <c r="A479" s="4"/>
      <c r="B479" s="4"/>
      <c r="C479" s="14" t="s">
        <v>165</v>
      </c>
      <c r="G479" s="2"/>
    </row>
    <row r="480" spans="1:7" ht="24.75" customHeight="1">
      <c r="A480" s="4"/>
      <c r="B480" s="49" t="s">
        <v>143</v>
      </c>
      <c r="C480" s="4">
        <v>2012</v>
      </c>
      <c r="G480" s="2"/>
    </row>
    <row r="481" spans="1:9" ht="22.5" customHeight="1">
      <c r="A481" s="4"/>
      <c r="B481" s="4"/>
      <c r="C481" s="65" t="s">
        <v>4</v>
      </c>
      <c r="D481" s="57"/>
      <c r="E481" s="58" t="s">
        <v>146</v>
      </c>
      <c r="F481" s="59"/>
      <c r="G481" s="59"/>
      <c r="H481" s="59"/>
      <c r="I481" s="60"/>
    </row>
    <row r="482" spans="1:9" ht="42.75" customHeight="1" thickBot="1">
      <c r="A482" s="4"/>
      <c r="B482" s="4"/>
      <c r="C482" s="64"/>
      <c r="D482" s="62"/>
      <c r="E482" s="11" t="s">
        <v>32</v>
      </c>
      <c r="F482" s="11" t="s">
        <v>147</v>
      </c>
      <c r="G482" s="12" t="s">
        <v>148</v>
      </c>
      <c r="H482" s="12" t="s">
        <v>149</v>
      </c>
      <c r="I482" s="12" t="s">
        <v>3</v>
      </c>
    </row>
    <row r="483" spans="1:9" ht="15">
      <c r="A483" s="4"/>
      <c r="B483" s="4"/>
      <c r="C483" s="66" t="s">
        <v>6</v>
      </c>
      <c r="D483" s="15" t="s">
        <v>8</v>
      </c>
      <c r="E483" s="43">
        <v>1290.1386938533244</v>
      </c>
      <c r="F483" s="43">
        <v>18144.607071715127</v>
      </c>
      <c r="G483" s="43">
        <v>3234.3540079428117</v>
      </c>
      <c r="H483" s="43">
        <v>22283.609456028524</v>
      </c>
      <c r="I483" s="18">
        <f aca="true" t="shared" si="16" ref="I483:I488">SUM(E483:H483)</f>
        <v>44952.70922953979</v>
      </c>
    </row>
    <row r="484" spans="1:9" ht="15">
      <c r="A484" s="4"/>
      <c r="B484" s="4"/>
      <c r="C484" s="54"/>
      <c r="D484" s="15" t="s">
        <v>7</v>
      </c>
      <c r="E484" s="43">
        <v>418.72752998056694</v>
      </c>
      <c r="F484" s="43">
        <v>6396.076655703497</v>
      </c>
      <c r="G484" s="43">
        <v>2885.5494673774</v>
      </c>
      <c r="H484" s="43">
        <v>16914.87261119404</v>
      </c>
      <c r="I484" s="18">
        <f t="shared" si="16"/>
        <v>26615.226264255507</v>
      </c>
    </row>
    <row r="485" spans="1:9" ht="15">
      <c r="A485" s="4"/>
      <c r="B485" s="4"/>
      <c r="C485" s="55"/>
      <c r="D485" s="15" t="s">
        <v>3</v>
      </c>
      <c r="E485" s="6">
        <f>SUM(E483:E484)</f>
        <v>1708.8662238338914</v>
      </c>
      <c r="F485" s="6">
        <f>SUM(F483:F484)</f>
        <v>24540.683727418625</v>
      </c>
      <c r="G485" s="6">
        <f>SUM(G483:G484)</f>
        <v>6119.903475320212</v>
      </c>
      <c r="H485" s="6">
        <f>SUM(H483:H484)</f>
        <v>39198.48206722256</v>
      </c>
      <c r="I485" s="18">
        <f t="shared" si="16"/>
        <v>71567.93549379529</v>
      </c>
    </row>
    <row r="486" spans="1:9" ht="15">
      <c r="A486" s="4"/>
      <c r="B486" s="4"/>
      <c r="C486" s="66" t="s">
        <v>0</v>
      </c>
      <c r="D486" s="15" t="s">
        <v>8</v>
      </c>
      <c r="E486" s="5">
        <f>E483/I483</f>
        <v>0.028699909659850604</v>
      </c>
      <c r="F486" s="5">
        <f>F483/I483</f>
        <v>0.40363767574194964</v>
      </c>
      <c r="G486" s="5">
        <f>G483/I483</f>
        <v>0.07195014635107731</v>
      </c>
      <c r="H486" s="5">
        <f>H483/I483</f>
        <v>0.49571226824712245</v>
      </c>
      <c r="I486" s="10">
        <f t="shared" si="16"/>
        <v>1</v>
      </c>
    </row>
    <row r="487" spans="1:9" ht="15">
      <c r="A487" s="4"/>
      <c r="B487" s="4"/>
      <c r="C487" s="54"/>
      <c r="D487" s="15" t="s">
        <v>7</v>
      </c>
      <c r="E487" s="5">
        <f>E484/I484</f>
        <v>0.015732630856605635</v>
      </c>
      <c r="F487" s="5">
        <f>F484/I484</f>
        <v>0.2403164486447927</v>
      </c>
      <c r="G487" s="5">
        <f>G484/I484</f>
        <v>0.10841724352547472</v>
      </c>
      <c r="H487" s="5">
        <f>H484/I484</f>
        <v>0.6355336769731269</v>
      </c>
      <c r="I487" s="10">
        <f t="shared" si="16"/>
        <v>1</v>
      </c>
    </row>
    <row r="488" spans="1:9" ht="15">
      <c r="A488" s="4"/>
      <c r="B488" s="4"/>
      <c r="C488" s="55"/>
      <c r="D488" s="15" t="s">
        <v>3</v>
      </c>
      <c r="E488" s="5">
        <f>E485/I485</f>
        <v>0.02387753973959532</v>
      </c>
      <c r="F488" s="5">
        <f>F485/I485</f>
        <v>0.3429005399987572</v>
      </c>
      <c r="G488" s="5">
        <f>G485/I485</f>
        <v>0.08551180683213627</v>
      </c>
      <c r="H488" s="5">
        <f>H485/I485</f>
        <v>0.5477101134295113</v>
      </c>
      <c r="I488" s="10">
        <f t="shared" si="16"/>
        <v>1</v>
      </c>
    </row>
    <row r="489" spans="1:7" ht="15.75">
      <c r="A489" s="4"/>
      <c r="B489" s="4"/>
      <c r="C489" s="14" t="s">
        <v>165</v>
      </c>
      <c r="G489" s="2"/>
    </row>
    <row r="490" spans="1:7" ht="24.75" customHeight="1">
      <c r="A490" s="4"/>
      <c r="B490" s="49" t="s">
        <v>144</v>
      </c>
      <c r="C490" s="4">
        <v>2012</v>
      </c>
      <c r="G490" s="2"/>
    </row>
    <row r="491" spans="1:9" ht="22.5" customHeight="1">
      <c r="A491" s="4"/>
      <c r="B491" s="4"/>
      <c r="C491" s="65" t="s">
        <v>4</v>
      </c>
      <c r="D491" s="57"/>
      <c r="E491" s="58" t="s">
        <v>146</v>
      </c>
      <c r="F491" s="59"/>
      <c r="G491" s="59"/>
      <c r="H491" s="59"/>
      <c r="I491" s="60"/>
    </row>
    <row r="492" spans="1:9" ht="42.75" customHeight="1" thickBot="1">
      <c r="A492" s="4"/>
      <c r="B492" s="4"/>
      <c r="C492" s="64"/>
      <c r="D492" s="62"/>
      <c r="E492" s="11" t="s">
        <v>32</v>
      </c>
      <c r="F492" s="11" t="s">
        <v>147</v>
      </c>
      <c r="G492" s="12" t="s">
        <v>148</v>
      </c>
      <c r="H492" s="12" t="s">
        <v>149</v>
      </c>
      <c r="I492" s="12" t="s">
        <v>3</v>
      </c>
    </row>
    <row r="493" spans="1:9" ht="15">
      <c r="A493" s="4"/>
      <c r="B493" s="4"/>
      <c r="C493" s="66" t="s">
        <v>6</v>
      </c>
      <c r="D493" s="15" t="s">
        <v>8</v>
      </c>
      <c r="E493" s="43">
        <v>9105.736148179818</v>
      </c>
      <c r="F493" s="43">
        <v>59301.42373294569</v>
      </c>
      <c r="G493" s="43">
        <v>23464.03691417067</v>
      </c>
      <c r="H493" s="43">
        <v>49531.08517780237</v>
      </c>
      <c r="I493" s="18">
        <f aca="true" t="shared" si="17" ref="I493:I498">SUM(E493:H493)</f>
        <v>141402.28197309855</v>
      </c>
    </row>
    <row r="494" spans="1:9" ht="15">
      <c r="A494" s="4"/>
      <c r="B494" s="4"/>
      <c r="C494" s="54"/>
      <c r="D494" s="15" t="s">
        <v>7</v>
      </c>
      <c r="E494" s="43">
        <v>3729.1659478725337</v>
      </c>
      <c r="F494" s="43">
        <v>43232.893649731304</v>
      </c>
      <c r="G494" s="43">
        <v>14937.55111169679</v>
      </c>
      <c r="H494" s="43">
        <v>167046.94994170617</v>
      </c>
      <c r="I494" s="18">
        <f t="shared" si="17"/>
        <v>228946.56065100682</v>
      </c>
    </row>
    <row r="495" spans="1:9" ht="15">
      <c r="A495" s="4"/>
      <c r="B495" s="4"/>
      <c r="C495" s="55"/>
      <c r="D495" s="15" t="s">
        <v>3</v>
      </c>
      <c r="E495" s="6">
        <f>SUM(E493:E494)</f>
        <v>12834.902096052352</v>
      </c>
      <c r="F495" s="6">
        <f>SUM(F493:F494)</f>
        <v>102534.31738267699</v>
      </c>
      <c r="G495" s="6">
        <f>SUM(G493:G494)</f>
        <v>38401.58802586746</v>
      </c>
      <c r="H495" s="6">
        <f>SUM(H493:H494)</f>
        <v>216578.03511950854</v>
      </c>
      <c r="I495" s="18">
        <f t="shared" si="17"/>
        <v>370348.84262410534</v>
      </c>
    </row>
    <row r="496" spans="1:9" ht="15">
      <c r="A496" s="4"/>
      <c r="B496" s="4"/>
      <c r="C496" s="66" t="s">
        <v>0</v>
      </c>
      <c r="D496" s="15" t="s">
        <v>8</v>
      </c>
      <c r="E496" s="5">
        <f>E493/I493</f>
        <v>0.0643959632130418</v>
      </c>
      <c r="F496" s="5">
        <f>F493/I493</f>
        <v>0.4193809527361634</v>
      </c>
      <c r="G496" s="5">
        <f>G493/I493</f>
        <v>0.16593817714083742</v>
      </c>
      <c r="H496" s="5">
        <f>H493/I493</f>
        <v>0.3502849069099574</v>
      </c>
      <c r="I496" s="10">
        <f t="shared" si="17"/>
        <v>1</v>
      </c>
    </row>
    <row r="497" spans="1:9" ht="15">
      <c r="A497" s="4"/>
      <c r="B497" s="4"/>
      <c r="C497" s="54"/>
      <c r="D497" s="15" t="s">
        <v>7</v>
      </c>
      <c r="E497" s="5">
        <f>E494/I494</f>
        <v>0.01628836850515987</v>
      </c>
      <c r="F497" s="5">
        <f>F494/I494</f>
        <v>0.1888339948274352</v>
      </c>
      <c r="G497" s="5">
        <f>G494/I494</f>
        <v>0.06524470631584087</v>
      </c>
      <c r="H497" s="5">
        <f>H494/I494</f>
        <v>0.729632930351564</v>
      </c>
      <c r="I497" s="10">
        <f t="shared" si="17"/>
        <v>0.9999999999999999</v>
      </c>
    </row>
    <row r="498" spans="1:9" ht="15">
      <c r="A498" s="4"/>
      <c r="B498" s="4"/>
      <c r="C498" s="55"/>
      <c r="D498" s="15" t="s">
        <v>3</v>
      </c>
      <c r="E498" s="5">
        <f>E495/I495</f>
        <v>0.03465625005092685</v>
      </c>
      <c r="F498" s="5">
        <f>F495/I495</f>
        <v>0.276858749324476</v>
      </c>
      <c r="G498" s="5">
        <f>G495/I495</f>
        <v>0.10369031466055935</v>
      </c>
      <c r="H498" s="5">
        <f>H495/I495</f>
        <v>0.5847946859640378</v>
      </c>
      <c r="I498" s="10">
        <f t="shared" si="17"/>
        <v>1</v>
      </c>
    </row>
    <row r="499" spans="1:7" ht="15.75">
      <c r="A499" s="4"/>
      <c r="B499" s="4"/>
      <c r="C499" s="14" t="s">
        <v>165</v>
      </c>
      <c r="G499" s="2"/>
    </row>
    <row r="500" spans="1:7" ht="24.75" customHeight="1">
      <c r="A500" s="4"/>
      <c r="B500" s="49" t="s">
        <v>145</v>
      </c>
      <c r="C500" s="4">
        <v>2012</v>
      </c>
      <c r="G500" s="2"/>
    </row>
    <row r="501" spans="1:9" ht="22.5" customHeight="1">
      <c r="A501" s="4"/>
      <c r="B501" s="4"/>
      <c r="C501" s="65" t="s">
        <v>4</v>
      </c>
      <c r="D501" s="57"/>
      <c r="E501" s="58" t="s">
        <v>146</v>
      </c>
      <c r="F501" s="59"/>
      <c r="G501" s="59"/>
      <c r="H501" s="59"/>
      <c r="I501" s="60"/>
    </row>
    <row r="502" spans="1:9" ht="42.75" customHeight="1" thickBot="1">
      <c r="A502" s="4"/>
      <c r="B502" s="4"/>
      <c r="C502" s="64"/>
      <c r="D502" s="62"/>
      <c r="E502" s="11" t="s">
        <v>32</v>
      </c>
      <c r="F502" s="11" t="s">
        <v>147</v>
      </c>
      <c r="G502" s="12" t="s">
        <v>148</v>
      </c>
      <c r="H502" s="12" t="s">
        <v>149</v>
      </c>
      <c r="I502" s="12" t="s">
        <v>3</v>
      </c>
    </row>
    <row r="503" spans="1:9" ht="15">
      <c r="A503" s="4"/>
      <c r="B503" s="4"/>
      <c r="C503" s="66" t="s">
        <v>6</v>
      </c>
      <c r="D503" s="15" t="s">
        <v>8</v>
      </c>
      <c r="E503" s="43">
        <v>288.7416976675674</v>
      </c>
      <c r="F503" s="43">
        <v>1302.6988258109445</v>
      </c>
      <c r="G503" s="43">
        <v>46298.03918882775</v>
      </c>
      <c r="H503" s="43">
        <v>19630.780317592016</v>
      </c>
      <c r="I503" s="18">
        <f aca="true" t="shared" si="18" ref="I503:I508">SUM(E503:H503)</f>
        <v>67520.26002989829</v>
      </c>
    </row>
    <row r="504" spans="1:9" ht="15">
      <c r="A504" s="4"/>
      <c r="B504" s="4"/>
      <c r="C504" s="54"/>
      <c r="D504" s="15" t="s">
        <v>7</v>
      </c>
      <c r="E504" s="43">
        <v>0</v>
      </c>
      <c r="F504" s="43">
        <v>360.6748539019052</v>
      </c>
      <c r="G504" s="43">
        <v>1273.5443357596207</v>
      </c>
      <c r="H504" s="43">
        <v>10189.786388142868</v>
      </c>
      <c r="I504" s="18">
        <f t="shared" si="18"/>
        <v>11824.005577804393</v>
      </c>
    </row>
    <row r="505" spans="1:9" ht="15">
      <c r="A505" s="4"/>
      <c r="B505" s="4"/>
      <c r="C505" s="55"/>
      <c r="D505" s="15" t="s">
        <v>3</v>
      </c>
      <c r="E505" s="6">
        <f>SUM(E503:E504)</f>
        <v>288.7416976675674</v>
      </c>
      <c r="F505" s="6">
        <f>SUM(F503:F504)</f>
        <v>1663.3736797128497</v>
      </c>
      <c r="G505" s="6">
        <f>SUM(G503:G504)</f>
        <v>47571.583524587375</v>
      </c>
      <c r="H505" s="6">
        <f>SUM(H503:H504)</f>
        <v>29820.566705734884</v>
      </c>
      <c r="I505" s="18">
        <f t="shared" si="18"/>
        <v>79344.26560770268</v>
      </c>
    </row>
    <row r="506" spans="1:9" ht="15">
      <c r="A506" s="4"/>
      <c r="B506" s="4"/>
      <c r="C506" s="66" t="s">
        <v>0</v>
      </c>
      <c r="D506" s="15" t="s">
        <v>8</v>
      </c>
      <c r="E506" s="5">
        <f>E503/I503</f>
        <v>0.004276371233459576</v>
      </c>
      <c r="F506" s="5">
        <f>F503/I503</f>
        <v>0.019293450961742495</v>
      </c>
      <c r="G506" s="5">
        <f>G503/I503</f>
        <v>0.685691067663643</v>
      </c>
      <c r="H506" s="5">
        <f>H503/I503</f>
        <v>0.2907391101411549</v>
      </c>
      <c r="I506" s="10">
        <f t="shared" si="18"/>
        <v>1</v>
      </c>
    </row>
    <row r="507" spans="1:9" ht="15">
      <c r="A507" s="4"/>
      <c r="B507" s="4"/>
      <c r="C507" s="54"/>
      <c r="D507" s="15" t="s">
        <v>7</v>
      </c>
      <c r="E507" s="5">
        <f>E504/I504</f>
        <v>0</v>
      </c>
      <c r="F507" s="5">
        <f>F504/I504</f>
        <v>0.030503609925468175</v>
      </c>
      <c r="G507" s="5">
        <f>G504/I504</f>
        <v>0.10770836730238637</v>
      </c>
      <c r="H507" s="5">
        <f>H504/I504</f>
        <v>0.8617880227721455</v>
      </c>
      <c r="I507" s="10">
        <f t="shared" si="18"/>
        <v>1</v>
      </c>
    </row>
    <row r="508" spans="1:9" ht="15">
      <c r="A508" s="4"/>
      <c r="B508" s="4"/>
      <c r="C508" s="55"/>
      <c r="D508" s="15" t="s">
        <v>3</v>
      </c>
      <c r="E508" s="5">
        <f>E505/I505</f>
        <v>0.0036390997566878554</v>
      </c>
      <c r="F508" s="5">
        <f>F505/I505</f>
        <v>0.02096400624510123</v>
      </c>
      <c r="G508" s="5">
        <f>G505/I505</f>
        <v>0.5995591888113608</v>
      </c>
      <c r="H508" s="5">
        <f>H505/I505</f>
        <v>0.37583770518685006</v>
      </c>
      <c r="I508" s="10">
        <f t="shared" si="18"/>
        <v>1</v>
      </c>
    </row>
    <row r="509" spans="1:7" ht="15.75">
      <c r="A509" s="4"/>
      <c r="B509" s="4"/>
      <c r="C509" s="14" t="s">
        <v>165</v>
      </c>
      <c r="G509" s="2"/>
    </row>
    <row r="510" spans="1:7" ht="24.75" customHeight="1">
      <c r="A510" s="4"/>
      <c r="B510" s="49" t="s">
        <v>93</v>
      </c>
      <c r="C510" s="4">
        <v>2012</v>
      </c>
      <c r="G510" s="2"/>
    </row>
    <row r="511" spans="1:9" ht="22.5" customHeight="1">
      <c r="A511" s="4"/>
      <c r="B511" s="4"/>
      <c r="C511" s="65" t="s">
        <v>4</v>
      </c>
      <c r="D511" s="57"/>
      <c r="E511" s="58" t="s">
        <v>146</v>
      </c>
      <c r="F511" s="59"/>
      <c r="G511" s="59"/>
      <c r="H511" s="59"/>
      <c r="I511" s="60"/>
    </row>
    <row r="512" spans="1:9" ht="42.75" customHeight="1" thickBot="1">
      <c r="A512" s="4"/>
      <c r="B512" s="4"/>
      <c r="C512" s="64"/>
      <c r="D512" s="62"/>
      <c r="E512" s="11" t="s">
        <v>32</v>
      </c>
      <c r="F512" s="11" t="s">
        <v>147</v>
      </c>
      <c r="G512" s="12" t="s">
        <v>148</v>
      </c>
      <c r="H512" s="12" t="s">
        <v>149</v>
      </c>
      <c r="I512" s="12" t="s">
        <v>3</v>
      </c>
    </row>
    <row r="513" spans="1:9" ht="15">
      <c r="A513" s="4"/>
      <c r="B513" s="4"/>
      <c r="C513" s="66" t="s">
        <v>6</v>
      </c>
      <c r="D513" s="15" t="s">
        <v>8</v>
      </c>
      <c r="E513" s="43">
        <v>0</v>
      </c>
      <c r="F513" s="43">
        <v>1554.631933203046</v>
      </c>
      <c r="G513" s="43">
        <v>2013.4696276594498</v>
      </c>
      <c r="H513" s="43">
        <v>7105.252992596556</v>
      </c>
      <c r="I513" s="18">
        <f aca="true" t="shared" si="19" ref="I513:I518">SUM(E513:H513)</f>
        <v>10673.354553459052</v>
      </c>
    </row>
    <row r="514" spans="1:9" ht="15">
      <c r="A514" s="4"/>
      <c r="B514" s="4"/>
      <c r="C514" s="54"/>
      <c r="D514" s="15" t="s">
        <v>7</v>
      </c>
      <c r="E514" s="43">
        <v>0</v>
      </c>
      <c r="F514" s="43">
        <v>2416.5328005810065</v>
      </c>
      <c r="G514" s="43">
        <v>4414.9929536468235</v>
      </c>
      <c r="H514" s="43">
        <v>34984.18902464544</v>
      </c>
      <c r="I514" s="18">
        <f t="shared" si="19"/>
        <v>41815.71477887327</v>
      </c>
    </row>
    <row r="515" spans="1:9" ht="15">
      <c r="A515" s="4"/>
      <c r="B515" s="4"/>
      <c r="C515" s="55"/>
      <c r="D515" s="15" t="s">
        <v>3</v>
      </c>
      <c r="E515" s="6">
        <f>SUM(E513:E514)</f>
        <v>0</v>
      </c>
      <c r="F515" s="6">
        <f>SUM(F513:F514)</f>
        <v>3971.1647337840523</v>
      </c>
      <c r="G515" s="6">
        <f>SUM(G513:G514)</f>
        <v>6428.462581306273</v>
      </c>
      <c r="H515" s="6">
        <f>SUM(H513:H514)</f>
        <v>42089.442017242</v>
      </c>
      <c r="I515" s="18">
        <f t="shared" si="19"/>
        <v>52489.06933233232</v>
      </c>
    </row>
    <row r="516" spans="1:9" ht="15">
      <c r="A516" s="4"/>
      <c r="B516" s="4"/>
      <c r="C516" s="66" t="s">
        <v>0</v>
      </c>
      <c r="D516" s="15" t="s">
        <v>8</v>
      </c>
      <c r="E516" s="5">
        <f>E513/I513</f>
        <v>0</v>
      </c>
      <c r="F516" s="5">
        <f>F513/I513</f>
        <v>0.14565541933573417</v>
      </c>
      <c r="G516" s="5">
        <f>G513/I513</f>
        <v>0.18864449949401507</v>
      </c>
      <c r="H516" s="5">
        <f>H513/I513</f>
        <v>0.6657000811702507</v>
      </c>
      <c r="I516" s="10">
        <f t="shared" si="19"/>
        <v>1</v>
      </c>
    </row>
    <row r="517" spans="1:9" ht="15">
      <c r="A517" s="4"/>
      <c r="B517" s="4"/>
      <c r="C517" s="54"/>
      <c r="D517" s="15" t="s">
        <v>7</v>
      </c>
      <c r="E517" s="5">
        <f>E514/I514</f>
        <v>0</v>
      </c>
      <c r="F517" s="5">
        <f>F514/I514</f>
        <v>0.057790063218097175</v>
      </c>
      <c r="G517" s="5">
        <f>G514/I514</f>
        <v>0.10558214721412412</v>
      </c>
      <c r="H517" s="5">
        <f>H514/I514</f>
        <v>0.8366277895677787</v>
      </c>
      <c r="I517" s="10">
        <f t="shared" si="19"/>
        <v>1</v>
      </c>
    </row>
    <row r="518" spans="1:9" ht="15">
      <c r="A518" s="4"/>
      <c r="B518" s="4"/>
      <c r="C518" s="55"/>
      <c r="D518" s="15" t="s">
        <v>3</v>
      </c>
      <c r="E518" s="5">
        <f>E515/I515</f>
        <v>0</v>
      </c>
      <c r="F518" s="5">
        <f>F515/I515</f>
        <v>0.07565698505036908</v>
      </c>
      <c r="G518" s="5">
        <f>G515/I515</f>
        <v>0.12247240545654818</v>
      </c>
      <c r="H518" s="5">
        <f>H515/I515</f>
        <v>0.8018706094930829</v>
      </c>
      <c r="I518" s="10">
        <f t="shared" si="19"/>
        <v>1</v>
      </c>
    </row>
    <row r="519" spans="1:7" ht="15.75">
      <c r="A519" s="4"/>
      <c r="B519" s="4"/>
      <c r="C519" s="14" t="s">
        <v>165</v>
      </c>
      <c r="G519" s="2"/>
    </row>
    <row r="521" spans="1:14" ht="15" customHeight="1">
      <c r="A521" s="4">
        <v>26</v>
      </c>
      <c r="B521" s="4" t="s">
        <v>150</v>
      </c>
      <c r="C521" s="4"/>
      <c r="D521" s="4"/>
      <c r="G521" s="2"/>
      <c r="H521" s="3"/>
      <c r="I521" s="3"/>
      <c r="J521" s="3"/>
      <c r="K521" s="3"/>
      <c r="L521" s="3"/>
      <c r="M521" s="3"/>
      <c r="N521" s="3"/>
    </row>
    <row r="522" spans="1:14" ht="24.75" customHeight="1">
      <c r="A522" s="4"/>
      <c r="B522" s="4"/>
      <c r="C522" s="26">
        <v>2012</v>
      </c>
      <c r="D522" s="4"/>
      <c r="G522" s="2"/>
      <c r="H522" s="3"/>
      <c r="I522" s="3"/>
      <c r="J522" s="3"/>
      <c r="K522" s="3"/>
      <c r="L522" s="3"/>
      <c r="M522" s="3"/>
      <c r="N522" s="3"/>
    </row>
    <row r="523" spans="1:14" ht="15" customHeight="1">
      <c r="A523" s="4"/>
      <c r="B523" s="4"/>
      <c r="C523" s="65" t="s">
        <v>4</v>
      </c>
      <c r="D523" s="57"/>
      <c r="E523" s="53" t="s">
        <v>150</v>
      </c>
      <c r="F523" s="53"/>
      <c r="G523" s="53"/>
      <c r="H523" s="3"/>
      <c r="I523" s="3"/>
      <c r="J523" s="3"/>
      <c r="K523" s="3"/>
      <c r="L523" s="3"/>
      <c r="M523" s="3"/>
      <c r="N523" s="3"/>
    </row>
    <row r="524" spans="1:14" ht="15" customHeight="1">
      <c r="A524" s="4"/>
      <c r="B524" s="4"/>
      <c r="C524" s="65"/>
      <c r="D524" s="57"/>
      <c r="E524" s="53"/>
      <c r="F524" s="53"/>
      <c r="G524" s="53"/>
      <c r="H524" s="3"/>
      <c r="I524" s="3"/>
      <c r="J524" s="3"/>
      <c r="K524" s="3"/>
      <c r="L524" s="3"/>
      <c r="M524" s="3"/>
      <c r="N524" s="3"/>
    </row>
    <row r="525" spans="1:14" ht="15" customHeight="1" thickBot="1">
      <c r="A525" s="4"/>
      <c r="B525" s="4"/>
      <c r="C525" s="64"/>
      <c r="D525" s="62"/>
      <c r="E525" s="19" t="s">
        <v>1</v>
      </c>
      <c r="F525" s="11" t="s">
        <v>2</v>
      </c>
      <c r="G525" s="12" t="s">
        <v>3</v>
      </c>
      <c r="H525" s="3"/>
      <c r="I525" s="3"/>
      <c r="J525" s="3"/>
      <c r="K525" s="3"/>
      <c r="L525" s="3"/>
      <c r="M525" s="3"/>
      <c r="N525" s="3"/>
    </row>
    <row r="526" spans="1:14" ht="15" customHeight="1">
      <c r="A526" s="4"/>
      <c r="B526" s="4"/>
      <c r="C526" s="66" t="s">
        <v>6</v>
      </c>
      <c r="D526" s="15" t="s">
        <v>8</v>
      </c>
      <c r="E526" s="43">
        <v>245797.28294678603</v>
      </c>
      <c r="F526" s="43">
        <v>2361854.827900437</v>
      </c>
      <c r="G526" s="6">
        <f aca="true" t="shared" si="20" ref="G526:G531">E526+F526</f>
        <v>2607652.110847223</v>
      </c>
      <c r="H526" s="3"/>
      <c r="I526" s="3"/>
      <c r="J526" s="3"/>
      <c r="K526" s="3"/>
      <c r="L526" s="3"/>
      <c r="M526" s="3"/>
      <c r="N526" s="3"/>
    </row>
    <row r="527" spans="1:14" ht="15" customHeight="1">
      <c r="A527" s="4"/>
      <c r="B527" s="4"/>
      <c r="C527" s="54"/>
      <c r="D527" s="15" t="s">
        <v>7</v>
      </c>
      <c r="E527" s="43">
        <v>45021.75827785484</v>
      </c>
      <c r="F527" s="43">
        <v>1189305.3233640846</v>
      </c>
      <c r="G527" s="6">
        <f t="shared" si="20"/>
        <v>1234327.0816419395</v>
      </c>
      <c r="H527" s="3"/>
      <c r="I527" s="3"/>
      <c r="J527" s="3"/>
      <c r="K527" s="3"/>
      <c r="L527" s="3"/>
      <c r="M527" s="3"/>
      <c r="N527" s="3"/>
    </row>
    <row r="528" spans="1:14" ht="15" customHeight="1">
      <c r="A528" s="4"/>
      <c r="B528" s="4"/>
      <c r="C528" s="55"/>
      <c r="D528" s="15" t="s">
        <v>3</v>
      </c>
      <c r="E528" s="6">
        <f>SUM(E526:E527)</f>
        <v>290819.04122464085</v>
      </c>
      <c r="F528" s="6">
        <f>SUM(F526:F527)</f>
        <v>3551160.1512645218</v>
      </c>
      <c r="G528" s="6">
        <f t="shared" si="20"/>
        <v>3841979.1924891626</v>
      </c>
      <c r="H528" s="3"/>
      <c r="I528" s="3"/>
      <c r="J528" s="3"/>
      <c r="K528" s="3"/>
      <c r="L528" s="3"/>
      <c r="M528" s="3"/>
      <c r="N528" s="3"/>
    </row>
    <row r="529" spans="1:14" ht="15" customHeight="1">
      <c r="A529" s="4"/>
      <c r="C529" s="66" t="s">
        <v>0</v>
      </c>
      <c r="D529" s="15" t="s">
        <v>8</v>
      </c>
      <c r="E529" s="5">
        <f>E526/G526</f>
        <v>0.09425999807425492</v>
      </c>
      <c r="F529" s="5">
        <f>F526/G526</f>
        <v>0.9057400019257451</v>
      </c>
      <c r="G529" s="7">
        <f t="shared" si="20"/>
        <v>1</v>
      </c>
      <c r="H529" s="3"/>
      <c r="I529" s="3"/>
      <c r="J529" s="3"/>
      <c r="K529" s="3"/>
      <c r="L529" s="3"/>
      <c r="M529" s="3"/>
      <c r="N529" s="3"/>
    </row>
    <row r="530" spans="1:14" ht="15" customHeight="1">
      <c r="A530" s="4"/>
      <c r="C530" s="54"/>
      <c r="D530" s="15" t="s">
        <v>7</v>
      </c>
      <c r="E530" s="5">
        <f>E527/G527</f>
        <v>0.03647473910883129</v>
      </c>
      <c r="F530" s="5">
        <f>F527/G527</f>
        <v>0.9635252608911686</v>
      </c>
      <c r="G530" s="7">
        <f t="shared" si="20"/>
        <v>0.9999999999999999</v>
      </c>
      <c r="H530" s="3"/>
      <c r="I530" s="3"/>
      <c r="J530" s="3"/>
      <c r="K530" s="3"/>
      <c r="L530" s="3"/>
      <c r="M530" s="3"/>
      <c r="N530" s="3"/>
    </row>
    <row r="531" spans="1:14" ht="15" customHeight="1">
      <c r="A531" s="4"/>
      <c r="C531" s="55"/>
      <c r="D531" s="15" t="s">
        <v>3</v>
      </c>
      <c r="E531" s="5">
        <f>E528/G528</f>
        <v>0.07569511094520619</v>
      </c>
      <c r="F531" s="5">
        <f>F528/G528</f>
        <v>0.9243048890547938</v>
      </c>
      <c r="G531" s="7">
        <f t="shared" si="20"/>
        <v>1</v>
      </c>
      <c r="H531" s="3"/>
      <c r="I531" s="3"/>
      <c r="J531" s="3"/>
      <c r="K531" s="3"/>
      <c r="L531" s="3"/>
      <c r="M531" s="3"/>
      <c r="N531" s="3"/>
    </row>
    <row r="532" spans="1:7" ht="15.75">
      <c r="A532" s="4"/>
      <c r="B532" s="4"/>
      <c r="C532" s="14" t="s">
        <v>165</v>
      </c>
      <c r="G532" s="2"/>
    </row>
    <row r="533" spans="1:7" ht="24.75" customHeight="1">
      <c r="A533" s="4"/>
      <c r="B533" s="4"/>
      <c r="C533" s="4">
        <v>2012</v>
      </c>
      <c r="G533" s="2"/>
    </row>
    <row r="534" spans="1:8" ht="22.5" customHeight="1">
      <c r="A534" s="4"/>
      <c r="B534" s="4"/>
      <c r="C534" s="65" t="s">
        <v>4</v>
      </c>
      <c r="D534" s="57"/>
      <c r="E534" s="53" t="s">
        <v>152</v>
      </c>
      <c r="F534" s="53"/>
      <c r="G534" s="53"/>
      <c r="H534" s="53"/>
    </row>
    <row r="535" spans="1:8" ht="42.75" customHeight="1" thickBot="1">
      <c r="A535" s="4"/>
      <c r="B535" s="4"/>
      <c r="C535" s="64"/>
      <c r="D535" s="62"/>
      <c r="E535" s="11" t="s">
        <v>151</v>
      </c>
      <c r="F535" s="11" t="s">
        <v>32</v>
      </c>
      <c r="G535" s="12" t="s">
        <v>93</v>
      </c>
      <c r="H535" s="12" t="s">
        <v>3</v>
      </c>
    </row>
    <row r="536" spans="1:8" ht="15">
      <c r="A536" s="4"/>
      <c r="B536" s="4"/>
      <c r="C536" s="66" t="s">
        <v>6</v>
      </c>
      <c r="D536" s="15" t="s">
        <v>8</v>
      </c>
      <c r="E536" s="43">
        <v>101447.31330355773</v>
      </c>
      <c r="F536" s="43">
        <v>140138.34999093058</v>
      </c>
      <c r="G536" s="43">
        <v>4211.619652297282</v>
      </c>
      <c r="H536" s="18">
        <f aca="true" t="shared" si="21" ref="H536:H541">SUM(E536:G536)</f>
        <v>245797.28294678562</v>
      </c>
    </row>
    <row r="537" spans="1:8" ht="15">
      <c r="A537" s="4"/>
      <c r="B537" s="4"/>
      <c r="C537" s="54"/>
      <c r="D537" s="15" t="s">
        <v>7</v>
      </c>
      <c r="E537" s="43">
        <v>16214.498988040437</v>
      </c>
      <c r="F537" s="43">
        <v>27520.718067842034</v>
      </c>
      <c r="G537" s="43">
        <v>1286.5412219723391</v>
      </c>
      <c r="H537" s="18">
        <f t="shared" si="21"/>
        <v>45021.75827785481</v>
      </c>
    </row>
    <row r="538" spans="1:8" ht="15">
      <c r="A538" s="4"/>
      <c r="B538" s="4"/>
      <c r="C538" s="55"/>
      <c r="D538" s="15" t="s">
        <v>3</v>
      </c>
      <c r="E538" s="6">
        <f>SUM(E536:E537)</f>
        <v>117661.81229159817</v>
      </c>
      <c r="F538" s="6">
        <f>SUM(F536:F537)</f>
        <v>167659.06805877262</v>
      </c>
      <c r="G538" s="6">
        <f>SUM(G536:G537)</f>
        <v>5498.160874269622</v>
      </c>
      <c r="H538" s="18">
        <f t="shared" si="21"/>
        <v>290819.0412246404</v>
      </c>
    </row>
    <row r="539" spans="1:8" ht="15">
      <c r="A539" s="4"/>
      <c r="B539" s="4"/>
      <c r="C539" s="66" t="s">
        <v>0</v>
      </c>
      <c r="D539" s="15" t="s">
        <v>8</v>
      </c>
      <c r="E539" s="5">
        <f>E536/H536</f>
        <v>0.4127275618645499</v>
      </c>
      <c r="F539" s="5">
        <f>F536/H536</f>
        <v>0.5701379132871461</v>
      </c>
      <c r="G539" s="5">
        <f>G536/H536</f>
        <v>0.017134524848303898</v>
      </c>
      <c r="H539" s="5">
        <f t="shared" si="21"/>
        <v>1</v>
      </c>
    </row>
    <row r="540" spans="1:8" ht="15">
      <c r="A540" s="4"/>
      <c r="B540" s="4"/>
      <c r="C540" s="54"/>
      <c r="D540" s="15" t="s">
        <v>7</v>
      </c>
      <c r="E540" s="5">
        <f>E537/H537</f>
        <v>0.3601480619208954</v>
      </c>
      <c r="F540" s="5">
        <f>F537/H537</f>
        <v>0.6112759501305141</v>
      </c>
      <c r="G540" s="5">
        <f>G537/H537</f>
        <v>0.028575987948590623</v>
      </c>
      <c r="H540" s="5">
        <f t="shared" si="21"/>
        <v>1.0000000000000002</v>
      </c>
    </row>
    <row r="541" spans="1:8" ht="15">
      <c r="A541" s="4"/>
      <c r="B541" s="4"/>
      <c r="C541" s="55"/>
      <c r="D541" s="15" t="s">
        <v>3</v>
      </c>
      <c r="E541" s="5">
        <f>E538/H538</f>
        <v>0.404587718177337</v>
      </c>
      <c r="F541" s="5">
        <f>F538/H538</f>
        <v>0.5765065016126849</v>
      </c>
      <c r="G541" s="5">
        <f>G538/H538</f>
        <v>0.018905780209978136</v>
      </c>
      <c r="H541" s="5">
        <f t="shared" si="21"/>
        <v>1</v>
      </c>
    </row>
    <row r="542" spans="1:7" ht="15.75">
      <c r="A542" s="4"/>
      <c r="B542" s="4"/>
      <c r="C542" s="14" t="s">
        <v>165</v>
      </c>
      <c r="G542" s="2"/>
    </row>
    <row r="544" spans="1:14" ht="15" customHeight="1">
      <c r="A544" s="4">
        <v>27</v>
      </c>
      <c r="B544" s="4" t="s">
        <v>153</v>
      </c>
      <c r="C544" s="4"/>
      <c r="D544" s="4"/>
      <c r="G544" s="2"/>
      <c r="H544" s="3"/>
      <c r="I544" s="3"/>
      <c r="J544" s="3"/>
      <c r="K544" s="3"/>
      <c r="L544" s="3"/>
      <c r="M544" s="3"/>
      <c r="N544" s="3"/>
    </row>
    <row r="545" spans="1:14" ht="24.75" customHeight="1">
      <c r="A545" s="4"/>
      <c r="B545" s="4"/>
      <c r="C545" s="26">
        <v>2012</v>
      </c>
      <c r="D545" s="4"/>
      <c r="G545" s="2"/>
      <c r="H545" s="3"/>
      <c r="I545" s="3"/>
      <c r="J545" s="3"/>
      <c r="K545" s="3"/>
      <c r="L545" s="3"/>
      <c r="M545" s="3"/>
      <c r="N545" s="3"/>
    </row>
    <row r="546" spans="1:14" ht="15" customHeight="1">
      <c r="A546" s="4"/>
      <c r="B546" s="4"/>
      <c r="C546" s="65" t="s">
        <v>4</v>
      </c>
      <c r="D546" s="57"/>
      <c r="E546" s="53" t="s">
        <v>153</v>
      </c>
      <c r="F546" s="53"/>
      <c r="G546" s="53"/>
      <c r="H546" s="3"/>
      <c r="I546" s="3"/>
      <c r="J546" s="3"/>
      <c r="K546" s="3"/>
      <c r="L546" s="3"/>
      <c r="M546" s="3"/>
      <c r="N546" s="3"/>
    </row>
    <row r="547" spans="1:14" ht="15" customHeight="1">
      <c r="A547" s="4"/>
      <c r="B547" s="4"/>
      <c r="C547" s="65"/>
      <c r="D547" s="57"/>
      <c r="E547" s="53"/>
      <c r="F547" s="53"/>
      <c r="G547" s="53"/>
      <c r="H547" s="3"/>
      <c r="I547" s="3"/>
      <c r="J547" s="3"/>
      <c r="K547" s="3"/>
      <c r="L547" s="3"/>
      <c r="M547" s="3"/>
      <c r="N547" s="3"/>
    </row>
    <row r="548" spans="1:14" ht="15" customHeight="1" thickBot="1">
      <c r="A548" s="4"/>
      <c r="B548" s="4"/>
      <c r="C548" s="64"/>
      <c r="D548" s="62"/>
      <c r="E548" s="19" t="s">
        <v>1</v>
      </c>
      <c r="F548" s="11" t="s">
        <v>2</v>
      </c>
      <c r="G548" s="12" t="s">
        <v>3</v>
      </c>
      <c r="H548" s="3"/>
      <c r="I548" s="3"/>
      <c r="J548" s="3"/>
      <c r="K548" s="3"/>
      <c r="L548" s="3"/>
      <c r="M548" s="3"/>
      <c r="N548" s="3"/>
    </row>
    <row r="549" spans="1:14" ht="15" customHeight="1">
      <c r="A549" s="4"/>
      <c r="B549" s="4"/>
      <c r="C549" s="66" t="s">
        <v>6</v>
      </c>
      <c r="D549" s="15" t="s">
        <v>8</v>
      </c>
      <c r="E549" s="43">
        <v>321394.12624388316</v>
      </c>
      <c r="F549" s="43">
        <v>2286257.984603347</v>
      </c>
      <c r="G549" s="6">
        <f aca="true" t="shared" si="22" ref="G549:G554">E549+F549</f>
        <v>2607652.11084723</v>
      </c>
      <c r="H549" s="3"/>
      <c r="I549" s="3"/>
      <c r="J549" s="3"/>
      <c r="K549" s="3"/>
      <c r="L549" s="3"/>
      <c r="M549" s="3"/>
      <c r="N549" s="3"/>
    </row>
    <row r="550" spans="1:14" ht="15" customHeight="1">
      <c r="A550" s="4"/>
      <c r="B550" s="4"/>
      <c r="C550" s="54"/>
      <c r="D550" s="15" t="s">
        <v>7</v>
      </c>
      <c r="E550" s="43">
        <v>180261.3878041698</v>
      </c>
      <c r="F550" s="43">
        <v>1054065.6938377607</v>
      </c>
      <c r="G550" s="6">
        <f t="shared" si="22"/>
        <v>1234327.0816419306</v>
      </c>
      <c r="H550" s="3"/>
      <c r="I550" s="3"/>
      <c r="J550" s="3"/>
      <c r="K550" s="3"/>
      <c r="L550" s="3"/>
      <c r="M550" s="3"/>
      <c r="N550" s="3"/>
    </row>
    <row r="551" spans="1:14" ht="15" customHeight="1">
      <c r="A551" s="4"/>
      <c r="B551" s="4"/>
      <c r="C551" s="55"/>
      <c r="D551" s="15" t="s">
        <v>3</v>
      </c>
      <c r="E551" s="6">
        <f>SUM(E549:E550)</f>
        <v>501655.51404805295</v>
      </c>
      <c r="F551" s="6">
        <f>SUM(F549:F550)</f>
        <v>3340323.6784411073</v>
      </c>
      <c r="G551" s="6">
        <f t="shared" si="22"/>
        <v>3841979.19248916</v>
      </c>
      <c r="H551" s="3"/>
      <c r="I551" s="3"/>
      <c r="J551" s="3"/>
      <c r="K551" s="3"/>
      <c r="L551" s="3"/>
      <c r="M551" s="3"/>
      <c r="N551" s="3"/>
    </row>
    <row r="552" spans="1:14" ht="15" customHeight="1">
      <c r="A552" s="4"/>
      <c r="C552" s="66" t="s">
        <v>0</v>
      </c>
      <c r="D552" s="15" t="s">
        <v>8</v>
      </c>
      <c r="E552" s="5">
        <f>E549/G549</f>
        <v>0.12325038486037224</v>
      </c>
      <c r="F552" s="5">
        <f>F549/G549</f>
        <v>0.8767496151396277</v>
      </c>
      <c r="G552" s="7">
        <f t="shared" si="22"/>
        <v>0.9999999999999999</v>
      </c>
      <c r="H552" s="3"/>
      <c r="I552" s="3"/>
      <c r="J552" s="3"/>
      <c r="K552" s="3"/>
      <c r="L552" s="3"/>
      <c r="M552" s="3"/>
      <c r="N552" s="3"/>
    </row>
    <row r="553" spans="1:14" ht="15" customHeight="1">
      <c r="A553" s="4"/>
      <c r="C553" s="54"/>
      <c r="D553" s="15" t="s">
        <v>7</v>
      </c>
      <c r="E553" s="5">
        <f>E550/G550</f>
        <v>0.1460402112901727</v>
      </c>
      <c r="F553" s="5">
        <f>F550/G550</f>
        <v>0.8539597887098272</v>
      </c>
      <c r="G553" s="7">
        <f t="shared" si="22"/>
        <v>1</v>
      </c>
      <c r="H553" s="3"/>
      <c r="I553" s="3"/>
      <c r="J553" s="3"/>
      <c r="K553" s="3"/>
      <c r="L553" s="3"/>
      <c r="M553" s="3"/>
      <c r="N553" s="3"/>
    </row>
    <row r="554" spans="1:14" ht="15" customHeight="1">
      <c r="A554" s="4"/>
      <c r="C554" s="55"/>
      <c r="D554" s="15" t="s">
        <v>3</v>
      </c>
      <c r="E554" s="5">
        <f>E551/G551</f>
        <v>0.1305721579723179</v>
      </c>
      <c r="F554" s="5">
        <f>F551/G551</f>
        <v>0.8694278420276821</v>
      </c>
      <c r="G554" s="7">
        <f t="shared" si="22"/>
        <v>1</v>
      </c>
      <c r="H554" s="3"/>
      <c r="I554" s="3"/>
      <c r="J554" s="3"/>
      <c r="K554" s="3"/>
      <c r="L554" s="3"/>
      <c r="M554" s="3"/>
      <c r="N554" s="3"/>
    </row>
    <row r="555" spans="1:7" ht="15.75">
      <c r="A555" s="4"/>
      <c r="B555" s="4"/>
      <c r="C555" s="14" t="s">
        <v>165</v>
      </c>
      <c r="G555" s="2"/>
    </row>
    <row r="556" spans="1:7" ht="24.75" customHeight="1">
      <c r="A556" s="4"/>
      <c r="B556" s="4"/>
      <c r="C556" s="4">
        <v>2012</v>
      </c>
      <c r="G556" s="2"/>
    </row>
    <row r="557" spans="1:9" ht="22.5" customHeight="1">
      <c r="A557" s="4"/>
      <c r="B557" s="4"/>
      <c r="C557" s="65" t="s">
        <v>4</v>
      </c>
      <c r="D557" s="57"/>
      <c r="E557" s="58" t="s">
        <v>154</v>
      </c>
      <c r="F557" s="59"/>
      <c r="G557" s="59"/>
      <c r="H557" s="59"/>
      <c r="I557" s="60"/>
    </row>
    <row r="558" spans="1:9" ht="42.75" customHeight="1" thickBot="1">
      <c r="A558" s="4"/>
      <c r="B558" s="4"/>
      <c r="C558" s="64"/>
      <c r="D558" s="62"/>
      <c r="E558" s="11" t="s">
        <v>168</v>
      </c>
      <c r="F558" s="11">
        <v>1</v>
      </c>
      <c r="G558" s="11">
        <v>2</v>
      </c>
      <c r="H558" s="12" t="s">
        <v>127</v>
      </c>
      <c r="I558" s="12" t="s">
        <v>3</v>
      </c>
    </row>
    <row r="559" spans="1:9" ht="15">
      <c r="A559" s="4"/>
      <c r="B559" s="4"/>
      <c r="C559" s="66" t="s">
        <v>6</v>
      </c>
      <c r="D559" s="15" t="s">
        <v>8</v>
      </c>
      <c r="E559" s="43">
        <v>20636.354339943613</v>
      </c>
      <c r="F559" s="43">
        <v>108660.8389350198</v>
      </c>
      <c r="G559" s="43">
        <v>79882.28668848924</v>
      </c>
      <c r="H559" s="43">
        <v>111683.94494684131</v>
      </c>
      <c r="I559" s="18">
        <f aca="true" t="shared" si="23" ref="I559:I564">SUM(E559:H559)</f>
        <v>320863.424910294</v>
      </c>
    </row>
    <row r="560" spans="1:9" ht="15">
      <c r="A560" s="4"/>
      <c r="B560" s="4"/>
      <c r="C560" s="54"/>
      <c r="D560" s="15" t="s">
        <v>7</v>
      </c>
      <c r="E560" s="43">
        <v>22804.965824963863</v>
      </c>
      <c r="F560" s="43">
        <v>55020.811926353155</v>
      </c>
      <c r="G560" s="43">
        <v>42646.07798424778</v>
      </c>
      <c r="H560" s="43">
        <v>59609.78293455607</v>
      </c>
      <c r="I560" s="18">
        <f t="shared" si="23"/>
        <v>180081.63867012085</v>
      </c>
    </row>
    <row r="561" spans="1:9" ht="15">
      <c r="A561" s="4"/>
      <c r="B561" s="4"/>
      <c r="C561" s="55"/>
      <c r="D561" s="15" t="s">
        <v>3</v>
      </c>
      <c r="E561" s="6">
        <f>SUM(E559:E560)</f>
        <v>43441.320164907476</v>
      </c>
      <c r="F561" s="6">
        <f>SUM(F559:F560)</f>
        <v>163681.65086137294</v>
      </c>
      <c r="G561" s="6">
        <f>SUM(G559:G560)</f>
        <v>122528.36467273702</v>
      </c>
      <c r="H561" s="6">
        <f>SUM(H559:H560)</f>
        <v>171293.72788139738</v>
      </c>
      <c r="I561" s="18">
        <f t="shared" si="23"/>
        <v>500945.06358041486</v>
      </c>
    </row>
    <row r="562" spans="1:9" ht="15">
      <c r="A562" s="4"/>
      <c r="B562" s="4"/>
      <c r="C562" s="66" t="s">
        <v>0</v>
      </c>
      <c r="D562" s="15" t="s">
        <v>8</v>
      </c>
      <c r="E562" s="5">
        <f>E559/I559</f>
        <v>0.06431507220155448</v>
      </c>
      <c r="F562" s="5">
        <f>F559/I559</f>
        <v>0.3386513715777947</v>
      </c>
      <c r="G562" s="5">
        <f>G559/I559</f>
        <v>0.24896040024138769</v>
      </c>
      <c r="H562" s="5">
        <f>H559/I559</f>
        <v>0.348073155979263</v>
      </c>
      <c r="I562" s="10">
        <f t="shared" si="23"/>
        <v>0.9999999999999999</v>
      </c>
    </row>
    <row r="563" spans="1:9" ht="15">
      <c r="A563" s="4"/>
      <c r="B563" s="4"/>
      <c r="C563" s="54"/>
      <c r="D563" s="15" t="s">
        <v>7</v>
      </c>
      <c r="E563" s="5">
        <f>E560/I560</f>
        <v>0.12663681868609997</v>
      </c>
      <c r="F563" s="5">
        <f>F560/I560</f>
        <v>0.3055326036161965</v>
      </c>
      <c r="G563" s="5">
        <f>G560/I560</f>
        <v>0.2368152483461581</v>
      </c>
      <c r="H563" s="5">
        <f>H560/I560</f>
        <v>0.3310153293515455</v>
      </c>
      <c r="I563" s="10">
        <f t="shared" si="23"/>
        <v>1</v>
      </c>
    </row>
    <row r="564" spans="1:9" ht="15">
      <c r="A564" s="4"/>
      <c r="B564" s="4"/>
      <c r="C564" s="55"/>
      <c r="D564" s="15" t="s">
        <v>3</v>
      </c>
      <c r="E564" s="5">
        <f>E561/I561</f>
        <v>0.08671873090118594</v>
      </c>
      <c r="F564" s="5">
        <f>F561/I561</f>
        <v>0.3267457107801158</v>
      </c>
      <c r="G564" s="5">
        <f>G561/I561</f>
        <v>0.2445944147986758</v>
      </c>
      <c r="H564" s="5">
        <f>H561/I561</f>
        <v>0.3419411435200224</v>
      </c>
      <c r="I564" s="10">
        <f t="shared" si="23"/>
        <v>1</v>
      </c>
    </row>
    <row r="565" spans="1:7" ht="15.75">
      <c r="A565" s="4"/>
      <c r="B565" s="4"/>
      <c r="C565" s="14" t="s">
        <v>165</v>
      </c>
      <c r="G565" s="2"/>
    </row>
    <row r="567" spans="1:14" ht="15" customHeight="1">
      <c r="A567" s="4">
        <v>28</v>
      </c>
      <c r="B567" s="4" t="s">
        <v>155</v>
      </c>
      <c r="C567" s="4"/>
      <c r="D567" s="4"/>
      <c r="G567" s="2"/>
      <c r="H567" s="3"/>
      <c r="I567" s="3"/>
      <c r="J567" s="3"/>
      <c r="K567" s="3"/>
      <c r="L567" s="3"/>
      <c r="M567" s="3"/>
      <c r="N567" s="3"/>
    </row>
    <row r="568" spans="1:7" ht="24.75" customHeight="1">
      <c r="A568" s="4"/>
      <c r="B568" s="4"/>
      <c r="C568" s="4">
        <v>2012</v>
      </c>
      <c r="G568" s="2"/>
    </row>
    <row r="569" spans="1:9" ht="22.5" customHeight="1">
      <c r="A569" s="4"/>
      <c r="B569" s="4"/>
      <c r="C569" s="65" t="s">
        <v>4</v>
      </c>
      <c r="D569" s="57"/>
      <c r="E569" s="58" t="s">
        <v>155</v>
      </c>
      <c r="F569" s="59"/>
      <c r="G569" s="59"/>
      <c r="H569" s="59"/>
      <c r="I569" s="60"/>
    </row>
    <row r="570" spans="1:9" ht="42.75" customHeight="1" thickBot="1">
      <c r="A570" s="4"/>
      <c r="B570" s="4"/>
      <c r="C570" s="64"/>
      <c r="D570" s="62"/>
      <c r="E570" s="11" t="s">
        <v>156</v>
      </c>
      <c r="F570" s="11" t="s">
        <v>157</v>
      </c>
      <c r="G570" s="12" t="s">
        <v>158</v>
      </c>
      <c r="H570" s="12" t="s">
        <v>99</v>
      </c>
      <c r="I570" s="12" t="s">
        <v>3</v>
      </c>
    </row>
    <row r="571" spans="1:9" ht="15">
      <c r="A571" s="4"/>
      <c r="B571" s="4"/>
      <c r="C571" s="66" t="s">
        <v>6</v>
      </c>
      <c r="D571" s="15" t="s">
        <v>8</v>
      </c>
      <c r="E571" s="43">
        <v>151665.07813128957</v>
      </c>
      <c r="F571" s="43">
        <v>544458.451738349</v>
      </c>
      <c r="G571" s="43">
        <v>1495362.3418429475</v>
      </c>
      <c r="H571" s="43">
        <v>416166.2391346458</v>
      </c>
      <c r="I571" s="18">
        <f aca="true" t="shared" si="24" ref="I571:I576">SUM(E571:H571)</f>
        <v>2607652.110847232</v>
      </c>
    </row>
    <row r="572" spans="1:9" ht="15">
      <c r="A572" s="4"/>
      <c r="B572" s="4"/>
      <c r="C572" s="54"/>
      <c r="D572" s="15" t="s">
        <v>7</v>
      </c>
      <c r="E572" s="43">
        <v>33994.99068398361</v>
      </c>
      <c r="F572" s="43">
        <v>113954.81905458617</v>
      </c>
      <c r="G572" s="43">
        <v>580465.3017283997</v>
      </c>
      <c r="H572" s="43">
        <v>505911.9701749698</v>
      </c>
      <c r="I572" s="18">
        <f t="shared" si="24"/>
        <v>1234327.0816419392</v>
      </c>
    </row>
    <row r="573" spans="1:9" ht="15">
      <c r="A573" s="4"/>
      <c r="B573" s="4"/>
      <c r="C573" s="55"/>
      <c r="D573" s="15" t="s">
        <v>3</v>
      </c>
      <c r="E573" s="6">
        <f>SUM(E571:E572)</f>
        <v>185660.06881527317</v>
      </c>
      <c r="F573" s="6">
        <f>SUM(F571:F572)</f>
        <v>658413.2707929353</v>
      </c>
      <c r="G573" s="6">
        <f>SUM(G571:G572)</f>
        <v>2075827.6435713472</v>
      </c>
      <c r="H573" s="6">
        <f>SUM(H571:H572)</f>
        <v>922078.2093096157</v>
      </c>
      <c r="I573" s="18">
        <f t="shared" si="24"/>
        <v>3841979.1924891714</v>
      </c>
    </row>
    <row r="574" spans="1:9" ht="15">
      <c r="A574" s="4"/>
      <c r="B574" s="4"/>
      <c r="C574" s="66" t="s">
        <v>0</v>
      </c>
      <c r="D574" s="15" t="s">
        <v>8</v>
      </c>
      <c r="E574" s="5">
        <f>E571/I571</f>
        <v>0.058161545974786205</v>
      </c>
      <c r="F574" s="5">
        <f>F571/I571</f>
        <v>0.2087925952520765</v>
      </c>
      <c r="G574" s="5">
        <f>G571/I571</f>
        <v>0.5734516255533415</v>
      </c>
      <c r="H574" s="5">
        <f>H571/I571</f>
        <v>0.15959423321979574</v>
      </c>
      <c r="I574" s="10">
        <f t="shared" si="24"/>
        <v>0.9999999999999999</v>
      </c>
    </row>
    <row r="575" spans="1:9" ht="15">
      <c r="A575" s="4"/>
      <c r="B575" s="4"/>
      <c r="C575" s="54"/>
      <c r="D575" s="15" t="s">
        <v>7</v>
      </c>
      <c r="E575" s="5">
        <f>E572/I572</f>
        <v>0.027541314769471352</v>
      </c>
      <c r="F575" s="5">
        <f>F572/I572</f>
        <v>0.09232141200612727</v>
      </c>
      <c r="G575" s="5">
        <f>G572/I572</f>
        <v>0.4702686268183043</v>
      </c>
      <c r="H575" s="5">
        <f>H572/I572</f>
        <v>0.40986864640609716</v>
      </c>
      <c r="I575" s="10">
        <f t="shared" si="24"/>
        <v>1</v>
      </c>
    </row>
    <row r="576" spans="1:9" ht="15">
      <c r="A576" s="4"/>
      <c r="B576" s="4"/>
      <c r="C576" s="55"/>
      <c r="D576" s="15" t="s">
        <v>3</v>
      </c>
      <c r="E576" s="5">
        <f>E573/I573</f>
        <v>0.04832406931776907</v>
      </c>
      <c r="F576" s="5">
        <f>F573/I573</f>
        <v>0.1713734608662358</v>
      </c>
      <c r="G576" s="5">
        <f>G573/I573</f>
        <v>0.5403016361018977</v>
      </c>
      <c r="H576" s="5">
        <f>H573/I573</f>
        <v>0.24000083371409736</v>
      </c>
      <c r="I576" s="10">
        <f t="shared" si="24"/>
        <v>1</v>
      </c>
    </row>
    <row r="577" spans="1:7" ht="15.75">
      <c r="A577" s="4"/>
      <c r="B577" s="4"/>
      <c r="C577" s="14" t="s">
        <v>165</v>
      </c>
      <c r="G577" s="2"/>
    </row>
    <row r="579" spans="1:14" ht="15" customHeight="1">
      <c r="A579" s="4">
        <v>29</v>
      </c>
      <c r="B579" s="4" t="s">
        <v>159</v>
      </c>
      <c r="C579" s="4"/>
      <c r="D579" s="4"/>
      <c r="G579" s="2"/>
      <c r="H579" s="3"/>
      <c r="I579" s="3"/>
      <c r="J579" s="3"/>
      <c r="K579" s="3"/>
      <c r="L579" s="3"/>
      <c r="M579" s="3"/>
      <c r="N579" s="3"/>
    </row>
    <row r="580" spans="1:7" ht="24.75" customHeight="1">
      <c r="A580" s="4"/>
      <c r="B580" s="4"/>
      <c r="C580" s="4">
        <v>2012</v>
      </c>
      <c r="G580" s="2"/>
    </row>
    <row r="581" spans="1:8" ht="22.5" customHeight="1">
      <c r="A581" s="4"/>
      <c r="B581" s="4"/>
      <c r="C581" s="65" t="s">
        <v>4</v>
      </c>
      <c r="D581" s="57"/>
      <c r="E581" s="53" t="s">
        <v>159</v>
      </c>
      <c r="F581" s="53"/>
      <c r="G581" s="53"/>
      <c r="H581" s="53"/>
    </row>
    <row r="582" spans="1:8" ht="42.75" customHeight="1" thickBot="1">
      <c r="A582" s="4"/>
      <c r="B582" s="4"/>
      <c r="C582" s="64"/>
      <c r="D582" s="62"/>
      <c r="E582" s="11" t="s">
        <v>176</v>
      </c>
      <c r="F582" s="11" t="s">
        <v>161</v>
      </c>
      <c r="G582" s="12" t="s">
        <v>112</v>
      </c>
      <c r="H582" s="12" t="s">
        <v>3</v>
      </c>
    </row>
    <row r="583" spans="1:8" ht="15">
      <c r="A583" s="4"/>
      <c r="B583" s="4"/>
      <c r="C583" s="66" t="s">
        <v>6</v>
      </c>
      <c r="D583" s="15" t="s">
        <v>8</v>
      </c>
      <c r="E583" s="43">
        <v>958507.4542398702</v>
      </c>
      <c r="F583" s="43">
        <v>490413.75702477916</v>
      </c>
      <c r="G583" s="43">
        <v>1158730.8995825762</v>
      </c>
      <c r="H583" s="18">
        <f aca="true" t="shared" si="25" ref="H583:H588">SUM(E583:G583)</f>
        <v>2607652.1108472254</v>
      </c>
    </row>
    <row r="584" spans="1:8" ht="15">
      <c r="A584" s="4"/>
      <c r="B584" s="4"/>
      <c r="C584" s="54"/>
      <c r="D584" s="15" t="s">
        <v>7</v>
      </c>
      <c r="E584" s="43">
        <v>273349.74705803057</v>
      </c>
      <c r="F584" s="43">
        <v>212352.79856910152</v>
      </c>
      <c r="G584" s="43">
        <v>748624.5360148045</v>
      </c>
      <c r="H584" s="18">
        <f t="shared" si="25"/>
        <v>1234327.0816419367</v>
      </c>
    </row>
    <row r="585" spans="1:8" ht="15">
      <c r="A585" s="4"/>
      <c r="B585" s="4"/>
      <c r="C585" s="55"/>
      <c r="D585" s="15" t="s">
        <v>3</v>
      </c>
      <c r="E585" s="6">
        <f>SUM(E583:E584)</f>
        <v>1231857.2012979006</v>
      </c>
      <c r="F585" s="6">
        <f>SUM(F583:F584)</f>
        <v>702766.5555938807</v>
      </c>
      <c r="G585" s="6">
        <f>SUM(G583:G584)</f>
        <v>1907355.4355973806</v>
      </c>
      <c r="H585" s="18">
        <f t="shared" si="25"/>
        <v>3841979.192489162</v>
      </c>
    </row>
    <row r="586" spans="1:8" ht="15">
      <c r="A586" s="4"/>
      <c r="B586" s="4"/>
      <c r="C586" s="66" t="s">
        <v>0</v>
      </c>
      <c r="D586" s="15" t="s">
        <v>8</v>
      </c>
      <c r="E586" s="5">
        <f>E583/H583</f>
        <v>0.367574896303346</v>
      </c>
      <c r="F586" s="5">
        <f>F583/H583</f>
        <v>0.1880671716080424</v>
      </c>
      <c r="G586" s="5">
        <f>G583/H583</f>
        <v>0.4443579320886117</v>
      </c>
      <c r="H586" s="5">
        <f t="shared" si="25"/>
        <v>1</v>
      </c>
    </row>
    <row r="587" spans="1:8" ht="15">
      <c r="A587" s="4"/>
      <c r="B587" s="4"/>
      <c r="C587" s="54"/>
      <c r="D587" s="15" t="s">
        <v>7</v>
      </c>
      <c r="E587" s="5">
        <f>E584/H584</f>
        <v>0.22145649327762706</v>
      </c>
      <c r="F587" s="5">
        <f>F584/H584</f>
        <v>0.17203932549760137</v>
      </c>
      <c r="G587" s="5">
        <f>G584/H584</f>
        <v>0.6065041812247715</v>
      </c>
      <c r="H587" s="5">
        <f t="shared" si="25"/>
        <v>0.9999999999999999</v>
      </c>
    </row>
    <row r="588" spans="1:8" ht="15">
      <c r="A588" s="4"/>
      <c r="B588" s="4"/>
      <c r="C588" s="55"/>
      <c r="D588" s="15" t="s">
        <v>3</v>
      </c>
      <c r="E588" s="5">
        <f>E585/H585</f>
        <v>0.32063088829479014</v>
      </c>
      <c r="F588" s="5">
        <f>F585/H585</f>
        <v>0.1829178453042502</v>
      </c>
      <c r="G588" s="5">
        <f>G585/H585</f>
        <v>0.4964512664009596</v>
      </c>
      <c r="H588" s="5">
        <f t="shared" si="25"/>
        <v>0.9999999999999999</v>
      </c>
    </row>
    <row r="589" spans="1:7" ht="15.75">
      <c r="A589" s="4"/>
      <c r="B589" s="4"/>
      <c r="C589" s="14" t="s">
        <v>165</v>
      </c>
      <c r="G589" s="2"/>
    </row>
    <row r="591" spans="1:14" ht="15" customHeight="1">
      <c r="A591" s="4">
        <v>30</v>
      </c>
      <c r="B591" s="4" t="s">
        <v>177</v>
      </c>
      <c r="C591" s="4"/>
      <c r="D591" s="4"/>
      <c r="G591" s="2"/>
      <c r="H591" s="3"/>
      <c r="I591" s="3"/>
      <c r="J591" s="3"/>
      <c r="K591" s="3"/>
      <c r="L591" s="3"/>
      <c r="M591" s="3"/>
      <c r="N591" s="3"/>
    </row>
    <row r="592" spans="1:14" ht="24.75" customHeight="1">
      <c r="A592" s="4"/>
      <c r="B592" s="4"/>
      <c r="C592" s="26">
        <v>2012</v>
      </c>
      <c r="D592" s="4"/>
      <c r="G592" s="2"/>
      <c r="H592" s="3"/>
      <c r="I592" s="3"/>
      <c r="J592" s="3"/>
      <c r="K592" s="3"/>
      <c r="L592" s="3"/>
      <c r="M592" s="3"/>
      <c r="N592" s="3"/>
    </row>
    <row r="593" spans="1:14" ht="15" customHeight="1">
      <c r="A593" s="4"/>
      <c r="B593" s="4"/>
      <c r="C593" s="65" t="s">
        <v>4</v>
      </c>
      <c r="D593" s="57"/>
      <c r="E593" s="53" t="s">
        <v>163</v>
      </c>
      <c r="F593" s="53"/>
      <c r="G593" s="53"/>
      <c r="H593" s="3"/>
      <c r="I593" s="3"/>
      <c r="J593" s="3"/>
      <c r="K593" s="3"/>
      <c r="L593" s="3"/>
      <c r="M593" s="3"/>
      <c r="N593" s="3"/>
    </row>
    <row r="594" spans="1:14" ht="15" customHeight="1">
      <c r="A594" s="4"/>
      <c r="B594" s="4"/>
      <c r="C594" s="65"/>
      <c r="D594" s="57"/>
      <c r="E594" s="53"/>
      <c r="F594" s="53"/>
      <c r="G594" s="53"/>
      <c r="H594" s="3"/>
      <c r="I594" s="3"/>
      <c r="J594" s="3"/>
      <c r="K594" s="3"/>
      <c r="L594" s="3"/>
      <c r="M594" s="3"/>
      <c r="N594" s="3"/>
    </row>
    <row r="595" spans="1:14" ht="15" customHeight="1" thickBot="1">
      <c r="A595" s="4"/>
      <c r="B595" s="4"/>
      <c r="C595" s="64"/>
      <c r="D595" s="62"/>
      <c r="E595" s="19" t="s">
        <v>1</v>
      </c>
      <c r="F595" s="11" t="s">
        <v>2</v>
      </c>
      <c r="G595" s="12" t="s">
        <v>3</v>
      </c>
      <c r="H595" s="3"/>
      <c r="I595" s="3"/>
      <c r="J595" s="3"/>
      <c r="K595" s="3"/>
      <c r="L595" s="3"/>
      <c r="M595" s="3"/>
      <c r="N595" s="3"/>
    </row>
    <row r="596" spans="1:14" ht="15" customHeight="1">
      <c r="A596" s="4"/>
      <c r="B596" s="4"/>
      <c r="C596" s="66" t="s">
        <v>6</v>
      </c>
      <c r="D596" s="15" t="s">
        <v>8</v>
      </c>
      <c r="E596" s="43">
        <v>109914.49999396117</v>
      </c>
      <c r="F596" s="43">
        <v>2497737.6108532557</v>
      </c>
      <c r="G596" s="6">
        <f aca="true" t="shared" si="26" ref="G596:G601">E596+F596</f>
        <v>2607652.110847217</v>
      </c>
      <c r="H596" s="3"/>
      <c r="I596" s="3"/>
      <c r="J596" s="3"/>
      <c r="K596" s="3"/>
      <c r="L596" s="3"/>
      <c r="M596" s="3"/>
      <c r="N596" s="3"/>
    </row>
    <row r="597" spans="1:14" ht="15" customHeight="1">
      <c r="A597" s="4"/>
      <c r="B597" s="4"/>
      <c r="C597" s="54"/>
      <c r="D597" s="15" t="s">
        <v>7</v>
      </c>
      <c r="E597" s="43">
        <v>11431.450441464804</v>
      </c>
      <c r="F597" s="43">
        <v>1222895.6312004726</v>
      </c>
      <c r="G597" s="6">
        <f t="shared" si="26"/>
        <v>1234327.0816419374</v>
      </c>
      <c r="H597" s="3"/>
      <c r="I597" s="3"/>
      <c r="J597" s="3"/>
      <c r="K597" s="3"/>
      <c r="L597" s="3"/>
      <c r="M597" s="3"/>
      <c r="N597" s="3"/>
    </row>
    <row r="598" spans="1:14" ht="15" customHeight="1">
      <c r="A598" s="4"/>
      <c r="B598" s="4"/>
      <c r="C598" s="55"/>
      <c r="D598" s="15" t="s">
        <v>3</v>
      </c>
      <c r="E598" s="6">
        <f>SUM(E596:E597)</f>
        <v>121345.95043542597</v>
      </c>
      <c r="F598" s="6">
        <f>SUM(F596:F597)</f>
        <v>3720633.2420537286</v>
      </c>
      <c r="G598" s="6">
        <f t="shared" si="26"/>
        <v>3841979.1924891546</v>
      </c>
      <c r="H598" s="3"/>
      <c r="I598" s="3"/>
      <c r="J598" s="3"/>
      <c r="K598" s="3"/>
      <c r="L598" s="3"/>
      <c r="M598" s="3"/>
      <c r="N598" s="3"/>
    </row>
    <row r="599" spans="1:14" ht="15" customHeight="1">
      <c r="A599" s="4"/>
      <c r="C599" s="66" t="s">
        <v>0</v>
      </c>
      <c r="D599" s="15" t="s">
        <v>8</v>
      </c>
      <c r="E599" s="5">
        <f>E596/G596</f>
        <v>0.0421507529845499</v>
      </c>
      <c r="F599" s="5">
        <f>F596/G596</f>
        <v>0.95784924701545</v>
      </c>
      <c r="G599" s="7">
        <f t="shared" si="26"/>
        <v>1</v>
      </c>
      <c r="H599" s="3"/>
      <c r="I599" s="3"/>
      <c r="J599" s="3"/>
      <c r="K599" s="3"/>
      <c r="L599" s="3"/>
      <c r="M599" s="3"/>
      <c r="N599" s="3"/>
    </row>
    <row r="600" spans="1:14" ht="15" customHeight="1">
      <c r="A600" s="4"/>
      <c r="C600" s="54"/>
      <c r="D600" s="15" t="s">
        <v>7</v>
      </c>
      <c r="E600" s="5">
        <f>E597/G597</f>
        <v>0.00926128139897762</v>
      </c>
      <c r="F600" s="5">
        <f>F597/G597</f>
        <v>0.9907387186010224</v>
      </c>
      <c r="G600" s="7">
        <f t="shared" si="26"/>
        <v>1</v>
      </c>
      <c r="H600" s="3"/>
      <c r="I600" s="3"/>
      <c r="J600" s="3"/>
      <c r="K600" s="3"/>
      <c r="L600" s="3"/>
      <c r="M600" s="3"/>
      <c r="N600" s="3"/>
    </row>
    <row r="601" spans="1:14" ht="15" customHeight="1">
      <c r="A601" s="4"/>
      <c r="C601" s="55"/>
      <c r="D601" s="15" t="s">
        <v>3</v>
      </c>
      <c r="E601" s="5">
        <f>E598/G598</f>
        <v>0.03158422894966486</v>
      </c>
      <c r="F601" s="5">
        <f>F598/G598</f>
        <v>0.9684157710503352</v>
      </c>
      <c r="G601" s="7">
        <f t="shared" si="26"/>
        <v>1</v>
      </c>
      <c r="H601" s="3"/>
      <c r="I601" s="3"/>
      <c r="J601" s="3"/>
      <c r="K601" s="3"/>
      <c r="L601" s="3"/>
      <c r="M601" s="3"/>
      <c r="N601" s="3"/>
    </row>
    <row r="602" spans="1:7" ht="15.75">
      <c r="A602" s="4"/>
      <c r="B602" s="4"/>
      <c r="C602" s="14" t="s">
        <v>165</v>
      </c>
      <c r="G602" s="2"/>
    </row>
    <row r="603" spans="1:7" ht="24.75" customHeight="1">
      <c r="A603" s="4"/>
      <c r="B603" s="4"/>
      <c r="C603" s="4">
        <v>2012</v>
      </c>
      <c r="G603" s="2"/>
    </row>
    <row r="604" spans="1:8" ht="22.5" customHeight="1">
      <c r="A604" s="4"/>
      <c r="B604" s="4"/>
      <c r="C604" s="65" t="s">
        <v>4</v>
      </c>
      <c r="D604" s="57"/>
      <c r="E604" s="53" t="s">
        <v>164</v>
      </c>
      <c r="F604" s="53"/>
      <c r="G604" s="53"/>
      <c r="H604" s="53"/>
    </row>
    <row r="605" spans="1:8" ht="42.75" customHeight="1" thickBot="1">
      <c r="A605" s="4"/>
      <c r="B605" s="4"/>
      <c r="C605" s="64"/>
      <c r="D605" s="62"/>
      <c r="E605" s="11">
        <v>1</v>
      </c>
      <c r="F605" s="11">
        <v>2</v>
      </c>
      <c r="G605" s="12" t="s">
        <v>127</v>
      </c>
      <c r="H605" s="12" t="s">
        <v>3</v>
      </c>
    </row>
    <row r="606" spans="1:8" ht="15">
      <c r="A606" s="4"/>
      <c r="B606" s="4"/>
      <c r="C606" s="66" t="s">
        <v>6</v>
      </c>
      <c r="D606" s="15" t="s">
        <v>8</v>
      </c>
      <c r="E606" s="43">
        <v>64185.177053436666</v>
      </c>
      <c r="F606" s="43">
        <v>25619.055015943937</v>
      </c>
      <c r="G606" s="43">
        <v>20110.267924580523</v>
      </c>
      <c r="H606" s="18">
        <f aca="true" t="shared" si="27" ref="H606:H611">SUM(E606:G606)</f>
        <v>109914.49999396113</v>
      </c>
    </row>
    <row r="607" spans="1:8" ht="15">
      <c r="A607" s="4"/>
      <c r="B607" s="4"/>
      <c r="C607" s="54"/>
      <c r="D607" s="15" t="s">
        <v>7</v>
      </c>
      <c r="E607" s="43">
        <v>6905.816114823277</v>
      </c>
      <c r="F607" s="43">
        <v>2397.719105043949</v>
      </c>
      <c r="G607" s="43">
        <v>2127.9152215975832</v>
      </c>
      <c r="H607" s="18">
        <f t="shared" si="27"/>
        <v>11431.450441464809</v>
      </c>
    </row>
    <row r="608" spans="1:8" ht="15">
      <c r="A608" s="4"/>
      <c r="B608" s="4"/>
      <c r="C608" s="55"/>
      <c r="D608" s="15" t="s">
        <v>3</v>
      </c>
      <c r="E608" s="6">
        <f>SUM(E606:E607)</f>
        <v>71090.99316825994</v>
      </c>
      <c r="F608" s="6">
        <f>SUM(F606:F607)</f>
        <v>28016.774120987888</v>
      </c>
      <c r="G608" s="6">
        <f>SUM(G606:G607)</f>
        <v>22238.183146178108</v>
      </c>
      <c r="H608" s="18">
        <f t="shared" si="27"/>
        <v>121345.95043542594</v>
      </c>
    </row>
    <row r="609" spans="1:8" ht="15">
      <c r="A609" s="4"/>
      <c r="B609" s="4"/>
      <c r="C609" s="66" t="s">
        <v>0</v>
      </c>
      <c r="D609" s="15" t="s">
        <v>8</v>
      </c>
      <c r="E609" s="5">
        <f>E606/H606</f>
        <v>0.5839555022946299</v>
      </c>
      <c r="F609" s="5">
        <f>F606/H606</f>
        <v>0.2330816681816456</v>
      </c>
      <c r="G609" s="5">
        <f>G606/H606</f>
        <v>0.18296282952372445</v>
      </c>
      <c r="H609" s="5">
        <f t="shared" si="27"/>
        <v>1</v>
      </c>
    </row>
    <row r="610" spans="1:8" ht="15">
      <c r="A610" s="4"/>
      <c r="B610" s="4"/>
      <c r="C610" s="54"/>
      <c r="D610" s="15" t="s">
        <v>7</v>
      </c>
      <c r="E610" s="5">
        <f>E607/H607</f>
        <v>0.6041067273295527</v>
      </c>
      <c r="F610" s="5">
        <f>F607/H607</f>
        <v>0.20974758341660701</v>
      </c>
      <c r="G610" s="5">
        <f>G607/H607</f>
        <v>0.18614568925384026</v>
      </c>
      <c r="H610" s="5">
        <f t="shared" si="27"/>
        <v>1</v>
      </c>
    </row>
    <row r="611" spans="1:8" ht="15">
      <c r="A611" s="4"/>
      <c r="B611" s="4"/>
      <c r="C611" s="55"/>
      <c r="D611" s="15" t="s">
        <v>3</v>
      </c>
      <c r="E611" s="5">
        <f>E608/H608</f>
        <v>0.5858538576125859</v>
      </c>
      <c r="F611" s="5">
        <f>F608/H608</f>
        <v>0.2308834701154446</v>
      </c>
      <c r="G611" s="5">
        <f>G608/H608</f>
        <v>0.1832626722719694</v>
      </c>
      <c r="H611" s="5">
        <f t="shared" si="27"/>
        <v>1</v>
      </c>
    </row>
    <row r="612" spans="1:7" ht="15.75">
      <c r="A612" s="4"/>
      <c r="B612" s="4"/>
      <c r="C612" s="14" t="s">
        <v>165</v>
      </c>
      <c r="G612" s="2"/>
    </row>
    <row r="613" spans="7:14" ht="15" customHeight="1">
      <c r="G613" s="9"/>
      <c r="H613" s="9"/>
      <c r="I613" s="9"/>
      <c r="J613" s="9"/>
      <c r="K613" s="9"/>
      <c r="L613" s="9"/>
      <c r="M613" s="9"/>
      <c r="N613" s="8"/>
    </row>
    <row r="614" spans="7:14" ht="15" customHeight="1">
      <c r="G614" s="9"/>
      <c r="H614" s="9"/>
      <c r="I614" s="9"/>
      <c r="J614" s="9"/>
      <c r="K614" s="9"/>
      <c r="L614" s="9"/>
      <c r="M614" s="9"/>
      <c r="N614" s="8"/>
    </row>
    <row r="615" spans="7:14" ht="15" customHeight="1">
      <c r="G615" s="9"/>
      <c r="H615" s="9"/>
      <c r="I615" s="9"/>
      <c r="J615" s="9"/>
      <c r="K615" s="9"/>
      <c r="L615" s="9"/>
      <c r="M615" s="9"/>
      <c r="N615" s="8"/>
    </row>
    <row r="616" spans="7:14" ht="15" customHeight="1">
      <c r="G616" s="9"/>
      <c r="H616" s="9"/>
      <c r="I616" s="9"/>
      <c r="J616" s="9"/>
      <c r="K616" s="9"/>
      <c r="L616" s="9"/>
      <c r="M616" s="9"/>
      <c r="N616" s="8"/>
    </row>
    <row r="617" spans="7:14" ht="15" customHeight="1">
      <c r="G617" s="9"/>
      <c r="H617" s="9"/>
      <c r="I617" s="9"/>
      <c r="J617" s="9"/>
      <c r="K617" s="9"/>
      <c r="L617" s="9"/>
      <c r="M617" s="9"/>
      <c r="N617" s="8"/>
    </row>
    <row r="618" spans="7:14" ht="15" customHeight="1">
      <c r="G618" s="9"/>
      <c r="H618" s="9"/>
      <c r="I618" s="9"/>
      <c r="J618" s="9"/>
      <c r="K618" s="9"/>
      <c r="L618" s="9"/>
      <c r="M618" s="9"/>
      <c r="N618" s="8"/>
    </row>
    <row r="619" spans="7:14" ht="15" customHeight="1">
      <c r="G619" s="9"/>
      <c r="H619" s="9"/>
      <c r="I619" s="9"/>
      <c r="J619" s="9"/>
      <c r="K619" s="9"/>
      <c r="L619" s="9"/>
      <c r="M619" s="9"/>
      <c r="N619" s="8"/>
    </row>
    <row r="620" spans="7:14" ht="15" customHeight="1">
      <c r="G620" s="9"/>
      <c r="H620" s="9"/>
      <c r="I620" s="9"/>
      <c r="J620" s="9"/>
      <c r="K620" s="9"/>
      <c r="L620" s="9"/>
      <c r="M620" s="9"/>
      <c r="N620" s="8"/>
    </row>
    <row r="621" spans="7:14" ht="15" customHeight="1">
      <c r="G621" s="9"/>
      <c r="H621" s="9"/>
      <c r="I621" s="9"/>
      <c r="J621" s="9"/>
      <c r="K621" s="9"/>
      <c r="L621" s="9"/>
      <c r="M621" s="9"/>
      <c r="N621" s="8"/>
    </row>
    <row r="622" spans="7:14" ht="15" customHeight="1">
      <c r="G622" s="9"/>
      <c r="H622" s="9"/>
      <c r="I622" s="9"/>
      <c r="J622" s="9"/>
      <c r="K622" s="9"/>
      <c r="L622" s="9"/>
      <c r="M622" s="9"/>
      <c r="N622" s="8"/>
    </row>
    <row r="623" spans="7:14" ht="15" customHeight="1">
      <c r="G623" s="9"/>
      <c r="H623" s="9"/>
      <c r="I623" s="9"/>
      <c r="J623" s="9"/>
      <c r="K623" s="9"/>
      <c r="L623" s="9"/>
      <c r="M623" s="9"/>
      <c r="N623" s="8"/>
    </row>
  </sheetData>
  <sheetProtection/>
  <mergeCells count="227">
    <mergeCell ref="C511:D512"/>
    <mergeCell ref="E511:I511"/>
    <mergeCell ref="C513:C515"/>
    <mergeCell ref="C516:C518"/>
    <mergeCell ref="C493:C495"/>
    <mergeCell ref="C496:C498"/>
    <mergeCell ref="C501:D502"/>
    <mergeCell ref="E501:I501"/>
    <mergeCell ref="C503:C505"/>
    <mergeCell ref="C506:C508"/>
    <mergeCell ref="C476:C478"/>
    <mergeCell ref="C481:D482"/>
    <mergeCell ref="E481:I481"/>
    <mergeCell ref="C486:C488"/>
    <mergeCell ref="C491:D492"/>
    <mergeCell ref="E491:I491"/>
    <mergeCell ref="C198:C200"/>
    <mergeCell ref="E193:I193"/>
    <mergeCell ref="E183:E184"/>
    <mergeCell ref="F183:F184"/>
    <mergeCell ref="E451:K451"/>
    <mergeCell ref="C471:D472"/>
    <mergeCell ref="E471:I471"/>
    <mergeCell ref="C188:C190"/>
    <mergeCell ref="C183:D184"/>
    <mergeCell ref="G183:G184"/>
    <mergeCell ref="C142:C144"/>
    <mergeCell ref="E149:G150"/>
    <mergeCell ref="C162:C164"/>
    <mergeCell ref="C165:C167"/>
    <mergeCell ref="E294:H295"/>
    <mergeCell ref="E339:I339"/>
    <mergeCell ref="C149:D151"/>
    <mergeCell ref="C152:C154"/>
    <mergeCell ref="C193:D194"/>
    <mergeCell ref="C195:C197"/>
    <mergeCell ref="C172:D174"/>
    <mergeCell ref="C175:C177"/>
    <mergeCell ref="F160:F161"/>
    <mergeCell ref="G160:G161"/>
    <mergeCell ref="E133:H133"/>
    <mergeCell ref="E140:H140"/>
    <mergeCell ref="H160:H161"/>
    <mergeCell ref="C155:C157"/>
    <mergeCell ref="C135:C137"/>
    <mergeCell ref="C140:D141"/>
    <mergeCell ref="C123:C125"/>
    <mergeCell ref="C126:C128"/>
    <mergeCell ref="E172:G173"/>
    <mergeCell ref="C178:C180"/>
    <mergeCell ref="C185:C187"/>
    <mergeCell ref="C160:D161"/>
    <mergeCell ref="E160:E161"/>
    <mergeCell ref="C104:C106"/>
    <mergeCell ref="C98:D100"/>
    <mergeCell ref="C111:C113"/>
    <mergeCell ref="C114:C116"/>
    <mergeCell ref="C109:D110"/>
    <mergeCell ref="E109:H109"/>
    <mergeCell ref="B2:H2"/>
    <mergeCell ref="E98:G99"/>
    <mergeCell ref="C101:C103"/>
    <mergeCell ref="C121:D122"/>
    <mergeCell ref="C133:D134"/>
    <mergeCell ref="C55:D56"/>
    <mergeCell ref="C79:C81"/>
    <mergeCell ref="C77:D78"/>
    <mergeCell ref="E121:H121"/>
    <mergeCell ref="C22:D24"/>
    <mergeCell ref="E33:J33"/>
    <mergeCell ref="E86:J86"/>
    <mergeCell ref="C43:D44"/>
    <mergeCell ref="C45:C47"/>
    <mergeCell ref="C48:C50"/>
    <mergeCell ref="C72:C74"/>
    <mergeCell ref="E67:G67"/>
    <mergeCell ref="C60:C62"/>
    <mergeCell ref="C67:D68"/>
    <mergeCell ref="C8:C10"/>
    <mergeCell ref="C6:D7"/>
    <mergeCell ref="C13:D14"/>
    <mergeCell ref="C57:C59"/>
    <mergeCell ref="E6:H6"/>
    <mergeCell ref="C69:C71"/>
    <mergeCell ref="E43:H43"/>
    <mergeCell ref="E55:G55"/>
    <mergeCell ref="E22:G23"/>
    <mergeCell ref="C25:C27"/>
    <mergeCell ref="H232:J232"/>
    <mergeCell ref="C244:D246"/>
    <mergeCell ref="C86:D87"/>
    <mergeCell ref="C15:C17"/>
    <mergeCell ref="C28:C30"/>
    <mergeCell ref="C35:C37"/>
    <mergeCell ref="C38:C40"/>
    <mergeCell ref="C33:D34"/>
    <mergeCell ref="C88:C90"/>
    <mergeCell ref="C91:C93"/>
    <mergeCell ref="C221:C223"/>
    <mergeCell ref="C287:C289"/>
    <mergeCell ref="C234:C236"/>
    <mergeCell ref="C237:C239"/>
    <mergeCell ref="C231:D233"/>
    <mergeCell ref="C262:C264"/>
    <mergeCell ref="C526:C528"/>
    <mergeCell ref="C529:C531"/>
    <mergeCell ref="C294:D296"/>
    <mergeCell ref="C297:C299"/>
    <mergeCell ref="C300:C302"/>
    <mergeCell ref="C339:D340"/>
    <mergeCell ref="C305:D306"/>
    <mergeCell ref="C369:D370"/>
    <mergeCell ref="C444:C446"/>
    <mergeCell ref="C341:C343"/>
    <mergeCell ref="E369:H369"/>
    <mergeCell ref="C371:C373"/>
    <mergeCell ref="C374:C376"/>
    <mergeCell ref="C463:C465"/>
    <mergeCell ref="C466:C468"/>
    <mergeCell ref="C441:C443"/>
    <mergeCell ref="C394:C396"/>
    <mergeCell ref="C399:D400"/>
    <mergeCell ref="E399:H399"/>
    <mergeCell ref="C401:C403"/>
    <mergeCell ref="E461:I461"/>
    <mergeCell ref="C483:C485"/>
    <mergeCell ref="C421:C423"/>
    <mergeCell ref="C428:D430"/>
    <mergeCell ref="E428:G429"/>
    <mergeCell ref="C431:C433"/>
    <mergeCell ref="C434:C436"/>
    <mergeCell ref="C439:D440"/>
    <mergeCell ref="E439:H439"/>
    <mergeCell ref="C473:C475"/>
    <mergeCell ref="E557:I557"/>
    <mergeCell ref="E581:H581"/>
    <mergeCell ref="C593:D595"/>
    <mergeCell ref="E593:G594"/>
    <mergeCell ref="C451:D452"/>
    <mergeCell ref="C453:C455"/>
    <mergeCell ref="C456:C458"/>
    <mergeCell ref="C461:D462"/>
    <mergeCell ref="C523:D525"/>
    <mergeCell ref="E523:G524"/>
    <mergeCell ref="C534:D535"/>
    <mergeCell ref="E534:H534"/>
    <mergeCell ref="C536:C538"/>
    <mergeCell ref="C539:C541"/>
    <mergeCell ref="C546:D548"/>
    <mergeCell ref="E546:G547"/>
    <mergeCell ref="E244:G245"/>
    <mergeCell ref="C247:C249"/>
    <mergeCell ref="C250:C252"/>
    <mergeCell ref="C269:D271"/>
    <mergeCell ref="E269:G270"/>
    <mergeCell ref="C257:D258"/>
    <mergeCell ref="E257:I257"/>
    <mergeCell ref="C259:C261"/>
    <mergeCell ref="K232:M232"/>
    <mergeCell ref="E231:L231"/>
    <mergeCell ref="C205:D207"/>
    <mergeCell ref="E205:G206"/>
    <mergeCell ref="C208:C210"/>
    <mergeCell ref="C211:C213"/>
    <mergeCell ref="C218:D220"/>
    <mergeCell ref="E218:G219"/>
    <mergeCell ref="C224:C226"/>
    <mergeCell ref="E232:G232"/>
    <mergeCell ref="C307:C309"/>
    <mergeCell ref="E305:H305"/>
    <mergeCell ref="C282:D283"/>
    <mergeCell ref="E282:E283"/>
    <mergeCell ref="C272:C274"/>
    <mergeCell ref="C275:C277"/>
    <mergeCell ref="F282:F283"/>
    <mergeCell ref="G282:G283"/>
    <mergeCell ref="H282:H283"/>
    <mergeCell ref="C284:C286"/>
    <mergeCell ref="C314:D316"/>
    <mergeCell ref="E314:G315"/>
    <mergeCell ref="C317:C319"/>
    <mergeCell ref="C320:C322"/>
    <mergeCell ref="C351:C353"/>
    <mergeCell ref="C358:D360"/>
    <mergeCell ref="E358:G359"/>
    <mergeCell ref="C332:C334"/>
    <mergeCell ref="C349:D350"/>
    <mergeCell ref="E349:H349"/>
    <mergeCell ref="C361:C363"/>
    <mergeCell ref="C364:C366"/>
    <mergeCell ref="C344:C346"/>
    <mergeCell ref="C327:D328"/>
    <mergeCell ref="E327:I327"/>
    <mergeCell ref="C329:C331"/>
    <mergeCell ref="C379:D380"/>
    <mergeCell ref="E379:H379"/>
    <mergeCell ref="C381:C383"/>
    <mergeCell ref="C388:D390"/>
    <mergeCell ref="E388:G389"/>
    <mergeCell ref="C391:C393"/>
    <mergeCell ref="C404:C406"/>
    <mergeCell ref="C409:D410"/>
    <mergeCell ref="C411:C413"/>
    <mergeCell ref="C414:C416"/>
    <mergeCell ref="E409:I409"/>
    <mergeCell ref="C419:D420"/>
    <mergeCell ref="E419:H419"/>
    <mergeCell ref="C596:C598"/>
    <mergeCell ref="C599:C601"/>
    <mergeCell ref="C549:C551"/>
    <mergeCell ref="C552:C554"/>
    <mergeCell ref="C557:D558"/>
    <mergeCell ref="C559:C561"/>
    <mergeCell ref="C562:C564"/>
    <mergeCell ref="C581:D582"/>
    <mergeCell ref="C583:C585"/>
    <mergeCell ref="C586:C588"/>
    <mergeCell ref="C604:D605"/>
    <mergeCell ref="E604:H604"/>
    <mergeCell ref="C606:C608"/>
    <mergeCell ref="C609:C611"/>
    <mergeCell ref="E13:H13"/>
    <mergeCell ref="E77:H77"/>
    <mergeCell ref="C569:D570"/>
    <mergeCell ref="E569:I569"/>
    <mergeCell ref="C571:C573"/>
    <mergeCell ref="C574:C576"/>
  </mergeCells>
  <printOptions/>
  <pageMargins left="0.7" right="0.7" top="0.75" bottom="0.75" header="0.3" footer="0.3"/>
  <pageSetup horizontalDpi="600" verticalDpi="600" orientation="portrait" paperSize="9" r:id="rId1"/>
  <ignoredErrors>
    <ignoredError sqref="F561:G561 E608:F60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O728"/>
  <sheetViews>
    <sheetView zoomScale="80" zoomScaleNormal="80" zoomScalePageLayoutView="0" workbookViewId="0" topLeftCell="A1">
      <selection activeCell="L26" sqref="L26"/>
    </sheetView>
  </sheetViews>
  <sheetFormatPr defaultColWidth="11.421875" defaultRowHeight="15"/>
  <cols>
    <col min="1" max="1" width="11.421875" style="1" customWidth="1"/>
    <col min="2" max="2" width="21.28125" style="1" customWidth="1"/>
    <col min="3" max="3" width="20.140625" style="1" bestFit="1" customWidth="1"/>
    <col min="4" max="4" width="18.28125" style="1" customWidth="1"/>
    <col min="5" max="5" width="17.8515625" style="1" customWidth="1"/>
    <col min="6" max="6" width="16.8515625" style="1" customWidth="1"/>
    <col min="7" max="7" width="17.8515625" style="1" customWidth="1"/>
    <col min="8" max="8" width="20.140625" style="1" bestFit="1" customWidth="1"/>
    <col min="9" max="9" width="16.28125" style="1" bestFit="1" customWidth="1"/>
    <col min="10" max="10" width="15.57421875" style="1" bestFit="1" customWidth="1"/>
    <col min="11" max="11" width="13.28125" style="1" customWidth="1"/>
    <col min="12" max="12" width="14.140625" style="1" customWidth="1"/>
    <col min="13" max="17" width="14.421875" style="1" bestFit="1" customWidth="1"/>
    <col min="18" max="19" width="13.28125" style="1" customWidth="1"/>
    <col min="20" max="16384" width="11.421875" style="1" customWidth="1"/>
  </cols>
  <sheetData>
    <row r="2" spans="2:8" ht="15">
      <c r="B2" s="61" t="s">
        <v>170</v>
      </c>
      <c r="C2" s="61"/>
      <c r="D2" s="61"/>
      <c r="E2" s="61"/>
      <c r="F2" s="61"/>
      <c r="G2" s="61"/>
      <c r="H2" s="61"/>
    </row>
    <row r="3" spans="7:14" ht="15" customHeight="1">
      <c r="G3" s="9"/>
      <c r="H3" s="9"/>
      <c r="I3" s="9"/>
      <c r="J3" s="9"/>
      <c r="K3" s="9"/>
      <c r="L3" s="9"/>
      <c r="M3" s="9"/>
      <c r="N3" s="8"/>
    </row>
    <row r="4" spans="1:8" ht="15">
      <c r="A4" s="4">
        <v>1</v>
      </c>
      <c r="B4" s="4" t="s">
        <v>28</v>
      </c>
      <c r="H4" s="2"/>
    </row>
    <row r="5" spans="1:7" ht="24.75" customHeight="1">
      <c r="A5" s="4"/>
      <c r="B5" s="4"/>
      <c r="C5" s="26">
        <v>2012</v>
      </c>
      <c r="G5" s="2"/>
    </row>
    <row r="6" spans="1:8" ht="28.5" customHeight="1">
      <c r="A6" s="4"/>
      <c r="B6" s="4"/>
      <c r="C6" s="65" t="s">
        <v>10</v>
      </c>
      <c r="D6" s="57"/>
      <c r="E6" s="53" t="s">
        <v>28</v>
      </c>
      <c r="F6" s="53"/>
      <c r="G6" s="53"/>
      <c r="H6" s="53"/>
    </row>
    <row r="7" spans="1:8" ht="15.75" thickBot="1">
      <c r="A7" s="4"/>
      <c r="B7" s="4"/>
      <c r="C7" s="65"/>
      <c r="D7" s="57"/>
      <c r="E7" s="11" t="s">
        <v>29</v>
      </c>
      <c r="F7" s="11" t="s">
        <v>26</v>
      </c>
      <c r="G7" s="12" t="s">
        <v>27</v>
      </c>
      <c r="H7" s="12" t="s">
        <v>73</v>
      </c>
    </row>
    <row r="8" spans="1:8" ht="15">
      <c r="A8" s="4"/>
      <c r="B8" s="4"/>
      <c r="C8" s="53" t="s">
        <v>6</v>
      </c>
      <c r="D8" s="15" t="s">
        <v>11</v>
      </c>
      <c r="E8" s="46">
        <v>1</v>
      </c>
      <c r="F8" s="46">
        <v>23.308275297209534</v>
      </c>
      <c r="G8" s="46">
        <v>1000</v>
      </c>
      <c r="H8" s="46">
        <v>10347734.896850064</v>
      </c>
    </row>
    <row r="9" spans="1:8" ht="15">
      <c r="A9" s="4"/>
      <c r="B9" s="4"/>
      <c r="C9" s="53"/>
      <c r="D9" s="15" t="s">
        <v>12</v>
      </c>
      <c r="E9" s="46">
        <v>1</v>
      </c>
      <c r="F9" s="46">
        <v>32.0537749628489</v>
      </c>
      <c r="G9" s="46">
        <v>1000</v>
      </c>
      <c r="H9" s="46">
        <v>10166690.415839722</v>
      </c>
    </row>
    <row r="10" spans="1:8" ht="15">
      <c r="A10" s="4"/>
      <c r="B10" s="4"/>
      <c r="C10" s="53"/>
      <c r="D10" s="21" t="s">
        <v>13</v>
      </c>
      <c r="E10" s="46">
        <v>3</v>
      </c>
      <c r="F10" s="46">
        <v>38.98545892603283</v>
      </c>
      <c r="G10" s="46">
        <v>999</v>
      </c>
      <c r="H10" s="46">
        <v>186447.47126386498</v>
      </c>
    </row>
    <row r="11" spans="1:8" ht="15">
      <c r="A11" s="4"/>
      <c r="B11" s="4"/>
      <c r="C11" s="53"/>
      <c r="D11" s="15" t="s">
        <v>3</v>
      </c>
      <c r="E11" s="46">
        <v>1</v>
      </c>
      <c r="F11" s="46">
        <v>27.03</v>
      </c>
      <c r="G11" s="46">
        <v>1000</v>
      </c>
      <c r="H11" s="46">
        <v>20700872.78</v>
      </c>
    </row>
    <row r="12" spans="1:7" ht="15.75">
      <c r="A12" s="4"/>
      <c r="B12" s="4"/>
      <c r="C12" s="14" t="s">
        <v>165</v>
      </c>
      <c r="G12" s="2"/>
    </row>
    <row r="13" spans="1:7" ht="24.75" customHeight="1">
      <c r="A13" s="4"/>
      <c r="B13" s="4"/>
      <c r="C13" s="26">
        <v>2012</v>
      </c>
      <c r="G13" s="2"/>
    </row>
    <row r="14" spans="1:8" ht="28.5" customHeight="1">
      <c r="A14" s="4"/>
      <c r="B14" s="4"/>
      <c r="C14" s="65" t="s">
        <v>10</v>
      </c>
      <c r="D14" s="57"/>
      <c r="E14" s="53" t="s">
        <v>39</v>
      </c>
      <c r="F14" s="53"/>
      <c r="G14" s="53"/>
      <c r="H14" s="53"/>
    </row>
    <row r="15" spans="1:8" ht="15.75" thickBot="1">
      <c r="A15" s="4"/>
      <c r="B15" s="4"/>
      <c r="C15" s="65"/>
      <c r="D15" s="57"/>
      <c r="E15" s="11" t="s">
        <v>29</v>
      </c>
      <c r="F15" s="11" t="s">
        <v>26</v>
      </c>
      <c r="G15" s="12" t="s">
        <v>27</v>
      </c>
      <c r="H15" s="12" t="s">
        <v>73</v>
      </c>
    </row>
    <row r="16" spans="1:8" ht="15">
      <c r="A16" s="4"/>
      <c r="B16" s="4"/>
      <c r="C16" s="53" t="s">
        <v>6</v>
      </c>
      <c r="D16" s="15" t="s">
        <v>11</v>
      </c>
      <c r="E16" s="46">
        <v>0.8</v>
      </c>
      <c r="F16" s="46">
        <v>10.940380150226206</v>
      </c>
      <c r="G16" s="46">
        <v>900</v>
      </c>
      <c r="H16" s="46">
        <v>15122016.54541631</v>
      </c>
    </row>
    <row r="17" spans="1:8" ht="15">
      <c r="A17" s="4"/>
      <c r="B17" s="4"/>
      <c r="C17" s="53"/>
      <c r="D17" s="15" t="s">
        <v>12</v>
      </c>
      <c r="E17" s="46">
        <v>0.97</v>
      </c>
      <c r="F17" s="46">
        <v>10.688100081024613</v>
      </c>
      <c r="G17" s="46">
        <v>568</v>
      </c>
      <c r="H17" s="46">
        <v>7513042.789690373</v>
      </c>
    </row>
    <row r="18" spans="1:8" ht="15">
      <c r="A18" s="4"/>
      <c r="B18" s="4"/>
      <c r="C18" s="53"/>
      <c r="D18" s="21" t="s">
        <v>13</v>
      </c>
      <c r="E18" s="46">
        <v>1</v>
      </c>
      <c r="F18" s="46">
        <v>11.119168722947062</v>
      </c>
      <c r="G18" s="46">
        <v>540</v>
      </c>
      <c r="H18" s="46">
        <v>666670.711957661</v>
      </c>
    </row>
    <row r="19" spans="1:8" ht="15">
      <c r="A19" s="4"/>
      <c r="B19" s="4"/>
      <c r="C19" s="53"/>
      <c r="D19" s="15" t="s">
        <v>3</v>
      </c>
      <c r="E19" s="46">
        <v>0.8</v>
      </c>
      <c r="F19" s="46">
        <v>10.862707322512842</v>
      </c>
      <c r="G19" s="46">
        <v>900</v>
      </c>
      <c r="H19" s="46">
        <v>23301730.04706438</v>
      </c>
    </row>
    <row r="20" spans="1:7" ht="15.75">
      <c r="A20" s="4"/>
      <c r="B20" s="4"/>
      <c r="C20" s="14" t="s">
        <v>165</v>
      </c>
      <c r="G20" s="2"/>
    </row>
    <row r="21" spans="1:7" ht="15.75">
      <c r="A21" s="4"/>
      <c r="B21" s="4"/>
      <c r="C21" s="14"/>
      <c r="G21" s="2"/>
    </row>
    <row r="22" spans="1:14" ht="15" customHeight="1">
      <c r="A22" s="4">
        <v>2</v>
      </c>
      <c r="B22" s="4" t="s">
        <v>40</v>
      </c>
      <c r="C22" s="4"/>
      <c r="D22" s="4"/>
      <c r="G22" s="2"/>
      <c r="H22" s="3"/>
      <c r="I22" s="3"/>
      <c r="J22" s="3"/>
      <c r="K22" s="3"/>
      <c r="L22" s="3"/>
      <c r="M22" s="3"/>
      <c r="N22" s="3"/>
    </row>
    <row r="23" spans="1:14" ht="24.75" customHeight="1">
      <c r="A23" s="4"/>
      <c r="B23" s="4"/>
      <c r="C23" s="26">
        <v>2012</v>
      </c>
      <c r="D23" s="4"/>
      <c r="G23" s="2"/>
      <c r="H23" s="3"/>
      <c r="I23" s="3"/>
      <c r="J23" s="3"/>
      <c r="K23" s="3"/>
      <c r="L23" s="3"/>
      <c r="M23" s="3"/>
      <c r="N23" s="3"/>
    </row>
    <row r="24" spans="1:14" ht="15" customHeight="1">
      <c r="A24" s="4"/>
      <c r="B24" s="4"/>
      <c r="C24" s="65" t="s">
        <v>10</v>
      </c>
      <c r="D24" s="57"/>
      <c r="E24" s="67" t="s">
        <v>40</v>
      </c>
      <c r="F24" s="68"/>
      <c r="G24" s="56"/>
      <c r="H24" s="3"/>
      <c r="I24" s="3"/>
      <c r="J24" s="3"/>
      <c r="K24" s="3"/>
      <c r="L24" s="3"/>
      <c r="M24" s="3"/>
      <c r="N24" s="3"/>
    </row>
    <row r="25" spans="1:14" ht="15" customHeight="1">
      <c r="A25" s="4"/>
      <c r="B25" s="4"/>
      <c r="C25" s="65"/>
      <c r="D25" s="57"/>
      <c r="E25" s="63"/>
      <c r="F25" s="64"/>
      <c r="G25" s="62"/>
      <c r="H25" s="3"/>
      <c r="I25" s="3"/>
      <c r="J25" s="3"/>
      <c r="K25" s="3"/>
      <c r="L25" s="3"/>
      <c r="M25" s="3"/>
      <c r="N25" s="3"/>
    </row>
    <row r="26" spans="1:14" ht="15" customHeight="1" thickBot="1">
      <c r="A26" s="4"/>
      <c r="B26" s="4"/>
      <c r="C26" s="65"/>
      <c r="D26" s="57"/>
      <c r="E26" s="19" t="s">
        <v>1</v>
      </c>
      <c r="F26" s="11" t="s">
        <v>2</v>
      </c>
      <c r="G26" s="12" t="s">
        <v>3</v>
      </c>
      <c r="H26" s="3"/>
      <c r="I26" s="3"/>
      <c r="J26" s="3"/>
      <c r="K26" s="3"/>
      <c r="L26" s="3"/>
      <c r="M26" s="3"/>
      <c r="N26" s="3"/>
    </row>
    <row r="27" spans="1:14" ht="15" customHeight="1">
      <c r="A27" s="4"/>
      <c r="B27" s="4"/>
      <c r="C27" s="53" t="s">
        <v>6</v>
      </c>
      <c r="D27" s="15" t="s">
        <v>11</v>
      </c>
      <c r="E27" s="6">
        <v>276847.10180934326</v>
      </c>
      <c r="F27" s="6">
        <v>1337194.7280260446</v>
      </c>
      <c r="G27" s="6">
        <f aca="true" t="shared" si="0" ref="G27:G34">E27+F27</f>
        <v>1614041.8298353879</v>
      </c>
      <c r="H27" s="3"/>
      <c r="I27" s="3"/>
      <c r="J27" s="3"/>
      <c r="K27" s="3"/>
      <c r="L27" s="3"/>
      <c r="M27" s="3"/>
      <c r="N27" s="3"/>
    </row>
    <row r="28" spans="1:14" ht="15" customHeight="1">
      <c r="A28" s="4"/>
      <c r="B28" s="4"/>
      <c r="C28" s="53"/>
      <c r="D28" s="15" t="s">
        <v>12</v>
      </c>
      <c r="E28" s="6">
        <v>394584.8703164752</v>
      </c>
      <c r="F28" s="6">
        <v>1077115.6009371786</v>
      </c>
      <c r="G28" s="6">
        <f t="shared" si="0"/>
        <v>1471700.4712536538</v>
      </c>
      <c r="H28" s="3"/>
      <c r="I28" s="3"/>
      <c r="J28" s="3"/>
      <c r="K28" s="3"/>
      <c r="L28" s="3"/>
      <c r="M28" s="3"/>
      <c r="N28" s="3"/>
    </row>
    <row r="29" spans="1:14" ht="15" customHeight="1">
      <c r="A29" s="4"/>
      <c r="B29" s="4"/>
      <c r="C29" s="53"/>
      <c r="D29" s="21" t="s">
        <v>13</v>
      </c>
      <c r="E29" s="6">
        <v>29113.828029205964</v>
      </c>
      <c r="F29" s="30">
        <v>60859.34513653669</v>
      </c>
      <c r="G29" s="6">
        <f t="shared" si="0"/>
        <v>89973.17316574266</v>
      </c>
      <c r="H29" s="3"/>
      <c r="I29" s="3"/>
      <c r="J29" s="3"/>
      <c r="K29" s="3"/>
      <c r="L29" s="3"/>
      <c r="M29" s="3"/>
      <c r="N29" s="3"/>
    </row>
    <row r="30" spans="1:14" ht="15" customHeight="1">
      <c r="A30" s="4"/>
      <c r="B30" s="4"/>
      <c r="C30" s="53"/>
      <c r="D30" s="15" t="s">
        <v>3</v>
      </c>
      <c r="E30" s="18">
        <f>SUM(E27:E29)</f>
        <v>700545.8001550245</v>
      </c>
      <c r="F30" s="18">
        <f>SUM(F27:F29)</f>
        <v>2475169.6740997597</v>
      </c>
      <c r="G30" s="6">
        <f t="shared" si="0"/>
        <v>3175715.474254784</v>
      </c>
      <c r="H30" s="3"/>
      <c r="I30" s="3"/>
      <c r="J30" s="3"/>
      <c r="K30" s="3"/>
      <c r="L30" s="3"/>
      <c r="M30" s="3"/>
      <c r="N30" s="3"/>
    </row>
    <row r="31" spans="1:14" ht="15" customHeight="1">
      <c r="A31" s="4"/>
      <c r="B31" s="4"/>
      <c r="C31" s="53" t="s">
        <v>0</v>
      </c>
      <c r="D31" s="15" t="s">
        <v>11</v>
      </c>
      <c r="E31" s="5">
        <f>E27/G27</f>
        <v>0.17152411832943526</v>
      </c>
      <c r="F31" s="5">
        <f>F27/G27</f>
        <v>0.8284758816705647</v>
      </c>
      <c r="G31" s="20">
        <f t="shared" si="0"/>
        <v>1</v>
      </c>
      <c r="H31" s="3"/>
      <c r="I31" s="3"/>
      <c r="J31" s="3"/>
      <c r="K31" s="3"/>
      <c r="L31" s="3"/>
      <c r="M31" s="3"/>
      <c r="N31" s="3"/>
    </row>
    <row r="32" spans="1:14" ht="15" customHeight="1">
      <c r="A32" s="4"/>
      <c r="C32" s="53"/>
      <c r="D32" s="15" t="s">
        <v>12</v>
      </c>
      <c r="E32" s="5">
        <f>E28/G28</f>
        <v>0.26811493100926437</v>
      </c>
      <c r="F32" s="5">
        <f>F28/G28</f>
        <v>0.7318850689907357</v>
      </c>
      <c r="G32" s="20">
        <f t="shared" si="0"/>
        <v>1</v>
      </c>
      <c r="H32" s="3"/>
      <c r="I32" s="3"/>
      <c r="J32" s="3"/>
      <c r="K32" s="3"/>
      <c r="L32" s="3"/>
      <c r="M32" s="3"/>
      <c r="N32" s="3"/>
    </row>
    <row r="33" spans="1:14" ht="15" customHeight="1">
      <c r="A33" s="4"/>
      <c r="C33" s="53"/>
      <c r="D33" s="21" t="s">
        <v>13</v>
      </c>
      <c r="E33" s="5">
        <f>E29/G29</f>
        <v>0.323583430536282</v>
      </c>
      <c r="F33" s="5">
        <f>F29/G29</f>
        <v>0.676416569463718</v>
      </c>
      <c r="G33" s="20">
        <f t="shared" si="0"/>
        <v>1</v>
      </c>
      <c r="H33" s="3"/>
      <c r="I33" s="3"/>
      <c r="J33" s="3"/>
      <c r="K33" s="3"/>
      <c r="L33" s="3"/>
      <c r="M33" s="3"/>
      <c r="N33" s="3"/>
    </row>
    <row r="34" spans="1:14" ht="15" customHeight="1">
      <c r="A34" s="4"/>
      <c r="C34" s="53"/>
      <c r="D34" s="15" t="s">
        <v>3</v>
      </c>
      <c r="E34" s="5">
        <f>E30/G30</f>
        <v>0.22059463633763196</v>
      </c>
      <c r="F34" s="5">
        <f>F30/G30</f>
        <v>0.779405363662368</v>
      </c>
      <c r="G34" s="20">
        <f t="shared" si="0"/>
        <v>1</v>
      </c>
      <c r="H34" s="3"/>
      <c r="I34" s="3"/>
      <c r="J34" s="3"/>
      <c r="K34" s="3"/>
      <c r="L34" s="3"/>
      <c r="M34" s="3"/>
      <c r="N34" s="3"/>
    </row>
    <row r="35" spans="1:7" ht="15.75">
      <c r="A35" s="4"/>
      <c r="B35" s="4"/>
      <c r="C35" s="14" t="s">
        <v>165</v>
      </c>
      <c r="G35" s="2"/>
    </row>
    <row r="36" spans="1:7" ht="24.75" customHeight="1">
      <c r="A36" s="4"/>
      <c r="B36" s="4"/>
      <c r="C36" s="4">
        <v>2012</v>
      </c>
      <c r="G36" s="2"/>
    </row>
    <row r="37" spans="1:10" ht="22.5" customHeight="1">
      <c r="A37" s="4"/>
      <c r="B37" s="4"/>
      <c r="C37" s="65" t="s">
        <v>10</v>
      </c>
      <c r="D37" s="57"/>
      <c r="E37" s="58" t="s">
        <v>41</v>
      </c>
      <c r="F37" s="59"/>
      <c r="G37" s="59"/>
      <c r="H37" s="59"/>
      <c r="I37" s="59"/>
      <c r="J37" s="60"/>
    </row>
    <row r="38" spans="1:10" ht="15.75" thickBot="1">
      <c r="A38" s="4"/>
      <c r="B38" s="4"/>
      <c r="C38" s="64"/>
      <c r="D38" s="62"/>
      <c r="E38" s="22" t="s">
        <v>34</v>
      </c>
      <c r="F38" s="11" t="s">
        <v>35</v>
      </c>
      <c r="G38" s="12" t="s">
        <v>36</v>
      </c>
      <c r="H38" s="11" t="s">
        <v>37</v>
      </c>
      <c r="I38" s="11" t="s">
        <v>38</v>
      </c>
      <c r="J38" s="11" t="s">
        <v>3</v>
      </c>
    </row>
    <row r="39" spans="1:10" ht="15">
      <c r="A39" s="4"/>
      <c r="B39" s="4"/>
      <c r="C39" s="53" t="s">
        <v>6</v>
      </c>
      <c r="D39" s="15" t="s">
        <v>11</v>
      </c>
      <c r="E39" s="18">
        <v>109279.28193207787</v>
      </c>
      <c r="F39" s="18">
        <v>54541.220278407796</v>
      </c>
      <c r="G39" s="18">
        <v>28416.04475187963</v>
      </c>
      <c r="H39" s="18">
        <v>24579.34799336335</v>
      </c>
      <c r="I39" s="18">
        <v>58984.85958885361</v>
      </c>
      <c r="J39" s="18">
        <f>SUM(E39:I39)</f>
        <v>275800.7545445823</v>
      </c>
    </row>
    <row r="40" spans="1:10" ht="15">
      <c r="A40" s="4"/>
      <c r="B40" s="4"/>
      <c r="C40" s="53"/>
      <c r="D40" s="15" t="s">
        <v>12</v>
      </c>
      <c r="E40" s="18">
        <v>173236.02492583808</v>
      </c>
      <c r="F40" s="18">
        <v>95565.12311205259</v>
      </c>
      <c r="G40" s="18">
        <v>44316.88126008371</v>
      </c>
      <c r="H40" s="18">
        <v>33260.32293447132</v>
      </c>
      <c r="I40" s="18">
        <v>47996.56741418968</v>
      </c>
      <c r="J40" s="18">
        <f>SUM(E40:I40)</f>
        <v>394374.91964663536</v>
      </c>
    </row>
    <row r="41" spans="1:10" ht="15">
      <c r="A41" s="4"/>
      <c r="B41" s="4"/>
      <c r="C41" s="53"/>
      <c r="D41" s="21" t="s">
        <v>13</v>
      </c>
      <c r="E41" s="18">
        <v>4312.053212658832</v>
      </c>
      <c r="F41" s="18">
        <v>7405.180225074323</v>
      </c>
      <c r="G41" s="18">
        <v>2569.913413087713</v>
      </c>
      <c r="H41" s="18">
        <v>3210.0083422339594</v>
      </c>
      <c r="I41" s="18">
        <v>11616.672836151145</v>
      </c>
      <c r="J41" s="18">
        <f>SUM(E41:I41)</f>
        <v>29113.82802920597</v>
      </c>
    </row>
    <row r="42" spans="1:10" ht="15">
      <c r="A42" s="4"/>
      <c r="B42" s="4"/>
      <c r="C42" s="53"/>
      <c r="D42" s="15" t="s">
        <v>3</v>
      </c>
      <c r="E42" s="18">
        <f aca="true" t="shared" si="1" ref="E42:J42">SUM(E39:E41)</f>
        <v>286827.3600705748</v>
      </c>
      <c r="F42" s="18">
        <f t="shared" si="1"/>
        <v>157511.5236155347</v>
      </c>
      <c r="G42" s="18">
        <f t="shared" si="1"/>
        <v>75302.83942505105</v>
      </c>
      <c r="H42" s="18">
        <f t="shared" si="1"/>
        <v>61049.67927006863</v>
      </c>
      <c r="I42" s="18">
        <f t="shared" si="1"/>
        <v>118598.09983919444</v>
      </c>
      <c r="J42" s="18">
        <f t="shared" si="1"/>
        <v>699289.5022204237</v>
      </c>
    </row>
    <row r="43" spans="1:10" ht="15">
      <c r="A43" s="4"/>
      <c r="B43" s="4"/>
      <c r="C43" s="53" t="s">
        <v>0</v>
      </c>
      <c r="D43" s="15" t="s">
        <v>11</v>
      </c>
      <c r="E43" s="5">
        <f>E39/J39</f>
        <v>0.39622546396773267</v>
      </c>
      <c r="F43" s="5">
        <f>F39/J39</f>
        <v>0.1977558776750605</v>
      </c>
      <c r="G43" s="5">
        <f>G39/J39</f>
        <v>0.10303106240155797</v>
      </c>
      <c r="H43" s="5">
        <f>H39/J39</f>
        <v>0.08911994470047825</v>
      </c>
      <c r="I43" s="5">
        <f>I39/J39</f>
        <v>0.21386765125517052</v>
      </c>
      <c r="J43" s="10">
        <f>SUM(E43:I43)</f>
        <v>0.9999999999999999</v>
      </c>
    </row>
    <row r="44" spans="1:10" ht="15">
      <c r="A44" s="4"/>
      <c r="B44" s="4"/>
      <c r="C44" s="53"/>
      <c r="D44" s="15" t="s">
        <v>12</v>
      </c>
      <c r="E44" s="5">
        <f>E40/J40</f>
        <v>0.4392673476321964</v>
      </c>
      <c r="F44" s="5">
        <f>F40/J40</f>
        <v>0.24232048832537345</v>
      </c>
      <c r="G44" s="5">
        <f>G40/J40</f>
        <v>0.11237246349182693</v>
      </c>
      <c r="H44" s="5">
        <f>H40/J40</f>
        <v>0.08433681067820684</v>
      </c>
      <c r="I44" s="5">
        <f>I40/J40</f>
        <v>0.1217028898723965</v>
      </c>
      <c r="J44" s="10">
        <f>SUM(E44:I44)</f>
        <v>1</v>
      </c>
    </row>
    <row r="45" spans="1:10" ht="15">
      <c r="A45" s="4"/>
      <c r="B45" s="4"/>
      <c r="C45" s="53"/>
      <c r="D45" s="21" t="s">
        <v>13</v>
      </c>
      <c r="E45" s="5">
        <f>E41/J41</f>
        <v>0.1481101423122075</v>
      </c>
      <c r="F45" s="5">
        <f>F41/J41</f>
        <v>0.2543526814009379</v>
      </c>
      <c r="G45" s="5">
        <f>G41/J41</f>
        <v>0.08827123010102504</v>
      </c>
      <c r="H45" s="5">
        <f>H41/J41</f>
        <v>0.11025717191891742</v>
      </c>
      <c r="I45" s="5">
        <f>I41/J41</f>
        <v>0.3990087742669121</v>
      </c>
      <c r="J45" s="10">
        <f>SUM(E45:I45)</f>
        <v>1</v>
      </c>
    </row>
    <row r="46" spans="1:10" ht="15">
      <c r="A46" s="4"/>
      <c r="B46" s="4"/>
      <c r="C46" s="53"/>
      <c r="D46" s="15" t="s">
        <v>3</v>
      </c>
      <c r="E46" s="5">
        <f>E42/J42</f>
        <v>0.41016969246617363</v>
      </c>
      <c r="F46" s="5">
        <f>F42/J42</f>
        <v>0.22524508535505708</v>
      </c>
      <c r="G46" s="5">
        <f>G42/J42</f>
        <v>0.10768478460772714</v>
      </c>
      <c r="H46" s="5">
        <f>H42/J42</f>
        <v>0.08730243922755915</v>
      </c>
      <c r="I46" s="5">
        <f>I42/J42</f>
        <v>0.16959799834348296</v>
      </c>
      <c r="J46" s="10">
        <f>SUM(E46:I46)</f>
        <v>1</v>
      </c>
    </row>
    <row r="47" spans="1:7" ht="15.75">
      <c r="A47" s="4"/>
      <c r="B47" s="4"/>
      <c r="C47" s="14" t="s">
        <v>165</v>
      </c>
      <c r="G47" s="2"/>
    </row>
    <row r="48" spans="1:7" ht="24.75" customHeight="1">
      <c r="A48" s="4"/>
      <c r="B48" s="4"/>
      <c r="C48" s="4">
        <v>2012</v>
      </c>
      <c r="G48" s="2"/>
    </row>
    <row r="49" spans="1:8" ht="22.5" customHeight="1">
      <c r="A49" s="4"/>
      <c r="B49" s="4"/>
      <c r="C49" s="65" t="s">
        <v>10</v>
      </c>
      <c r="D49" s="57"/>
      <c r="E49" s="58" t="s">
        <v>42</v>
      </c>
      <c r="F49" s="59"/>
      <c r="G49" s="59"/>
      <c r="H49" s="60"/>
    </row>
    <row r="50" spans="1:8" ht="15.75" thickBot="1">
      <c r="A50" s="4"/>
      <c r="B50" s="4"/>
      <c r="C50" s="64"/>
      <c r="D50" s="62"/>
      <c r="E50" s="11" t="s">
        <v>43</v>
      </c>
      <c r="F50" s="11" t="s">
        <v>44</v>
      </c>
      <c r="G50" s="12" t="s">
        <v>45</v>
      </c>
      <c r="H50" s="11" t="s">
        <v>3</v>
      </c>
    </row>
    <row r="51" spans="1:8" ht="15">
      <c r="A51" s="4"/>
      <c r="B51" s="4"/>
      <c r="C51" s="53" t="s">
        <v>6</v>
      </c>
      <c r="D51" s="15" t="s">
        <v>11</v>
      </c>
      <c r="E51" s="18">
        <v>132814.7148106353</v>
      </c>
      <c r="F51" s="18">
        <v>117758.97449303596</v>
      </c>
      <c r="G51" s="18">
        <v>19576.807247028097</v>
      </c>
      <c r="H51" s="18">
        <f>SUM(E51:G51)</f>
        <v>270150.49655069935</v>
      </c>
    </row>
    <row r="52" spans="1:8" ht="15">
      <c r="A52" s="4"/>
      <c r="B52" s="4"/>
      <c r="C52" s="53"/>
      <c r="D52" s="15" t="s">
        <v>12</v>
      </c>
      <c r="E52" s="18">
        <v>123239.56615501089</v>
      </c>
      <c r="F52" s="18">
        <v>233553.69901758104</v>
      </c>
      <c r="G52" s="18">
        <v>28666.87367810361</v>
      </c>
      <c r="H52" s="18">
        <f>SUM(E52:G52)</f>
        <v>385460.1388506955</v>
      </c>
    </row>
    <row r="53" spans="1:8" ht="15">
      <c r="A53" s="4"/>
      <c r="B53" s="4"/>
      <c r="C53" s="53"/>
      <c r="D53" s="21" t="s">
        <v>13</v>
      </c>
      <c r="E53" s="18">
        <v>13307.157484047588</v>
      </c>
      <c r="F53" s="18">
        <v>12692.272030572807</v>
      </c>
      <c r="G53" s="18">
        <v>2859.7778019460366</v>
      </c>
      <c r="H53" s="18">
        <f>SUM(E53:G53)</f>
        <v>28859.207316566433</v>
      </c>
    </row>
    <row r="54" spans="1:8" ht="15">
      <c r="A54" s="4"/>
      <c r="B54" s="4"/>
      <c r="C54" s="53"/>
      <c r="D54" s="15" t="s">
        <v>3</v>
      </c>
      <c r="E54" s="18">
        <f>SUM(E51:E53)</f>
        <v>269361.4384496938</v>
      </c>
      <c r="F54" s="18">
        <f>SUM(F51:F53)</f>
        <v>364004.9455411898</v>
      </c>
      <c r="G54" s="18">
        <f>SUM(G51:G53)</f>
        <v>51103.45872707774</v>
      </c>
      <c r="H54" s="18">
        <f>SUM(H51:H53)</f>
        <v>684469.8427179614</v>
      </c>
    </row>
    <row r="55" spans="1:8" ht="15">
      <c r="A55" s="4"/>
      <c r="B55" s="4"/>
      <c r="C55" s="53" t="s">
        <v>0</v>
      </c>
      <c r="D55" s="15" t="s">
        <v>11</v>
      </c>
      <c r="E55" s="5">
        <f>E51/H51</f>
        <v>0.49163231793545814</v>
      </c>
      <c r="F55" s="5">
        <f>F51/H51</f>
        <v>0.4359013808843251</v>
      </c>
      <c r="G55" s="5">
        <f>G51/H51</f>
        <v>0.0724663011802168</v>
      </c>
      <c r="H55" s="10">
        <f>SUM(E55:G55)</f>
        <v>1</v>
      </c>
    </row>
    <row r="56" spans="1:8" ht="15">
      <c r="A56" s="4"/>
      <c r="B56" s="4"/>
      <c r="C56" s="53"/>
      <c r="D56" s="15" t="s">
        <v>12</v>
      </c>
      <c r="E56" s="5">
        <f>E52/H52</f>
        <v>0.3197206500326266</v>
      </c>
      <c r="F56" s="5">
        <f>F52/H52</f>
        <v>0.6059088229303159</v>
      </c>
      <c r="G56" s="5">
        <f>G52/H52</f>
        <v>0.07437052703705756</v>
      </c>
      <c r="H56" s="10">
        <f>SUM(E56:G56)</f>
        <v>1</v>
      </c>
    </row>
    <row r="57" spans="1:8" ht="15">
      <c r="A57" s="4"/>
      <c r="B57" s="4"/>
      <c r="C57" s="53"/>
      <c r="D57" s="21" t="s">
        <v>13</v>
      </c>
      <c r="E57" s="5">
        <f>E53/H53</f>
        <v>0.46110613289120744</v>
      </c>
      <c r="F57" s="5">
        <f>F53/H53</f>
        <v>0.4397997454104325</v>
      </c>
      <c r="G57" s="5">
        <f>G53/H53</f>
        <v>0.09909412169836004</v>
      </c>
      <c r="H57" s="10">
        <f>SUM(E57:G57)</f>
        <v>1</v>
      </c>
    </row>
    <row r="58" spans="1:8" ht="15">
      <c r="A58" s="4"/>
      <c r="B58" s="4"/>
      <c r="C58" s="53"/>
      <c r="D58" s="15" t="s">
        <v>3</v>
      </c>
      <c r="E58" s="5">
        <f>E54/H54</f>
        <v>0.39353295300796076</v>
      </c>
      <c r="F58" s="5">
        <f>F54/H54</f>
        <v>0.5318056732722694</v>
      </c>
      <c r="G58" s="5">
        <f>G54/H54</f>
        <v>0.07466137371976976</v>
      </c>
      <c r="H58" s="10">
        <f>SUM(E58:G58)</f>
        <v>0.9999999999999999</v>
      </c>
    </row>
    <row r="59" spans="1:7" ht="15.75">
      <c r="A59" s="4"/>
      <c r="B59" s="4"/>
      <c r="C59" s="14" t="s">
        <v>165</v>
      </c>
      <c r="G59" s="2"/>
    </row>
    <row r="60" spans="1:14" ht="15" customHeight="1">
      <c r="A60" s="4"/>
      <c r="C60" s="13"/>
      <c r="G60" s="3"/>
      <c r="H60" s="3"/>
      <c r="I60" s="3"/>
      <c r="J60" s="3"/>
      <c r="K60" s="3"/>
      <c r="L60" s="3"/>
      <c r="M60" s="3"/>
      <c r="N60" s="3"/>
    </row>
    <row r="61" spans="1:8" ht="15">
      <c r="A61" s="4">
        <v>3</v>
      </c>
      <c r="B61" s="4" t="s">
        <v>31</v>
      </c>
      <c r="H61" s="2"/>
    </row>
    <row r="62" spans="1:7" ht="24.75" customHeight="1">
      <c r="A62" s="4"/>
      <c r="B62" s="4"/>
      <c r="C62" s="4">
        <v>2012</v>
      </c>
      <c r="G62" s="2"/>
    </row>
    <row r="63" spans="1:15" ht="28.5" customHeight="1">
      <c r="A63" s="4"/>
      <c r="B63" s="4"/>
      <c r="C63" s="65" t="s">
        <v>10</v>
      </c>
      <c r="D63" s="57"/>
      <c r="E63" s="58" t="s">
        <v>31</v>
      </c>
      <c r="F63" s="59"/>
      <c r="G63" s="60"/>
      <c r="H63" s="3"/>
      <c r="I63" s="3"/>
      <c r="J63" s="3"/>
      <c r="K63" s="3"/>
      <c r="L63" s="3"/>
      <c r="M63" s="3"/>
      <c r="N63" s="3"/>
      <c r="O63" s="3"/>
    </row>
    <row r="64" spans="1:15" ht="23.25" thickBot="1">
      <c r="A64" s="4"/>
      <c r="B64" s="4"/>
      <c r="C64" s="64"/>
      <c r="D64" s="62"/>
      <c r="E64" s="11" t="s">
        <v>1</v>
      </c>
      <c r="F64" s="11" t="s">
        <v>2</v>
      </c>
      <c r="G64" s="12" t="s">
        <v>3</v>
      </c>
      <c r="H64" s="3"/>
      <c r="I64" s="3"/>
      <c r="J64" s="3"/>
      <c r="K64" s="3"/>
      <c r="L64" s="3"/>
      <c r="M64" s="3"/>
      <c r="N64" s="3"/>
      <c r="O64" s="3"/>
    </row>
    <row r="65" spans="1:15" ht="15" customHeight="1">
      <c r="A65" s="4"/>
      <c r="B65" s="4"/>
      <c r="C65" s="53" t="s">
        <v>6</v>
      </c>
      <c r="D65" s="15" t="s">
        <v>11</v>
      </c>
      <c r="E65" s="18">
        <v>499282.92</v>
      </c>
      <c r="F65" s="18">
        <v>1114758.91</v>
      </c>
      <c r="G65" s="18">
        <f>E65+F65</f>
        <v>1614041.8299999998</v>
      </c>
      <c r="H65" s="3"/>
      <c r="I65" s="3"/>
      <c r="J65" s="3"/>
      <c r="K65" s="3"/>
      <c r="L65" s="3"/>
      <c r="M65" s="3"/>
      <c r="N65" s="3"/>
      <c r="O65" s="3"/>
    </row>
    <row r="66" spans="1:15" ht="15" customHeight="1">
      <c r="A66" s="4"/>
      <c r="B66" s="4"/>
      <c r="C66" s="53"/>
      <c r="D66" s="15" t="s">
        <v>12</v>
      </c>
      <c r="E66" s="18">
        <v>364717.99</v>
      </c>
      <c r="F66" s="18">
        <v>1106982.48</v>
      </c>
      <c r="G66" s="18">
        <f>E66+F66</f>
        <v>1471700.47</v>
      </c>
      <c r="H66" s="3"/>
      <c r="I66" s="3"/>
      <c r="J66" s="3"/>
      <c r="K66" s="3"/>
      <c r="L66" s="3"/>
      <c r="M66" s="3"/>
      <c r="N66" s="3"/>
      <c r="O66" s="3"/>
    </row>
    <row r="67" spans="1:15" ht="15" customHeight="1">
      <c r="A67" s="4"/>
      <c r="B67" s="4"/>
      <c r="C67" s="53"/>
      <c r="D67" s="21" t="s">
        <v>13</v>
      </c>
      <c r="E67" s="18">
        <v>23352.75</v>
      </c>
      <c r="F67" s="18">
        <v>66620.42</v>
      </c>
      <c r="G67" s="18">
        <f>E67+F67</f>
        <v>89973.17</v>
      </c>
      <c r="H67" s="3"/>
      <c r="I67" s="3"/>
      <c r="J67" s="3"/>
      <c r="K67" s="3"/>
      <c r="L67" s="3"/>
      <c r="M67" s="3"/>
      <c r="N67" s="3"/>
      <c r="O67" s="3"/>
    </row>
    <row r="68" spans="1:15" ht="15" customHeight="1">
      <c r="A68" s="4"/>
      <c r="B68" s="4"/>
      <c r="C68" s="53"/>
      <c r="D68" s="15" t="s">
        <v>3</v>
      </c>
      <c r="E68" s="18">
        <f>SUM(E65:E67)</f>
        <v>887353.6599999999</v>
      </c>
      <c r="F68" s="18">
        <f>SUM(F65:F67)</f>
        <v>2288361.8099999996</v>
      </c>
      <c r="G68" s="18">
        <f>SUM(G65:G67)</f>
        <v>3175715.4699999997</v>
      </c>
      <c r="H68" s="3"/>
      <c r="I68" s="3"/>
      <c r="J68" s="3"/>
      <c r="K68" s="3"/>
      <c r="L68" s="3"/>
      <c r="M68" s="3"/>
      <c r="N68" s="3"/>
      <c r="O68" s="3"/>
    </row>
    <row r="69" spans="1:15" ht="15" customHeight="1">
      <c r="A69" s="4"/>
      <c r="B69" s="4"/>
      <c r="C69" s="53" t="s">
        <v>0</v>
      </c>
      <c r="D69" s="15" t="s">
        <v>11</v>
      </c>
      <c r="E69" s="5">
        <f>E65/G65</f>
        <v>0.30933703868133333</v>
      </c>
      <c r="F69" s="5">
        <f>F65/G65</f>
        <v>0.6906629613186667</v>
      </c>
      <c r="G69" s="10">
        <f>E69+F69</f>
        <v>1</v>
      </c>
      <c r="H69" s="3"/>
      <c r="I69" s="3"/>
      <c r="J69" s="3"/>
      <c r="K69" s="3"/>
      <c r="L69" s="3"/>
      <c r="M69" s="3"/>
      <c r="N69" s="3"/>
      <c r="O69" s="3"/>
    </row>
    <row r="70" spans="1:15" ht="15" customHeight="1">
      <c r="A70" s="4"/>
      <c r="B70" s="4"/>
      <c r="C70" s="53"/>
      <c r="D70" s="15" t="s">
        <v>12</v>
      </c>
      <c r="E70" s="5">
        <f>E66/G66</f>
        <v>0.2478208014705601</v>
      </c>
      <c r="F70" s="5">
        <f>F66/G66</f>
        <v>0.7521791985294399</v>
      </c>
      <c r="G70" s="10">
        <f>E70+F70</f>
        <v>1</v>
      </c>
      <c r="H70" s="3"/>
      <c r="I70" s="3"/>
      <c r="J70" s="3"/>
      <c r="K70" s="3"/>
      <c r="L70" s="3"/>
      <c r="M70" s="3"/>
      <c r="N70" s="3"/>
      <c r="O70" s="3"/>
    </row>
    <row r="71" spans="1:15" ht="15" customHeight="1">
      <c r="A71" s="4"/>
      <c r="B71" s="4"/>
      <c r="C71" s="53"/>
      <c r="D71" s="21" t="s">
        <v>13</v>
      </c>
      <c r="E71" s="5">
        <f>E67/G67</f>
        <v>0.2595523754470361</v>
      </c>
      <c r="F71" s="5">
        <f>F67/G67</f>
        <v>0.740447624552964</v>
      </c>
      <c r="G71" s="10">
        <f>E71+F71</f>
        <v>1</v>
      </c>
      <c r="H71" s="3"/>
      <c r="I71" s="3"/>
      <c r="J71" s="3"/>
      <c r="K71" s="3"/>
      <c r="L71" s="3"/>
      <c r="M71" s="3"/>
      <c r="N71" s="3"/>
      <c r="O71" s="3"/>
    </row>
    <row r="72" spans="1:15" ht="15" customHeight="1">
      <c r="A72" s="4"/>
      <c r="B72" s="4"/>
      <c r="C72" s="53"/>
      <c r="D72" s="15" t="s">
        <v>3</v>
      </c>
      <c r="E72" s="5">
        <f>E68/G68</f>
        <v>0.27941850218716224</v>
      </c>
      <c r="F72" s="5">
        <f>F68/G68</f>
        <v>0.7205814978128376</v>
      </c>
      <c r="G72" s="10">
        <f>E72+F72</f>
        <v>0.9999999999999999</v>
      </c>
      <c r="H72" s="3"/>
      <c r="I72" s="3"/>
      <c r="J72" s="3"/>
      <c r="K72" s="3"/>
      <c r="L72" s="3"/>
      <c r="M72" s="3"/>
      <c r="N72" s="3"/>
      <c r="O72" s="3"/>
    </row>
    <row r="73" spans="1:7" ht="15.75">
      <c r="A73" s="4"/>
      <c r="B73" s="4"/>
      <c r="C73" s="14" t="s">
        <v>165</v>
      </c>
      <c r="G73" s="2"/>
    </row>
    <row r="74" spans="1:7" ht="15.75">
      <c r="A74" s="4"/>
      <c r="B74" s="4"/>
      <c r="C74" s="14"/>
      <c r="G74" s="2"/>
    </row>
    <row r="75" spans="1:8" ht="15">
      <c r="A75" s="4">
        <v>4</v>
      </c>
      <c r="B75" s="4" t="s">
        <v>53</v>
      </c>
      <c r="H75" s="2"/>
    </row>
    <row r="76" spans="1:7" ht="24.75" customHeight="1">
      <c r="A76" s="4"/>
      <c r="B76" s="4"/>
      <c r="C76" s="4">
        <v>2012</v>
      </c>
      <c r="G76" s="2"/>
    </row>
    <row r="77" spans="1:15" ht="28.5" customHeight="1">
      <c r="A77" s="4"/>
      <c r="B77" s="4"/>
      <c r="C77" s="65" t="s">
        <v>10</v>
      </c>
      <c r="D77" s="57"/>
      <c r="E77" s="58" t="s">
        <v>54</v>
      </c>
      <c r="F77" s="59"/>
      <c r="G77" s="60"/>
      <c r="H77" s="3"/>
      <c r="I77" s="3"/>
      <c r="J77" s="3"/>
      <c r="K77" s="3"/>
      <c r="L77" s="3"/>
      <c r="M77" s="3"/>
      <c r="N77" s="3"/>
      <c r="O77" s="3"/>
    </row>
    <row r="78" spans="1:15" ht="23.25" thickBot="1">
      <c r="A78" s="4"/>
      <c r="B78" s="4"/>
      <c r="C78" s="64"/>
      <c r="D78" s="62"/>
      <c r="E78" s="11" t="s">
        <v>1</v>
      </c>
      <c r="F78" s="11" t="s">
        <v>2</v>
      </c>
      <c r="G78" s="12" t="s">
        <v>3</v>
      </c>
      <c r="H78" s="3"/>
      <c r="I78" s="3"/>
      <c r="J78" s="3"/>
      <c r="K78" s="3"/>
      <c r="L78" s="3"/>
      <c r="M78" s="3"/>
      <c r="N78" s="3"/>
      <c r="O78" s="3"/>
    </row>
    <row r="79" spans="1:15" ht="17.25" customHeight="1">
      <c r="A79" s="4"/>
      <c r="B79" s="4"/>
      <c r="C79" s="53" t="s">
        <v>6</v>
      </c>
      <c r="D79" s="15" t="s">
        <v>11</v>
      </c>
      <c r="E79" s="18">
        <v>300958.183878613</v>
      </c>
      <c r="F79" s="18">
        <v>1313083.6459567735</v>
      </c>
      <c r="G79" s="18">
        <f>E79+F79</f>
        <v>1614041.8298353865</v>
      </c>
      <c r="H79" s="3"/>
      <c r="I79" s="3"/>
      <c r="J79" s="3"/>
      <c r="K79" s="3"/>
      <c r="L79" s="3"/>
      <c r="M79" s="3"/>
      <c r="N79" s="3"/>
      <c r="O79" s="3"/>
    </row>
    <row r="80" spans="1:15" ht="17.25" customHeight="1">
      <c r="A80" s="4"/>
      <c r="B80" s="4"/>
      <c r="C80" s="53"/>
      <c r="D80" s="15" t="s">
        <v>12</v>
      </c>
      <c r="E80" s="18">
        <v>144697.71698473953</v>
      </c>
      <c r="F80" s="18">
        <v>1327002.754268912</v>
      </c>
      <c r="G80" s="18">
        <f>E80+F80</f>
        <v>1471700.4712536514</v>
      </c>
      <c r="H80" s="3"/>
      <c r="I80" s="3"/>
      <c r="J80" s="3"/>
      <c r="K80" s="3"/>
      <c r="L80" s="3"/>
      <c r="M80" s="3"/>
      <c r="N80" s="3"/>
      <c r="O80" s="3"/>
    </row>
    <row r="81" spans="1:15" ht="17.25" customHeight="1">
      <c r="A81" s="4"/>
      <c r="B81" s="4"/>
      <c r="C81" s="53"/>
      <c r="D81" s="21" t="s">
        <v>13</v>
      </c>
      <c r="E81" s="18">
        <v>21354.271447969422</v>
      </c>
      <c r="F81" s="18">
        <v>68618.90171777332</v>
      </c>
      <c r="G81" s="18">
        <f>E81+F81</f>
        <v>89973.17316574274</v>
      </c>
      <c r="H81" s="3"/>
      <c r="I81" s="3"/>
      <c r="J81" s="3"/>
      <c r="K81" s="3"/>
      <c r="L81" s="3"/>
      <c r="M81" s="3"/>
      <c r="N81" s="3"/>
      <c r="O81" s="3"/>
    </row>
    <row r="82" spans="1:15" ht="17.25" customHeight="1">
      <c r="A82" s="4"/>
      <c r="B82" s="4"/>
      <c r="C82" s="53"/>
      <c r="D82" s="15" t="s">
        <v>3</v>
      </c>
      <c r="E82" s="18">
        <f>SUM(E79:E81)</f>
        <v>467010.17231132195</v>
      </c>
      <c r="F82" s="18">
        <f>SUM(F79:F81)</f>
        <v>2708705.3019434586</v>
      </c>
      <c r="G82" s="18">
        <f>SUM(G79:G81)</f>
        <v>3175715.474254781</v>
      </c>
      <c r="H82" s="3"/>
      <c r="I82" s="3"/>
      <c r="J82" s="3"/>
      <c r="K82" s="3"/>
      <c r="L82" s="3"/>
      <c r="M82" s="3"/>
      <c r="N82" s="3"/>
      <c r="O82" s="3"/>
    </row>
    <row r="83" spans="1:15" ht="17.25" customHeight="1">
      <c r="A83" s="4"/>
      <c r="B83" s="4"/>
      <c r="C83" s="53" t="s">
        <v>0</v>
      </c>
      <c r="D83" s="15" t="s">
        <v>11</v>
      </c>
      <c r="E83" s="5">
        <f>E79/G79</f>
        <v>0.18646244373313872</v>
      </c>
      <c r="F83" s="5">
        <f>F79/G79</f>
        <v>0.8135375562668613</v>
      </c>
      <c r="G83" s="10">
        <f>E83+F83</f>
        <v>1</v>
      </c>
      <c r="H83" s="3"/>
      <c r="I83" s="3"/>
      <c r="J83" s="3"/>
      <c r="K83" s="3"/>
      <c r="L83" s="3"/>
      <c r="M83" s="3"/>
      <c r="N83" s="3"/>
      <c r="O83" s="3"/>
    </row>
    <row r="84" spans="1:15" ht="17.25" customHeight="1">
      <c r="A84" s="4"/>
      <c r="B84" s="4"/>
      <c r="C84" s="53"/>
      <c r="D84" s="15" t="s">
        <v>12</v>
      </c>
      <c r="E84" s="5">
        <f>E80/G80</f>
        <v>0.0983200860576476</v>
      </c>
      <c r="F84" s="5">
        <f>F80/G80</f>
        <v>0.9016799139423524</v>
      </c>
      <c r="G84" s="10">
        <f>E84+F84</f>
        <v>1</v>
      </c>
      <c r="H84" s="3"/>
      <c r="I84" s="3"/>
      <c r="J84" s="3"/>
      <c r="K84" s="3"/>
      <c r="L84" s="3"/>
      <c r="M84" s="3"/>
      <c r="N84" s="3"/>
      <c r="O84" s="3"/>
    </row>
    <row r="85" spans="1:15" ht="17.25" customHeight="1">
      <c r="A85" s="4"/>
      <c r="B85" s="4"/>
      <c r="C85" s="53"/>
      <c r="D85" s="21" t="s">
        <v>13</v>
      </c>
      <c r="E85" s="5">
        <f>E81/G81</f>
        <v>0.2373404282255553</v>
      </c>
      <c r="F85" s="5">
        <f>F81/G81</f>
        <v>0.7626595717744447</v>
      </c>
      <c r="G85" s="10">
        <f>E85+F85</f>
        <v>1</v>
      </c>
      <c r="H85" s="3"/>
      <c r="I85" s="3"/>
      <c r="J85" s="3"/>
      <c r="K85" s="3"/>
      <c r="L85" s="3"/>
      <c r="M85" s="3"/>
      <c r="N85" s="3"/>
      <c r="O85" s="3"/>
    </row>
    <row r="86" spans="1:15" ht="17.25" customHeight="1">
      <c r="A86" s="4"/>
      <c r="B86" s="4"/>
      <c r="C86" s="53"/>
      <c r="D86" s="15" t="s">
        <v>3</v>
      </c>
      <c r="E86" s="5">
        <f>E82/G82</f>
        <v>0.1470566793836943</v>
      </c>
      <c r="F86" s="5">
        <f>F82/G82</f>
        <v>0.8529433206163056</v>
      </c>
      <c r="G86" s="10">
        <f>E86+F86</f>
        <v>0.9999999999999999</v>
      </c>
      <c r="H86" s="3"/>
      <c r="I86" s="3"/>
      <c r="J86" s="3"/>
      <c r="K86" s="3"/>
      <c r="L86" s="3"/>
      <c r="M86" s="3"/>
      <c r="N86" s="3"/>
      <c r="O86" s="3"/>
    </row>
    <row r="87" spans="1:7" ht="15.75">
      <c r="A87" s="4"/>
      <c r="B87" s="4"/>
      <c r="C87" s="14" t="s">
        <v>165</v>
      </c>
      <c r="G87" s="2"/>
    </row>
    <row r="88" spans="1:7" ht="24.75" customHeight="1">
      <c r="A88" s="4"/>
      <c r="B88" s="4"/>
      <c r="C88" s="26">
        <v>2012</v>
      </c>
      <c r="G88" s="2"/>
    </row>
    <row r="89" spans="1:8" ht="28.5" customHeight="1">
      <c r="A89" s="4"/>
      <c r="B89" s="4"/>
      <c r="C89" s="65" t="s">
        <v>10</v>
      </c>
      <c r="D89" s="57"/>
      <c r="E89" s="53" t="s">
        <v>56</v>
      </c>
      <c r="F89" s="53"/>
      <c r="G89" s="53"/>
      <c r="H89" s="53"/>
    </row>
    <row r="90" spans="1:8" ht="15.75" thickBot="1">
      <c r="A90" s="4"/>
      <c r="B90" s="4"/>
      <c r="C90" s="64"/>
      <c r="D90" s="62"/>
      <c r="E90" s="11" t="s">
        <v>29</v>
      </c>
      <c r="F90" s="11" t="s">
        <v>26</v>
      </c>
      <c r="G90" s="12" t="s">
        <v>27</v>
      </c>
      <c r="H90" s="12" t="s">
        <v>73</v>
      </c>
    </row>
    <row r="91" spans="1:8" ht="15">
      <c r="A91" s="4"/>
      <c r="B91" s="4"/>
      <c r="C91" s="53" t="s">
        <v>6</v>
      </c>
      <c r="D91" s="15" t="s">
        <v>11</v>
      </c>
      <c r="E91" s="46">
        <v>0.05</v>
      </c>
      <c r="F91" s="46">
        <v>2.126602004523411</v>
      </c>
      <c r="G91" s="46">
        <v>50</v>
      </c>
      <c r="H91" s="46">
        <v>639607.6082051835</v>
      </c>
    </row>
    <row r="92" spans="1:8" ht="15">
      <c r="A92" s="4"/>
      <c r="B92" s="4"/>
      <c r="C92" s="53"/>
      <c r="D92" s="15" t="s">
        <v>12</v>
      </c>
      <c r="E92" s="46">
        <v>0.05</v>
      </c>
      <c r="F92" s="46">
        <v>2.578830817697215</v>
      </c>
      <c r="G92" s="46">
        <v>50</v>
      </c>
      <c r="H92" s="46">
        <v>373150.931810676</v>
      </c>
    </row>
    <row r="93" spans="1:8" ht="15">
      <c r="A93" s="4"/>
      <c r="B93" s="4"/>
      <c r="C93" s="53"/>
      <c r="D93" s="21" t="s">
        <v>13</v>
      </c>
      <c r="E93" s="46">
        <v>0.05</v>
      </c>
      <c r="F93" s="46">
        <v>2.348675068764741</v>
      </c>
      <c r="G93" s="46">
        <v>25</v>
      </c>
      <c r="H93" s="46">
        <v>50154.24496148053</v>
      </c>
    </row>
    <row r="94" spans="1:8" ht="15">
      <c r="A94" s="4"/>
      <c r="B94" s="4"/>
      <c r="C94" s="53"/>
      <c r="D94" s="15" t="s">
        <v>3</v>
      </c>
      <c r="E94" s="46">
        <v>0.05</v>
      </c>
      <c r="F94" s="46">
        <v>2.27693645250789</v>
      </c>
      <c r="G94" s="46">
        <v>50</v>
      </c>
      <c r="H94" s="46">
        <v>1062912.7849773387</v>
      </c>
    </row>
    <row r="95" spans="1:7" ht="15.75">
      <c r="A95" s="4"/>
      <c r="B95" s="4"/>
      <c r="C95" s="14" t="s">
        <v>165</v>
      </c>
      <c r="G95" s="2"/>
    </row>
    <row r="96" spans="7:14" ht="15" customHeight="1">
      <c r="G96" s="9"/>
      <c r="H96" s="9"/>
      <c r="I96" s="9"/>
      <c r="J96" s="9"/>
      <c r="K96" s="9"/>
      <c r="L96" s="9"/>
      <c r="M96" s="9"/>
      <c r="N96" s="8"/>
    </row>
    <row r="97" spans="1:8" ht="15">
      <c r="A97" s="4">
        <v>5</v>
      </c>
      <c r="B97" s="4" t="s">
        <v>57</v>
      </c>
      <c r="H97" s="2"/>
    </row>
    <row r="98" spans="1:7" ht="24.75" customHeight="1">
      <c r="A98" s="4"/>
      <c r="B98" s="4"/>
      <c r="C98" s="4">
        <v>2012</v>
      </c>
      <c r="G98" s="2"/>
    </row>
    <row r="99" spans="1:10" ht="22.5" customHeight="1">
      <c r="A99" s="4"/>
      <c r="B99" s="4"/>
      <c r="C99" s="65" t="s">
        <v>10</v>
      </c>
      <c r="D99" s="57"/>
      <c r="E99" s="58" t="s">
        <v>58</v>
      </c>
      <c r="F99" s="59"/>
      <c r="G99" s="59"/>
      <c r="H99" s="59"/>
      <c r="I99" s="59"/>
      <c r="J99" s="60"/>
    </row>
    <row r="100" spans="1:10" ht="15.75" thickBot="1">
      <c r="A100" s="4"/>
      <c r="B100" s="4"/>
      <c r="C100" s="64"/>
      <c r="D100" s="62"/>
      <c r="E100" s="31">
        <v>1</v>
      </c>
      <c r="F100" s="31">
        <v>2</v>
      </c>
      <c r="G100" s="32">
        <v>3</v>
      </c>
      <c r="H100" s="31">
        <v>4</v>
      </c>
      <c r="I100" s="31">
        <v>5</v>
      </c>
      <c r="J100" s="11" t="s">
        <v>3</v>
      </c>
    </row>
    <row r="101" spans="1:10" ht="15">
      <c r="A101" s="4"/>
      <c r="B101" s="4"/>
      <c r="C101" s="53" t="s">
        <v>6</v>
      </c>
      <c r="D101" s="15" t="s">
        <v>11</v>
      </c>
      <c r="E101" s="18">
        <v>52455.59597398162</v>
      </c>
      <c r="F101" s="18">
        <v>126810.30075238805</v>
      </c>
      <c r="G101" s="18">
        <v>430605.7656467118</v>
      </c>
      <c r="H101" s="18">
        <v>748180.0555607661</v>
      </c>
      <c r="I101" s="18">
        <v>455366.6755183731</v>
      </c>
      <c r="J101" s="18">
        <f>SUM(E101:I101)</f>
        <v>1813418.3934522206</v>
      </c>
    </row>
    <row r="102" spans="1:10" ht="15">
      <c r="A102" s="4"/>
      <c r="B102" s="4"/>
      <c r="C102" s="53"/>
      <c r="D102" s="15" t="s">
        <v>12</v>
      </c>
      <c r="E102" s="18">
        <v>90783.92775418083</v>
      </c>
      <c r="F102" s="18">
        <v>268107.5062031814</v>
      </c>
      <c r="G102" s="18">
        <v>626764.5691664256</v>
      </c>
      <c r="H102" s="18">
        <v>685541.3421284854</v>
      </c>
      <c r="I102" s="18">
        <v>198488.05636601057</v>
      </c>
      <c r="J102" s="18">
        <f>SUM(E102:I102)</f>
        <v>1869685.4016182837</v>
      </c>
    </row>
    <row r="103" spans="1:10" ht="15">
      <c r="A103" s="4"/>
      <c r="B103" s="4"/>
      <c r="C103" s="53"/>
      <c r="D103" s="21" t="s">
        <v>13</v>
      </c>
      <c r="E103" s="18">
        <v>10384.751315836871</v>
      </c>
      <c r="F103" s="18">
        <v>22059.393425978873</v>
      </c>
      <c r="G103" s="18">
        <v>56328.011215117265</v>
      </c>
      <c r="H103" s="18">
        <v>47948.89580567069</v>
      </c>
      <c r="I103" s="18">
        <v>20386.325875783918</v>
      </c>
      <c r="J103" s="18">
        <f>SUM(E103:I103)</f>
        <v>157107.3776383876</v>
      </c>
    </row>
    <row r="104" spans="1:10" ht="15">
      <c r="A104" s="4"/>
      <c r="B104" s="4"/>
      <c r="C104" s="53"/>
      <c r="D104" s="15" t="s">
        <v>3</v>
      </c>
      <c r="E104" s="18">
        <f aca="true" t="shared" si="2" ref="E104:J104">SUM(E101:E103)</f>
        <v>153624.27504399934</v>
      </c>
      <c r="F104" s="18">
        <f t="shared" si="2"/>
        <v>416977.2003815483</v>
      </c>
      <c r="G104" s="18">
        <f>SUM(G101:G103)</f>
        <v>1113698.3460282548</v>
      </c>
      <c r="H104" s="18">
        <f t="shared" si="2"/>
        <v>1481670.2934949223</v>
      </c>
      <c r="I104" s="18">
        <f t="shared" si="2"/>
        <v>674241.0577601675</v>
      </c>
      <c r="J104" s="18">
        <f t="shared" si="2"/>
        <v>3840211.172708892</v>
      </c>
    </row>
    <row r="105" spans="1:10" ht="15">
      <c r="A105" s="4"/>
      <c r="B105" s="4"/>
      <c r="C105" s="53" t="s">
        <v>0</v>
      </c>
      <c r="D105" s="15" t="s">
        <v>11</v>
      </c>
      <c r="E105" s="5">
        <f>E101/J101</f>
        <v>0.028926361485791172</v>
      </c>
      <c r="F105" s="5">
        <f>F101/J101</f>
        <v>0.06992887091598214</v>
      </c>
      <c r="G105" s="5">
        <f>G101/J101</f>
        <v>0.23745527629008098</v>
      </c>
      <c r="H105" s="5">
        <f>H101/J101</f>
        <v>0.4125799419826382</v>
      </c>
      <c r="I105" s="5">
        <f>I101/J101</f>
        <v>0.25110954932550755</v>
      </c>
      <c r="J105" s="10">
        <f>SUM(E105:I105)</f>
        <v>1</v>
      </c>
    </row>
    <row r="106" spans="1:10" ht="15">
      <c r="A106" s="4"/>
      <c r="B106" s="4"/>
      <c r="C106" s="53"/>
      <c r="D106" s="15" t="s">
        <v>12</v>
      </c>
      <c r="E106" s="5">
        <f>E102/J102</f>
        <v>0.04855572369319667</v>
      </c>
      <c r="F106" s="5">
        <f>F102/J102</f>
        <v>0.14339712230256715</v>
      </c>
      <c r="G106" s="5">
        <f>G102/J102</f>
        <v>0.33522461512719576</v>
      </c>
      <c r="H106" s="5">
        <f>H102/J102</f>
        <v>0.3666613332569872</v>
      </c>
      <c r="I106" s="5">
        <f>I102/J102</f>
        <v>0.10616120562005331</v>
      </c>
      <c r="J106" s="10">
        <f>SUM(E106:I106)</f>
        <v>1.0000000000000002</v>
      </c>
    </row>
    <row r="107" spans="1:10" ht="15">
      <c r="A107" s="4"/>
      <c r="B107" s="4"/>
      <c r="C107" s="53"/>
      <c r="D107" s="21" t="s">
        <v>13</v>
      </c>
      <c r="E107" s="5">
        <f>E103/J103</f>
        <v>0.06609970500391996</v>
      </c>
      <c r="F107" s="5">
        <f>F103/J103</f>
        <v>0.14040965967080646</v>
      </c>
      <c r="G107" s="5">
        <f>G103/J103</f>
        <v>0.3585319293201294</v>
      </c>
      <c r="H107" s="5">
        <f>H103/J103</f>
        <v>0.30519824419725317</v>
      </c>
      <c r="I107" s="5">
        <f>I103/J103</f>
        <v>0.12976046180789108</v>
      </c>
      <c r="J107" s="10">
        <f>SUM(E107:I107)</f>
        <v>1</v>
      </c>
    </row>
    <row r="108" spans="1:10" ht="15">
      <c r="A108" s="4"/>
      <c r="B108" s="4"/>
      <c r="C108" s="53"/>
      <c r="D108" s="15" t="s">
        <v>3</v>
      </c>
      <c r="E108" s="5">
        <f>E104/J104</f>
        <v>0.04000412168366056</v>
      </c>
      <c r="F108" s="5">
        <f>F104/J104</f>
        <v>0.1085818413697838</v>
      </c>
      <c r="G108" s="5">
        <f>G104/J104</f>
        <v>0.29000966247453785</v>
      </c>
      <c r="H108" s="5">
        <f>H104/J104</f>
        <v>0.3858304209999341</v>
      </c>
      <c r="I108" s="5">
        <f>I104/J104</f>
        <v>0.17557395347208385</v>
      </c>
      <c r="J108" s="10">
        <f>SUM(E108:I108)</f>
        <v>1.0000000000000002</v>
      </c>
    </row>
    <row r="109" spans="1:7" ht="15.75">
      <c r="A109" s="4"/>
      <c r="B109" s="4"/>
      <c r="C109" s="14" t="s">
        <v>165</v>
      </c>
      <c r="G109" s="2"/>
    </row>
    <row r="110" spans="7:14" ht="15" customHeight="1">
      <c r="G110" s="9"/>
      <c r="H110" s="9"/>
      <c r="I110" s="9"/>
      <c r="J110" s="9"/>
      <c r="K110" s="9"/>
      <c r="L110" s="9"/>
      <c r="M110" s="9"/>
      <c r="N110" s="8"/>
    </row>
    <row r="111" spans="1:14" ht="15" customHeight="1">
      <c r="A111" s="4">
        <v>6</v>
      </c>
      <c r="B111" s="4" t="s">
        <v>59</v>
      </c>
      <c r="C111" s="4"/>
      <c r="D111" s="4"/>
      <c r="G111" s="2"/>
      <c r="H111" s="3"/>
      <c r="I111" s="3"/>
      <c r="J111" s="3"/>
      <c r="K111" s="3"/>
      <c r="L111" s="3"/>
      <c r="M111" s="3"/>
      <c r="N111" s="3"/>
    </row>
    <row r="112" spans="1:14" ht="24.75" customHeight="1">
      <c r="A112" s="4"/>
      <c r="B112" s="4"/>
      <c r="C112" s="26">
        <v>2012</v>
      </c>
      <c r="D112" s="4"/>
      <c r="G112" s="2"/>
      <c r="H112" s="3"/>
      <c r="I112" s="3"/>
      <c r="J112" s="3"/>
      <c r="K112" s="3"/>
      <c r="L112" s="3"/>
      <c r="M112" s="3"/>
      <c r="N112" s="3"/>
    </row>
    <row r="113" spans="1:14" ht="15" customHeight="1">
      <c r="A113" s="4"/>
      <c r="B113" s="4"/>
      <c r="C113" s="53" t="s">
        <v>10</v>
      </c>
      <c r="D113" s="53"/>
      <c r="E113" s="68" t="s">
        <v>59</v>
      </c>
      <c r="F113" s="68"/>
      <c r="G113" s="56"/>
      <c r="H113" s="3"/>
      <c r="I113" s="3"/>
      <c r="J113" s="3"/>
      <c r="K113" s="3"/>
      <c r="L113" s="3"/>
      <c r="M113" s="3"/>
      <c r="N113" s="3"/>
    </row>
    <row r="114" spans="1:14" ht="15" customHeight="1">
      <c r="A114" s="4"/>
      <c r="B114" s="4"/>
      <c r="C114" s="53"/>
      <c r="D114" s="53"/>
      <c r="E114" s="64"/>
      <c r="F114" s="64"/>
      <c r="G114" s="62"/>
      <c r="H114" s="3"/>
      <c r="I114" s="3"/>
      <c r="J114" s="3"/>
      <c r="K114" s="3"/>
      <c r="L114" s="3"/>
      <c r="M114" s="3"/>
      <c r="N114" s="3"/>
    </row>
    <row r="115" spans="1:14" ht="15" customHeight="1" thickBot="1">
      <c r="A115" s="4"/>
      <c r="B115" s="4"/>
      <c r="C115" s="53"/>
      <c r="D115" s="53"/>
      <c r="E115" s="19" t="s">
        <v>1</v>
      </c>
      <c r="F115" s="11" t="s">
        <v>2</v>
      </c>
      <c r="G115" s="12" t="s">
        <v>3</v>
      </c>
      <c r="H115" s="3"/>
      <c r="I115" s="3"/>
      <c r="J115" s="3"/>
      <c r="K115" s="3"/>
      <c r="L115" s="3"/>
      <c r="M115" s="3"/>
      <c r="N115" s="3"/>
    </row>
    <row r="116" spans="1:14" ht="15" customHeight="1">
      <c r="A116" s="4"/>
      <c r="B116" s="4"/>
      <c r="C116" s="53" t="s">
        <v>6</v>
      </c>
      <c r="D116" s="15" t="s">
        <v>11</v>
      </c>
      <c r="E116" s="18">
        <v>386671.73</v>
      </c>
      <c r="F116" s="18">
        <v>1428514.68</v>
      </c>
      <c r="G116" s="18">
        <f>E116+F116</f>
        <v>1815186.41</v>
      </c>
      <c r="H116" s="3"/>
      <c r="I116" s="3"/>
      <c r="J116" s="3"/>
      <c r="K116" s="3"/>
      <c r="L116" s="3"/>
      <c r="M116" s="3"/>
      <c r="N116" s="3"/>
    </row>
    <row r="117" spans="1:14" ht="15" customHeight="1">
      <c r="A117" s="4"/>
      <c r="B117" s="4"/>
      <c r="C117" s="53"/>
      <c r="D117" s="15" t="s">
        <v>12</v>
      </c>
      <c r="E117" s="18">
        <v>738771.11</v>
      </c>
      <c r="F117" s="18">
        <v>1130914.29</v>
      </c>
      <c r="G117" s="18">
        <f>E117+F117</f>
        <v>1869685.4</v>
      </c>
      <c r="H117" s="3"/>
      <c r="I117" s="3"/>
      <c r="J117" s="3"/>
      <c r="K117" s="3"/>
      <c r="L117" s="3"/>
      <c r="M117" s="3"/>
      <c r="N117" s="3"/>
    </row>
    <row r="118" spans="1:14" ht="15" customHeight="1">
      <c r="A118" s="4"/>
      <c r="B118" s="4"/>
      <c r="C118" s="53"/>
      <c r="D118" s="21" t="s">
        <v>13</v>
      </c>
      <c r="E118" s="18">
        <v>35403.04</v>
      </c>
      <c r="F118" s="18">
        <v>121704.34</v>
      </c>
      <c r="G118" s="18">
        <f>E118+F118</f>
        <v>157107.38</v>
      </c>
      <c r="H118" s="3"/>
      <c r="I118" s="3"/>
      <c r="J118" s="3"/>
      <c r="K118" s="3"/>
      <c r="L118" s="3"/>
      <c r="M118" s="3"/>
      <c r="N118" s="3"/>
    </row>
    <row r="119" spans="1:14" ht="15" customHeight="1">
      <c r="A119" s="4"/>
      <c r="B119" s="4"/>
      <c r="C119" s="53"/>
      <c r="D119" s="15" t="s">
        <v>3</v>
      </c>
      <c r="E119" s="18">
        <f>SUM(E116:E118)</f>
        <v>1160845.88</v>
      </c>
      <c r="F119" s="18">
        <f>SUM(F116:F118)</f>
        <v>2681133.3099999996</v>
      </c>
      <c r="G119" s="18">
        <f>SUM(G116:G118)</f>
        <v>3841979.1899999995</v>
      </c>
      <c r="H119" s="3"/>
      <c r="I119" s="3"/>
      <c r="J119" s="3"/>
      <c r="K119" s="3"/>
      <c r="L119" s="3"/>
      <c r="M119" s="3"/>
      <c r="N119" s="3"/>
    </row>
    <row r="120" spans="1:14" ht="15" customHeight="1">
      <c r="A120" s="4"/>
      <c r="C120" s="53" t="s">
        <v>0</v>
      </c>
      <c r="D120" s="15" t="s">
        <v>11</v>
      </c>
      <c r="E120" s="35">
        <f>E116/G116</f>
        <v>0.21302039717232127</v>
      </c>
      <c r="F120" s="5">
        <f>F116/G116</f>
        <v>0.7869796028276788</v>
      </c>
      <c r="G120" s="7">
        <f>E120+F120</f>
        <v>1</v>
      </c>
      <c r="H120" s="3"/>
      <c r="I120" s="3"/>
      <c r="J120" s="3"/>
      <c r="K120" s="3"/>
      <c r="L120" s="3"/>
      <c r="M120" s="3"/>
      <c r="N120" s="3"/>
    </row>
    <row r="121" spans="1:14" ht="15" customHeight="1">
      <c r="A121" s="4"/>
      <c r="C121" s="53"/>
      <c r="D121" s="15" t="s">
        <v>12</v>
      </c>
      <c r="E121" s="35">
        <f>E117/G117</f>
        <v>0.3951312397262128</v>
      </c>
      <c r="F121" s="5">
        <f>F117/G117</f>
        <v>0.6048687602737873</v>
      </c>
      <c r="G121" s="7">
        <f>E121+F121</f>
        <v>1</v>
      </c>
      <c r="H121" s="3"/>
      <c r="I121" s="3"/>
      <c r="J121" s="3"/>
      <c r="K121" s="3"/>
      <c r="L121" s="3"/>
      <c r="M121" s="3"/>
      <c r="N121" s="3"/>
    </row>
    <row r="122" spans="1:14" ht="15" customHeight="1">
      <c r="A122" s="4"/>
      <c r="C122" s="53"/>
      <c r="D122" s="21" t="s">
        <v>13</v>
      </c>
      <c r="E122" s="35">
        <f>E118/G118</f>
        <v>0.22534294697040966</v>
      </c>
      <c r="F122" s="5">
        <f>F118/G118</f>
        <v>0.7746570530295903</v>
      </c>
      <c r="G122" s="7">
        <f>E122+F122</f>
        <v>1</v>
      </c>
      <c r="H122" s="3"/>
      <c r="I122" s="3"/>
      <c r="J122" s="3"/>
      <c r="K122" s="3"/>
      <c r="L122" s="3"/>
      <c r="M122" s="3"/>
      <c r="N122" s="3"/>
    </row>
    <row r="123" spans="1:14" ht="15" customHeight="1">
      <c r="A123" s="4"/>
      <c r="C123" s="53"/>
      <c r="D123" s="15" t="s">
        <v>3</v>
      </c>
      <c r="E123" s="35">
        <f>E119/G119</f>
        <v>0.302147883315318</v>
      </c>
      <c r="F123" s="5">
        <f>F119/G119</f>
        <v>0.697852116684682</v>
      </c>
      <c r="G123" s="7">
        <f>E123+F123</f>
        <v>1</v>
      </c>
      <c r="H123" s="3"/>
      <c r="I123" s="3"/>
      <c r="J123" s="3"/>
      <c r="K123" s="3"/>
      <c r="L123" s="3"/>
      <c r="M123" s="3"/>
      <c r="N123" s="3"/>
    </row>
    <row r="124" spans="1:7" ht="15.75">
      <c r="A124" s="4"/>
      <c r="B124" s="4"/>
      <c r="C124" s="14" t="s">
        <v>165</v>
      </c>
      <c r="G124" s="2"/>
    </row>
    <row r="125" spans="1:7" ht="24.75" customHeight="1">
      <c r="A125" s="4"/>
      <c r="B125" s="4"/>
      <c r="C125" s="4">
        <v>2012</v>
      </c>
      <c r="G125" s="2"/>
    </row>
    <row r="126" spans="1:8" ht="22.5" customHeight="1">
      <c r="A126" s="4"/>
      <c r="B126" s="4"/>
      <c r="C126" s="65" t="s">
        <v>10</v>
      </c>
      <c r="D126" s="57"/>
      <c r="E126" s="58" t="s">
        <v>60</v>
      </c>
      <c r="F126" s="59"/>
      <c r="G126" s="59"/>
      <c r="H126" s="60"/>
    </row>
    <row r="127" spans="1:8" ht="15.75" thickBot="1">
      <c r="A127" s="4"/>
      <c r="B127" s="4"/>
      <c r="C127" s="64"/>
      <c r="D127" s="62"/>
      <c r="E127" s="11" t="s">
        <v>61</v>
      </c>
      <c r="F127" s="11" t="s">
        <v>62</v>
      </c>
      <c r="G127" s="12" t="s">
        <v>63</v>
      </c>
      <c r="H127" s="11" t="s">
        <v>3</v>
      </c>
    </row>
    <row r="128" spans="1:8" ht="15">
      <c r="A128" s="4"/>
      <c r="B128" s="4"/>
      <c r="C128" s="53" t="s">
        <v>6</v>
      </c>
      <c r="D128" s="15" t="s">
        <v>11</v>
      </c>
      <c r="E128" s="18">
        <v>351125.04</v>
      </c>
      <c r="F128" s="18">
        <v>27300.9</v>
      </c>
      <c r="G128" s="18">
        <v>7051.85</v>
      </c>
      <c r="H128" s="18">
        <f>SUM(E128:G128)</f>
        <v>385477.79</v>
      </c>
    </row>
    <row r="129" spans="1:8" ht="15">
      <c r="A129" s="4"/>
      <c r="B129" s="4"/>
      <c r="C129" s="53"/>
      <c r="D129" s="15" t="s">
        <v>12</v>
      </c>
      <c r="E129" s="18">
        <v>447842.84</v>
      </c>
      <c r="F129" s="18">
        <v>214584.99</v>
      </c>
      <c r="G129" s="18">
        <v>68081.98</v>
      </c>
      <c r="H129" s="18">
        <f>SUM(E129:G129)</f>
        <v>730509.81</v>
      </c>
    </row>
    <row r="130" spans="1:8" ht="15">
      <c r="A130" s="4"/>
      <c r="B130" s="4"/>
      <c r="C130" s="53"/>
      <c r="D130" s="21" t="s">
        <v>13</v>
      </c>
      <c r="E130" s="18">
        <v>27618.31</v>
      </c>
      <c r="F130" s="18">
        <v>6561.36</v>
      </c>
      <c r="G130" s="18">
        <v>1223.37</v>
      </c>
      <c r="H130" s="18">
        <f>SUM(E130:G130)</f>
        <v>35403.04</v>
      </c>
    </row>
    <row r="131" spans="1:8" ht="15">
      <c r="A131" s="4"/>
      <c r="B131" s="4"/>
      <c r="C131" s="53"/>
      <c r="D131" s="15" t="s">
        <v>3</v>
      </c>
      <c r="E131" s="18">
        <f>SUM(E128:E130)</f>
        <v>826586.1900000001</v>
      </c>
      <c r="F131" s="18">
        <f>SUM(F128:F130)</f>
        <v>248447.24999999997</v>
      </c>
      <c r="G131" s="18">
        <f>SUM(G128:G130)</f>
        <v>76357.2</v>
      </c>
      <c r="H131" s="18">
        <f>SUM(H128:H130)</f>
        <v>1151390.6400000001</v>
      </c>
    </row>
    <row r="132" spans="1:8" ht="15">
      <c r="A132" s="4"/>
      <c r="B132" s="4"/>
      <c r="C132" s="53" t="s">
        <v>0</v>
      </c>
      <c r="D132" s="15" t="s">
        <v>11</v>
      </c>
      <c r="E132" s="5">
        <f>E128/H128</f>
        <v>0.9108826736814072</v>
      </c>
      <c r="F132" s="5">
        <f>F128/H128</f>
        <v>0.07082353564390831</v>
      </c>
      <c r="G132" s="5">
        <f>G128/H128</f>
        <v>0.018293790674684528</v>
      </c>
      <c r="H132" s="10">
        <f>SUM(E132:G132)</f>
        <v>1</v>
      </c>
    </row>
    <row r="133" spans="1:8" ht="15">
      <c r="A133" s="4"/>
      <c r="B133" s="4"/>
      <c r="C133" s="53"/>
      <c r="D133" s="15" t="s">
        <v>12</v>
      </c>
      <c r="E133" s="5">
        <f>E129/H129</f>
        <v>0.6130552031874835</v>
      </c>
      <c r="F133" s="5">
        <f>F129/H129</f>
        <v>0.29374689711559104</v>
      </c>
      <c r="G133" s="5">
        <f>G129/H129</f>
        <v>0.09319789969692534</v>
      </c>
      <c r="H133" s="10">
        <f>SUM(E133:G133)</f>
        <v>1</v>
      </c>
    </row>
    <row r="134" spans="1:8" ht="15">
      <c r="A134" s="4"/>
      <c r="B134" s="4"/>
      <c r="C134" s="53"/>
      <c r="D134" s="21" t="s">
        <v>13</v>
      </c>
      <c r="E134" s="5">
        <f>E130/H130</f>
        <v>0.780111255982537</v>
      </c>
      <c r="F134" s="5">
        <f>F130/H130</f>
        <v>0.18533323691976733</v>
      </c>
      <c r="G134" s="5">
        <f>G130/H130</f>
        <v>0.03455550709769556</v>
      </c>
      <c r="H134" s="10">
        <f>SUM(E134:G134)</f>
        <v>1</v>
      </c>
    </row>
    <row r="135" spans="1:8" ht="15">
      <c r="A135" s="4"/>
      <c r="B135" s="4"/>
      <c r="C135" s="53"/>
      <c r="D135" s="15" t="s">
        <v>3</v>
      </c>
      <c r="E135" s="5">
        <f>E131/H131</f>
        <v>0.717902474871604</v>
      </c>
      <c r="F135" s="5">
        <f>F131/H131</f>
        <v>0.21578015433580383</v>
      </c>
      <c r="G135" s="5">
        <f>G131/H131</f>
        <v>0.06631737079259216</v>
      </c>
      <c r="H135" s="10">
        <f>SUM(E135:G135)</f>
        <v>1</v>
      </c>
    </row>
    <row r="136" spans="1:7" ht="15.75">
      <c r="A136" s="4"/>
      <c r="B136" s="4"/>
      <c r="C136" s="14" t="s">
        <v>165</v>
      </c>
      <c r="G136" s="2"/>
    </row>
    <row r="137" spans="7:14" ht="15" customHeight="1">
      <c r="G137" s="9"/>
      <c r="H137" s="9"/>
      <c r="I137" s="9"/>
      <c r="J137" s="9"/>
      <c r="K137" s="9"/>
      <c r="L137" s="9"/>
      <c r="M137" s="9"/>
      <c r="N137" s="8"/>
    </row>
    <row r="138" spans="1:14" ht="15" customHeight="1">
      <c r="A138" s="4">
        <v>7</v>
      </c>
      <c r="B138" s="4" t="s">
        <v>69</v>
      </c>
      <c r="C138" s="4"/>
      <c r="D138" s="4"/>
      <c r="G138" s="2"/>
      <c r="H138" s="3"/>
      <c r="I138" s="3"/>
      <c r="J138" s="3"/>
      <c r="K138" s="3"/>
      <c r="L138" s="3"/>
      <c r="M138" s="3"/>
      <c r="N138" s="3"/>
    </row>
    <row r="139" spans="1:7" ht="24.75" customHeight="1">
      <c r="A139" s="4"/>
      <c r="B139" s="4"/>
      <c r="C139" s="4">
        <v>2012</v>
      </c>
      <c r="G139" s="2"/>
    </row>
    <row r="140" spans="1:8" ht="22.5" customHeight="1">
      <c r="A140" s="4"/>
      <c r="B140" s="4"/>
      <c r="C140" s="65" t="s">
        <v>10</v>
      </c>
      <c r="D140" s="57"/>
      <c r="E140" s="58" t="s">
        <v>65</v>
      </c>
      <c r="F140" s="59"/>
      <c r="G140" s="59"/>
      <c r="H140" s="60"/>
    </row>
    <row r="141" spans="1:8" ht="29.25" thickBot="1">
      <c r="A141" s="4"/>
      <c r="B141" s="4"/>
      <c r="C141" s="64"/>
      <c r="D141" s="62"/>
      <c r="E141" s="11" t="s">
        <v>66</v>
      </c>
      <c r="F141" s="11" t="s">
        <v>67</v>
      </c>
      <c r="G141" s="12" t="s">
        <v>68</v>
      </c>
      <c r="H141" s="11" t="s">
        <v>3</v>
      </c>
    </row>
    <row r="142" spans="1:8" ht="15">
      <c r="A142" s="4"/>
      <c r="B142" s="4"/>
      <c r="C142" s="53" t="s">
        <v>6</v>
      </c>
      <c r="D142" s="15" t="s">
        <v>11</v>
      </c>
      <c r="E142" s="18">
        <v>556379.55</v>
      </c>
      <c r="F142" s="18">
        <v>316650.4</v>
      </c>
      <c r="G142" s="18">
        <v>942156.47</v>
      </c>
      <c r="H142" s="18">
        <f>SUM(E142:G142)</f>
        <v>1815186.42</v>
      </c>
    </row>
    <row r="143" spans="1:8" ht="15">
      <c r="A143" s="4"/>
      <c r="B143" s="4"/>
      <c r="C143" s="53"/>
      <c r="D143" s="15" t="s">
        <v>12</v>
      </c>
      <c r="E143" s="18">
        <v>750604.95</v>
      </c>
      <c r="F143" s="18">
        <v>217513.09</v>
      </c>
      <c r="G143" s="18">
        <v>902175.42</v>
      </c>
      <c r="H143" s="18">
        <f>SUM(E143:G143)</f>
        <v>1870293.46</v>
      </c>
    </row>
    <row r="144" spans="1:8" ht="15">
      <c r="A144" s="4"/>
      <c r="B144" s="4"/>
      <c r="C144" s="53"/>
      <c r="D144" s="21" t="s">
        <v>13</v>
      </c>
      <c r="E144" s="18">
        <v>61788.67</v>
      </c>
      <c r="F144" s="18">
        <v>25020.86</v>
      </c>
      <c r="G144" s="18">
        <v>70297.84</v>
      </c>
      <c r="H144" s="18">
        <f>SUM(E144:G144)</f>
        <v>157107.37</v>
      </c>
    </row>
    <row r="145" spans="1:8" ht="15">
      <c r="A145" s="4"/>
      <c r="B145" s="4"/>
      <c r="C145" s="53"/>
      <c r="D145" s="15" t="s">
        <v>3</v>
      </c>
      <c r="E145" s="18">
        <f>SUM(E142:E144)</f>
        <v>1368773.17</v>
      </c>
      <c r="F145" s="18">
        <f>SUM(F142:F144)</f>
        <v>559184.35</v>
      </c>
      <c r="G145" s="18">
        <f>SUM(G142:G144)</f>
        <v>1914629.7300000002</v>
      </c>
      <c r="H145" s="18">
        <f>SUM(H142:H144)</f>
        <v>3842587.25</v>
      </c>
    </row>
    <row r="146" spans="1:8" ht="15">
      <c r="A146" s="4"/>
      <c r="B146" s="4"/>
      <c r="C146" s="53" t="s">
        <v>0</v>
      </c>
      <c r="D146" s="15" t="s">
        <v>11</v>
      </c>
      <c r="E146" s="5">
        <f>E142/H142</f>
        <v>0.30651372435895596</v>
      </c>
      <c r="F146" s="5">
        <f>F142/H142</f>
        <v>0.17444511291573017</v>
      </c>
      <c r="G146" s="5">
        <f>G142/H142</f>
        <v>0.5190411627253139</v>
      </c>
      <c r="H146" s="10">
        <f>SUM(E146:G146)</f>
        <v>1</v>
      </c>
    </row>
    <row r="147" spans="1:8" ht="15">
      <c r="A147" s="4"/>
      <c r="B147" s="4"/>
      <c r="C147" s="53"/>
      <c r="D147" s="15" t="s">
        <v>12</v>
      </c>
      <c r="E147" s="5">
        <f>E143/H143</f>
        <v>0.40133004047396925</v>
      </c>
      <c r="F147" s="5">
        <f>F143/H143</f>
        <v>0.11629890958395374</v>
      </c>
      <c r="G147" s="5">
        <f>G143/H143</f>
        <v>0.482371049942077</v>
      </c>
      <c r="H147" s="10">
        <f>SUM(E147:G147)</f>
        <v>1</v>
      </c>
    </row>
    <row r="148" spans="1:8" ht="15">
      <c r="A148" s="4"/>
      <c r="B148" s="4"/>
      <c r="C148" s="53"/>
      <c r="D148" s="21" t="s">
        <v>13</v>
      </c>
      <c r="E148" s="5">
        <f>E144/H144</f>
        <v>0.39328944275497707</v>
      </c>
      <c r="F148" s="5">
        <f>F144/H144</f>
        <v>0.15925961971102948</v>
      </c>
      <c r="G148" s="5">
        <f>G144/H144</f>
        <v>0.44745093753399345</v>
      </c>
      <c r="H148" s="10">
        <f>SUM(E148:G148)</f>
        <v>1</v>
      </c>
    </row>
    <row r="149" spans="1:8" ht="15">
      <c r="A149" s="4"/>
      <c r="B149" s="4"/>
      <c r="C149" s="53"/>
      <c r="D149" s="15" t="s">
        <v>3</v>
      </c>
      <c r="E149" s="5">
        <f>E145/H145</f>
        <v>0.35621134432276064</v>
      </c>
      <c r="F149" s="5">
        <f>F145/H145</f>
        <v>0.1455228765462645</v>
      </c>
      <c r="G149" s="5">
        <f>G145/H145</f>
        <v>0.4982657791309749</v>
      </c>
      <c r="H149" s="10">
        <f>SUM(E149:G149)</f>
        <v>1</v>
      </c>
    </row>
    <row r="150" spans="1:7" ht="15.75">
      <c r="A150" s="4"/>
      <c r="B150" s="4"/>
      <c r="C150" s="14" t="s">
        <v>165</v>
      </c>
      <c r="G150" s="2"/>
    </row>
    <row r="151" spans="7:14" ht="15" customHeight="1">
      <c r="G151" s="9"/>
      <c r="H151" s="9"/>
      <c r="I151" s="9"/>
      <c r="J151" s="9"/>
      <c r="K151" s="9"/>
      <c r="L151" s="9"/>
      <c r="M151" s="9"/>
      <c r="N151" s="8"/>
    </row>
    <row r="152" spans="1:8" ht="15">
      <c r="A152" s="4">
        <v>8</v>
      </c>
      <c r="B152" s="4" t="s">
        <v>70</v>
      </c>
      <c r="H152" s="2"/>
    </row>
    <row r="153" spans="1:7" ht="24.75" customHeight="1">
      <c r="A153" s="4"/>
      <c r="B153" s="4"/>
      <c r="C153" s="26">
        <v>2012</v>
      </c>
      <c r="G153" s="2"/>
    </row>
    <row r="154" spans="1:8" ht="28.5" customHeight="1">
      <c r="A154" s="4"/>
      <c r="B154" s="4"/>
      <c r="C154" s="65" t="s">
        <v>10</v>
      </c>
      <c r="D154" s="57"/>
      <c r="E154" s="53" t="s">
        <v>71</v>
      </c>
      <c r="F154" s="53"/>
      <c r="G154" s="53"/>
      <c r="H154" s="53"/>
    </row>
    <row r="155" spans="1:8" ht="15.75" thickBot="1">
      <c r="A155" s="4"/>
      <c r="B155" s="4"/>
      <c r="C155" s="65"/>
      <c r="D155" s="57"/>
      <c r="E155" s="11" t="s">
        <v>29</v>
      </c>
      <c r="F155" s="11" t="s">
        <v>26</v>
      </c>
      <c r="G155" s="12" t="s">
        <v>27</v>
      </c>
      <c r="H155" s="12" t="s">
        <v>73</v>
      </c>
    </row>
    <row r="156" spans="1:8" ht="15">
      <c r="A156" s="4"/>
      <c r="B156" s="4"/>
      <c r="C156" s="53" t="s">
        <v>6</v>
      </c>
      <c r="D156" s="15" t="s">
        <v>11</v>
      </c>
      <c r="E156" s="48">
        <v>1</v>
      </c>
      <c r="F156" s="48">
        <v>124.7730000940421</v>
      </c>
      <c r="G156" s="48">
        <v>500</v>
      </c>
      <c r="H156" s="48">
        <v>67163881.60888425</v>
      </c>
    </row>
    <row r="157" spans="1:8" ht="15">
      <c r="A157" s="4"/>
      <c r="B157" s="4"/>
      <c r="C157" s="53"/>
      <c r="D157" s="15" t="s">
        <v>12</v>
      </c>
      <c r="E157" s="48">
        <v>1</v>
      </c>
      <c r="F157" s="48">
        <v>151.08782667745245</v>
      </c>
      <c r="G157" s="48">
        <v>500</v>
      </c>
      <c r="H157" s="48">
        <v>82683600.63872384</v>
      </c>
    </row>
    <row r="158" spans="1:8" ht="15">
      <c r="A158" s="4"/>
      <c r="B158" s="4"/>
      <c r="C158" s="53"/>
      <c r="D158" s="21" t="s">
        <v>13</v>
      </c>
      <c r="E158" s="48">
        <v>1</v>
      </c>
      <c r="F158" s="48">
        <v>101.08146717576294</v>
      </c>
      <c r="G158" s="48">
        <v>313</v>
      </c>
      <c r="H158" s="48">
        <v>1835250.0742325953</v>
      </c>
    </row>
    <row r="159" spans="1:8" ht="15">
      <c r="A159" s="4"/>
      <c r="B159" s="4"/>
      <c r="C159" s="53"/>
      <c r="D159" s="15" t="s">
        <v>3</v>
      </c>
      <c r="E159" s="46">
        <v>1</v>
      </c>
      <c r="F159" s="46">
        <v>137.4311315861923</v>
      </c>
      <c r="G159" s="46">
        <v>500</v>
      </c>
      <c r="H159" s="46">
        <v>151682732.32184088</v>
      </c>
    </row>
    <row r="160" spans="1:7" ht="15.75">
      <c r="A160" s="4"/>
      <c r="B160" s="4"/>
      <c r="C160" s="14" t="s">
        <v>165</v>
      </c>
      <c r="G160" s="2"/>
    </row>
    <row r="161" spans="1:7" ht="24.75" customHeight="1">
      <c r="A161" s="4"/>
      <c r="B161" s="4"/>
      <c r="C161" s="26">
        <v>2012</v>
      </c>
      <c r="G161" s="2"/>
    </row>
    <row r="162" spans="1:8" ht="28.5" customHeight="1">
      <c r="A162" s="4"/>
      <c r="B162" s="4"/>
      <c r="C162" s="65" t="s">
        <v>10</v>
      </c>
      <c r="D162" s="57"/>
      <c r="E162" s="53" t="s">
        <v>72</v>
      </c>
      <c r="F162" s="53"/>
      <c r="G162" s="53"/>
      <c r="H162" s="53"/>
    </row>
    <row r="163" spans="1:8" ht="15.75" thickBot="1">
      <c r="A163" s="4"/>
      <c r="B163" s="4"/>
      <c r="C163" s="65"/>
      <c r="D163" s="57"/>
      <c r="E163" s="11" t="s">
        <v>29</v>
      </c>
      <c r="F163" s="11" t="s">
        <v>26</v>
      </c>
      <c r="G163" s="12" t="s">
        <v>27</v>
      </c>
      <c r="H163" s="12" t="s">
        <v>73</v>
      </c>
    </row>
    <row r="164" spans="1:8" ht="15">
      <c r="A164" s="4"/>
      <c r="B164" s="4"/>
      <c r="C164" s="53" t="s">
        <v>6</v>
      </c>
      <c r="D164" s="15" t="s">
        <v>11</v>
      </c>
      <c r="E164" s="46">
        <v>1</v>
      </c>
      <c r="F164" s="46">
        <v>15.646693553937713</v>
      </c>
      <c r="G164" s="46">
        <v>900</v>
      </c>
      <c r="H164" s="46">
        <v>25336350.580142852</v>
      </c>
    </row>
    <row r="165" spans="1:8" ht="15">
      <c r="A165" s="4"/>
      <c r="B165" s="4"/>
      <c r="C165" s="53"/>
      <c r="D165" s="15" t="s">
        <v>12</v>
      </c>
      <c r="E165" s="46">
        <v>1</v>
      </c>
      <c r="F165" s="46">
        <v>19.262478231549622</v>
      </c>
      <c r="G165" s="46">
        <v>911</v>
      </c>
      <c r="H165" s="46">
        <v>19973540.14533891</v>
      </c>
    </row>
    <row r="166" spans="1:8" ht="15">
      <c r="A166" s="4"/>
      <c r="B166" s="4"/>
      <c r="C166" s="53"/>
      <c r="D166" s="21" t="s">
        <v>13</v>
      </c>
      <c r="E166" s="46">
        <v>1</v>
      </c>
      <c r="F166" s="46">
        <v>15.26487759222979</v>
      </c>
      <c r="G166" s="46">
        <v>350</v>
      </c>
      <c r="H166" s="46">
        <v>1908984.2585150083</v>
      </c>
    </row>
    <row r="167" spans="1:8" ht="15">
      <c r="A167" s="4"/>
      <c r="B167" s="4"/>
      <c r="C167" s="53"/>
      <c r="D167" s="15" t="s">
        <v>3</v>
      </c>
      <c r="E167" s="46">
        <v>1</v>
      </c>
      <c r="F167" s="46">
        <v>16.98</v>
      </c>
      <c r="G167" s="46">
        <v>911</v>
      </c>
      <c r="H167" s="46">
        <v>47218874.98</v>
      </c>
    </row>
    <row r="168" spans="1:7" ht="15.75">
      <c r="A168" s="4"/>
      <c r="B168" s="4"/>
      <c r="C168" s="14" t="s">
        <v>165</v>
      </c>
      <c r="G168" s="2"/>
    </row>
    <row r="169" spans="1:7" ht="15.75">
      <c r="A169" s="4"/>
      <c r="B169" s="4"/>
      <c r="C169" s="14"/>
      <c r="G169" s="2"/>
    </row>
    <row r="170" spans="1:14" ht="15" customHeight="1">
      <c r="A170" s="4">
        <v>9</v>
      </c>
      <c r="B170" s="4" t="s">
        <v>19</v>
      </c>
      <c r="C170" s="4"/>
      <c r="D170" s="4"/>
      <c r="G170" s="2"/>
      <c r="H170" s="3"/>
      <c r="I170" s="3"/>
      <c r="J170" s="3"/>
      <c r="K170" s="3"/>
      <c r="L170" s="3"/>
      <c r="M170" s="3"/>
      <c r="N170" s="3"/>
    </row>
    <row r="171" spans="1:14" ht="24.75" customHeight="1">
      <c r="A171" s="4"/>
      <c r="B171" s="4"/>
      <c r="C171" s="26">
        <v>2012</v>
      </c>
      <c r="D171" s="4"/>
      <c r="G171" s="2"/>
      <c r="H171" s="3"/>
      <c r="I171" s="3"/>
      <c r="J171" s="3"/>
      <c r="K171" s="3"/>
      <c r="L171" s="3"/>
      <c r="M171" s="3"/>
      <c r="N171" s="3"/>
    </row>
    <row r="172" spans="1:14" ht="15" customHeight="1">
      <c r="A172" s="4"/>
      <c r="B172" s="4"/>
      <c r="C172" s="53" t="s">
        <v>10</v>
      </c>
      <c r="D172" s="53"/>
      <c r="E172" s="67" t="s">
        <v>19</v>
      </c>
      <c r="F172" s="68"/>
      <c r="G172" s="56"/>
      <c r="H172" s="3"/>
      <c r="I172" s="3"/>
      <c r="J172" s="3"/>
      <c r="K172" s="3"/>
      <c r="L172" s="3"/>
      <c r="M172" s="3"/>
      <c r="N172" s="3"/>
    </row>
    <row r="173" spans="1:14" ht="15" customHeight="1">
      <c r="A173" s="4"/>
      <c r="B173" s="4"/>
      <c r="C173" s="53"/>
      <c r="D173" s="53"/>
      <c r="E173" s="63"/>
      <c r="F173" s="64"/>
      <c r="G173" s="62"/>
      <c r="H173" s="3"/>
      <c r="I173" s="3"/>
      <c r="J173" s="3"/>
      <c r="K173" s="3"/>
      <c r="L173" s="3"/>
      <c r="M173" s="3"/>
      <c r="N173" s="3"/>
    </row>
    <row r="174" spans="1:14" ht="15" customHeight="1" thickBot="1">
      <c r="A174" s="4"/>
      <c r="B174" s="4"/>
      <c r="C174" s="53"/>
      <c r="D174" s="53"/>
      <c r="E174" s="19" t="s">
        <v>1</v>
      </c>
      <c r="F174" s="11" t="s">
        <v>2</v>
      </c>
      <c r="G174" s="12" t="s">
        <v>3</v>
      </c>
      <c r="H174" s="3"/>
      <c r="I174" s="3"/>
      <c r="J174" s="3"/>
      <c r="K174" s="3"/>
      <c r="L174" s="3"/>
      <c r="M174" s="3"/>
      <c r="N174" s="3"/>
    </row>
    <row r="175" spans="1:14" ht="15" customHeight="1">
      <c r="A175" s="4"/>
      <c r="B175" s="4"/>
      <c r="C175" s="66" t="s">
        <v>6</v>
      </c>
      <c r="D175" s="15" t="s">
        <v>11</v>
      </c>
      <c r="E175" s="6">
        <v>1405253.21</v>
      </c>
      <c r="F175" s="6">
        <v>382214.35</v>
      </c>
      <c r="G175" s="6">
        <f>E175+F175</f>
        <v>1787467.56</v>
      </c>
      <c r="H175" s="3"/>
      <c r="I175" s="3"/>
      <c r="J175" s="3"/>
      <c r="K175" s="3"/>
      <c r="L175" s="3"/>
      <c r="M175" s="3"/>
      <c r="N175" s="3"/>
    </row>
    <row r="176" spans="1:14" ht="15" customHeight="1">
      <c r="A176" s="4"/>
      <c r="B176" s="4"/>
      <c r="C176" s="54"/>
      <c r="D176" s="15" t="s">
        <v>12</v>
      </c>
      <c r="E176" s="6">
        <v>1432869.14</v>
      </c>
      <c r="F176" s="6">
        <v>376711.7</v>
      </c>
      <c r="G176" s="6">
        <f>E176+F176</f>
        <v>1809580.8399999999</v>
      </c>
      <c r="H176" s="3"/>
      <c r="I176" s="3"/>
      <c r="J176" s="3"/>
      <c r="K176" s="3"/>
      <c r="L176" s="3"/>
      <c r="M176" s="3"/>
      <c r="N176" s="3"/>
    </row>
    <row r="177" spans="1:14" ht="15" customHeight="1">
      <c r="A177" s="4"/>
      <c r="B177" s="4"/>
      <c r="C177" s="54"/>
      <c r="D177" s="21" t="s">
        <v>13</v>
      </c>
      <c r="E177" s="6">
        <v>123299.09</v>
      </c>
      <c r="F177" s="6">
        <v>19990.83</v>
      </c>
      <c r="G177" s="6">
        <f>E177+F177</f>
        <v>143289.91999999998</v>
      </c>
      <c r="H177" s="3"/>
      <c r="I177" s="3"/>
      <c r="J177" s="3"/>
      <c r="K177" s="3"/>
      <c r="L177" s="3"/>
      <c r="M177" s="3"/>
      <c r="N177" s="3"/>
    </row>
    <row r="178" spans="1:14" ht="15" customHeight="1">
      <c r="A178" s="4"/>
      <c r="B178" s="4"/>
      <c r="C178" s="55"/>
      <c r="D178" s="15" t="s">
        <v>3</v>
      </c>
      <c r="E178" s="6">
        <f>SUM(E175:E177)</f>
        <v>2961421.4399999995</v>
      </c>
      <c r="F178" s="6">
        <f>SUM(F175:F177)</f>
        <v>778916.88</v>
      </c>
      <c r="G178" s="6">
        <f>SUM(G175:G177)</f>
        <v>3740338.32</v>
      </c>
      <c r="H178" s="3"/>
      <c r="I178" s="3"/>
      <c r="J178" s="3"/>
      <c r="K178" s="3"/>
      <c r="L178" s="3"/>
      <c r="M178" s="3"/>
      <c r="N178" s="3"/>
    </row>
    <row r="179" spans="1:14" ht="15" customHeight="1">
      <c r="A179" s="4"/>
      <c r="C179" s="53" t="s">
        <v>0</v>
      </c>
      <c r="D179" s="15" t="s">
        <v>11</v>
      </c>
      <c r="E179" s="5">
        <f>E175/G175</f>
        <v>0.7861699095674777</v>
      </c>
      <c r="F179" s="5">
        <f>F175/G175</f>
        <v>0.2138300904325223</v>
      </c>
      <c r="G179" s="7">
        <f>E179+F179</f>
        <v>1</v>
      </c>
      <c r="H179" s="3"/>
      <c r="I179" s="3"/>
      <c r="J179" s="3"/>
      <c r="K179" s="3"/>
      <c r="L179" s="3"/>
      <c r="M179" s="3"/>
      <c r="N179" s="3"/>
    </row>
    <row r="180" spans="1:14" ht="15" customHeight="1">
      <c r="A180" s="4"/>
      <c r="C180" s="53"/>
      <c r="D180" s="15" t="s">
        <v>12</v>
      </c>
      <c r="E180" s="5">
        <f>E176/G176</f>
        <v>0.7918237794781249</v>
      </c>
      <c r="F180" s="5">
        <f>F176/G176</f>
        <v>0.20817622052187512</v>
      </c>
      <c r="G180" s="7">
        <f>E180+F180</f>
        <v>1</v>
      </c>
      <c r="H180" s="3"/>
      <c r="I180" s="3"/>
      <c r="J180" s="3"/>
      <c r="K180" s="3"/>
      <c r="L180" s="3"/>
      <c r="M180" s="3"/>
      <c r="N180" s="3"/>
    </row>
    <row r="181" spans="1:14" ht="15" customHeight="1">
      <c r="A181" s="4"/>
      <c r="C181" s="53"/>
      <c r="D181" s="21" t="s">
        <v>13</v>
      </c>
      <c r="E181" s="5">
        <f>E177/G177</f>
        <v>0.8604868367572541</v>
      </c>
      <c r="F181" s="5">
        <f>F177/G177</f>
        <v>0.13951316324274593</v>
      </c>
      <c r="G181" s="7">
        <f>E181+F181</f>
        <v>1</v>
      </c>
      <c r="H181" s="3"/>
      <c r="I181" s="3"/>
      <c r="J181" s="3"/>
      <c r="K181" s="3"/>
      <c r="L181" s="3"/>
      <c r="M181" s="3"/>
      <c r="N181" s="3"/>
    </row>
    <row r="182" spans="1:14" ht="15" customHeight="1">
      <c r="A182" s="4"/>
      <c r="C182" s="53"/>
      <c r="D182" s="15" t="s">
        <v>3</v>
      </c>
      <c r="E182" s="5">
        <f>E178/G178</f>
        <v>0.7917522926107924</v>
      </c>
      <c r="F182" s="5">
        <f>F178/G178</f>
        <v>0.20824770738920753</v>
      </c>
      <c r="G182" s="7">
        <f>E182+F182</f>
        <v>0.9999999999999999</v>
      </c>
      <c r="H182" s="3"/>
      <c r="I182" s="3"/>
      <c r="J182" s="3"/>
      <c r="K182" s="3"/>
      <c r="L182" s="3"/>
      <c r="M182" s="3"/>
      <c r="N182" s="3"/>
    </row>
    <row r="183" spans="1:7" ht="15.75">
      <c r="A183" s="4"/>
      <c r="B183" s="4"/>
      <c r="C183" s="14" t="s">
        <v>165</v>
      </c>
      <c r="G183" s="2"/>
    </row>
    <row r="184" spans="1:7" ht="24.75" customHeight="1">
      <c r="A184" s="4"/>
      <c r="B184" s="4"/>
      <c r="C184" s="4">
        <v>2012</v>
      </c>
      <c r="G184" s="2"/>
    </row>
    <row r="185" spans="1:8" ht="22.5" customHeight="1">
      <c r="A185" s="4"/>
      <c r="B185" s="4"/>
      <c r="C185" s="65" t="s">
        <v>10</v>
      </c>
      <c r="D185" s="57"/>
      <c r="E185" s="66" t="s">
        <v>32</v>
      </c>
      <c r="F185" s="66" t="s">
        <v>47</v>
      </c>
      <c r="G185" s="66" t="s">
        <v>33</v>
      </c>
      <c r="H185" s="66" t="s">
        <v>3</v>
      </c>
    </row>
    <row r="186" spans="1:8" ht="22.5" customHeight="1">
      <c r="A186" s="4"/>
      <c r="B186" s="4"/>
      <c r="C186" s="65"/>
      <c r="D186" s="57"/>
      <c r="E186" s="55"/>
      <c r="F186" s="55"/>
      <c r="G186" s="55"/>
      <c r="H186" s="55"/>
    </row>
    <row r="187" spans="1:8" ht="15">
      <c r="A187" s="4"/>
      <c r="B187" s="4"/>
      <c r="C187" s="66" t="s">
        <v>6</v>
      </c>
      <c r="D187" s="15" t="s">
        <v>11</v>
      </c>
      <c r="E187" s="6">
        <v>157947.2</v>
      </c>
      <c r="F187" s="6">
        <v>995337.44</v>
      </c>
      <c r="G187" s="6">
        <v>251968.57</v>
      </c>
      <c r="H187" s="6">
        <f>SUM(E187:G187)</f>
        <v>1405253.21</v>
      </c>
    </row>
    <row r="188" spans="1:8" ht="15">
      <c r="A188" s="4"/>
      <c r="B188" s="4"/>
      <c r="C188" s="54"/>
      <c r="D188" s="15" t="s">
        <v>12</v>
      </c>
      <c r="E188" s="6">
        <v>71324.53</v>
      </c>
      <c r="F188" s="6">
        <v>1230588.54</v>
      </c>
      <c r="G188" s="6">
        <v>130956.06</v>
      </c>
      <c r="H188" s="6">
        <f>SUM(E188:G188)</f>
        <v>1432869.1300000001</v>
      </c>
    </row>
    <row r="189" spans="1:8" ht="15">
      <c r="A189" s="4"/>
      <c r="B189" s="4"/>
      <c r="C189" s="54"/>
      <c r="D189" s="21" t="s">
        <v>13</v>
      </c>
      <c r="E189" s="6">
        <v>3716.73</v>
      </c>
      <c r="F189" s="6">
        <v>99274.46</v>
      </c>
      <c r="G189" s="6">
        <v>20307.9</v>
      </c>
      <c r="H189" s="6">
        <f>SUM(E189:G189)</f>
        <v>123299.09</v>
      </c>
    </row>
    <row r="190" spans="1:8" ht="15">
      <c r="A190" s="4"/>
      <c r="B190" s="4"/>
      <c r="C190" s="55"/>
      <c r="D190" s="15" t="s">
        <v>3</v>
      </c>
      <c r="E190" s="6">
        <f>SUM(E187:E189)</f>
        <v>232988.46000000002</v>
      </c>
      <c r="F190" s="6">
        <f>SUM(F187:F189)</f>
        <v>2325200.44</v>
      </c>
      <c r="G190" s="6">
        <f>SUM(G187:G189)</f>
        <v>403232.53</v>
      </c>
      <c r="H190" s="6">
        <f>SUM(H187:H189)</f>
        <v>2961421.4299999997</v>
      </c>
    </row>
    <row r="191" spans="1:8" ht="15">
      <c r="A191" s="4"/>
      <c r="B191" s="4"/>
      <c r="C191" s="66" t="s">
        <v>0</v>
      </c>
      <c r="D191" s="15" t="s">
        <v>11</v>
      </c>
      <c r="E191" s="5">
        <f>E187/H187</f>
        <v>0.11239767956125146</v>
      </c>
      <c r="F191" s="5">
        <f>F187/H187</f>
        <v>0.7082975743567239</v>
      </c>
      <c r="G191" s="5">
        <f>G187/H187</f>
        <v>0.17930474608202462</v>
      </c>
      <c r="H191" s="5">
        <f>SUM(E191:G191)</f>
        <v>1</v>
      </c>
    </row>
    <row r="192" spans="1:8" ht="15">
      <c r="A192" s="4"/>
      <c r="B192" s="4"/>
      <c r="C192" s="54"/>
      <c r="D192" s="15" t="s">
        <v>12</v>
      </c>
      <c r="E192" s="5">
        <f>E188/H188</f>
        <v>0.04977742105449644</v>
      </c>
      <c r="F192" s="5">
        <f>F188/H188</f>
        <v>0.8588282867117111</v>
      </c>
      <c r="G192" s="5">
        <f>G188/H188</f>
        <v>0.09139429223379247</v>
      </c>
      <c r="H192" s="5">
        <f>SUM(E192:G192)</f>
        <v>1</v>
      </c>
    </row>
    <row r="193" spans="1:8" ht="15">
      <c r="A193" s="4"/>
      <c r="B193" s="4"/>
      <c r="C193" s="54"/>
      <c r="D193" s="21" t="s">
        <v>13</v>
      </c>
      <c r="E193" s="5">
        <f>E189/H189</f>
        <v>0.03014401809453744</v>
      </c>
      <c r="F193" s="5">
        <f>F189/H189</f>
        <v>0.8051516033086701</v>
      </c>
      <c r="G193" s="5">
        <f>G189/H189</f>
        <v>0.16470437859679257</v>
      </c>
      <c r="H193" s="5">
        <f>SUM(E193:G193)</f>
        <v>1.0000000000000002</v>
      </c>
    </row>
    <row r="194" spans="1:8" ht="15">
      <c r="A194" s="4"/>
      <c r="B194" s="4"/>
      <c r="C194" s="55"/>
      <c r="D194" s="15" t="s">
        <v>3</v>
      </c>
      <c r="E194" s="5">
        <f>E190/H190</f>
        <v>0.07867453704486768</v>
      </c>
      <c r="F194" s="5">
        <f>F190/H190</f>
        <v>0.7851636435277637</v>
      </c>
      <c r="G194" s="5">
        <f>G190/H190</f>
        <v>0.1361618194273687</v>
      </c>
      <c r="H194" s="5">
        <f>SUM(E194:G194)</f>
        <v>1</v>
      </c>
    </row>
    <row r="195" spans="1:7" ht="15.75">
      <c r="A195" s="4"/>
      <c r="B195" s="4"/>
      <c r="C195" s="14" t="s">
        <v>165</v>
      </c>
      <c r="G195" s="2"/>
    </row>
    <row r="196" spans="7:14" ht="15" customHeight="1">
      <c r="G196" s="9"/>
      <c r="H196" s="9"/>
      <c r="I196" s="9"/>
      <c r="J196" s="9"/>
      <c r="K196" s="9"/>
      <c r="L196" s="9"/>
      <c r="M196" s="9"/>
      <c r="N196" s="8"/>
    </row>
    <row r="197" spans="1:14" ht="15" customHeight="1">
      <c r="A197" s="4">
        <v>10</v>
      </c>
      <c r="B197" s="4" t="s">
        <v>48</v>
      </c>
      <c r="C197" s="4"/>
      <c r="D197" s="4"/>
      <c r="G197" s="2"/>
      <c r="H197" s="3"/>
      <c r="I197" s="3"/>
      <c r="J197" s="3"/>
      <c r="K197" s="3"/>
      <c r="L197" s="3"/>
      <c r="M197" s="3"/>
      <c r="N197" s="3"/>
    </row>
    <row r="198" spans="1:14" ht="24.75" customHeight="1">
      <c r="A198" s="4"/>
      <c r="B198" s="4"/>
      <c r="C198" s="26">
        <v>2012</v>
      </c>
      <c r="D198" s="4"/>
      <c r="G198" s="2"/>
      <c r="H198" s="3"/>
      <c r="I198" s="3"/>
      <c r="J198" s="3"/>
      <c r="K198" s="3"/>
      <c r="L198" s="3"/>
      <c r="M198" s="3"/>
      <c r="N198" s="3"/>
    </row>
    <row r="199" spans="1:14" ht="15" customHeight="1">
      <c r="A199" s="4"/>
      <c r="B199" s="4"/>
      <c r="C199" s="65" t="s">
        <v>10</v>
      </c>
      <c r="D199" s="57"/>
      <c r="E199" s="67" t="s">
        <v>49</v>
      </c>
      <c r="F199" s="68"/>
      <c r="G199" s="56"/>
      <c r="H199" s="3"/>
      <c r="I199" s="3"/>
      <c r="J199" s="3"/>
      <c r="K199" s="3"/>
      <c r="L199" s="3"/>
      <c r="M199" s="3"/>
      <c r="N199" s="3"/>
    </row>
    <row r="200" spans="1:14" ht="15" customHeight="1">
      <c r="A200" s="4"/>
      <c r="B200" s="4"/>
      <c r="C200" s="65"/>
      <c r="D200" s="57"/>
      <c r="E200" s="63"/>
      <c r="F200" s="64"/>
      <c r="G200" s="62"/>
      <c r="H200" s="3"/>
      <c r="I200" s="3"/>
      <c r="J200" s="3"/>
      <c r="K200" s="3"/>
      <c r="L200" s="3"/>
      <c r="M200" s="3"/>
      <c r="N200" s="3"/>
    </row>
    <row r="201" spans="1:14" ht="15" customHeight="1" thickBot="1">
      <c r="A201" s="4"/>
      <c r="B201" s="4"/>
      <c r="C201" s="64"/>
      <c r="D201" s="62"/>
      <c r="E201" s="19" t="s">
        <v>1</v>
      </c>
      <c r="F201" s="11" t="s">
        <v>2</v>
      </c>
      <c r="G201" s="12" t="s">
        <v>3</v>
      </c>
      <c r="H201" s="3"/>
      <c r="I201" s="3"/>
      <c r="J201" s="3"/>
      <c r="K201" s="3"/>
      <c r="L201" s="3"/>
      <c r="M201" s="3"/>
      <c r="N201" s="3"/>
    </row>
    <row r="202" spans="1:14" ht="15" customHeight="1">
      <c r="A202" s="4"/>
      <c r="B202" s="4"/>
      <c r="C202" s="66" t="s">
        <v>6</v>
      </c>
      <c r="D202" s="15" t="s">
        <v>11</v>
      </c>
      <c r="E202" s="6">
        <v>4572.142141729369</v>
      </c>
      <c r="F202" s="6">
        <v>1782895.415608048</v>
      </c>
      <c r="G202" s="6">
        <f>E202+F202</f>
        <v>1787467.5577497773</v>
      </c>
      <c r="H202" s="3"/>
      <c r="I202" s="3"/>
      <c r="J202" s="3"/>
      <c r="K202" s="3"/>
      <c r="L202" s="3"/>
      <c r="M202" s="3"/>
      <c r="N202" s="3"/>
    </row>
    <row r="203" spans="1:14" ht="15" customHeight="1">
      <c r="A203" s="4"/>
      <c r="B203" s="4"/>
      <c r="C203" s="54"/>
      <c r="D203" s="15" t="s">
        <v>12</v>
      </c>
      <c r="E203" s="6">
        <v>128788.20199838837</v>
      </c>
      <c r="F203" s="6">
        <v>1680792.6367164876</v>
      </c>
      <c r="G203" s="6">
        <f>E203+F203</f>
        <v>1809580.838714876</v>
      </c>
      <c r="H203" s="3"/>
      <c r="I203" s="3"/>
      <c r="J203" s="3"/>
      <c r="K203" s="3"/>
      <c r="L203" s="3"/>
      <c r="M203" s="3"/>
      <c r="N203" s="3"/>
    </row>
    <row r="204" spans="1:14" ht="15" customHeight="1">
      <c r="A204" s="4"/>
      <c r="B204" s="4"/>
      <c r="C204" s="54"/>
      <c r="D204" s="21" t="s">
        <v>13</v>
      </c>
      <c r="E204" s="6">
        <v>4647.235954088532</v>
      </c>
      <c r="F204" s="6">
        <v>138642.68237629478</v>
      </c>
      <c r="G204" s="6">
        <f>E204+F204</f>
        <v>143289.9183303833</v>
      </c>
      <c r="H204" s="3"/>
      <c r="I204" s="3"/>
      <c r="J204" s="3"/>
      <c r="K204" s="3"/>
      <c r="L204" s="3"/>
      <c r="M204" s="3"/>
      <c r="N204" s="3"/>
    </row>
    <row r="205" spans="1:14" ht="15" customHeight="1">
      <c r="A205" s="4"/>
      <c r="B205" s="4"/>
      <c r="C205" s="55"/>
      <c r="D205" s="15" t="s">
        <v>3</v>
      </c>
      <c r="E205" s="6">
        <f>SUM(E202:E204)</f>
        <v>138007.58009420626</v>
      </c>
      <c r="F205" s="6">
        <f>SUM(F202:F204)</f>
        <v>3602330.73470083</v>
      </c>
      <c r="G205" s="6">
        <f>SUM(G202:G204)</f>
        <v>3740338.314795037</v>
      </c>
      <c r="H205" s="3"/>
      <c r="I205" s="3"/>
      <c r="J205" s="3"/>
      <c r="K205" s="3"/>
      <c r="L205" s="3"/>
      <c r="M205" s="3"/>
      <c r="N205" s="3"/>
    </row>
    <row r="206" spans="1:14" ht="15" customHeight="1">
      <c r="A206" s="4"/>
      <c r="C206" s="66" t="s">
        <v>0</v>
      </c>
      <c r="D206" s="15" t="s">
        <v>11</v>
      </c>
      <c r="E206" s="5">
        <f>E202/G202</f>
        <v>0.002557888182029545</v>
      </c>
      <c r="F206" s="5">
        <f>F202/G202</f>
        <v>0.9974421118179705</v>
      </c>
      <c r="G206" s="7">
        <f>E206+F206</f>
        <v>1</v>
      </c>
      <c r="H206" s="3"/>
      <c r="I206" s="3"/>
      <c r="J206" s="3"/>
      <c r="K206" s="3"/>
      <c r="L206" s="3"/>
      <c r="M206" s="3"/>
      <c r="N206" s="3"/>
    </row>
    <row r="207" spans="1:14" ht="15" customHeight="1">
      <c r="A207" s="4"/>
      <c r="C207" s="54"/>
      <c r="D207" s="15" t="s">
        <v>12</v>
      </c>
      <c r="E207" s="5">
        <f>E203/G203</f>
        <v>0.07117018441124237</v>
      </c>
      <c r="F207" s="5">
        <f>F203/G203</f>
        <v>0.9288298155887577</v>
      </c>
      <c r="G207" s="7">
        <f>E207+F207</f>
        <v>1</v>
      </c>
      <c r="H207" s="3"/>
      <c r="I207" s="3"/>
      <c r="J207" s="3"/>
      <c r="K207" s="3"/>
      <c r="L207" s="3"/>
      <c r="M207" s="3"/>
      <c r="N207" s="3"/>
    </row>
    <row r="208" spans="1:14" ht="15" customHeight="1">
      <c r="A208" s="4"/>
      <c r="C208" s="54"/>
      <c r="D208" s="21" t="s">
        <v>13</v>
      </c>
      <c r="E208" s="5">
        <f>E204/G204</f>
        <v>0.03243240004766705</v>
      </c>
      <c r="F208" s="5">
        <f>F204/G204</f>
        <v>0.9675675999523329</v>
      </c>
      <c r="G208" s="7">
        <f>E208+F208</f>
        <v>0.9999999999999999</v>
      </c>
      <c r="H208" s="3"/>
      <c r="I208" s="3"/>
      <c r="J208" s="3"/>
      <c r="K208" s="3"/>
      <c r="L208" s="3"/>
      <c r="M208" s="3"/>
      <c r="N208" s="3"/>
    </row>
    <row r="209" spans="1:14" ht="15" customHeight="1">
      <c r="A209" s="4"/>
      <c r="C209" s="55"/>
      <c r="D209" s="15" t="s">
        <v>3</v>
      </c>
      <c r="E209" s="5">
        <f>E205/G205</f>
        <v>0.036897084830084095</v>
      </c>
      <c r="F209" s="5">
        <f>F205/G205</f>
        <v>0.9631029151699159</v>
      </c>
      <c r="G209" s="7">
        <f>E209+F209</f>
        <v>1</v>
      </c>
      <c r="H209" s="3"/>
      <c r="I209" s="3"/>
      <c r="J209" s="3"/>
      <c r="K209" s="3"/>
      <c r="L209" s="3"/>
      <c r="M209" s="3"/>
      <c r="N209" s="3"/>
    </row>
    <row r="210" spans="1:7" ht="15.75">
      <c r="A210" s="4"/>
      <c r="B210" s="4"/>
      <c r="C210" s="14" t="s">
        <v>165</v>
      </c>
      <c r="G210" s="2"/>
    </row>
    <row r="211" spans="1:7" ht="24.75" customHeight="1">
      <c r="A211" s="4"/>
      <c r="B211" s="4"/>
      <c r="C211" s="4">
        <v>2012</v>
      </c>
      <c r="G211" s="2"/>
    </row>
    <row r="212" spans="1:7" ht="22.5" customHeight="1">
      <c r="A212" s="4"/>
      <c r="B212" s="4"/>
      <c r="C212" s="65" t="s">
        <v>10</v>
      </c>
      <c r="D212" s="57"/>
      <c r="E212" s="66" t="s">
        <v>50</v>
      </c>
      <c r="F212" s="66" t="s">
        <v>51</v>
      </c>
      <c r="G212" s="66" t="s">
        <v>3</v>
      </c>
    </row>
    <row r="213" spans="1:7" ht="22.5" customHeight="1">
      <c r="A213" s="4"/>
      <c r="B213" s="4"/>
      <c r="C213" s="65"/>
      <c r="D213" s="57"/>
      <c r="E213" s="55"/>
      <c r="F213" s="55"/>
      <c r="G213" s="55"/>
    </row>
    <row r="214" spans="1:7" ht="15">
      <c r="A214" s="4"/>
      <c r="B214" s="4"/>
      <c r="C214" s="66" t="s">
        <v>6</v>
      </c>
      <c r="D214" s="15" t="s">
        <v>11</v>
      </c>
      <c r="E214" s="18">
        <v>531.4694589196358</v>
      </c>
      <c r="F214" s="18">
        <v>4040.6726828097344</v>
      </c>
      <c r="G214" s="18">
        <f>SUM(E214:F214)</f>
        <v>4572.14214172937</v>
      </c>
    </row>
    <row r="215" spans="1:7" ht="15">
      <c r="A215" s="4"/>
      <c r="B215" s="4"/>
      <c r="C215" s="54"/>
      <c r="D215" s="15" t="s">
        <v>12</v>
      </c>
      <c r="E215" s="18">
        <v>9797.38550109176</v>
      </c>
      <c r="F215" s="18">
        <v>118990.8164972967</v>
      </c>
      <c r="G215" s="18">
        <f>SUM(E215:F215)</f>
        <v>128788.20199838847</v>
      </c>
    </row>
    <row r="216" spans="1:7" ht="15">
      <c r="A216" s="4"/>
      <c r="B216" s="4"/>
      <c r="C216" s="54"/>
      <c r="D216" s="21" t="s">
        <v>13</v>
      </c>
      <c r="E216" s="18">
        <v>145.37670930210288</v>
      </c>
      <c r="F216" s="18">
        <v>4501.859244786429</v>
      </c>
      <c r="G216" s="18">
        <f>SUM(E216:F216)</f>
        <v>4647.235954088532</v>
      </c>
    </row>
    <row r="217" spans="1:7" ht="15">
      <c r="A217" s="4"/>
      <c r="B217" s="4"/>
      <c r="C217" s="55"/>
      <c r="D217" s="15" t="s">
        <v>3</v>
      </c>
      <c r="E217" s="6">
        <f>SUM(E214:E216)</f>
        <v>10474.231669313498</v>
      </c>
      <c r="F217" s="6">
        <f>SUM(F214:F216)</f>
        <v>127533.34842489287</v>
      </c>
      <c r="G217" s="6">
        <f>SUM(G214:G216)</f>
        <v>138007.58009420638</v>
      </c>
    </row>
    <row r="218" spans="1:7" ht="15">
      <c r="A218" s="4"/>
      <c r="B218" s="4"/>
      <c r="C218" s="66" t="s">
        <v>0</v>
      </c>
      <c r="D218" s="15" t="s">
        <v>11</v>
      </c>
      <c r="E218" s="5">
        <f>E214/G214</f>
        <v>0.11624079970501801</v>
      </c>
      <c r="F218" s="5">
        <f>F214/G214</f>
        <v>0.8837592002949819</v>
      </c>
      <c r="G218" s="7">
        <f>E218+F218</f>
        <v>0.9999999999999999</v>
      </c>
    </row>
    <row r="219" spans="1:7" ht="15">
      <c r="A219" s="4"/>
      <c r="B219" s="4"/>
      <c r="C219" s="54"/>
      <c r="D219" s="15" t="s">
        <v>12</v>
      </c>
      <c r="E219" s="5">
        <f>E215/G215</f>
        <v>0.07607362591500699</v>
      </c>
      <c r="F219" s="5">
        <f>F215/G215</f>
        <v>0.923926374084993</v>
      </c>
      <c r="G219" s="7">
        <f>E219+F219</f>
        <v>1</v>
      </c>
    </row>
    <row r="220" spans="1:7" ht="15">
      <c r="A220" s="4"/>
      <c r="B220" s="4"/>
      <c r="C220" s="54"/>
      <c r="D220" s="21" t="s">
        <v>13</v>
      </c>
      <c r="E220" s="5">
        <f>E216/G216</f>
        <v>0.03128240329054172</v>
      </c>
      <c r="F220" s="5">
        <f>F216/G216</f>
        <v>0.9687175967094583</v>
      </c>
      <c r="G220" s="7">
        <f>E220+F220</f>
        <v>1</v>
      </c>
    </row>
    <row r="221" spans="1:7" ht="15">
      <c r="A221" s="4"/>
      <c r="B221" s="4"/>
      <c r="C221" s="55"/>
      <c r="D221" s="15" t="s">
        <v>3</v>
      </c>
      <c r="E221" s="5">
        <f>E217/G217</f>
        <v>0.07589606065234682</v>
      </c>
      <c r="F221" s="5">
        <f>F217/G217</f>
        <v>0.9241039393476531</v>
      </c>
      <c r="G221" s="7">
        <f>E221+F221</f>
        <v>0.9999999999999999</v>
      </c>
    </row>
    <row r="222" spans="1:7" ht="15.75">
      <c r="A222" s="4"/>
      <c r="B222" s="4"/>
      <c r="C222" s="14" t="s">
        <v>165</v>
      </c>
      <c r="G222" s="2"/>
    </row>
    <row r="223" spans="1:7" ht="24.75" customHeight="1">
      <c r="A223" s="4"/>
      <c r="B223" s="4"/>
      <c r="C223" s="26">
        <v>2012</v>
      </c>
      <c r="G223" s="2"/>
    </row>
    <row r="224" spans="1:9" ht="28.5" customHeight="1">
      <c r="A224" s="4"/>
      <c r="B224" s="4"/>
      <c r="C224" s="65" t="s">
        <v>10</v>
      </c>
      <c r="D224" s="57"/>
      <c r="E224" s="58" t="s">
        <v>52</v>
      </c>
      <c r="F224" s="59"/>
      <c r="G224" s="59"/>
      <c r="H224" s="59"/>
      <c r="I224" s="60"/>
    </row>
    <row r="225" spans="1:9" ht="29.25" thickBot="1">
      <c r="A225" s="4"/>
      <c r="B225" s="4"/>
      <c r="C225" s="65"/>
      <c r="D225" s="57"/>
      <c r="E225" s="11" t="s">
        <v>74</v>
      </c>
      <c r="F225" s="11" t="s">
        <v>75</v>
      </c>
      <c r="G225" s="12" t="s">
        <v>76</v>
      </c>
      <c r="H225" s="11" t="s">
        <v>77</v>
      </c>
      <c r="I225" s="12" t="s">
        <v>3</v>
      </c>
    </row>
    <row r="226" spans="1:9" ht="15">
      <c r="A226" s="4"/>
      <c r="B226" s="4"/>
      <c r="C226" s="66" t="s">
        <v>6</v>
      </c>
      <c r="D226" s="15" t="s">
        <v>11</v>
      </c>
      <c r="E226" s="18">
        <v>978.512739959076</v>
      </c>
      <c r="F226" s="18">
        <v>2889.7060033323883</v>
      </c>
      <c r="G226" s="18">
        <v>55.408926616471526</v>
      </c>
      <c r="H226" s="18">
        <v>468.05549310702713</v>
      </c>
      <c r="I226" s="18">
        <f>SUM(E226:H226)</f>
        <v>4391.683163014963</v>
      </c>
    </row>
    <row r="227" spans="1:9" ht="15">
      <c r="A227" s="4"/>
      <c r="B227" s="4"/>
      <c r="C227" s="54"/>
      <c r="D227" s="15" t="s">
        <v>12</v>
      </c>
      <c r="E227" s="18">
        <v>7394.338933768082</v>
      </c>
      <c r="F227" s="18">
        <v>81772.7829202754</v>
      </c>
      <c r="G227" s="18">
        <v>26593.742828041315</v>
      </c>
      <c r="H227" s="18">
        <v>10981.491522595805</v>
      </c>
      <c r="I227" s="18">
        <f>SUM(E227:H227)</f>
        <v>126742.3562046806</v>
      </c>
    </row>
    <row r="228" spans="1:9" ht="15">
      <c r="A228" s="4"/>
      <c r="B228" s="4"/>
      <c r="C228" s="54"/>
      <c r="D228" s="21" t="s">
        <v>13</v>
      </c>
      <c r="E228" s="18">
        <v>749.9961969310684</v>
      </c>
      <c r="F228" s="18">
        <v>3247.015702538363</v>
      </c>
      <c r="G228" s="18">
        <v>257.642685924195</v>
      </c>
      <c r="H228" s="18">
        <v>247.20465939280288</v>
      </c>
      <c r="I228" s="18">
        <f>SUM(E228:H228)</f>
        <v>4501.8592447864285</v>
      </c>
    </row>
    <row r="229" spans="1:9" ht="15">
      <c r="A229" s="4"/>
      <c r="B229" s="4"/>
      <c r="C229" s="55"/>
      <c r="D229" s="15" t="s">
        <v>3</v>
      </c>
      <c r="E229" s="6">
        <f>SUM(E226:E228)</f>
        <v>9122.847870658226</v>
      </c>
      <c r="F229" s="6">
        <f>SUM(F226:F228)</f>
        <v>87909.50462614615</v>
      </c>
      <c r="G229" s="6">
        <f>SUM(G226:G228)</f>
        <v>26906.79444058198</v>
      </c>
      <c r="H229" s="6">
        <f>SUM(H226:H228)</f>
        <v>11696.751675095635</v>
      </c>
      <c r="I229" s="6">
        <f>SUM(I226:I228)</f>
        <v>135635.898612482</v>
      </c>
    </row>
    <row r="230" spans="1:9" ht="15">
      <c r="A230" s="4"/>
      <c r="B230" s="4"/>
      <c r="C230" s="66" t="s">
        <v>0</v>
      </c>
      <c r="D230" s="15" t="s">
        <v>11</v>
      </c>
      <c r="E230" s="5">
        <f>E226/I226</f>
        <v>0.22281041314631425</v>
      </c>
      <c r="F230" s="5">
        <f>F226/I226</f>
        <v>0.6579951002996668</v>
      </c>
      <c r="G230" s="5">
        <f>G226/I226</f>
        <v>0.012616785992920397</v>
      </c>
      <c r="H230" s="5">
        <f>H226/I226</f>
        <v>0.10657770056109861</v>
      </c>
      <c r="I230" s="10">
        <f>SUM(E230:H230)</f>
        <v>1</v>
      </c>
    </row>
    <row r="231" spans="1:9" ht="15">
      <c r="A231" s="4"/>
      <c r="B231" s="4"/>
      <c r="C231" s="54"/>
      <c r="D231" s="15" t="s">
        <v>12</v>
      </c>
      <c r="E231" s="5">
        <f>E227/I227</f>
        <v>0.05834149810049853</v>
      </c>
      <c r="F231" s="5">
        <f>F227/I227</f>
        <v>0.6451890699287435</v>
      </c>
      <c r="G231" s="5">
        <f>G227/I227</f>
        <v>0.2098252204266596</v>
      </c>
      <c r="H231" s="5">
        <f>H227/I227</f>
        <v>0.08664421154409829</v>
      </c>
      <c r="I231" s="10">
        <f>SUM(E231:H231)</f>
        <v>0.9999999999999999</v>
      </c>
    </row>
    <row r="232" spans="1:9" ht="15">
      <c r="A232" s="4"/>
      <c r="B232" s="4"/>
      <c r="C232" s="54"/>
      <c r="D232" s="21" t="s">
        <v>13</v>
      </c>
      <c r="E232" s="5">
        <f>E228/I228</f>
        <v>0.16659698941046053</v>
      </c>
      <c r="F232" s="5">
        <f>F228/I228</f>
        <v>0.7212610448224717</v>
      </c>
      <c r="G232" s="5">
        <f>G228/I228</f>
        <v>0.05723028462575084</v>
      </c>
      <c r="H232" s="5">
        <f>H228/I228</f>
        <v>0.05491168114131708</v>
      </c>
      <c r="I232" s="10">
        <f>SUM(E232:H232)</f>
        <v>1.0000000000000002</v>
      </c>
    </row>
    <row r="233" spans="1:9" ht="15">
      <c r="A233" s="4"/>
      <c r="B233" s="4"/>
      <c r="C233" s="55"/>
      <c r="D233" s="15" t="s">
        <v>3</v>
      </c>
      <c r="E233" s="5">
        <f>E229/I229</f>
        <v>0.06725983286122962</v>
      </c>
      <c r="F233" s="5">
        <f>F229/I229</f>
        <v>0.6481285966726821</v>
      </c>
      <c r="G233" s="5">
        <f>G229/I229</f>
        <v>0.1983751699648183</v>
      </c>
      <c r="H233" s="5">
        <f>H229/I229</f>
        <v>0.08623640050126989</v>
      </c>
      <c r="I233" s="10">
        <f>SUM(E233:H233)</f>
        <v>0.9999999999999999</v>
      </c>
    </row>
    <row r="234" spans="1:7" ht="15.75">
      <c r="A234" s="4"/>
      <c r="B234" s="4"/>
      <c r="C234" s="14" t="s">
        <v>165</v>
      </c>
      <c r="G234" s="2"/>
    </row>
    <row r="235" spans="7:14" ht="15" customHeight="1">
      <c r="G235" s="9"/>
      <c r="H235" s="9"/>
      <c r="I235" s="9"/>
      <c r="J235" s="9"/>
      <c r="K235" s="9"/>
      <c r="L235" s="9"/>
      <c r="M235" s="9"/>
      <c r="N235" s="8"/>
    </row>
    <row r="236" spans="1:14" ht="15" customHeight="1">
      <c r="A236" s="4">
        <v>11</v>
      </c>
      <c r="B236" s="4" t="s">
        <v>78</v>
      </c>
      <c r="C236" s="4"/>
      <c r="D236" s="4"/>
      <c r="G236" s="2"/>
      <c r="H236" s="3"/>
      <c r="I236" s="3"/>
      <c r="J236" s="3"/>
      <c r="K236" s="3"/>
      <c r="L236" s="3"/>
      <c r="M236" s="3"/>
      <c r="N236" s="3"/>
    </row>
    <row r="237" spans="1:14" ht="24.75" customHeight="1">
      <c r="A237" s="4"/>
      <c r="B237" s="4"/>
      <c r="C237" s="26">
        <v>2012</v>
      </c>
      <c r="D237" s="4"/>
      <c r="G237" s="2"/>
      <c r="H237" s="3"/>
      <c r="I237" s="3"/>
      <c r="J237" s="3"/>
      <c r="K237" s="3"/>
      <c r="L237" s="3"/>
      <c r="M237" s="3"/>
      <c r="N237" s="3"/>
    </row>
    <row r="238" spans="1:14" ht="15" customHeight="1">
      <c r="A238" s="4"/>
      <c r="B238" s="4"/>
      <c r="C238" s="65" t="s">
        <v>10</v>
      </c>
      <c r="D238" s="57"/>
      <c r="E238" s="67" t="s">
        <v>79</v>
      </c>
      <c r="F238" s="68"/>
      <c r="G238" s="56"/>
      <c r="H238" s="3"/>
      <c r="I238" s="3"/>
      <c r="J238" s="3"/>
      <c r="K238" s="3"/>
      <c r="L238" s="3"/>
      <c r="M238" s="3"/>
      <c r="N238" s="3"/>
    </row>
    <row r="239" spans="1:14" ht="15" customHeight="1">
      <c r="A239" s="4"/>
      <c r="B239" s="4"/>
      <c r="C239" s="65"/>
      <c r="D239" s="57"/>
      <c r="E239" s="63"/>
      <c r="F239" s="64"/>
      <c r="G239" s="62"/>
      <c r="H239" s="3"/>
      <c r="I239" s="3"/>
      <c r="J239" s="3"/>
      <c r="K239" s="3"/>
      <c r="L239" s="3"/>
      <c r="M239" s="3"/>
      <c r="N239" s="3"/>
    </row>
    <row r="240" spans="1:14" ht="15" customHeight="1" thickBot="1">
      <c r="A240" s="4"/>
      <c r="B240" s="4"/>
      <c r="C240" s="64"/>
      <c r="D240" s="62"/>
      <c r="E240" s="19" t="s">
        <v>1</v>
      </c>
      <c r="F240" s="11" t="s">
        <v>2</v>
      </c>
      <c r="G240" s="12" t="s">
        <v>3</v>
      </c>
      <c r="H240" s="3"/>
      <c r="I240" s="3"/>
      <c r="J240" s="3"/>
      <c r="K240" s="3"/>
      <c r="L240" s="3"/>
      <c r="M240" s="3"/>
      <c r="N240" s="3"/>
    </row>
    <row r="241" spans="1:14" ht="15" customHeight="1">
      <c r="A241" s="4"/>
      <c r="B241" s="4"/>
      <c r="C241" s="66" t="s">
        <v>6</v>
      </c>
      <c r="D241" s="15" t="s">
        <v>11</v>
      </c>
      <c r="E241" s="6">
        <v>164092.76129343352</v>
      </c>
      <c r="F241" s="6">
        <v>1651093.6519390638</v>
      </c>
      <c r="G241" s="6">
        <f>E241+F241</f>
        <v>1815186.4132324974</v>
      </c>
      <c r="H241" s="3"/>
      <c r="I241" s="3"/>
      <c r="J241" s="3"/>
      <c r="K241" s="3"/>
      <c r="L241" s="3"/>
      <c r="M241" s="3"/>
      <c r="N241" s="3"/>
    </row>
    <row r="242" spans="1:14" ht="15" customHeight="1">
      <c r="A242" s="4"/>
      <c r="B242" s="4"/>
      <c r="C242" s="54"/>
      <c r="D242" s="15" t="s">
        <v>12</v>
      </c>
      <c r="E242" s="6">
        <v>66352.47999239639</v>
      </c>
      <c r="F242" s="6">
        <v>1803332.9216258824</v>
      </c>
      <c r="G242" s="6">
        <f>E242+F242</f>
        <v>1869685.4016182788</v>
      </c>
      <c r="H242" s="3"/>
      <c r="I242" s="3"/>
      <c r="J242" s="3"/>
      <c r="K242" s="3"/>
      <c r="L242" s="3"/>
      <c r="M242" s="3"/>
      <c r="N242" s="3"/>
    </row>
    <row r="243" spans="1:14" ht="15" customHeight="1">
      <c r="A243" s="4"/>
      <c r="B243" s="4"/>
      <c r="C243" s="54"/>
      <c r="D243" s="21" t="s">
        <v>13</v>
      </c>
      <c r="E243" s="6">
        <v>21345.954171132616</v>
      </c>
      <c r="F243" s="6">
        <v>135761.42346725488</v>
      </c>
      <c r="G243" s="6">
        <f>E243+F243</f>
        <v>157107.3776383875</v>
      </c>
      <c r="H243" s="3"/>
      <c r="I243" s="3"/>
      <c r="J243" s="3"/>
      <c r="K243" s="3"/>
      <c r="L243" s="3"/>
      <c r="M243" s="3"/>
      <c r="N243" s="3"/>
    </row>
    <row r="244" spans="1:14" ht="15" customHeight="1">
      <c r="A244" s="4"/>
      <c r="B244" s="4"/>
      <c r="C244" s="55"/>
      <c r="D244" s="15" t="s">
        <v>3</v>
      </c>
      <c r="E244" s="6">
        <f>SUM(E241:E243)</f>
        <v>251791.19545696254</v>
      </c>
      <c r="F244" s="6">
        <f>SUM(F241:F243)</f>
        <v>3590187.997032201</v>
      </c>
      <c r="G244" s="6">
        <f>SUM(G241:G243)</f>
        <v>3841979.192489164</v>
      </c>
      <c r="H244" s="3"/>
      <c r="I244" s="3"/>
      <c r="J244" s="3"/>
      <c r="K244" s="3"/>
      <c r="L244" s="3"/>
      <c r="M244" s="3"/>
      <c r="N244" s="3"/>
    </row>
    <row r="245" spans="1:14" ht="15" customHeight="1">
      <c r="A245" s="4"/>
      <c r="C245" s="66" t="s">
        <v>0</v>
      </c>
      <c r="D245" s="15" t="s">
        <v>11</v>
      </c>
      <c r="E245" s="5">
        <f>E241/G241</f>
        <v>0.09039995016336416</v>
      </c>
      <c r="F245" s="5">
        <f>F241/G241</f>
        <v>0.9096000498366358</v>
      </c>
      <c r="G245" s="7">
        <f>E245+F245</f>
        <v>1</v>
      </c>
      <c r="H245" s="3"/>
      <c r="I245" s="3"/>
      <c r="J245" s="3"/>
      <c r="K245" s="3"/>
      <c r="L245" s="3"/>
      <c r="M245" s="3"/>
      <c r="N245" s="3"/>
    </row>
    <row r="246" spans="1:14" ht="15" customHeight="1">
      <c r="A246" s="4"/>
      <c r="C246" s="54"/>
      <c r="D246" s="15" t="s">
        <v>12</v>
      </c>
      <c r="E246" s="5">
        <f>E242/G242</f>
        <v>0.03548858002258881</v>
      </c>
      <c r="F246" s="5">
        <f>F242/G242</f>
        <v>0.9645114199774112</v>
      </c>
      <c r="G246" s="7">
        <f>E246+F246</f>
        <v>1</v>
      </c>
      <c r="H246" s="3"/>
      <c r="I246" s="3"/>
      <c r="J246" s="3"/>
      <c r="K246" s="3"/>
      <c r="L246" s="3"/>
      <c r="M246" s="3"/>
      <c r="N246" s="3"/>
    </row>
    <row r="247" spans="1:14" ht="15" customHeight="1">
      <c r="A247" s="4"/>
      <c r="C247" s="54"/>
      <c r="D247" s="21" t="s">
        <v>13</v>
      </c>
      <c r="E247" s="5">
        <f>E243/G243</f>
        <v>0.13586856640344663</v>
      </c>
      <c r="F247" s="5">
        <f>F243/G243</f>
        <v>0.8641314335965534</v>
      </c>
      <c r="G247" s="7">
        <f>E247+F247</f>
        <v>1</v>
      </c>
      <c r="H247" s="3"/>
      <c r="I247" s="3"/>
      <c r="J247" s="3"/>
      <c r="K247" s="3"/>
      <c r="L247" s="3"/>
      <c r="M247" s="3"/>
      <c r="N247" s="3"/>
    </row>
    <row r="248" spans="1:14" ht="15" customHeight="1">
      <c r="A248" s="4"/>
      <c r="C248" s="55"/>
      <c r="D248" s="15" t="s">
        <v>3</v>
      </c>
      <c r="E248" s="5">
        <f>E244/G244</f>
        <v>0.06553684516282625</v>
      </c>
      <c r="F248" s="5">
        <f>F244/G244</f>
        <v>0.9344631548371737</v>
      </c>
      <c r="G248" s="7">
        <f>E248+F248</f>
        <v>0.9999999999999999</v>
      </c>
      <c r="H248" s="3"/>
      <c r="I248" s="3"/>
      <c r="J248" s="3"/>
      <c r="K248" s="3"/>
      <c r="L248" s="3"/>
      <c r="M248" s="3"/>
      <c r="N248" s="3"/>
    </row>
    <row r="249" spans="1:7" ht="15.75">
      <c r="A249" s="4"/>
      <c r="B249" s="4"/>
      <c r="C249" s="14" t="s">
        <v>165</v>
      </c>
      <c r="G249" s="2"/>
    </row>
    <row r="250" spans="1:7" ht="15.75">
      <c r="A250" s="4"/>
      <c r="B250" s="4"/>
      <c r="C250" s="14"/>
      <c r="G250" s="2"/>
    </row>
    <row r="251" spans="1:14" ht="15" customHeight="1">
      <c r="A251" s="4">
        <v>12</v>
      </c>
      <c r="B251" s="4" t="s">
        <v>173</v>
      </c>
      <c r="C251" s="4"/>
      <c r="D251" s="4"/>
      <c r="G251" s="2"/>
      <c r="H251" s="3"/>
      <c r="I251" s="3"/>
      <c r="J251" s="3"/>
      <c r="K251" s="3"/>
      <c r="L251" s="3"/>
      <c r="M251" s="3"/>
      <c r="N251" s="3"/>
    </row>
    <row r="252" spans="1:14" ht="24.75" customHeight="1">
      <c r="A252" s="4"/>
      <c r="B252" s="4"/>
      <c r="C252" s="26">
        <v>2012</v>
      </c>
      <c r="D252" s="4"/>
      <c r="G252" s="2"/>
      <c r="H252" s="3"/>
      <c r="I252" s="3"/>
      <c r="J252" s="3"/>
      <c r="K252" s="3"/>
      <c r="L252" s="3"/>
      <c r="M252" s="3"/>
      <c r="N252" s="3"/>
    </row>
    <row r="253" spans="1:14" ht="15" customHeight="1">
      <c r="A253" s="4"/>
      <c r="B253" s="4"/>
      <c r="C253" s="65" t="s">
        <v>10</v>
      </c>
      <c r="D253" s="57"/>
      <c r="E253" s="67" t="s">
        <v>81</v>
      </c>
      <c r="F253" s="68"/>
      <c r="G253" s="56"/>
      <c r="H253" s="3"/>
      <c r="I253" s="3"/>
      <c r="J253" s="3"/>
      <c r="K253" s="3"/>
      <c r="L253" s="3"/>
      <c r="M253" s="3"/>
      <c r="N253" s="3"/>
    </row>
    <row r="254" spans="1:14" ht="15" customHeight="1">
      <c r="A254" s="4"/>
      <c r="B254" s="4"/>
      <c r="C254" s="65"/>
      <c r="D254" s="57"/>
      <c r="E254" s="63"/>
      <c r="F254" s="64"/>
      <c r="G254" s="62"/>
      <c r="H254" s="3"/>
      <c r="I254" s="3"/>
      <c r="J254" s="3"/>
      <c r="K254" s="3"/>
      <c r="L254" s="3"/>
      <c r="M254" s="3"/>
      <c r="N254" s="3"/>
    </row>
    <row r="255" spans="1:14" ht="15" customHeight="1" thickBot="1">
      <c r="A255" s="4"/>
      <c r="B255" s="4"/>
      <c r="C255" s="64"/>
      <c r="D255" s="62"/>
      <c r="E255" s="19" t="s">
        <v>1</v>
      </c>
      <c r="F255" s="11" t="s">
        <v>2</v>
      </c>
      <c r="G255" s="12" t="s">
        <v>3</v>
      </c>
      <c r="H255" s="3"/>
      <c r="I255" s="3"/>
      <c r="J255" s="3"/>
      <c r="K255" s="3"/>
      <c r="L255" s="3"/>
      <c r="M255" s="3"/>
      <c r="N255" s="3"/>
    </row>
    <row r="256" spans="1:14" ht="15" customHeight="1">
      <c r="A256" s="4"/>
      <c r="B256" s="4"/>
      <c r="C256" s="66" t="s">
        <v>6</v>
      </c>
      <c r="D256" s="15" t="s">
        <v>11</v>
      </c>
      <c r="E256" s="6">
        <v>871689.3932337167</v>
      </c>
      <c r="F256" s="6">
        <v>943497.0199987709</v>
      </c>
      <c r="G256" s="6">
        <f>E256+F256</f>
        <v>1815186.4132324876</v>
      </c>
      <c r="H256" s="3"/>
      <c r="I256" s="3"/>
      <c r="J256" s="3"/>
      <c r="K256" s="3"/>
      <c r="L256" s="3"/>
      <c r="M256" s="3"/>
      <c r="N256" s="3"/>
    </row>
    <row r="257" spans="1:14" ht="15" customHeight="1">
      <c r="A257" s="4"/>
      <c r="B257" s="4"/>
      <c r="C257" s="54"/>
      <c r="D257" s="15" t="s">
        <v>12</v>
      </c>
      <c r="E257" s="6">
        <v>516332.4540834782</v>
      </c>
      <c r="F257" s="6">
        <v>1353352.9475348066</v>
      </c>
      <c r="G257" s="6">
        <f>E257+F257</f>
        <v>1869685.4016182846</v>
      </c>
      <c r="H257" s="3"/>
      <c r="I257" s="3"/>
      <c r="J257" s="3"/>
      <c r="K257" s="3"/>
      <c r="L257" s="3"/>
      <c r="M257" s="3"/>
      <c r="N257" s="3"/>
    </row>
    <row r="258" spans="1:14" ht="15" customHeight="1">
      <c r="A258" s="4"/>
      <c r="B258" s="4"/>
      <c r="C258" s="54"/>
      <c r="D258" s="21" t="s">
        <v>13</v>
      </c>
      <c r="E258" s="6">
        <v>60845.52622117974</v>
      </c>
      <c r="F258" s="6">
        <v>96261.85141720781</v>
      </c>
      <c r="G258" s="6">
        <f>E258+F258</f>
        <v>157107.37763838755</v>
      </c>
      <c r="H258" s="3"/>
      <c r="I258" s="3"/>
      <c r="J258" s="3"/>
      <c r="K258" s="3"/>
      <c r="L258" s="3"/>
      <c r="M258" s="3"/>
      <c r="N258" s="3"/>
    </row>
    <row r="259" spans="1:14" ht="15" customHeight="1">
      <c r="A259" s="4"/>
      <c r="B259" s="4"/>
      <c r="C259" s="55"/>
      <c r="D259" s="15" t="s">
        <v>3</v>
      </c>
      <c r="E259" s="6">
        <f>SUM(E256:E258)</f>
        <v>1448867.3735383747</v>
      </c>
      <c r="F259" s="6">
        <f>SUM(F256:F258)</f>
        <v>2393111.818950785</v>
      </c>
      <c r="G259" s="6">
        <f>SUM(G256:G258)</f>
        <v>3841979.1924891598</v>
      </c>
      <c r="H259" s="3"/>
      <c r="I259" s="3"/>
      <c r="J259" s="3"/>
      <c r="K259" s="3"/>
      <c r="L259" s="3"/>
      <c r="M259" s="3"/>
      <c r="N259" s="3"/>
    </row>
    <row r="260" spans="1:14" ht="15" customHeight="1">
      <c r="A260" s="4"/>
      <c r="C260" s="66" t="s">
        <v>0</v>
      </c>
      <c r="D260" s="15" t="s">
        <v>11</v>
      </c>
      <c r="E260" s="5">
        <f>E256/G256</f>
        <v>0.48022031615001487</v>
      </c>
      <c r="F260" s="5">
        <f>F256/G256</f>
        <v>0.5197796838499852</v>
      </c>
      <c r="G260" s="7">
        <f>E260+F260</f>
        <v>1</v>
      </c>
      <c r="H260" s="3"/>
      <c r="I260" s="3"/>
      <c r="J260" s="3"/>
      <c r="K260" s="3"/>
      <c r="L260" s="3"/>
      <c r="M260" s="3"/>
      <c r="N260" s="3"/>
    </row>
    <row r="261" spans="1:14" ht="15" customHeight="1">
      <c r="A261" s="4"/>
      <c r="C261" s="54"/>
      <c r="D261" s="15" t="s">
        <v>12</v>
      </c>
      <c r="E261" s="5">
        <f>E257/G257</f>
        <v>0.27616007144120214</v>
      </c>
      <c r="F261" s="5">
        <f>F257/G257</f>
        <v>0.723839928558798</v>
      </c>
      <c r="G261" s="7">
        <f>E261+F261</f>
        <v>1</v>
      </c>
      <c r="H261" s="3"/>
      <c r="I261" s="3"/>
      <c r="J261" s="3"/>
      <c r="K261" s="3"/>
      <c r="L261" s="3"/>
      <c r="M261" s="3"/>
      <c r="N261" s="3"/>
    </row>
    <row r="262" spans="1:14" ht="15" customHeight="1">
      <c r="A262" s="4"/>
      <c r="C262" s="54"/>
      <c r="D262" s="21" t="s">
        <v>13</v>
      </c>
      <c r="E262" s="5">
        <f>E258/G258</f>
        <v>0.3872862441968019</v>
      </c>
      <c r="F262" s="5">
        <f>F258/G258</f>
        <v>0.6127137558031981</v>
      </c>
      <c r="G262" s="7">
        <f>E262+F262</f>
        <v>1</v>
      </c>
      <c r="H262" s="3"/>
      <c r="I262" s="3"/>
      <c r="J262" s="3"/>
      <c r="K262" s="3"/>
      <c r="L262" s="3"/>
      <c r="M262" s="3"/>
      <c r="N262" s="3"/>
    </row>
    <row r="263" spans="1:14" ht="15" customHeight="1">
      <c r="A263" s="4"/>
      <c r="C263" s="55"/>
      <c r="D263" s="15" t="s">
        <v>3</v>
      </c>
      <c r="E263" s="5">
        <f>E259/G259</f>
        <v>0.377114841322104</v>
      </c>
      <c r="F263" s="5">
        <f>F259/G259</f>
        <v>0.622885158677896</v>
      </c>
      <c r="G263" s="7">
        <f>E263+F263</f>
        <v>1</v>
      </c>
      <c r="H263" s="3"/>
      <c r="I263" s="3"/>
      <c r="J263" s="3"/>
      <c r="K263" s="3"/>
      <c r="L263" s="3"/>
      <c r="M263" s="3"/>
      <c r="N263" s="3"/>
    </row>
    <row r="264" spans="1:7" ht="15.75">
      <c r="A264" s="4"/>
      <c r="B264" s="4"/>
      <c r="C264" s="14" t="s">
        <v>165</v>
      </c>
      <c r="G264" s="2"/>
    </row>
    <row r="265" spans="1:7" ht="15.75">
      <c r="A265" s="4"/>
      <c r="B265" s="4"/>
      <c r="C265" s="14"/>
      <c r="G265" s="2"/>
    </row>
    <row r="266" spans="1:14" ht="15" customHeight="1">
      <c r="A266" s="4">
        <v>13</v>
      </c>
      <c r="B266" s="4" t="s">
        <v>82</v>
      </c>
      <c r="C266" s="4"/>
      <c r="D266" s="4"/>
      <c r="G266" s="2"/>
      <c r="H266" s="3"/>
      <c r="I266" s="3"/>
      <c r="J266" s="3"/>
      <c r="K266" s="3"/>
      <c r="L266" s="3"/>
      <c r="M266" s="3"/>
      <c r="N266" s="3"/>
    </row>
    <row r="267" spans="1:7" ht="24.75" customHeight="1">
      <c r="A267" s="4"/>
      <c r="B267" s="4"/>
      <c r="C267" s="26">
        <v>2012</v>
      </c>
      <c r="G267" s="2"/>
    </row>
    <row r="268" spans="1:13" ht="28.5" customHeight="1">
      <c r="A268" s="4"/>
      <c r="B268" s="4"/>
      <c r="C268" s="65" t="s">
        <v>10</v>
      </c>
      <c r="D268" s="57"/>
      <c r="E268" s="58" t="s">
        <v>87</v>
      </c>
      <c r="F268" s="59"/>
      <c r="G268" s="59"/>
      <c r="H268" s="59"/>
      <c r="I268" s="59"/>
      <c r="J268" s="59"/>
      <c r="K268" s="59"/>
      <c r="L268" s="59"/>
      <c r="M268" s="38"/>
    </row>
    <row r="269" spans="1:13" ht="15.75" customHeight="1">
      <c r="A269" s="4"/>
      <c r="B269" s="4"/>
      <c r="C269" s="65"/>
      <c r="D269" s="57"/>
      <c r="E269" s="58" t="s">
        <v>83</v>
      </c>
      <c r="F269" s="59"/>
      <c r="G269" s="60"/>
      <c r="H269" s="58" t="s">
        <v>84</v>
      </c>
      <c r="I269" s="59"/>
      <c r="J269" s="60"/>
      <c r="K269" s="58" t="s">
        <v>86</v>
      </c>
      <c r="L269" s="59"/>
      <c r="M269" s="60"/>
    </row>
    <row r="270" spans="1:13" ht="15.75" thickBot="1">
      <c r="A270" s="4"/>
      <c r="B270" s="4"/>
      <c r="C270" s="64"/>
      <c r="D270" s="62"/>
      <c r="E270" s="11" t="s">
        <v>1</v>
      </c>
      <c r="F270" s="11" t="s">
        <v>2</v>
      </c>
      <c r="G270" s="12" t="s">
        <v>3</v>
      </c>
      <c r="H270" s="11" t="s">
        <v>1</v>
      </c>
      <c r="I270" s="12" t="s">
        <v>85</v>
      </c>
      <c r="J270" s="12" t="s">
        <v>3</v>
      </c>
      <c r="K270" s="11" t="s">
        <v>1</v>
      </c>
      <c r="L270" s="12" t="s">
        <v>85</v>
      </c>
      <c r="M270" s="12" t="s">
        <v>3</v>
      </c>
    </row>
    <row r="271" spans="1:13" ht="15">
      <c r="A271" s="4"/>
      <c r="B271" s="4"/>
      <c r="C271" s="66" t="s">
        <v>6</v>
      </c>
      <c r="D271" s="15" t="s">
        <v>11</v>
      </c>
      <c r="E271" s="6">
        <v>476489.40829691465</v>
      </c>
      <c r="F271" s="6">
        <v>1338697.004935579</v>
      </c>
      <c r="G271" s="6">
        <f>E271+F271</f>
        <v>1815186.4132324937</v>
      </c>
      <c r="H271" s="6">
        <v>481648.6488661034</v>
      </c>
      <c r="I271" s="6">
        <v>1333537.7643663895</v>
      </c>
      <c r="J271" s="6">
        <f>H271+I271</f>
        <v>1815186.4132324927</v>
      </c>
      <c r="K271" s="6">
        <v>507653.710451636</v>
      </c>
      <c r="L271" s="6">
        <v>1307532.7027808514</v>
      </c>
      <c r="M271" s="6">
        <f>K271+L271</f>
        <v>1815186.4132324874</v>
      </c>
    </row>
    <row r="272" spans="1:13" ht="15">
      <c r="A272" s="4"/>
      <c r="B272" s="4"/>
      <c r="C272" s="54"/>
      <c r="D272" s="15" t="s">
        <v>12</v>
      </c>
      <c r="E272" s="6">
        <v>190855.04870402557</v>
      </c>
      <c r="F272" s="6">
        <v>1678830.3529142553</v>
      </c>
      <c r="G272" s="6">
        <f>E272+F272</f>
        <v>1869685.401618281</v>
      </c>
      <c r="H272" s="6">
        <v>270510.8013800439</v>
      </c>
      <c r="I272" s="6">
        <v>1599174.6002382382</v>
      </c>
      <c r="J272" s="6">
        <f>H272+I272</f>
        <v>1869685.401618282</v>
      </c>
      <c r="K272" s="6">
        <v>126272.40584545572</v>
      </c>
      <c r="L272" s="6">
        <v>1743412.9957728274</v>
      </c>
      <c r="M272" s="6">
        <f>K272+L272</f>
        <v>1869685.4016182832</v>
      </c>
    </row>
    <row r="273" spans="1:13" ht="15">
      <c r="A273" s="4"/>
      <c r="B273" s="4"/>
      <c r="C273" s="54"/>
      <c r="D273" s="21" t="s">
        <v>13</v>
      </c>
      <c r="E273" s="6">
        <v>41147.198211797506</v>
      </c>
      <c r="F273" s="6">
        <v>115960.17942659013</v>
      </c>
      <c r="G273" s="6">
        <f>E273+F273</f>
        <v>157107.37763838764</v>
      </c>
      <c r="H273" s="6">
        <v>41297.879615982034</v>
      </c>
      <c r="I273" s="6">
        <v>115809.49802240559</v>
      </c>
      <c r="J273" s="6">
        <f>H273+I273</f>
        <v>157107.3776383876</v>
      </c>
      <c r="K273" s="6">
        <v>44849.886828088645</v>
      </c>
      <c r="L273" s="6">
        <v>112257.49081029902</v>
      </c>
      <c r="M273" s="6">
        <f>K273+L273</f>
        <v>157107.37763838767</v>
      </c>
    </row>
    <row r="274" spans="1:13" ht="15">
      <c r="A274" s="4"/>
      <c r="B274" s="4"/>
      <c r="C274" s="55"/>
      <c r="D274" s="15" t="s">
        <v>3</v>
      </c>
      <c r="E274" s="6">
        <f aca="true" t="shared" si="3" ref="E274:M274">SUM(E271:E273)</f>
        <v>708491.6552127377</v>
      </c>
      <c r="F274" s="6">
        <f t="shared" si="3"/>
        <v>3133487.5372764245</v>
      </c>
      <c r="G274" s="6">
        <f t="shared" si="3"/>
        <v>3841979.192489162</v>
      </c>
      <c r="H274" s="6">
        <f t="shared" si="3"/>
        <v>793457.3298621294</v>
      </c>
      <c r="I274" s="6">
        <f t="shared" si="3"/>
        <v>3048521.862627033</v>
      </c>
      <c r="J274" s="6">
        <f t="shared" si="3"/>
        <v>3841979.192489162</v>
      </c>
      <c r="K274" s="6">
        <f t="shared" si="3"/>
        <v>678776.0031251804</v>
      </c>
      <c r="L274" s="6">
        <f t="shared" si="3"/>
        <v>3163203.1893639774</v>
      </c>
      <c r="M274" s="6">
        <f t="shared" si="3"/>
        <v>3841979.1924891584</v>
      </c>
    </row>
    <row r="275" spans="1:13" ht="15">
      <c r="A275" s="4"/>
      <c r="B275" s="4"/>
      <c r="C275" s="66" t="s">
        <v>0</v>
      </c>
      <c r="D275" s="15" t="s">
        <v>11</v>
      </c>
      <c r="E275" s="5">
        <f>E271/G271</f>
        <v>0.2625016388528271</v>
      </c>
      <c r="F275" s="5">
        <f>F271/G271</f>
        <v>0.7374983611471728</v>
      </c>
      <c r="G275" s="7">
        <f>E275+F275</f>
        <v>1</v>
      </c>
      <c r="H275" s="5">
        <f>H271/J271</f>
        <v>0.26534390371971833</v>
      </c>
      <c r="I275" s="5">
        <f>I271/J271</f>
        <v>0.7346560962802817</v>
      </c>
      <c r="J275" s="7">
        <f>H275+I275</f>
        <v>1</v>
      </c>
      <c r="K275" s="5">
        <f>K271/M271</f>
        <v>0.2796702899222374</v>
      </c>
      <c r="L275" s="5">
        <f>L271/M271</f>
        <v>0.7203297100777626</v>
      </c>
      <c r="M275" s="7">
        <f>K275+L275</f>
        <v>1</v>
      </c>
    </row>
    <row r="276" spans="1:13" ht="15">
      <c r="A276" s="4"/>
      <c r="B276" s="4"/>
      <c r="C276" s="54"/>
      <c r="D276" s="15" t="s">
        <v>12</v>
      </c>
      <c r="E276" s="5">
        <f>E272/G272</f>
        <v>0.10207869652233127</v>
      </c>
      <c r="F276" s="5">
        <f>F272/G272</f>
        <v>0.8979213034776687</v>
      </c>
      <c r="G276" s="7">
        <f>E276+F276</f>
        <v>1</v>
      </c>
      <c r="H276" s="5">
        <f>H272/J272</f>
        <v>0.14468252313779997</v>
      </c>
      <c r="I276" s="5">
        <f>I272/J272</f>
        <v>0.8553174768622</v>
      </c>
      <c r="J276" s="7">
        <f>H276+I276</f>
        <v>1</v>
      </c>
      <c r="K276" s="5">
        <f>K272/M272</f>
        <v>0.06753671271977746</v>
      </c>
      <c r="L276" s="5">
        <f>L272/M272</f>
        <v>0.9324632872802225</v>
      </c>
      <c r="M276" s="7">
        <f>K276+L276</f>
        <v>1</v>
      </c>
    </row>
    <row r="277" spans="1:13" ht="15">
      <c r="A277" s="4"/>
      <c r="B277" s="4"/>
      <c r="C277" s="54"/>
      <c r="D277" s="21" t="s">
        <v>13</v>
      </c>
      <c r="E277" s="5">
        <f>E273/G273</f>
        <v>0.26190493934986026</v>
      </c>
      <c r="F277" s="5">
        <f>F273/G273</f>
        <v>0.7380950606501397</v>
      </c>
      <c r="G277" s="7">
        <f>E277+F277</f>
        <v>1</v>
      </c>
      <c r="H277" s="5">
        <f>H273/J273</f>
        <v>0.26286403755676535</v>
      </c>
      <c r="I277" s="5">
        <f>I273/J273</f>
        <v>0.7371359624432348</v>
      </c>
      <c r="J277" s="7">
        <f>H277+I277</f>
        <v>1</v>
      </c>
      <c r="K277" s="5">
        <f>K273/M273</f>
        <v>0.28547282439733124</v>
      </c>
      <c r="L277" s="5">
        <f>L273/M273</f>
        <v>0.7145271756026688</v>
      </c>
      <c r="M277" s="7">
        <f>K277+L277</f>
        <v>1</v>
      </c>
    </row>
    <row r="278" spans="1:13" ht="15">
      <c r="A278" s="4"/>
      <c r="B278" s="4"/>
      <c r="C278" s="55"/>
      <c r="D278" s="15" t="s">
        <v>3</v>
      </c>
      <c r="E278" s="5">
        <f>E274/G274</f>
        <v>0.18440798862154076</v>
      </c>
      <c r="F278" s="5">
        <f>F274/G274</f>
        <v>0.8155920113784593</v>
      </c>
      <c r="G278" s="7">
        <f>E278+F278</f>
        <v>1</v>
      </c>
      <c r="H278" s="5">
        <f>H274/J274</f>
        <v>0.2065230679576013</v>
      </c>
      <c r="I278" s="5">
        <f>I274/J274</f>
        <v>0.7934769320423988</v>
      </c>
      <c r="J278" s="7">
        <f>H278+I278</f>
        <v>1</v>
      </c>
      <c r="K278" s="5">
        <f>K274/M274</f>
        <v>0.17667352401391118</v>
      </c>
      <c r="L278" s="5">
        <f>L274/M274</f>
        <v>0.8233264759860887</v>
      </c>
      <c r="M278" s="7">
        <f>K278+L278</f>
        <v>0.9999999999999998</v>
      </c>
    </row>
    <row r="279" spans="1:7" ht="15.75">
      <c r="A279" s="4"/>
      <c r="B279" s="4"/>
      <c r="C279" s="14" t="s">
        <v>165</v>
      </c>
      <c r="G279" s="2"/>
    </row>
    <row r="280" spans="1:7" ht="15.75">
      <c r="A280" s="4"/>
      <c r="B280" s="4"/>
      <c r="C280" s="14"/>
      <c r="G280" s="2"/>
    </row>
    <row r="281" spans="1:14" ht="15" customHeight="1">
      <c r="A281" s="4">
        <v>14</v>
      </c>
      <c r="B281" s="4" t="s">
        <v>88</v>
      </c>
      <c r="C281" s="4"/>
      <c r="D281" s="4"/>
      <c r="G281" s="2"/>
      <c r="H281" s="3"/>
      <c r="I281" s="3"/>
      <c r="J281" s="3"/>
      <c r="K281" s="3"/>
      <c r="L281" s="3"/>
      <c r="M281" s="3"/>
      <c r="N281" s="3"/>
    </row>
    <row r="282" spans="1:14" ht="24.75" customHeight="1">
      <c r="A282" s="4"/>
      <c r="B282" s="4"/>
      <c r="C282" s="26">
        <v>2012</v>
      </c>
      <c r="D282" s="4"/>
      <c r="G282" s="2"/>
      <c r="H282" s="3"/>
      <c r="I282" s="3"/>
      <c r="J282" s="3"/>
      <c r="K282" s="3"/>
      <c r="L282" s="3"/>
      <c r="M282" s="3"/>
      <c r="N282" s="3"/>
    </row>
    <row r="283" spans="1:14" ht="15" customHeight="1">
      <c r="A283" s="4"/>
      <c r="B283" s="4"/>
      <c r="C283" s="65" t="s">
        <v>10</v>
      </c>
      <c r="D283" s="57"/>
      <c r="E283" s="67" t="s">
        <v>88</v>
      </c>
      <c r="F283" s="68"/>
      <c r="G283" s="56"/>
      <c r="H283" s="3"/>
      <c r="I283" s="3"/>
      <c r="J283" s="3"/>
      <c r="K283" s="3"/>
      <c r="L283" s="3"/>
      <c r="M283" s="3"/>
      <c r="N283" s="3"/>
    </row>
    <row r="284" spans="1:14" ht="15" customHeight="1">
      <c r="A284" s="4"/>
      <c r="B284" s="4"/>
      <c r="C284" s="65"/>
      <c r="D284" s="57"/>
      <c r="E284" s="63"/>
      <c r="F284" s="64"/>
      <c r="G284" s="62"/>
      <c r="H284" s="3"/>
      <c r="I284" s="3"/>
      <c r="J284" s="3"/>
      <c r="K284" s="3"/>
      <c r="L284" s="3"/>
      <c r="M284" s="3"/>
      <c r="N284" s="3"/>
    </row>
    <row r="285" spans="1:14" ht="15" customHeight="1" thickBot="1">
      <c r="A285" s="4"/>
      <c r="B285" s="4"/>
      <c r="C285" s="64"/>
      <c r="D285" s="62"/>
      <c r="E285" s="19" t="s">
        <v>1</v>
      </c>
      <c r="F285" s="11" t="s">
        <v>2</v>
      </c>
      <c r="G285" s="12" t="s">
        <v>3</v>
      </c>
      <c r="H285" s="3"/>
      <c r="I285" s="3"/>
      <c r="J285" s="3"/>
      <c r="K285" s="3"/>
      <c r="L285" s="3"/>
      <c r="M285" s="3"/>
      <c r="N285" s="3"/>
    </row>
    <row r="286" spans="1:14" ht="15" customHeight="1">
      <c r="A286" s="4"/>
      <c r="B286" s="4"/>
      <c r="C286" s="66" t="s">
        <v>6</v>
      </c>
      <c r="D286" s="15" t="s">
        <v>11</v>
      </c>
      <c r="E286" s="6">
        <v>472567.3688717881</v>
      </c>
      <c r="F286" s="6">
        <v>1342619.0443607103</v>
      </c>
      <c r="G286" s="6">
        <f>E286+F286</f>
        <v>1815186.4132324983</v>
      </c>
      <c r="H286" s="3"/>
      <c r="I286" s="3"/>
      <c r="J286" s="3"/>
      <c r="K286" s="3"/>
      <c r="L286" s="3"/>
      <c r="M286" s="3"/>
      <c r="N286" s="3"/>
    </row>
    <row r="287" spans="1:14" ht="15" customHeight="1">
      <c r="A287" s="4"/>
      <c r="B287" s="4"/>
      <c r="C287" s="54"/>
      <c r="D287" s="15" t="s">
        <v>12</v>
      </c>
      <c r="E287" s="6">
        <v>429204.3266161074</v>
      </c>
      <c r="F287" s="6">
        <v>1440481.075002179</v>
      </c>
      <c r="G287" s="6">
        <f>E287+F287</f>
        <v>1869685.4016182865</v>
      </c>
      <c r="H287" s="3"/>
      <c r="I287" s="3"/>
      <c r="J287" s="3"/>
      <c r="K287" s="3"/>
      <c r="L287" s="3"/>
      <c r="M287" s="3"/>
      <c r="N287" s="3"/>
    </row>
    <row r="288" spans="1:14" ht="15" customHeight="1">
      <c r="A288" s="4"/>
      <c r="B288" s="4"/>
      <c r="C288" s="54"/>
      <c r="D288" s="21" t="s">
        <v>13</v>
      </c>
      <c r="E288" s="6">
        <v>26064.759432855517</v>
      </c>
      <c r="F288" s="6">
        <v>131042.61820553198</v>
      </c>
      <c r="G288" s="6">
        <f>E288+F288</f>
        <v>157107.3776383875</v>
      </c>
      <c r="H288" s="3"/>
      <c r="I288" s="3"/>
      <c r="J288" s="3"/>
      <c r="K288" s="3"/>
      <c r="L288" s="3"/>
      <c r="M288" s="3"/>
      <c r="N288" s="3"/>
    </row>
    <row r="289" spans="1:14" ht="15" customHeight="1">
      <c r="A289" s="4"/>
      <c r="B289" s="4"/>
      <c r="C289" s="55"/>
      <c r="D289" s="15" t="s">
        <v>3</v>
      </c>
      <c r="E289" s="6">
        <f>SUM(E286:E288)</f>
        <v>927836.454920751</v>
      </c>
      <c r="F289" s="6">
        <f>SUM(F286:F288)</f>
        <v>2914142.7375684213</v>
      </c>
      <c r="G289" s="6">
        <f>SUM(G286:G288)</f>
        <v>3841979.1924891723</v>
      </c>
      <c r="H289" s="3"/>
      <c r="I289" s="3"/>
      <c r="J289" s="3"/>
      <c r="K289" s="3"/>
      <c r="L289" s="3"/>
      <c r="M289" s="3"/>
      <c r="N289" s="3"/>
    </row>
    <row r="290" spans="1:14" ht="15" customHeight="1">
      <c r="A290" s="4"/>
      <c r="C290" s="66" t="s">
        <v>0</v>
      </c>
      <c r="D290" s="15" t="s">
        <v>11</v>
      </c>
      <c r="E290" s="5">
        <f>E286/G286</f>
        <v>0.2603409575054258</v>
      </c>
      <c r="F290" s="5">
        <f>F286/G286</f>
        <v>0.7396590424945743</v>
      </c>
      <c r="G290" s="7">
        <f>E290+F290</f>
        <v>1</v>
      </c>
      <c r="H290" s="3"/>
      <c r="I290" s="3"/>
      <c r="J290" s="3"/>
      <c r="K290" s="3"/>
      <c r="L290" s="3"/>
      <c r="M290" s="3"/>
      <c r="N290" s="3"/>
    </row>
    <row r="291" spans="1:14" ht="15" customHeight="1">
      <c r="A291" s="4"/>
      <c r="C291" s="54"/>
      <c r="D291" s="15" t="s">
        <v>12</v>
      </c>
      <c r="E291" s="5">
        <f>E287/G287</f>
        <v>0.229559650112588</v>
      </c>
      <c r="F291" s="5">
        <f>F287/G287</f>
        <v>0.770440349887412</v>
      </c>
      <c r="G291" s="7">
        <f>E291+F291</f>
        <v>1</v>
      </c>
      <c r="H291" s="3"/>
      <c r="I291" s="3"/>
      <c r="J291" s="3"/>
      <c r="K291" s="3"/>
      <c r="L291" s="3"/>
      <c r="M291" s="3"/>
      <c r="N291" s="3"/>
    </row>
    <row r="292" spans="1:14" ht="15" customHeight="1">
      <c r="A292" s="4"/>
      <c r="C292" s="54"/>
      <c r="D292" s="21" t="s">
        <v>13</v>
      </c>
      <c r="E292" s="5">
        <f>E288/G288</f>
        <v>0.16590410854446644</v>
      </c>
      <c r="F292" s="5">
        <f>F288/G288</f>
        <v>0.8340958914555336</v>
      </c>
      <c r="G292" s="7">
        <f>E292+F292</f>
        <v>1</v>
      </c>
      <c r="H292" s="3"/>
      <c r="I292" s="3"/>
      <c r="J292" s="3"/>
      <c r="K292" s="3"/>
      <c r="L292" s="3"/>
      <c r="M292" s="3"/>
      <c r="N292" s="3"/>
    </row>
    <row r="293" spans="1:14" ht="15" customHeight="1">
      <c r="A293" s="4"/>
      <c r="C293" s="55"/>
      <c r="D293" s="15" t="s">
        <v>3</v>
      </c>
      <c r="E293" s="5">
        <f>E289/G289</f>
        <v>0.24149960435356155</v>
      </c>
      <c r="F293" s="5">
        <f>F289/G289</f>
        <v>0.7585003956464385</v>
      </c>
      <c r="G293" s="7">
        <f>E293+F293</f>
        <v>1</v>
      </c>
      <c r="H293" s="3"/>
      <c r="I293" s="3"/>
      <c r="J293" s="3"/>
      <c r="K293" s="3"/>
      <c r="L293" s="3"/>
      <c r="M293" s="3"/>
      <c r="N293" s="3"/>
    </row>
    <row r="294" spans="1:7" ht="15.75">
      <c r="A294" s="4"/>
      <c r="B294" s="4"/>
      <c r="C294" s="14" t="s">
        <v>165</v>
      </c>
      <c r="G294" s="2"/>
    </row>
    <row r="295" spans="1:7" ht="15.75">
      <c r="A295" s="4"/>
      <c r="B295" s="4"/>
      <c r="C295" s="14"/>
      <c r="G295" s="2"/>
    </row>
    <row r="296" spans="1:14" ht="15" customHeight="1">
      <c r="A296" s="4">
        <v>15</v>
      </c>
      <c r="B296" s="4" t="s">
        <v>174</v>
      </c>
      <c r="C296" s="4"/>
      <c r="D296" s="4"/>
      <c r="G296" s="2"/>
      <c r="H296" s="3"/>
      <c r="I296" s="3"/>
      <c r="J296" s="3"/>
      <c r="K296" s="3"/>
      <c r="L296" s="3"/>
      <c r="M296" s="3"/>
      <c r="N296" s="3"/>
    </row>
    <row r="297" spans="1:7" ht="24.75" customHeight="1">
      <c r="A297" s="4"/>
      <c r="B297" s="4"/>
      <c r="C297" s="26">
        <v>2012</v>
      </c>
      <c r="G297" s="2"/>
    </row>
    <row r="298" spans="1:9" ht="28.5" customHeight="1">
      <c r="A298" s="4"/>
      <c r="B298" s="4"/>
      <c r="C298" s="65" t="s">
        <v>10</v>
      </c>
      <c r="D298" s="57"/>
      <c r="E298" s="58" t="s">
        <v>90</v>
      </c>
      <c r="F298" s="59"/>
      <c r="G298" s="59"/>
      <c r="H298" s="59"/>
      <c r="I298" s="60"/>
    </row>
    <row r="299" spans="1:9" ht="15.75" customHeight="1" thickBot="1">
      <c r="A299" s="4"/>
      <c r="B299" s="4"/>
      <c r="C299" s="65"/>
      <c r="D299" s="57"/>
      <c r="E299" s="11" t="s">
        <v>91</v>
      </c>
      <c r="F299" s="11" t="s">
        <v>92</v>
      </c>
      <c r="G299" s="12" t="s">
        <v>93</v>
      </c>
      <c r="H299" s="11" t="s">
        <v>94</v>
      </c>
      <c r="I299" s="12" t="s">
        <v>3</v>
      </c>
    </row>
    <row r="300" spans="1:9" ht="15">
      <c r="A300" s="4"/>
      <c r="B300" s="4"/>
      <c r="C300" s="66" t="s">
        <v>6</v>
      </c>
      <c r="D300" s="15" t="s">
        <v>11</v>
      </c>
      <c r="E300" s="6">
        <v>428382.42796403874</v>
      </c>
      <c r="F300" s="6">
        <v>441044.27659146424</v>
      </c>
      <c r="G300" s="6">
        <v>125935.35263357646</v>
      </c>
      <c r="H300" s="6">
        <v>819824.3560434135</v>
      </c>
      <c r="I300" s="18">
        <f aca="true" t="shared" si="4" ref="I300:I307">SUM(E300:H300)</f>
        <v>1815186.413232493</v>
      </c>
    </row>
    <row r="301" spans="1:9" ht="15">
      <c r="A301" s="4"/>
      <c r="B301" s="4"/>
      <c r="C301" s="54"/>
      <c r="D301" s="15" t="s">
        <v>12</v>
      </c>
      <c r="E301" s="6">
        <v>697112.4848348114</v>
      </c>
      <c r="F301" s="6">
        <v>685282.8354359522</v>
      </c>
      <c r="G301" s="6">
        <v>84355.34172443589</v>
      </c>
      <c r="H301" s="6">
        <v>402934.7396230912</v>
      </c>
      <c r="I301" s="18">
        <f t="shared" si="4"/>
        <v>1869685.4016182907</v>
      </c>
    </row>
    <row r="302" spans="1:9" ht="15">
      <c r="A302" s="4"/>
      <c r="B302" s="4"/>
      <c r="C302" s="54"/>
      <c r="D302" s="21" t="s">
        <v>13</v>
      </c>
      <c r="E302" s="6">
        <v>33802.146130002984</v>
      </c>
      <c r="F302" s="6">
        <v>33534.84971511201</v>
      </c>
      <c r="G302" s="6">
        <v>4471.88278334931</v>
      </c>
      <c r="H302" s="6">
        <v>85298.49900992327</v>
      </c>
      <c r="I302" s="18">
        <f t="shared" si="4"/>
        <v>157107.37763838755</v>
      </c>
    </row>
    <row r="303" spans="1:9" ht="15">
      <c r="A303" s="4"/>
      <c r="B303" s="4"/>
      <c r="C303" s="55"/>
      <c r="D303" s="15" t="s">
        <v>3</v>
      </c>
      <c r="E303" s="6">
        <f>SUM(E300:E302)</f>
        <v>1159297.0589288531</v>
      </c>
      <c r="F303" s="6">
        <f>SUM(F300:F302)</f>
        <v>1159861.9617425285</v>
      </c>
      <c r="G303" s="6">
        <f>SUM(G300:G302)</f>
        <v>214762.57714136166</v>
      </c>
      <c r="H303" s="6">
        <f>SUM(H300:H302)</f>
        <v>1308057.594676428</v>
      </c>
      <c r="I303" s="18">
        <f t="shared" si="4"/>
        <v>3841979.1924891714</v>
      </c>
    </row>
    <row r="304" spans="1:9" ht="15">
      <c r="A304" s="4"/>
      <c r="B304" s="4"/>
      <c r="C304" s="66" t="s">
        <v>0</v>
      </c>
      <c r="D304" s="15" t="s">
        <v>11</v>
      </c>
      <c r="E304" s="5">
        <f>E300/I300</f>
        <v>0.2359991375217343</v>
      </c>
      <c r="F304" s="5">
        <f>F300/I300</f>
        <v>0.24297464622713344</v>
      </c>
      <c r="G304" s="5">
        <f>G300/I300</f>
        <v>0.06937874353593809</v>
      </c>
      <c r="H304" s="5">
        <f>H300/I300</f>
        <v>0.4516474727151942</v>
      </c>
      <c r="I304" s="10">
        <f t="shared" si="4"/>
        <v>1</v>
      </c>
    </row>
    <row r="305" spans="1:9" ht="15">
      <c r="A305" s="4"/>
      <c r="B305" s="4"/>
      <c r="C305" s="54"/>
      <c r="D305" s="15" t="s">
        <v>12</v>
      </c>
      <c r="E305" s="5">
        <f>E301/I301</f>
        <v>0.3728501512775526</v>
      </c>
      <c r="F305" s="5">
        <f>F301/I301</f>
        <v>0.36652307112352234</v>
      </c>
      <c r="G305" s="5">
        <f>G301/I301</f>
        <v>0.04511739870858639</v>
      </c>
      <c r="H305" s="5">
        <f>H301/I301</f>
        <v>0.21550937889033864</v>
      </c>
      <c r="I305" s="10">
        <f t="shared" si="4"/>
        <v>1</v>
      </c>
    </row>
    <row r="306" spans="1:9" ht="15">
      <c r="A306" s="4"/>
      <c r="B306" s="4"/>
      <c r="C306" s="54"/>
      <c r="D306" s="21" t="s">
        <v>13</v>
      </c>
      <c r="E306" s="5">
        <f>E302/I302</f>
        <v>0.21515314327125387</v>
      </c>
      <c r="F306" s="5">
        <f>F302/I302</f>
        <v>0.2134517819544976</v>
      </c>
      <c r="G306" s="5">
        <f>G302/I302</f>
        <v>0.02846386242689504</v>
      </c>
      <c r="H306" s="5">
        <f>H302/I302</f>
        <v>0.5429312123473536</v>
      </c>
      <c r="I306" s="10">
        <f t="shared" si="4"/>
        <v>1</v>
      </c>
    </row>
    <row r="307" spans="1:9" ht="15">
      <c r="A307" s="4"/>
      <c r="B307" s="4"/>
      <c r="C307" s="55"/>
      <c r="D307" s="15" t="s">
        <v>3</v>
      </c>
      <c r="E307" s="5">
        <f>E303/I303</f>
        <v>0.3017447520786178</v>
      </c>
      <c r="F307" s="5">
        <f>F303/I303</f>
        <v>0.3018917864026921</v>
      </c>
      <c r="G307" s="5">
        <f>G303/I303</f>
        <v>0.05589894332619215</v>
      </c>
      <c r="H307" s="5">
        <f>H303/I303</f>
        <v>0.34046451819249796</v>
      </c>
      <c r="I307" s="10">
        <f t="shared" si="4"/>
        <v>1</v>
      </c>
    </row>
    <row r="308" spans="1:7" ht="15.75">
      <c r="A308" s="4"/>
      <c r="B308" s="4"/>
      <c r="C308" s="14" t="s">
        <v>165</v>
      </c>
      <c r="G308" s="2"/>
    </row>
    <row r="309" spans="1:7" ht="15.75">
      <c r="A309" s="4"/>
      <c r="B309" s="4"/>
      <c r="C309" s="14"/>
      <c r="G309" s="2"/>
    </row>
    <row r="310" spans="1:14" ht="15" customHeight="1">
      <c r="A310" s="4">
        <v>16</v>
      </c>
      <c r="B310" s="4" t="s">
        <v>95</v>
      </c>
      <c r="C310" s="4"/>
      <c r="D310" s="4"/>
      <c r="G310" s="2"/>
      <c r="H310" s="3"/>
      <c r="I310" s="3"/>
      <c r="J310" s="3"/>
      <c r="K310" s="3"/>
      <c r="L310" s="3"/>
      <c r="M310" s="3"/>
      <c r="N310" s="3"/>
    </row>
    <row r="311" spans="1:14" ht="24.75" customHeight="1">
      <c r="A311" s="4"/>
      <c r="B311" s="4"/>
      <c r="C311" s="26">
        <v>2012</v>
      </c>
      <c r="D311" s="4"/>
      <c r="G311" s="2"/>
      <c r="H311" s="3"/>
      <c r="I311" s="3"/>
      <c r="J311" s="3"/>
      <c r="K311" s="3"/>
      <c r="L311" s="3"/>
      <c r="M311" s="3"/>
      <c r="N311" s="3"/>
    </row>
    <row r="312" spans="1:14" ht="15" customHeight="1">
      <c r="A312" s="4"/>
      <c r="B312" s="4"/>
      <c r="C312" s="65" t="s">
        <v>10</v>
      </c>
      <c r="D312" s="57"/>
      <c r="E312" s="67" t="s">
        <v>95</v>
      </c>
      <c r="F312" s="68"/>
      <c r="G312" s="56"/>
      <c r="H312" s="3"/>
      <c r="I312" s="3"/>
      <c r="J312" s="3"/>
      <c r="K312" s="3"/>
      <c r="L312" s="3"/>
      <c r="M312" s="3"/>
      <c r="N312" s="3"/>
    </row>
    <row r="313" spans="1:14" ht="15" customHeight="1">
      <c r="A313" s="4"/>
      <c r="B313" s="4"/>
      <c r="C313" s="65"/>
      <c r="D313" s="57"/>
      <c r="E313" s="63"/>
      <c r="F313" s="64"/>
      <c r="G313" s="62"/>
      <c r="H313" s="3"/>
      <c r="I313" s="3"/>
      <c r="J313" s="3"/>
      <c r="K313" s="3"/>
      <c r="L313" s="3"/>
      <c r="M313" s="3"/>
      <c r="N313" s="3"/>
    </row>
    <row r="314" spans="1:14" ht="15" customHeight="1" thickBot="1">
      <c r="A314" s="4"/>
      <c r="B314" s="4"/>
      <c r="C314" s="64"/>
      <c r="D314" s="62"/>
      <c r="E314" s="19" t="s">
        <v>1</v>
      </c>
      <c r="F314" s="11" t="s">
        <v>2</v>
      </c>
      <c r="G314" s="12" t="s">
        <v>3</v>
      </c>
      <c r="H314" s="3"/>
      <c r="I314" s="3"/>
      <c r="J314" s="3"/>
      <c r="K314" s="3"/>
      <c r="L314" s="3"/>
      <c r="M314" s="3"/>
      <c r="N314" s="3"/>
    </row>
    <row r="315" spans="1:14" ht="15" customHeight="1">
      <c r="A315" s="4"/>
      <c r="B315" s="4"/>
      <c r="C315" s="66" t="s">
        <v>6</v>
      </c>
      <c r="D315" s="15" t="s">
        <v>11</v>
      </c>
      <c r="E315" s="6">
        <v>203515.71</v>
      </c>
      <c r="F315" s="6">
        <v>1611670.7</v>
      </c>
      <c r="G315" s="6">
        <f>E315+F315</f>
        <v>1815186.41</v>
      </c>
      <c r="H315" s="3"/>
      <c r="I315" s="3"/>
      <c r="J315" s="3"/>
      <c r="K315" s="3"/>
      <c r="L315" s="3"/>
      <c r="M315" s="3"/>
      <c r="N315" s="3"/>
    </row>
    <row r="316" spans="1:14" ht="15" customHeight="1">
      <c r="A316" s="4"/>
      <c r="B316" s="4"/>
      <c r="C316" s="54"/>
      <c r="D316" s="15" t="s">
        <v>12</v>
      </c>
      <c r="E316" s="6">
        <v>179736.04</v>
      </c>
      <c r="F316" s="6">
        <v>1689949.36</v>
      </c>
      <c r="G316" s="6">
        <f>E316+F316</f>
        <v>1869685.4000000001</v>
      </c>
      <c r="H316" s="3"/>
      <c r="I316" s="3"/>
      <c r="J316" s="3"/>
      <c r="K316" s="3"/>
      <c r="L316" s="3"/>
      <c r="M316" s="3"/>
      <c r="N316" s="3"/>
    </row>
    <row r="317" spans="1:14" ht="15" customHeight="1">
      <c r="A317" s="4"/>
      <c r="B317" s="4"/>
      <c r="C317" s="54"/>
      <c r="D317" s="21" t="s">
        <v>13</v>
      </c>
      <c r="E317" s="6">
        <v>12151.44</v>
      </c>
      <c r="F317" s="6">
        <v>144955.93</v>
      </c>
      <c r="G317" s="6">
        <f>E317+F317</f>
        <v>157107.37</v>
      </c>
      <c r="H317" s="3"/>
      <c r="I317" s="3"/>
      <c r="J317" s="3"/>
      <c r="K317" s="3"/>
      <c r="L317" s="3"/>
      <c r="M317" s="3"/>
      <c r="N317" s="3"/>
    </row>
    <row r="318" spans="1:14" ht="15" customHeight="1">
      <c r="A318" s="4"/>
      <c r="B318" s="4"/>
      <c r="C318" s="55"/>
      <c r="D318" s="15" t="s">
        <v>3</v>
      </c>
      <c r="E318" s="6">
        <f>SUM(E315:E317)</f>
        <v>395403.19</v>
      </c>
      <c r="F318" s="6">
        <f>SUM(F315:F317)</f>
        <v>3446575.99</v>
      </c>
      <c r="G318" s="6">
        <f>SUM(G315:G317)</f>
        <v>3841979.18</v>
      </c>
      <c r="H318" s="3"/>
      <c r="I318" s="3"/>
      <c r="J318" s="3"/>
      <c r="K318" s="3"/>
      <c r="L318" s="3"/>
      <c r="M318" s="3"/>
      <c r="N318" s="3"/>
    </row>
    <row r="319" spans="1:14" ht="15" customHeight="1">
      <c r="A319" s="4"/>
      <c r="C319" s="66" t="s">
        <v>0</v>
      </c>
      <c r="D319" s="15" t="s">
        <v>11</v>
      </c>
      <c r="E319" s="5">
        <f>E315/G315</f>
        <v>0.11211835262693488</v>
      </c>
      <c r="F319" s="5">
        <f>F315/G315</f>
        <v>0.8878816473730652</v>
      </c>
      <c r="G319" s="7">
        <f>E319+F319</f>
        <v>1</v>
      </c>
      <c r="H319" s="3"/>
      <c r="I319" s="3"/>
      <c r="J319" s="3"/>
      <c r="K319" s="3"/>
      <c r="L319" s="3"/>
      <c r="M319" s="3"/>
      <c r="N319" s="3"/>
    </row>
    <row r="320" spans="1:14" ht="15" customHeight="1">
      <c r="A320" s="4"/>
      <c r="C320" s="54"/>
      <c r="D320" s="15" t="s">
        <v>12</v>
      </c>
      <c r="E320" s="5">
        <f>E316/G316</f>
        <v>0.0961317021569511</v>
      </c>
      <c r="F320" s="5">
        <f>F316/G316</f>
        <v>0.9038682978430489</v>
      </c>
      <c r="G320" s="7">
        <f>E320+F320</f>
        <v>1</v>
      </c>
      <c r="H320" s="3"/>
      <c r="I320" s="3"/>
      <c r="J320" s="3"/>
      <c r="K320" s="3"/>
      <c r="L320" s="3"/>
      <c r="M320" s="3"/>
      <c r="N320" s="3"/>
    </row>
    <row r="321" spans="1:14" ht="15" customHeight="1">
      <c r="A321" s="4"/>
      <c r="C321" s="54"/>
      <c r="D321" s="21" t="s">
        <v>13</v>
      </c>
      <c r="E321" s="5">
        <f>E317/G317</f>
        <v>0.07734481202250411</v>
      </c>
      <c r="F321" s="5">
        <f>F317/G317</f>
        <v>0.9226551879774959</v>
      </c>
      <c r="G321" s="7">
        <f>E321+F321</f>
        <v>1</v>
      </c>
      <c r="H321" s="3"/>
      <c r="I321" s="3"/>
      <c r="J321" s="3"/>
      <c r="K321" s="3"/>
      <c r="L321" s="3"/>
      <c r="M321" s="3"/>
      <c r="N321" s="3"/>
    </row>
    <row r="322" spans="1:14" ht="15" customHeight="1">
      <c r="A322" s="4"/>
      <c r="C322" s="55"/>
      <c r="D322" s="15" t="s">
        <v>3</v>
      </c>
      <c r="E322" s="5">
        <f>E318/G318</f>
        <v>0.1029165363670711</v>
      </c>
      <c r="F322" s="5">
        <f>F318/G318</f>
        <v>0.8970834636329289</v>
      </c>
      <c r="G322" s="7">
        <f>E322+F322</f>
        <v>1</v>
      </c>
      <c r="H322" s="3"/>
      <c r="I322" s="3"/>
      <c r="J322" s="3"/>
      <c r="K322" s="3"/>
      <c r="L322" s="3"/>
      <c r="M322" s="3"/>
      <c r="N322" s="3"/>
    </row>
    <row r="323" spans="1:7" ht="15.75">
      <c r="A323" s="4"/>
      <c r="B323" s="4"/>
      <c r="C323" s="14" t="s">
        <v>165</v>
      </c>
      <c r="G323" s="2"/>
    </row>
    <row r="324" spans="1:14" ht="15" customHeight="1">
      <c r="A324" s="4"/>
      <c r="C324" s="14"/>
      <c r="G324" s="3"/>
      <c r="H324" s="3"/>
      <c r="I324" s="3"/>
      <c r="J324" s="3"/>
      <c r="K324" s="3"/>
      <c r="L324" s="3"/>
      <c r="M324" s="3"/>
      <c r="N324" s="3"/>
    </row>
    <row r="325" spans="1:14" ht="15" customHeight="1">
      <c r="A325" s="4">
        <v>17</v>
      </c>
      <c r="B325" s="4" t="s">
        <v>96</v>
      </c>
      <c r="C325" s="4"/>
      <c r="D325" s="4"/>
      <c r="G325" s="2"/>
      <c r="H325" s="3"/>
      <c r="I325" s="3"/>
      <c r="J325" s="3"/>
      <c r="K325" s="3"/>
      <c r="L325" s="3"/>
      <c r="M325" s="3"/>
      <c r="N325" s="3"/>
    </row>
    <row r="326" spans="1:7" ht="24.75" customHeight="1">
      <c r="A326" s="4"/>
      <c r="B326" s="4"/>
      <c r="C326" s="4">
        <v>2012</v>
      </c>
      <c r="G326" s="2"/>
    </row>
    <row r="327" spans="1:8" ht="22.5" customHeight="1">
      <c r="A327" s="4"/>
      <c r="B327" s="4"/>
      <c r="C327" s="65" t="s">
        <v>10</v>
      </c>
      <c r="D327" s="57"/>
      <c r="E327" s="66" t="s">
        <v>97</v>
      </c>
      <c r="F327" s="66" t="s">
        <v>98</v>
      </c>
      <c r="G327" s="66" t="s">
        <v>99</v>
      </c>
      <c r="H327" s="66" t="s">
        <v>3</v>
      </c>
    </row>
    <row r="328" spans="1:8" ht="22.5" customHeight="1">
      <c r="A328" s="4"/>
      <c r="B328" s="4"/>
      <c r="C328" s="65"/>
      <c r="D328" s="57"/>
      <c r="E328" s="55"/>
      <c r="F328" s="55"/>
      <c r="G328" s="55"/>
      <c r="H328" s="55"/>
    </row>
    <row r="329" spans="1:8" ht="15">
      <c r="A329" s="4"/>
      <c r="B329" s="4"/>
      <c r="C329" s="66" t="s">
        <v>6</v>
      </c>
      <c r="D329" s="15" t="s">
        <v>11</v>
      </c>
      <c r="E329" s="6">
        <v>645325.22</v>
      </c>
      <c r="F329" s="6">
        <v>636883.13</v>
      </c>
      <c r="G329" s="6">
        <v>532978.06</v>
      </c>
      <c r="H329" s="6">
        <f aca="true" t="shared" si="5" ref="H329:H336">SUM(E329:G329)</f>
        <v>1815186.4100000001</v>
      </c>
    </row>
    <row r="330" spans="1:8" ht="15">
      <c r="A330" s="4"/>
      <c r="B330" s="4"/>
      <c r="C330" s="54"/>
      <c r="D330" s="15" t="s">
        <v>12</v>
      </c>
      <c r="E330" s="6">
        <v>158063.47</v>
      </c>
      <c r="F330" s="6">
        <v>508254.68</v>
      </c>
      <c r="G330" s="6">
        <v>1203367.25</v>
      </c>
      <c r="H330" s="6">
        <f t="shared" si="5"/>
        <v>1869685.4</v>
      </c>
    </row>
    <row r="331" spans="1:8" ht="15">
      <c r="A331" s="4"/>
      <c r="B331" s="4"/>
      <c r="C331" s="54"/>
      <c r="D331" s="21" t="s">
        <v>13</v>
      </c>
      <c r="E331" s="6">
        <v>48794.62</v>
      </c>
      <c r="F331" s="6">
        <v>36112.17</v>
      </c>
      <c r="G331" s="6">
        <v>72200.58</v>
      </c>
      <c r="H331" s="6">
        <f t="shared" si="5"/>
        <v>157107.37</v>
      </c>
    </row>
    <row r="332" spans="1:8" ht="15">
      <c r="A332" s="4"/>
      <c r="B332" s="4"/>
      <c r="C332" s="55"/>
      <c r="D332" s="15" t="s">
        <v>3</v>
      </c>
      <c r="E332" s="6">
        <f>SUM(E329:E331)</f>
        <v>852183.3099999999</v>
      </c>
      <c r="F332" s="6">
        <f>SUM(F329:F331)</f>
        <v>1181249.98</v>
      </c>
      <c r="G332" s="6">
        <f>SUM(G329:G331)</f>
        <v>1808545.8900000001</v>
      </c>
      <c r="H332" s="6">
        <f t="shared" si="5"/>
        <v>3841979.18</v>
      </c>
    </row>
    <row r="333" spans="1:8" ht="15">
      <c r="A333" s="4"/>
      <c r="B333" s="4"/>
      <c r="C333" s="66" t="s">
        <v>0</v>
      </c>
      <c r="D333" s="15" t="s">
        <v>11</v>
      </c>
      <c r="E333" s="5">
        <f>E329/H329</f>
        <v>0.3555145721920648</v>
      </c>
      <c r="F333" s="5">
        <f>F329/H329</f>
        <v>0.3508637605985602</v>
      </c>
      <c r="G333" s="5">
        <f>G329/H329</f>
        <v>0.29362166720937494</v>
      </c>
      <c r="H333" s="5">
        <f t="shared" si="5"/>
        <v>1</v>
      </c>
    </row>
    <row r="334" spans="1:8" ht="15">
      <c r="A334" s="4"/>
      <c r="B334" s="4"/>
      <c r="C334" s="54"/>
      <c r="D334" s="15" t="s">
        <v>12</v>
      </c>
      <c r="E334" s="5">
        <f>E330/H330</f>
        <v>0.08454014242182134</v>
      </c>
      <c r="F334" s="5">
        <f>F330/H330</f>
        <v>0.27183967955250654</v>
      </c>
      <c r="G334" s="5">
        <f>G330/H330</f>
        <v>0.6436201780256722</v>
      </c>
      <c r="H334" s="5">
        <f t="shared" si="5"/>
        <v>1</v>
      </c>
    </row>
    <row r="335" spans="1:8" ht="15">
      <c r="A335" s="4"/>
      <c r="B335" s="4"/>
      <c r="C335" s="54"/>
      <c r="D335" s="21" t="s">
        <v>13</v>
      </c>
      <c r="E335" s="5">
        <f>E331/H331</f>
        <v>0.3105813559223861</v>
      </c>
      <c r="F335" s="5">
        <f>F331/H331</f>
        <v>0.2298566260768034</v>
      </c>
      <c r="G335" s="5">
        <f>G331/H331</f>
        <v>0.45956201800081053</v>
      </c>
      <c r="H335" s="5">
        <f t="shared" si="5"/>
        <v>1</v>
      </c>
    </row>
    <row r="336" spans="1:8" ht="15">
      <c r="A336" s="4"/>
      <c r="B336" s="4"/>
      <c r="C336" s="55"/>
      <c r="D336" s="15" t="s">
        <v>3</v>
      </c>
      <c r="E336" s="5">
        <f>E332/H332</f>
        <v>0.22180841438084</v>
      </c>
      <c r="F336" s="5">
        <f>F332/H332</f>
        <v>0.30745871454722457</v>
      </c>
      <c r="G336" s="5">
        <f>G332/H332</f>
        <v>0.4707328710719354</v>
      </c>
      <c r="H336" s="5">
        <f t="shared" si="5"/>
        <v>1</v>
      </c>
    </row>
    <row r="337" spans="1:7" ht="15.75">
      <c r="A337" s="4"/>
      <c r="B337" s="4"/>
      <c r="C337" s="14" t="s">
        <v>165</v>
      </c>
      <c r="G337" s="2"/>
    </row>
    <row r="339" spans="1:14" ht="15" customHeight="1">
      <c r="A339" s="4">
        <v>18</v>
      </c>
      <c r="B339" s="4" t="s">
        <v>100</v>
      </c>
      <c r="C339" s="4"/>
      <c r="D339" s="4"/>
      <c r="G339" s="2"/>
      <c r="H339" s="3"/>
      <c r="I339" s="3"/>
      <c r="J339" s="3"/>
      <c r="K339" s="3"/>
      <c r="L339" s="3"/>
      <c r="M339" s="3"/>
      <c r="N339" s="3"/>
    </row>
    <row r="340" spans="1:14" ht="24.75" customHeight="1">
      <c r="A340" s="4"/>
      <c r="B340" s="4"/>
      <c r="C340" s="26">
        <v>2012</v>
      </c>
      <c r="D340" s="4"/>
      <c r="G340" s="2"/>
      <c r="H340" s="3"/>
      <c r="I340" s="3"/>
      <c r="J340" s="3"/>
      <c r="K340" s="3"/>
      <c r="L340" s="3"/>
      <c r="M340" s="3"/>
      <c r="N340" s="3"/>
    </row>
    <row r="341" spans="1:14" ht="15" customHeight="1">
      <c r="A341" s="4"/>
      <c r="B341" s="4"/>
      <c r="C341" s="65" t="s">
        <v>10</v>
      </c>
      <c r="D341" s="57"/>
      <c r="E341" s="53" t="s">
        <v>103</v>
      </c>
      <c r="F341" s="53"/>
      <c r="G341" s="53"/>
      <c r="H341" s="53"/>
      <c r="I341" s="3"/>
      <c r="J341" s="3"/>
      <c r="K341" s="3"/>
      <c r="L341" s="3"/>
      <c r="M341" s="3"/>
      <c r="N341" s="3"/>
    </row>
    <row r="342" spans="1:14" ht="15" customHeight="1">
      <c r="A342" s="4"/>
      <c r="B342" s="4"/>
      <c r="C342" s="65"/>
      <c r="D342" s="57"/>
      <c r="E342" s="53"/>
      <c r="F342" s="53"/>
      <c r="G342" s="53"/>
      <c r="H342" s="53"/>
      <c r="I342" s="3"/>
      <c r="J342" s="3"/>
      <c r="K342" s="3"/>
      <c r="L342" s="3"/>
      <c r="M342" s="3"/>
      <c r="N342" s="3"/>
    </row>
    <row r="343" spans="1:14" ht="15" customHeight="1" thickBot="1">
      <c r="A343" s="4"/>
      <c r="B343" s="4"/>
      <c r="C343" s="64"/>
      <c r="D343" s="62"/>
      <c r="E343" s="19" t="s">
        <v>1</v>
      </c>
      <c r="F343" s="11" t="s">
        <v>2</v>
      </c>
      <c r="G343" s="11" t="s">
        <v>30</v>
      </c>
      <c r="H343" s="12" t="s">
        <v>3</v>
      </c>
      <c r="I343" s="3"/>
      <c r="J343" s="3"/>
      <c r="K343" s="3"/>
      <c r="L343" s="3"/>
      <c r="M343" s="3"/>
      <c r="N343" s="3"/>
    </row>
    <row r="344" spans="1:14" ht="15" customHeight="1">
      <c r="A344" s="4"/>
      <c r="B344" s="4"/>
      <c r="C344" s="66" t="s">
        <v>6</v>
      </c>
      <c r="D344" s="15" t="s">
        <v>11</v>
      </c>
      <c r="E344" s="39">
        <v>1446148.9275786227</v>
      </c>
      <c r="F344" s="39">
        <v>323436.570470797</v>
      </c>
      <c r="G344" s="39">
        <v>45600.91518307039</v>
      </c>
      <c r="H344" s="39">
        <f aca="true" t="shared" si="6" ref="H344:H351">E344+F344+G344</f>
        <v>1815186.4132324902</v>
      </c>
      <c r="I344" s="3"/>
      <c r="J344" s="3"/>
      <c r="K344" s="3"/>
      <c r="L344" s="3"/>
      <c r="M344" s="3"/>
      <c r="N344" s="3"/>
    </row>
    <row r="345" spans="1:14" ht="15" customHeight="1">
      <c r="A345" s="4"/>
      <c r="B345" s="4"/>
      <c r="C345" s="54"/>
      <c r="D345" s="15" t="s">
        <v>12</v>
      </c>
      <c r="E345" s="39">
        <v>1538343.8952333243</v>
      </c>
      <c r="F345" s="39">
        <v>205300.03454953333</v>
      </c>
      <c r="G345" s="39">
        <v>126041.47183542802</v>
      </c>
      <c r="H345" s="39">
        <f t="shared" si="6"/>
        <v>1869685.4016182856</v>
      </c>
      <c r="I345" s="3"/>
      <c r="J345" s="3"/>
      <c r="K345" s="3"/>
      <c r="L345" s="3"/>
      <c r="M345" s="3"/>
      <c r="N345" s="3"/>
    </row>
    <row r="346" spans="1:14" ht="15" customHeight="1">
      <c r="A346" s="4"/>
      <c r="B346" s="4"/>
      <c r="C346" s="54"/>
      <c r="D346" s="21" t="s">
        <v>13</v>
      </c>
      <c r="E346" s="39">
        <v>116140.42640414812</v>
      </c>
      <c r="F346" s="39">
        <v>38789.7669806631</v>
      </c>
      <c r="G346" s="39">
        <v>2177.1842535764154</v>
      </c>
      <c r="H346" s="39">
        <f t="shared" si="6"/>
        <v>157107.37763838764</v>
      </c>
      <c r="I346" s="3"/>
      <c r="J346" s="3"/>
      <c r="K346" s="3"/>
      <c r="L346" s="3"/>
      <c r="M346" s="3"/>
      <c r="N346" s="3"/>
    </row>
    <row r="347" spans="1:14" ht="15" customHeight="1">
      <c r="A347" s="4"/>
      <c r="B347" s="4"/>
      <c r="C347" s="55"/>
      <c r="D347" s="15" t="s">
        <v>3</v>
      </c>
      <c r="E347" s="6">
        <f>SUM(E344:E346)</f>
        <v>3100633.2492160955</v>
      </c>
      <c r="F347" s="6">
        <f>SUM(F344:F346)</f>
        <v>567526.3720009933</v>
      </c>
      <c r="G347" s="6">
        <f>SUM(G344:G346)</f>
        <v>173819.57127207483</v>
      </c>
      <c r="H347" s="39">
        <f t="shared" si="6"/>
        <v>3841979.1924891635</v>
      </c>
      <c r="I347" s="3"/>
      <c r="J347" s="3"/>
      <c r="K347" s="3"/>
      <c r="L347" s="3"/>
      <c r="M347" s="3"/>
      <c r="N347" s="3"/>
    </row>
    <row r="348" spans="1:14" ht="15" customHeight="1">
      <c r="A348" s="4"/>
      <c r="C348" s="66" t="s">
        <v>0</v>
      </c>
      <c r="D348" s="15" t="s">
        <v>11</v>
      </c>
      <c r="E348" s="40">
        <f>E344/H344</f>
        <v>0.7966944425301838</v>
      </c>
      <c r="F348" s="41">
        <f>F344/H344</f>
        <v>0.17818366648900819</v>
      </c>
      <c r="G348" s="41">
        <f>G344/H344</f>
        <v>0.02512189098080793</v>
      </c>
      <c r="H348" s="42">
        <f t="shared" si="6"/>
        <v>1</v>
      </c>
      <c r="I348" s="3"/>
      <c r="J348" s="3"/>
      <c r="K348" s="3"/>
      <c r="L348" s="3"/>
      <c r="M348" s="3"/>
      <c r="N348" s="3"/>
    </row>
    <row r="349" spans="1:14" ht="15" customHeight="1">
      <c r="A349" s="4"/>
      <c r="C349" s="54"/>
      <c r="D349" s="15" t="s">
        <v>12</v>
      </c>
      <c r="E349" s="40">
        <f>E345/H345</f>
        <v>0.8227822145382467</v>
      </c>
      <c r="F349" s="41">
        <f>F345/H345</f>
        <v>0.10980458764444444</v>
      </c>
      <c r="G349" s="41">
        <f>G345/H345</f>
        <v>0.06741319781730884</v>
      </c>
      <c r="H349" s="42">
        <f t="shared" si="6"/>
        <v>1</v>
      </c>
      <c r="I349" s="3"/>
      <c r="J349" s="3"/>
      <c r="K349" s="3"/>
      <c r="L349" s="3"/>
      <c r="M349" s="3"/>
      <c r="N349" s="3"/>
    </row>
    <row r="350" spans="1:14" ht="15" customHeight="1">
      <c r="A350" s="4"/>
      <c r="C350" s="54"/>
      <c r="D350" s="21" t="s">
        <v>13</v>
      </c>
      <c r="E350" s="40">
        <f>E346/H346</f>
        <v>0.7392423459034959</v>
      </c>
      <c r="F350" s="41">
        <f>F346/H346</f>
        <v>0.24689971638343486</v>
      </c>
      <c r="G350" s="41">
        <f>G346/H346</f>
        <v>0.013857937713069191</v>
      </c>
      <c r="H350" s="42">
        <f t="shared" si="6"/>
        <v>1</v>
      </c>
      <c r="I350" s="3"/>
      <c r="J350" s="3"/>
      <c r="K350" s="3"/>
      <c r="L350" s="3"/>
      <c r="M350" s="3"/>
      <c r="N350" s="3"/>
    </row>
    <row r="351" spans="1:14" ht="15" customHeight="1">
      <c r="A351" s="4"/>
      <c r="C351" s="55"/>
      <c r="D351" s="15" t="s">
        <v>3</v>
      </c>
      <c r="E351" s="40">
        <f>E347/H347</f>
        <v>0.8070406147117208</v>
      </c>
      <c r="F351" s="41">
        <f>F347/H347</f>
        <v>0.1477171904289521</v>
      </c>
      <c r="G351" s="41">
        <f>G347/H347</f>
        <v>0.045242194859327074</v>
      </c>
      <c r="H351" s="42">
        <f t="shared" si="6"/>
        <v>1</v>
      </c>
      <c r="I351" s="3"/>
      <c r="J351" s="3"/>
      <c r="K351" s="3"/>
      <c r="L351" s="3"/>
      <c r="M351" s="3"/>
      <c r="N351" s="3"/>
    </row>
    <row r="352" spans="1:7" ht="15.75">
      <c r="A352" s="4"/>
      <c r="B352" s="4"/>
      <c r="C352" s="14" t="s">
        <v>165</v>
      </c>
      <c r="G352" s="2"/>
    </row>
    <row r="353" spans="1:7" ht="24.75" customHeight="1">
      <c r="A353" s="4"/>
      <c r="B353" s="4"/>
      <c r="C353" s="4">
        <v>2012</v>
      </c>
      <c r="G353" s="2"/>
    </row>
    <row r="354" spans="1:8" ht="22.5" customHeight="1">
      <c r="A354" s="4"/>
      <c r="B354" s="4"/>
      <c r="C354" s="65" t="s">
        <v>10</v>
      </c>
      <c r="D354" s="57"/>
      <c r="E354" s="58" t="s">
        <v>101</v>
      </c>
      <c r="F354" s="59"/>
      <c r="G354" s="59"/>
      <c r="H354" s="60"/>
    </row>
    <row r="355" spans="1:8" ht="22.5" customHeight="1">
      <c r="A355" s="4"/>
      <c r="B355" s="4"/>
      <c r="C355" s="65"/>
      <c r="D355" s="57"/>
      <c r="E355" s="34" t="s">
        <v>102</v>
      </c>
      <c r="F355" s="34" t="s">
        <v>26</v>
      </c>
      <c r="G355" s="34" t="s">
        <v>27</v>
      </c>
      <c r="H355" s="34" t="s">
        <v>73</v>
      </c>
    </row>
    <row r="356" spans="1:8" ht="15">
      <c r="A356" s="4"/>
      <c r="B356" s="4"/>
      <c r="C356" s="66" t="s">
        <v>6</v>
      </c>
      <c r="D356" s="15" t="s">
        <v>11</v>
      </c>
      <c r="E356" s="48">
        <v>0.05</v>
      </c>
      <c r="F356" s="48">
        <v>2.49</v>
      </c>
      <c r="G356" s="48">
        <v>30</v>
      </c>
      <c r="H356" s="48">
        <v>3607507.33</v>
      </c>
    </row>
    <row r="357" spans="1:8" ht="15">
      <c r="A357" s="4"/>
      <c r="B357" s="4"/>
      <c r="C357" s="54"/>
      <c r="D357" s="15" t="s">
        <v>12</v>
      </c>
      <c r="E357" s="48">
        <v>0.01</v>
      </c>
      <c r="F357" s="48">
        <v>2.4</v>
      </c>
      <c r="G357" s="48">
        <v>30</v>
      </c>
      <c r="H357" s="48">
        <v>3690961.25</v>
      </c>
    </row>
    <row r="358" spans="1:8" ht="15">
      <c r="A358" s="4"/>
      <c r="B358" s="4"/>
      <c r="C358" s="54"/>
      <c r="D358" s="21" t="s">
        <v>13</v>
      </c>
      <c r="E358" s="48">
        <v>0.5</v>
      </c>
      <c r="F358" s="48">
        <v>2.83</v>
      </c>
      <c r="G358" s="48">
        <v>12</v>
      </c>
      <c r="H358" s="48">
        <v>328933.8</v>
      </c>
    </row>
    <row r="359" spans="1:8" ht="15">
      <c r="A359" s="4"/>
      <c r="B359" s="4"/>
      <c r="C359" s="55"/>
      <c r="D359" s="15" t="s">
        <v>3</v>
      </c>
      <c r="E359" s="51">
        <v>0.01</v>
      </c>
      <c r="F359" s="52">
        <v>2.46</v>
      </c>
      <c r="G359" s="52">
        <v>30</v>
      </c>
      <c r="H359" s="52">
        <v>7627402.37</v>
      </c>
    </row>
    <row r="360" spans="1:7" ht="15.75">
      <c r="A360" s="4"/>
      <c r="B360" s="4"/>
      <c r="C360" s="14" t="s">
        <v>165</v>
      </c>
      <c r="G360" s="2"/>
    </row>
    <row r="362" spans="1:14" ht="15" customHeight="1">
      <c r="A362" s="4">
        <v>19</v>
      </c>
      <c r="B362" s="4" t="s">
        <v>104</v>
      </c>
      <c r="C362" s="4"/>
      <c r="D362" s="4"/>
      <c r="G362" s="2"/>
      <c r="H362" s="3"/>
      <c r="I362" s="3"/>
      <c r="J362" s="3"/>
      <c r="K362" s="3"/>
      <c r="L362" s="3"/>
      <c r="M362" s="3"/>
      <c r="N362" s="3"/>
    </row>
    <row r="363" spans="1:14" ht="24.75" customHeight="1">
      <c r="A363" s="4"/>
      <c r="B363" s="4"/>
      <c r="C363" s="26">
        <v>2012</v>
      </c>
      <c r="D363" s="4"/>
      <c r="G363" s="2"/>
      <c r="H363" s="3"/>
      <c r="I363" s="3"/>
      <c r="J363" s="3"/>
      <c r="K363" s="3"/>
      <c r="L363" s="3"/>
      <c r="M363" s="3"/>
      <c r="N363" s="3"/>
    </row>
    <row r="364" spans="1:14" ht="15" customHeight="1">
      <c r="A364" s="4"/>
      <c r="B364" s="4"/>
      <c r="C364" s="65" t="s">
        <v>10</v>
      </c>
      <c r="D364" s="57"/>
      <c r="E364" s="67" t="s">
        <v>104</v>
      </c>
      <c r="F364" s="68"/>
      <c r="G364" s="56"/>
      <c r="H364" s="3"/>
      <c r="I364" s="3"/>
      <c r="J364" s="3"/>
      <c r="K364" s="3"/>
      <c r="L364" s="3"/>
      <c r="M364" s="3"/>
      <c r="N364" s="3"/>
    </row>
    <row r="365" spans="1:14" ht="15" customHeight="1">
      <c r="A365" s="4"/>
      <c r="B365" s="4"/>
      <c r="C365" s="65"/>
      <c r="D365" s="57"/>
      <c r="E365" s="63"/>
      <c r="F365" s="64"/>
      <c r="G365" s="62"/>
      <c r="H365" s="3"/>
      <c r="I365" s="3"/>
      <c r="J365" s="3"/>
      <c r="K365" s="3"/>
      <c r="L365" s="3"/>
      <c r="M365" s="3"/>
      <c r="N365" s="3"/>
    </row>
    <row r="366" spans="1:14" ht="15" customHeight="1" thickBot="1">
      <c r="A366" s="4"/>
      <c r="B366" s="4"/>
      <c r="C366" s="64"/>
      <c r="D366" s="62"/>
      <c r="E366" s="19" t="s">
        <v>1</v>
      </c>
      <c r="F366" s="11" t="s">
        <v>2</v>
      </c>
      <c r="G366" s="12" t="s">
        <v>3</v>
      </c>
      <c r="H366" s="3"/>
      <c r="I366" s="3"/>
      <c r="J366" s="3"/>
      <c r="K366" s="3"/>
      <c r="L366" s="3"/>
      <c r="M366" s="3"/>
      <c r="N366" s="3"/>
    </row>
    <row r="367" spans="1:14" ht="15" customHeight="1">
      <c r="A367" s="4"/>
      <c r="B367" s="4"/>
      <c r="C367" s="66" t="s">
        <v>6</v>
      </c>
      <c r="D367" s="15" t="s">
        <v>11</v>
      </c>
      <c r="E367" s="6">
        <v>251636.58</v>
      </c>
      <c r="F367" s="6">
        <v>1563549.83</v>
      </c>
      <c r="G367" s="6">
        <f>E367+F367</f>
        <v>1815186.4100000001</v>
      </c>
      <c r="H367" s="3"/>
      <c r="I367" s="3"/>
      <c r="J367" s="3"/>
      <c r="K367" s="3"/>
      <c r="L367" s="3"/>
      <c r="M367" s="3"/>
      <c r="N367" s="3"/>
    </row>
    <row r="368" spans="1:14" ht="15" customHeight="1">
      <c r="A368" s="4"/>
      <c r="B368" s="4"/>
      <c r="C368" s="54"/>
      <c r="D368" s="15" t="s">
        <v>12</v>
      </c>
      <c r="E368" s="6">
        <v>287879.69</v>
      </c>
      <c r="F368" s="6">
        <v>1581805.71</v>
      </c>
      <c r="G368" s="6">
        <f>E368+F368</f>
        <v>1869685.4</v>
      </c>
      <c r="H368" s="3"/>
      <c r="I368" s="3"/>
      <c r="J368" s="3"/>
      <c r="K368" s="3"/>
      <c r="L368" s="3"/>
      <c r="M368" s="3"/>
      <c r="N368" s="3"/>
    </row>
    <row r="369" spans="1:14" ht="15" customHeight="1">
      <c r="A369" s="4"/>
      <c r="B369" s="4"/>
      <c r="C369" s="54"/>
      <c r="D369" s="21" t="s">
        <v>13</v>
      </c>
      <c r="E369" s="6">
        <v>14822.29</v>
      </c>
      <c r="F369" s="6">
        <v>142285.09</v>
      </c>
      <c r="G369" s="6">
        <f>E369+F369</f>
        <v>157107.38</v>
      </c>
      <c r="H369" s="3"/>
      <c r="I369" s="3"/>
      <c r="J369" s="3"/>
      <c r="K369" s="3"/>
      <c r="L369" s="3"/>
      <c r="M369" s="3"/>
      <c r="N369" s="3"/>
    </row>
    <row r="370" spans="1:14" ht="15" customHeight="1">
      <c r="A370" s="4"/>
      <c r="B370" s="4"/>
      <c r="C370" s="55"/>
      <c r="D370" s="15" t="s">
        <v>3</v>
      </c>
      <c r="E370" s="6">
        <f>SUM(E367:E369)</f>
        <v>554338.56</v>
      </c>
      <c r="F370" s="6">
        <f>SUM(F367:F369)</f>
        <v>3287640.63</v>
      </c>
      <c r="G370" s="6">
        <f>SUM(G367:G369)</f>
        <v>3841979.19</v>
      </c>
      <c r="H370" s="3"/>
      <c r="I370" s="3"/>
      <c r="J370" s="3"/>
      <c r="K370" s="3"/>
      <c r="L370" s="3"/>
      <c r="M370" s="3"/>
      <c r="N370" s="3"/>
    </row>
    <row r="371" spans="1:14" ht="15" customHeight="1">
      <c r="A371" s="4"/>
      <c r="C371" s="66" t="s">
        <v>0</v>
      </c>
      <c r="D371" s="15" t="s">
        <v>11</v>
      </c>
      <c r="E371" s="5">
        <f>E367/G367</f>
        <v>0.13862850592849027</v>
      </c>
      <c r="F371" s="5">
        <f>F367/G367</f>
        <v>0.8613714940715097</v>
      </c>
      <c r="G371" s="7">
        <f>E371+F371</f>
        <v>1</v>
      </c>
      <c r="H371" s="3"/>
      <c r="I371" s="3"/>
      <c r="J371" s="3"/>
      <c r="K371" s="3"/>
      <c r="L371" s="3"/>
      <c r="M371" s="3"/>
      <c r="N371" s="3"/>
    </row>
    <row r="372" spans="1:14" ht="15" customHeight="1">
      <c r="A372" s="4"/>
      <c r="C372" s="54"/>
      <c r="D372" s="15" t="s">
        <v>12</v>
      </c>
      <c r="E372" s="5">
        <f>E368/G368</f>
        <v>0.15397226185752963</v>
      </c>
      <c r="F372" s="5">
        <f>F368/G368</f>
        <v>0.8460277381424705</v>
      </c>
      <c r="G372" s="7">
        <f>E372+F372</f>
        <v>1</v>
      </c>
      <c r="H372" s="3"/>
      <c r="I372" s="3"/>
      <c r="J372" s="3"/>
      <c r="K372" s="3"/>
      <c r="L372" s="3"/>
      <c r="M372" s="3"/>
      <c r="N372" s="3"/>
    </row>
    <row r="373" spans="1:14" ht="15" customHeight="1">
      <c r="A373" s="4"/>
      <c r="C373" s="54"/>
      <c r="D373" s="21" t="s">
        <v>13</v>
      </c>
      <c r="E373" s="5">
        <f>E369/G369</f>
        <v>0.09434496329835047</v>
      </c>
      <c r="F373" s="5">
        <f>F369/G369</f>
        <v>0.9056550367016495</v>
      </c>
      <c r="G373" s="7">
        <f>E373+F373</f>
        <v>1</v>
      </c>
      <c r="H373" s="3"/>
      <c r="I373" s="3"/>
      <c r="J373" s="3"/>
      <c r="K373" s="3"/>
      <c r="L373" s="3"/>
      <c r="M373" s="3"/>
      <c r="N373" s="3"/>
    </row>
    <row r="374" spans="1:14" ht="15" customHeight="1">
      <c r="A374" s="4"/>
      <c r="C374" s="55"/>
      <c r="D374" s="15" t="s">
        <v>3</v>
      </c>
      <c r="E374" s="5">
        <f>E370/G370</f>
        <v>0.14428463367080344</v>
      </c>
      <c r="F374" s="5">
        <f>F370/G370</f>
        <v>0.8557153663291965</v>
      </c>
      <c r="G374" s="7">
        <f>E374+F374</f>
        <v>1</v>
      </c>
      <c r="H374" s="3"/>
      <c r="I374" s="3"/>
      <c r="J374" s="3"/>
      <c r="K374" s="3"/>
      <c r="L374" s="3"/>
      <c r="M374" s="3"/>
      <c r="N374" s="3"/>
    </row>
    <row r="375" spans="1:7" ht="15.75">
      <c r="A375" s="4"/>
      <c r="B375" s="4"/>
      <c r="C375" s="14" t="s">
        <v>165</v>
      </c>
      <c r="G375" s="2"/>
    </row>
    <row r="377" spans="1:14" ht="15" customHeight="1">
      <c r="A377" s="4">
        <v>20</v>
      </c>
      <c r="B377" s="4" t="s">
        <v>108</v>
      </c>
      <c r="C377" s="4"/>
      <c r="D377" s="4"/>
      <c r="G377" s="2"/>
      <c r="H377" s="3"/>
      <c r="I377" s="3"/>
      <c r="J377" s="3"/>
      <c r="K377" s="3"/>
      <c r="L377" s="3"/>
      <c r="M377" s="3"/>
      <c r="N377" s="3"/>
    </row>
    <row r="378" spans="1:7" ht="24.75" customHeight="1">
      <c r="A378" s="4"/>
      <c r="B378" s="4"/>
      <c r="C378" s="26">
        <v>2012</v>
      </c>
      <c r="G378" s="2"/>
    </row>
    <row r="379" spans="1:9" ht="28.5" customHeight="1">
      <c r="A379" s="4"/>
      <c r="B379" s="4"/>
      <c r="C379" s="65" t="s">
        <v>10</v>
      </c>
      <c r="D379" s="57"/>
      <c r="E379" s="53" t="s">
        <v>109</v>
      </c>
      <c r="F379" s="53"/>
      <c r="G379" s="53"/>
      <c r="H379" s="53"/>
      <c r="I379" s="53"/>
    </row>
    <row r="380" spans="1:9" ht="15.75" customHeight="1" thickBot="1">
      <c r="A380" s="4"/>
      <c r="B380" s="4"/>
      <c r="C380" s="65"/>
      <c r="D380" s="57"/>
      <c r="E380" s="11" t="s">
        <v>110</v>
      </c>
      <c r="F380" s="11" t="s">
        <v>111</v>
      </c>
      <c r="G380" s="12" t="s">
        <v>112</v>
      </c>
      <c r="H380" s="11" t="s">
        <v>113</v>
      </c>
      <c r="I380" s="12" t="s">
        <v>3</v>
      </c>
    </row>
    <row r="381" spans="1:9" ht="15">
      <c r="A381" s="4"/>
      <c r="B381" s="4"/>
      <c r="C381" s="66" t="s">
        <v>6</v>
      </c>
      <c r="D381" s="15" t="s">
        <v>11</v>
      </c>
      <c r="E381" s="18">
        <v>1156421.5</v>
      </c>
      <c r="F381" s="18">
        <v>171731.08</v>
      </c>
      <c r="G381" s="18">
        <v>169852.38</v>
      </c>
      <c r="H381" s="18">
        <v>317181.46</v>
      </c>
      <c r="I381" s="18">
        <f>SUM(E381:H381)</f>
        <v>1815186.42</v>
      </c>
    </row>
    <row r="382" spans="1:9" ht="15">
      <c r="A382" s="4"/>
      <c r="B382" s="4"/>
      <c r="C382" s="54"/>
      <c r="D382" s="15" t="s">
        <v>12</v>
      </c>
      <c r="E382" s="18">
        <v>1192948.89</v>
      </c>
      <c r="F382" s="18">
        <v>311299.24</v>
      </c>
      <c r="G382" s="18">
        <v>181726.55</v>
      </c>
      <c r="H382" s="18">
        <v>183710.72</v>
      </c>
      <c r="I382" s="18">
        <f>SUM(E382:H382)</f>
        <v>1869685.4</v>
      </c>
    </row>
    <row r="383" spans="1:9" ht="15">
      <c r="A383" s="4"/>
      <c r="B383" s="4"/>
      <c r="C383" s="54"/>
      <c r="D383" s="21" t="s">
        <v>13</v>
      </c>
      <c r="E383" s="18">
        <v>82430.38</v>
      </c>
      <c r="F383" s="18">
        <v>6440.32</v>
      </c>
      <c r="G383" s="18">
        <v>12986.31</v>
      </c>
      <c r="H383" s="18">
        <v>55250.37</v>
      </c>
      <c r="I383" s="18">
        <f>SUM(E383:H383)</f>
        <v>157107.38</v>
      </c>
    </row>
    <row r="384" spans="1:9" ht="15">
      <c r="A384" s="4"/>
      <c r="B384" s="4"/>
      <c r="C384" s="55"/>
      <c r="D384" s="15" t="s">
        <v>3</v>
      </c>
      <c r="E384" s="6">
        <f>SUM(E381:E383)</f>
        <v>2431800.7699999996</v>
      </c>
      <c r="F384" s="6">
        <f>SUM(F381:F383)</f>
        <v>489470.63999999996</v>
      </c>
      <c r="G384" s="6">
        <f>SUM(G381:G383)</f>
        <v>364565.24</v>
      </c>
      <c r="H384" s="6">
        <f>SUM(H381:H383)</f>
        <v>556142.55</v>
      </c>
      <c r="I384" s="6">
        <f>SUM(I381:I383)</f>
        <v>3841979.1999999997</v>
      </c>
    </row>
    <row r="385" spans="1:9" ht="15">
      <c r="A385" s="4"/>
      <c r="B385" s="4"/>
      <c r="C385" s="66" t="s">
        <v>0</v>
      </c>
      <c r="D385" s="15" t="s">
        <v>11</v>
      </c>
      <c r="E385" s="5">
        <f>E381/I381</f>
        <v>0.63708139685179</v>
      </c>
      <c r="F385" s="5">
        <f>F381/I381</f>
        <v>0.09460795767742687</v>
      </c>
      <c r="G385" s="5">
        <f>G381/I381</f>
        <v>0.09357296756329854</v>
      </c>
      <c r="H385" s="5">
        <f>H381/I381</f>
        <v>0.1747376779074846</v>
      </c>
      <c r="I385" s="10">
        <f>SUM(E385:H385)</f>
        <v>1</v>
      </c>
    </row>
    <row r="386" spans="1:9" ht="15">
      <c r="A386" s="4"/>
      <c r="B386" s="4"/>
      <c r="C386" s="54"/>
      <c r="D386" s="15" t="s">
        <v>12</v>
      </c>
      <c r="E386" s="5">
        <f>E382/I382</f>
        <v>0.6380479250680355</v>
      </c>
      <c r="F386" s="5">
        <f>F382/I382</f>
        <v>0.16649819269059918</v>
      </c>
      <c r="G386" s="5">
        <f>G382/I382</f>
        <v>0.09719632511437486</v>
      </c>
      <c r="H386" s="5">
        <f>H382/I382</f>
        <v>0.09825755712699046</v>
      </c>
      <c r="I386" s="10">
        <f>SUM(E386:H386)</f>
        <v>1</v>
      </c>
    </row>
    <row r="387" spans="1:9" ht="15">
      <c r="A387" s="4"/>
      <c r="B387" s="4"/>
      <c r="C387" s="54"/>
      <c r="D387" s="21" t="s">
        <v>13</v>
      </c>
      <c r="E387" s="5">
        <f>E383/I383</f>
        <v>0.5246754162662505</v>
      </c>
      <c r="F387" s="5">
        <f>F383/I383</f>
        <v>0.04099310929887571</v>
      </c>
      <c r="G387" s="5">
        <f>G383/I383</f>
        <v>0.08265881590030971</v>
      </c>
      <c r="H387" s="5">
        <f>H383/I383</f>
        <v>0.3516726585345641</v>
      </c>
      <c r="I387" s="10">
        <f>SUM(E387:H387)</f>
        <v>0.9999999999999999</v>
      </c>
    </row>
    <row r="388" spans="1:9" ht="15">
      <c r="A388" s="4"/>
      <c r="B388" s="4"/>
      <c r="C388" s="55"/>
      <c r="D388" s="15" t="s">
        <v>3</v>
      </c>
      <c r="E388" s="5">
        <f>E384/I384</f>
        <v>0.632955214853844</v>
      </c>
      <c r="F388" s="5">
        <f>F384/I384</f>
        <v>0.12740064808263407</v>
      </c>
      <c r="G388" s="5">
        <f>G384/I384</f>
        <v>0.09488995671814153</v>
      </c>
      <c r="H388" s="5">
        <f>H384/I384</f>
        <v>0.14475418034538035</v>
      </c>
      <c r="I388" s="10">
        <f>SUM(E388:H388)</f>
        <v>0.9999999999999999</v>
      </c>
    </row>
    <row r="389" spans="1:7" ht="15.75">
      <c r="A389" s="4"/>
      <c r="B389" s="4"/>
      <c r="C389" s="14" t="s">
        <v>165</v>
      </c>
      <c r="G389" s="2"/>
    </row>
    <row r="390" spans="1:7" ht="15.75">
      <c r="A390" s="4"/>
      <c r="B390" s="4"/>
      <c r="C390" s="14"/>
      <c r="G390" s="2"/>
    </row>
    <row r="391" spans="1:14" ht="15" customHeight="1">
      <c r="A391" s="4">
        <v>21</v>
      </c>
      <c r="B391" s="4" t="s">
        <v>114</v>
      </c>
      <c r="C391" s="4"/>
      <c r="D391" s="4"/>
      <c r="G391" s="2"/>
      <c r="H391" s="3"/>
      <c r="I391" s="3"/>
      <c r="J391" s="3"/>
      <c r="K391" s="3"/>
      <c r="L391" s="3"/>
      <c r="M391" s="3"/>
      <c r="N391" s="3"/>
    </row>
    <row r="392" spans="1:7" ht="24.75" customHeight="1">
      <c r="A392" s="4"/>
      <c r="B392" s="4"/>
      <c r="C392" s="4">
        <v>2012</v>
      </c>
      <c r="G392" s="2"/>
    </row>
    <row r="393" spans="1:9" ht="36" customHeight="1">
      <c r="A393" s="4"/>
      <c r="B393" s="4"/>
      <c r="C393" s="65" t="s">
        <v>10</v>
      </c>
      <c r="D393" s="57"/>
      <c r="E393" s="53" t="s">
        <v>115</v>
      </c>
      <c r="F393" s="53"/>
      <c r="G393" s="53"/>
      <c r="H393" s="53"/>
      <c r="I393" s="53"/>
    </row>
    <row r="394" spans="1:9" ht="33.75" customHeight="1" thickBot="1">
      <c r="A394" s="4"/>
      <c r="B394" s="4"/>
      <c r="C394" s="65"/>
      <c r="D394" s="57"/>
      <c r="E394" s="11" t="s">
        <v>105</v>
      </c>
      <c r="F394" s="11" t="s">
        <v>106</v>
      </c>
      <c r="G394" s="12" t="s">
        <v>107</v>
      </c>
      <c r="H394" s="12" t="s">
        <v>2</v>
      </c>
      <c r="I394" s="12" t="s">
        <v>3</v>
      </c>
    </row>
    <row r="395" spans="1:9" ht="15">
      <c r="A395" s="4"/>
      <c r="B395" s="4"/>
      <c r="C395" s="66" t="s">
        <v>6</v>
      </c>
      <c r="D395" s="15" t="s">
        <v>11</v>
      </c>
      <c r="E395" s="6">
        <v>1332828.59</v>
      </c>
      <c r="F395" s="6">
        <v>419885.67</v>
      </c>
      <c r="G395" s="6">
        <v>54139.4</v>
      </c>
      <c r="H395" s="6">
        <v>8332.75</v>
      </c>
      <c r="I395" s="6">
        <f aca="true" t="shared" si="7" ref="I395:I402">SUM(E395:H395)</f>
        <v>1815186.41</v>
      </c>
    </row>
    <row r="396" spans="1:9" ht="15">
      <c r="A396" s="4"/>
      <c r="B396" s="4"/>
      <c r="C396" s="54"/>
      <c r="D396" s="15" t="s">
        <v>12</v>
      </c>
      <c r="E396" s="6">
        <v>1326149.13</v>
      </c>
      <c r="F396" s="6">
        <v>525575.23</v>
      </c>
      <c r="G396" s="6">
        <v>16716.67</v>
      </c>
      <c r="H396" s="6">
        <v>1244.37</v>
      </c>
      <c r="I396" s="6">
        <f t="shared" si="7"/>
        <v>1869685.4</v>
      </c>
    </row>
    <row r="397" spans="1:9" ht="15">
      <c r="A397" s="4"/>
      <c r="B397" s="4"/>
      <c r="C397" s="54"/>
      <c r="D397" s="21" t="s">
        <v>13</v>
      </c>
      <c r="E397" s="6">
        <v>100036.44</v>
      </c>
      <c r="F397" s="6">
        <v>52469.16</v>
      </c>
      <c r="G397" s="6">
        <v>3927.59</v>
      </c>
      <c r="H397" s="6">
        <v>674.19</v>
      </c>
      <c r="I397" s="6">
        <f t="shared" si="7"/>
        <v>157107.38</v>
      </c>
    </row>
    <row r="398" spans="1:9" ht="15">
      <c r="A398" s="4"/>
      <c r="B398" s="4"/>
      <c r="C398" s="55"/>
      <c r="D398" s="15" t="s">
        <v>3</v>
      </c>
      <c r="E398" s="6">
        <f>SUM(E395:E397)</f>
        <v>2759014.1599999997</v>
      </c>
      <c r="F398" s="6">
        <f>SUM(F395:F397)</f>
        <v>997930.0599999999</v>
      </c>
      <c r="G398" s="6">
        <f>SUM(G395:G397)</f>
        <v>74783.66</v>
      </c>
      <c r="H398" s="6">
        <f>SUM(H395:H397)</f>
        <v>10251.31</v>
      </c>
      <c r="I398" s="6">
        <f>SUM(I395:I397)</f>
        <v>3841979.1899999995</v>
      </c>
    </row>
    <row r="399" spans="1:9" ht="15">
      <c r="A399" s="4"/>
      <c r="B399" s="4"/>
      <c r="C399" s="66" t="s">
        <v>0</v>
      </c>
      <c r="D399" s="15" t="s">
        <v>11</v>
      </c>
      <c r="E399" s="5">
        <f>E395/I395</f>
        <v>0.7342654080359714</v>
      </c>
      <c r="F399" s="5">
        <f>F395/I395</f>
        <v>0.2313182093512919</v>
      </c>
      <c r="G399" s="5">
        <f>G395/I395</f>
        <v>0.029825807256897655</v>
      </c>
      <c r="H399" s="5">
        <f>H395/I395</f>
        <v>0.004590575355839074</v>
      </c>
      <c r="I399" s="10">
        <f t="shared" si="7"/>
        <v>1</v>
      </c>
    </row>
    <row r="400" spans="1:9" ht="15">
      <c r="A400" s="4"/>
      <c r="B400" s="4"/>
      <c r="C400" s="54"/>
      <c r="D400" s="15" t="s">
        <v>12</v>
      </c>
      <c r="E400" s="5">
        <f>E396/I396</f>
        <v>0.709289985363313</v>
      </c>
      <c r="F400" s="5">
        <f>F396/I396</f>
        <v>0.2811035642680849</v>
      </c>
      <c r="G400" s="5">
        <f>G396/I396</f>
        <v>0.008940899896848957</v>
      </c>
      <c r="H400" s="5">
        <f>H396/I396</f>
        <v>0.0006655504717531622</v>
      </c>
      <c r="I400" s="10">
        <f t="shared" si="7"/>
        <v>1</v>
      </c>
    </row>
    <row r="401" spans="1:9" ht="15">
      <c r="A401" s="4"/>
      <c r="B401" s="4"/>
      <c r="C401" s="54"/>
      <c r="D401" s="21" t="s">
        <v>13</v>
      </c>
      <c r="E401" s="5">
        <f>E397/I397</f>
        <v>0.6367392798479613</v>
      </c>
      <c r="F401" s="5">
        <f>F397/I397</f>
        <v>0.33397005283902004</v>
      </c>
      <c r="G401" s="5">
        <f>G397/I397</f>
        <v>0.024999398500566938</v>
      </c>
      <c r="H401" s="5">
        <f>H397/I397</f>
        <v>0.0042912688124517135</v>
      </c>
      <c r="I401" s="10">
        <f t="shared" si="7"/>
        <v>1</v>
      </c>
    </row>
    <row r="402" spans="1:9" ht="15">
      <c r="A402" s="4"/>
      <c r="B402" s="4"/>
      <c r="C402" s="55"/>
      <c r="D402" s="15" t="s">
        <v>3</v>
      </c>
      <c r="E402" s="5">
        <f>E398/I398</f>
        <v>0.7181231400683354</v>
      </c>
      <c r="F402" s="5">
        <f>F398/I398</f>
        <v>0.25974374421325275</v>
      </c>
      <c r="G402" s="5">
        <f>G398/I398</f>
        <v>0.019464878985979102</v>
      </c>
      <c r="H402" s="5">
        <f>H398/I398</f>
        <v>0.0026682367324326922</v>
      </c>
      <c r="I402" s="10">
        <f t="shared" si="7"/>
        <v>1</v>
      </c>
    </row>
    <row r="403" spans="1:7" ht="15.75">
      <c r="A403" s="4"/>
      <c r="B403" s="4"/>
      <c r="C403" s="14" t="s">
        <v>165</v>
      </c>
      <c r="G403" s="2"/>
    </row>
    <row r="404" spans="1:7" ht="24.75" customHeight="1">
      <c r="A404" s="4"/>
      <c r="B404" s="4"/>
      <c r="C404" s="4">
        <v>2012</v>
      </c>
      <c r="G404" s="2"/>
    </row>
    <row r="405" spans="1:8" ht="22.5" customHeight="1">
      <c r="A405" s="4"/>
      <c r="B405" s="4"/>
      <c r="C405" s="65" t="s">
        <v>10</v>
      </c>
      <c r="D405" s="57"/>
      <c r="E405" s="58" t="s">
        <v>116</v>
      </c>
      <c r="F405" s="59"/>
      <c r="G405" s="59"/>
      <c r="H405" s="60"/>
    </row>
    <row r="406" spans="1:8" ht="22.5" customHeight="1">
      <c r="A406" s="4"/>
      <c r="B406" s="4"/>
      <c r="C406" s="65"/>
      <c r="D406" s="57"/>
      <c r="E406" s="34" t="s">
        <v>102</v>
      </c>
      <c r="F406" s="34" t="s">
        <v>26</v>
      </c>
      <c r="G406" s="34" t="s">
        <v>27</v>
      </c>
      <c r="H406" s="34" t="s">
        <v>73</v>
      </c>
    </row>
    <row r="407" spans="1:8" ht="15">
      <c r="A407" s="4"/>
      <c r="B407" s="4"/>
      <c r="C407" s="66" t="s">
        <v>6</v>
      </c>
      <c r="D407" s="15" t="s">
        <v>11</v>
      </c>
      <c r="E407" s="47">
        <v>0.1</v>
      </c>
      <c r="F407" s="47">
        <v>26.477429658169125</v>
      </c>
      <c r="G407" s="47">
        <v>500</v>
      </c>
      <c r="H407" s="47">
        <v>1288067.5988369046</v>
      </c>
    </row>
    <row r="408" spans="1:8" ht="15">
      <c r="A408" s="4"/>
      <c r="B408" s="4"/>
      <c r="C408" s="54"/>
      <c r="D408" s="15" t="s">
        <v>12</v>
      </c>
      <c r="E408" s="47">
        <v>0.02</v>
      </c>
      <c r="F408" s="47">
        <v>13.994760795423831</v>
      </c>
      <c r="G408" s="47">
        <v>100</v>
      </c>
      <c r="H408" s="47">
        <v>219664.03557363752</v>
      </c>
    </row>
    <row r="409" spans="1:8" ht="15">
      <c r="A409" s="4"/>
      <c r="B409" s="4"/>
      <c r="C409" s="54"/>
      <c r="D409" s="21" t="s">
        <v>13</v>
      </c>
      <c r="E409" s="47">
        <v>0.5</v>
      </c>
      <c r="F409" s="47">
        <v>18.75179687077351</v>
      </c>
      <c r="G409" s="47">
        <v>100</v>
      </c>
      <c r="H409" s="47">
        <v>70501.40062556976</v>
      </c>
    </row>
    <row r="410" spans="1:8" ht="15">
      <c r="A410" s="4"/>
      <c r="B410" s="4"/>
      <c r="C410" s="55"/>
      <c r="D410" s="15" t="s">
        <v>3</v>
      </c>
      <c r="E410" s="47">
        <v>0.02</v>
      </c>
      <c r="F410" s="47">
        <v>23.173991179873447</v>
      </c>
      <c r="G410" s="47">
        <v>500</v>
      </c>
      <c r="H410" s="47">
        <v>1578233.0350361115</v>
      </c>
    </row>
    <row r="411" spans="1:7" ht="15.75">
      <c r="A411" s="4"/>
      <c r="B411" s="4"/>
      <c r="C411" s="14" t="s">
        <v>165</v>
      </c>
      <c r="G411" s="2"/>
    </row>
    <row r="413" spans="1:14" ht="15" customHeight="1">
      <c r="A413" s="4">
        <v>22</v>
      </c>
      <c r="B413" s="4" t="s">
        <v>117</v>
      </c>
      <c r="C413" s="4"/>
      <c r="D413" s="4"/>
      <c r="G413" s="2"/>
      <c r="H413" s="3"/>
      <c r="I413" s="3"/>
      <c r="J413" s="3"/>
      <c r="K413" s="3"/>
      <c r="L413" s="3"/>
      <c r="M413" s="3"/>
      <c r="N413" s="3"/>
    </row>
    <row r="414" spans="1:14" ht="24.75" customHeight="1">
      <c r="A414" s="4"/>
      <c r="B414" s="4"/>
      <c r="C414" s="26">
        <v>2012</v>
      </c>
      <c r="D414" s="4"/>
      <c r="G414" s="2"/>
      <c r="H414" s="3"/>
      <c r="I414" s="3"/>
      <c r="J414" s="3"/>
      <c r="K414" s="3"/>
      <c r="L414" s="3"/>
      <c r="M414" s="3"/>
      <c r="N414" s="3"/>
    </row>
    <row r="415" spans="1:14" ht="15" customHeight="1">
      <c r="A415" s="4"/>
      <c r="B415" s="4"/>
      <c r="C415" s="65" t="s">
        <v>10</v>
      </c>
      <c r="D415" s="57"/>
      <c r="E415" s="67" t="s">
        <v>118</v>
      </c>
      <c r="F415" s="68"/>
      <c r="G415" s="56"/>
      <c r="H415" s="3"/>
      <c r="I415" s="3"/>
      <c r="J415" s="3"/>
      <c r="K415" s="3"/>
      <c r="L415" s="3"/>
      <c r="M415" s="3"/>
      <c r="N415" s="3"/>
    </row>
    <row r="416" spans="1:14" ht="15" customHeight="1">
      <c r="A416" s="4"/>
      <c r="B416" s="4"/>
      <c r="C416" s="65"/>
      <c r="D416" s="57"/>
      <c r="E416" s="63"/>
      <c r="F416" s="64"/>
      <c r="G416" s="62"/>
      <c r="H416" s="3"/>
      <c r="I416" s="3"/>
      <c r="J416" s="3"/>
      <c r="K416" s="3"/>
      <c r="L416" s="3"/>
      <c r="M416" s="3"/>
      <c r="N416" s="3"/>
    </row>
    <row r="417" spans="1:14" ht="15" customHeight="1" thickBot="1">
      <c r="A417" s="4"/>
      <c r="B417" s="4"/>
      <c r="C417" s="64"/>
      <c r="D417" s="62"/>
      <c r="E417" s="19" t="s">
        <v>1</v>
      </c>
      <c r="F417" s="11" t="s">
        <v>2</v>
      </c>
      <c r="G417" s="12" t="s">
        <v>3</v>
      </c>
      <c r="H417" s="3"/>
      <c r="I417" s="3"/>
      <c r="J417" s="3"/>
      <c r="K417" s="3"/>
      <c r="L417" s="3"/>
      <c r="M417" s="3"/>
      <c r="N417" s="3"/>
    </row>
    <row r="418" spans="1:14" ht="15" customHeight="1">
      <c r="A418" s="4"/>
      <c r="B418" s="4"/>
      <c r="C418" s="66" t="s">
        <v>6</v>
      </c>
      <c r="D418" s="15" t="s">
        <v>11</v>
      </c>
      <c r="E418" s="6">
        <v>255868.19</v>
      </c>
      <c r="F418" s="6">
        <v>1559318.22</v>
      </c>
      <c r="G418" s="6">
        <f aca="true" t="shared" si="8" ref="G418:G425">E418+F418</f>
        <v>1815186.41</v>
      </c>
      <c r="H418" s="3"/>
      <c r="I418" s="3"/>
      <c r="J418" s="3"/>
      <c r="K418" s="3"/>
      <c r="L418" s="3"/>
      <c r="M418" s="3"/>
      <c r="N418" s="3"/>
    </row>
    <row r="419" spans="1:14" ht="15" customHeight="1">
      <c r="A419" s="4"/>
      <c r="B419" s="4"/>
      <c r="C419" s="54"/>
      <c r="D419" s="15" t="s">
        <v>12</v>
      </c>
      <c r="E419" s="6">
        <v>196677.84</v>
      </c>
      <c r="F419" s="6">
        <v>1673007.56</v>
      </c>
      <c r="G419" s="6">
        <f t="shared" si="8"/>
        <v>1869685.4000000001</v>
      </c>
      <c r="H419" s="3"/>
      <c r="I419" s="3"/>
      <c r="J419" s="3"/>
      <c r="K419" s="3"/>
      <c r="L419" s="3"/>
      <c r="M419" s="3"/>
      <c r="N419" s="3"/>
    </row>
    <row r="420" spans="1:14" ht="15" customHeight="1">
      <c r="A420" s="4"/>
      <c r="B420" s="4"/>
      <c r="C420" s="54"/>
      <c r="D420" s="21" t="s">
        <v>13</v>
      </c>
      <c r="E420" s="6">
        <v>21979.19</v>
      </c>
      <c r="F420" s="6">
        <v>135128.18</v>
      </c>
      <c r="G420" s="6">
        <f t="shared" si="8"/>
        <v>157107.37</v>
      </c>
      <c r="H420" s="3"/>
      <c r="I420" s="3"/>
      <c r="J420" s="3"/>
      <c r="K420" s="3"/>
      <c r="L420" s="3"/>
      <c r="M420" s="3"/>
      <c r="N420" s="3"/>
    </row>
    <row r="421" spans="1:14" ht="15" customHeight="1">
      <c r="A421" s="4"/>
      <c r="B421" s="4"/>
      <c r="C421" s="55"/>
      <c r="D421" s="15" t="s">
        <v>3</v>
      </c>
      <c r="E421" s="6">
        <f>SUM(E418:E420)</f>
        <v>474525.22000000003</v>
      </c>
      <c r="F421" s="6">
        <f>SUM(F418:F420)</f>
        <v>3367453.9600000004</v>
      </c>
      <c r="G421" s="6">
        <f>SUM(G418:G420)</f>
        <v>3841979.18</v>
      </c>
      <c r="H421" s="3"/>
      <c r="I421" s="3"/>
      <c r="J421" s="3"/>
      <c r="K421" s="3"/>
      <c r="L421" s="3"/>
      <c r="M421" s="3"/>
      <c r="N421" s="3"/>
    </row>
    <row r="422" spans="1:14" ht="15" customHeight="1">
      <c r="A422" s="4"/>
      <c r="C422" s="66" t="s">
        <v>0</v>
      </c>
      <c r="D422" s="15" t="s">
        <v>11</v>
      </c>
      <c r="E422" s="5">
        <f>E418/G418</f>
        <v>0.14095973206410245</v>
      </c>
      <c r="F422" s="5">
        <f>F418/G418</f>
        <v>0.8590402679358976</v>
      </c>
      <c r="G422" s="7">
        <f t="shared" si="8"/>
        <v>1</v>
      </c>
      <c r="H422" s="3"/>
      <c r="I422" s="3"/>
      <c r="J422" s="3"/>
      <c r="K422" s="3"/>
      <c r="L422" s="3"/>
      <c r="M422" s="3"/>
      <c r="N422" s="3"/>
    </row>
    <row r="423" spans="1:14" ht="15" customHeight="1">
      <c r="A423" s="4"/>
      <c r="C423" s="54"/>
      <c r="D423" s="15" t="s">
        <v>12</v>
      </c>
      <c r="E423" s="5">
        <f>E419/G419</f>
        <v>0.10519301268544964</v>
      </c>
      <c r="F423" s="5">
        <f>F419/G419</f>
        <v>0.8948069873145503</v>
      </c>
      <c r="G423" s="7">
        <f t="shared" si="8"/>
        <v>1</v>
      </c>
      <c r="H423" s="3"/>
      <c r="I423" s="3"/>
      <c r="J423" s="3"/>
      <c r="K423" s="3"/>
      <c r="L423" s="3"/>
      <c r="M423" s="3"/>
      <c r="N423" s="3"/>
    </row>
    <row r="424" spans="1:14" ht="15" customHeight="1">
      <c r="A424" s="4"/>
      <c r="C424" s="54"/>
      <c r="D424" s="21" t="s">
        <v>13</v>
      </c>
      <c r="E424" s="5">
        <f>E420/G420</f>
        <v>0.13989916577433636</v>
      </c>
      <c r="F424" s="5">
        <f>F420/G420</f>
        <v>0.8601008342256636</v>
      </c>
      <c r="G424" s="7">
        <f t="shared" si="8"/>
        <v>1</v>
      </c>
      <c r="H424" s="3"/>
      <c r="I424" s="3"/>
      <c r="J424" s="3"/>
      <c r="K424" s="3"/>
      <c r="L424" s="3"/>
      <c r="M424" s="3"/>
      <c r="N424" s="3"/>
    </row>
    <row r="425" spans="1:14" ht="15" customHeight="1">
      <c r="A425" s="4"/>
      <c r="C425" s="55"/>
      <c r="D425" s="15" t="s">
        <v>3</v>
      </c>
      <c r="E425" s="5">
        <f>E421/G421</f>
        <v>0.12351061725430798</v>
      </c>
      <c r="F425" s="5">
        <f>F421/G421</f>
        <v>0.8764893827456921</v>
      </c>
      <c r="G425" s="7">
        <f t="shared" si="8"/>
        <v>1</v>
      </c>
      <c r="H425" s="3"/>
      <c r="I425" s="3"/>
      <c r="J425" s="3"/>
      <c r="K425" s="3"/>
      <c r="L425" s="3"/>
      <c r="M425" s="3"/>
      <c r="N425" s="3"/>
    </row>
    <row r="426" spans="1:7" ht="15.75">
      <c r="A426" s="4"/>
      <c r="B426" s="4"/>
      <c r="C426" s="14" t="s">
        <v>165</v>
      </c>
      <c r="G426" s="2"/>
    </row>
    <row r="427" spans="1:7" ht="24.75" customHeight="1">
      <c r="A427" s="4"/>
      <c r="C427" s="4">
        <v>2012</v>
      </c>
      <c r="G427" s="2"/>
    </row>
    <row r="428" spans="1:8" ht="22.5" customHeight="1">
      <c r="A428" s="4"/>
      <c r="B428" s="4"/>
      <c r="C428" s="65" t="s">
        <v>10</v>
      </c>
      <c r="D428" s="57"/>
      <c r="E428" s="53" t="s">
        <v>119</v>
      </c>
      <c r="F428" s="53"/>
      <c r="G428" s="53"/>
      <c r="H428" s="53"/>
    </row>
    <row r="429" spans="1:8" ht="42.75" customHeight="1" thickBot="1">
      <c r="A429" s="4"/>
      <c r="B429" s="4"/>
      <c r="C429" s="65"/>
      <c r="D429" s="57"/>
      <c r="E429" s="11" t="s">
        <v>121</v>
      </c>
      <c r="F429" s="11" t="s">
        <v>122</v>
      </c>
      <c r="G429" s="12" t="s">
        <v>123</v>
      </c>
      <c r="H429" s="12" t="s">
        <v>3</v>
      </c>
    </row>
    <row r="430" spans="1:8" ht="15">
      <c r="A430" s="4"/>
      <c r="B430" s="4"/>
      <c r="C430" s="66" t="s">
        <v>6</v>
      </c>
      <c r="D430" s="15" t="s">
        <v>11</v>
      </c>
      <c r="E430" s="43">
        <v>194367.05846963293</v>
      </c>
      <c r="F430" s="43">
        <v>22340.19893870148</v>
      </c>
      <c r="G430" s="43">
        <v>39160.93422065572</v>
      </c>
      <c r="H430" s="6">
        <f>E430+F430+G430</f>
        <v>255868.1916289901</v>
      </c>
    </row>
    <row r="431" spans="1:8" ht="15">
      <c r="A431" s="4"/>
      <c r="B431" s="4"/>
      <c r="C431" s="54"/>
      <c r="D431" s="15" t="s">
        <v>12</v>
      </c>
      <c r="E431" s="43">
        <v>122441.1212360848</v>
      </c>
      <c r="F431" s="43">
        <v>29721.399101516843</v>
      </c>
      <c r="G431" s="43">
        <v>44515.320255075945</v>
      </c>
      <c r="H431" s="6">
        <f>E431+F431+G431</f>
        <v>196677.8405926776</v>
      </c>
    </row>
    <row r="432" spans="1:8" ht="15">
      <c r="A432" s="4"/>
      <c r="B432" s="4"/>
      <c r="C432" s="54"/>
      <c r="D432" s="21" t="s">
        <v>13</v>
      </c>
      <c r="E432" s="43">
        <v>11765.42183921253</v>
      </c>
      <c r="F432" s="43">
        <v>6825.048747943589</v>
      </c>
      <c r="G432" s="43">
        <v>3388.7235830487652</v>
      </c>
      <c r="H432" s="6">
        <f>E432+F432+G432</f>
        <v>21979.194170204883</v>
      </c>
    </row>
    <row r="433" spans="1:8" ht="15">
      <c r="A433" s="4"/>
      <c r="B433" s="4"/>
      <c r="C433" s="55"/>
      <c r="D433" s="15" t="s">
        <v>3</v>
      </c>
      <c r="E433" s="6">
        <f>SUM(E430:E432)</f>
        <v>328573.60154493025</v>
      </c>
      <c r="F433" s="6">
        <f>SUM(F430:F432)</f>
        <v>58886.64678816191</v>
      </c>
      <c r="G433" s="6">
        <f>SUM(G430:G432)</f>
        <v>87064.97805878043</v>
      </c>
      <c r="H433" s="6">
        <f>SUM(H430:H432)</f>
        <v>474525.22639187257</v>
      </c>
    </row>
    <row r="434" spans="1:8" ht="15">
      <c r="A434" s="4"/>
      <c r="B434" s="4"/>
      <c r="C434" s="66" t="s">
        <v>0</v>
      </c>
      <c r="D434" s="15" t="s">
        <v>11</v>
      </c>
      <c r="E434" s="5">
        <f>E430/H430</f>
        <v>0.7596374415756451</v>
      </c>
      <c r="F434" s="5">
        <f>F430/H430</f>
        <v>0.08731135666560248</v>
      </c>
      <c r="G434" s="5">
        <f>G430/H430</f>
        <v>0.15305120175875253</v>
      </c>
      <c r="H434" s="10">
        <f>SUM(E434:G434)</f>
        <v>1</v>
      </c>
    </row>
    <row r="435" spans="1:8" ht="15">
      <c r="A435" s="4"/>
      <c r="B435" s="4"/>
      <c r="C435" s="54"/>
      <c r="D435" s="15" t="s">
        <v>12</v>
      </c>
      <c r="E435" s="5">
        <f>E431/H431</f>
        <v>0.6225466014224855</v>
      </c>
      <c r="F435" s="5">
        <f>F431/H431</f>
        <v>0.1511171721834706</v>
      </c>
      <c r="G435" s="5">
        <f>G431/H431</f>
        <v>0.22633622639404385</v>
      </c>
      <c r="H435" s="10">
        <f>SUM(E435:G435)</f>
        <v>1</v>
      </c>
    </row>
    <row r="436" spans="1:8" ht="15">
      <c r="A436" s="4"/>
      <c r="B436" s="4"/>
      <c r="C436" s="54"/>
      <c r="D436" s="21" t="s">
        <v>13</v>
      </c>
      <c r="E436" s="5">
        <f>E432/H432</f>
        <v>0.53529814369454</v>
      </c>
      <c r="F436" s="5">
        <f>F432/H432</f>
        <v>0.3105231563582828</v>
      </c>
      <c r="G436" s="5">
        <f>G432/H432</f>
        <v>0.1541786999471772</v>
      </c>
      <c r="H436" s="10">
        <f>SUM(E436:G436)</f>
        <v>1</v>
      </c>
    </row>
    <row r="437" spans="1:8" ht="15">
      <c r="A437" s="4"/>
      <c r="B437" s="4"/>
      <c r="C437" s="55"/>
      <c r="D437" s="15" t="s">
        <v>3</v>
      </c>
      <c r="E437" s="5">
        <f>E433/H433</f>
        <v>0.6924259939630427</v>
      </c>
      <c r="F437" s="5">
        <f>F433/H433</f>
        <v>0.1240959247539184</v>
      </c>
      <c r="G437" s="5">
        <f>G433/H433</f>
        <v>0.18347808128303889</v>
      </c>
      <c r="H437" s="10">
        <f>SUM(E437:G437)</f>
        <v>1</v>
      </c>
    </row>
    <row r="438" spans="1:7" ht="15.75">
      <c r="A438" s="4"/>
      <c r="B438" s="4"/>
      <c r="C438" s="14" t="s">
        <v>165</v>
      </c>
      <c r="G438" s="2"/>
    </row>
    <row r="439" spans="1:7" ht="24.75" customHeight="1">
      <c r="A439" s="4"/>
      <c r="B439" s="4"/>
      <c r="C439" s="4">
        <v>2012</v>
      </c>
      <c r="G439" s="2"/>
    </row>
    <row r="440" spans="1:8" ht="22.5" customHeight="1">
      <c r="A440" s="4"/>
      <c r="B440" s="4"/>
      <c r="C440" s="65" t="s">
        <v>10</v>
      </c>
      <c r="D440" s="57"/>
      <c r="E440" s="58" t="s">
        <v>120</v>
      </c>
      <c r="F440" s="59"/>
      <c r="G440" s="59"/>
      <c r="H440" s="60"/>
    </row>
    <row r="441" spans="1:8" ht="22.5" customHeight="1">
      <c r="A441" s="4"/>
      <c r="B441" s="4"/>
      <c r="C441" s="65"/>
      <c r="D441" s="57"/>
      <c r="E441" s="34" t="s">
        <v>102</v>
      </c>
      <c r="F441" s="34" t="s">
        <v>26</v>
      </c>
      <c r="G441" s="34" t="s">
        <v>27</v>
      </c>
      <c r="H441" s="34" t="s">
        <v>73</v>
      </c>
    </row>
    <row r="442" spans="1:8" ht="15">
      <c r="A442" s="4"/>
      <c r="B442" s="4"/>
      <c r="C442" s="66" t="s">
        <v>6</v>
      </c>
      <c r="D442" s="15" t="s">
        <v>11</v>
      </c>
      <c r="E442" s="48">
        <v>0.01</v>
      </c>
      <c r="F442" s="48">
        <v>2.346740490052154</v>
      </c>
      <c r="G442" s="48">
        <v>50</v>
      </c>
      <c r="H442" s="48">
        <v>598253.0924215904</v>
      </c>
    </row>
    <row r="443" spans="1:8" ht="15">
      <c r="A443" s="4"/>
      <c r="B443" s="4"/>
      <c r="C443" s="54"/>
      <c r="D443" s="15" t="s">
        <v>12</v>
      </c>
      <c r="E443" s="48">
        <v>0.01</v>
      </c>
      <c r="F443" s="48">
        <v>2.971274128773677</v>
      </c>
      <c r="G443" s="48">
        <v>50</v>
      </c>
      <c r="H443" s="48">
        <v>584383.7794560969</v>
      </c>
    </row>
    <row r="444" spans="1:8" ht="15">
      <c r="A444" s="4"/>
      <c r="B444" s="4"/>
      <c r="C444" s="54"/>
      <c r="D444" s="21" t="s">
        <v>13</v>
      </c>
      <c r="E444" s="48">
        <v>0.1</v>
      </c>
      <c r="F444" s="48">
        <v>2.6643538727502882</v>
      </c>
      <c r="G444" s="48">
        <v>100</v>
      </c>
      <c r="H444" s="48">
        <v>58313.49746150035</v>
      </c>
    </row>
    <row r="445" spans="1:8" ht="15">
      <c r="A445" s="4"/>
      <c r="B445" s="4"/>
      <c r="C445" s="55"/>
      <c r="D445" s="15" t="s">
        <v>3</v>
      </c>
      <c r="E445" s="48">
        <v>0.01</v>
      </c>
      <c r="F445" s="48">
        <v>2.6208378427051273</v>
      </c>
      <c r="G445" s="48">
        <v>100</v>
      </c>
      <c r="H445" s="48">
        <v>1240950.3693391832</v>
      </c>
    </row>
    <row r="446" spans="1:7" ht="15.75">
      <c r="A446" s="4"/>
      <c r="B446" s="4"/>
      <c r="C446" s="14" t="s">
        <v>165</v>
      </c>
      <c r="G446" s="2"/>
    </row>
    <row r="448" spans="1:14" ht="15" customHeight="1">
      <c r="A448" s="4">
        <v>23</v>
      </c>
      <c r="B448" s="4" t="s">
        <v>124</v>
      </c>
      <c r="C448" s="4"/>
      <c r="D448" s="4"/>
      <c r="G448" s="2"/>
      <c r="H448" s="3"/>
      <c r="I448" s="3"/>
      <c r="J448" s="3"/>
      <c r="K448" s="3"/>
      <c r="L448" s="3"/>
      <c r="M448" s="3"/>
      <c r="N448" s="3"/>
    </row>
    <row r="449" spans="1:14" ht="24.75" customHeight="1">
      <c r="A449" s="4"/>
      <c r="B449" s="4"/>
      <c r="C449" s="26">
        <v>2012</v>
      </c>
      <c r="D449" s="4"/>
      <c r="G449" s="2"/>
      <c r="H449" s="3"/>
      <c r="I449" s="3"/>
      <c r="J449" s="3"/>
      <c r="K449" s="3"/>
      <c r="L449" s="3"/>
      <c r="M449" s="3"/>
      <c r="N449" s="3"/>
    </row>
    <row r="450" spans="1:14" ht="15" customHeight="1">
      <c r="A450" s="4"/>
      <c r="B450" s="4"/>
      <c r="C450" s="65" t="s">
        <v>10</v>
      </c>
      <c r="D450" s="57"/>
      <c r="E450" s="53" t="s">
        <v>125</v>
      </c>
      <c r="F450" s="53"/>
      <c r="G450" s="53"/>
      <c r="H450" s="3"/>
      <c r="I450" s="3"/>
      <c r="J450" s="3"/>
      <c r="K450" s="3"/>
      <c r="L450" s="3"/>
      <c r="M450" s="3"/>
      <c r="N450" s="3"/>
    </row>
    <row r="451" spans="1:14" ht="15" customHeight="1">
      <c r="A451" s="4"/>
      <c r="B451" s="4"/>
      <c r="C451" s="65"/>
      <c r="D451" s="57"/>
      <c r="E451" s="53"/>
      <c r="F451" s="53"/>
      <c r="G451" s="53"/>
      <c r="H451" s="3"/>
      <c r="I451" s="3"/>
      <c r="J451" s="3"/>
      <c r="K451" s="3"/>
      <c r="L451" s="3"/>
      <c r="M451" s="3"/>
      <c r="N451" s="3"/>
    </row>
    <row r="452" spans="1:14" ht="15" customHeight="1" thickBot="1">
      <c r="A452" s="4"/>
      <c r="B452" s="4"/>
      <c r="C452" s="64"/>
      <c r="D452" s="62"/>
      <c r="E452" s="19" t="s">
        <v>1</v>
      </c>
      <c r="F452" s="11" t="s">
        <v>2</v>
      </c>
      <c r="G452" s="12" t="s">
        <v>3</v>
      </c>
      <c r="H452" s="3"/>
      <c r="I452" s="3"/>
      <c r="J452" s="3"/>
      <c r="K452" s="3"/>
      <c r="L452" s="3"/>
      <c r="M452" s="3"/>
      <c r="N452" s="3"/>
    </row>
    <row r="453" spans="1:14" ht="15" customHeight="1">
      <c r="A453" s="4"/>
      <c r="B453" s="4"/>
      <c r="C453" s="66" t="s">
        <v>6</v>
      </c>
      <c r="D453" s="15" t="s">
        <v>11</v>
      </c>
      <c r="E453" s="43">
        <v>496056.48504972336</v>
      </c>
      <c r="F453" s="43">
        <v>1319129.9281827726</v>
      </c>
      <c r="G453" s="6">
        <f>E453+F453</f>
        <v>1815186.413232496</v>
      </c>
      <c r="H453" s="3"/>
      <c r="I453" s="3"/>
      <c r="J453" s="3"/>
      <c r="K453" s="3"/>
      <c r="L453" s="3"/>
      <c r="M453" s="3"/>
      <c r="N453" s="3"/>
    </row>
    <row r="454" spans="1:14" ht="15" customHeight="1">
      <c r="A454" s="4"/>
      <c r="B454" s="4"/>
      <c r="C454" s="54"/>
      <c r="D454" s="15" t="s">
        <v>12</v>
      </c>
      <c r="E454" s="43">
        <v>304758.17173308844</v>
      </c>
      <c r="F454" s="43">
        <v>1564927.2298852017</v>
      </c>
      <c r="G454" s="6">
        <f>E454+F454</f>
        <v>1869685.4016182902</v>
      </c>
      <c r="H454" s="3"/>
      <c r="I454" s="3"/>
      <c r="J454" s="3"/>
      <c r="K454" s="3"/>
      <c r="L454" s="3"/>
      <c r="M454" s="3"/>
      <c r="N454" s="3"/>
    </row>
    <row r="455" spans="1:14" ht="15" customHeight="1">
      <c r="A455" s="4"/>
      <c r="B455" s="4"/>
      <c r="C455" s="54"/>
      <c r="D455" s="21" t="s">
        <v>13</v>
      </c>
      <c r="E455" s="43">
        <v>31249.97600144043</v>
      </c>
      <c r="F455" s="43">
        <v>125857.40163694705</v>
      </c>
      <c r="G455" s="6">
        <f>E455+F455</f>
        <v>157107.3776383875</v>
      </c>
      <c r="H455" s="3"/>
      <c r="I455" s="3"/>
      <c r="J455" s="3"/>
      <c r="K455" s="3"/>
      <c r="L455" s="3"/>
      <c r="M455" s="3"/>
      <c r="N455" s="3"/>
    </row>
    <row r="456" spans="1:14" ht="15" customHeight="1">
      <c r="A456" s="4"/>
      <c r="B456" s="4"/>
      <c r="C456" s="55"/>
      <c r="D456" s="15" t="s">
        <v>3</v>
      </c>
      <c r="E456" s="6">
        <f>SUM(E453:E455)</f>
        <v>832064.6327842522</v>
      </c>
      <c r="F456" s="6">
        <f>SUM(F453:F455)</f>
        <v>3009914.559704921</v>
      </c>
      <c r="G456" s="6">
        <f>SUM(G453:G455)</f>
        <v>3841979.1924891737</v>
      </c>
      <c r="H456" s="3"/>
      <c r="I456" s="3"/>
      <c r="J456" s="3"/>
      <c r="K456" s="3"/>
      <c r="L456" s="3"/>
      <c r="M456" s="3"/>
      <c r="N456" s="3"/>
    </row>
    <row r="457" spans="1:14" ht="15" customHeight="1">
      <c r="A457" s="4"/>
      <c r="C457" s="66" t="s">
        <v>0</v>
      </c>
      <c r="D457" s="15" t="s">
        <v>11</v>
      </c>
      <c r="E457" s="5">
        <f>E453/G453</f>
        <v>0.27328129024849995</v>
      </c>
      <c r="F457" s="5">
        <f>F453/G453</f>
        <v>0.7267187097515</v>
      </c>
      <c r="G457" s="7">
        <f>E457+F457</f>
        <v>1</v>
      </c>
      <c r="H457" s="3"/>
      <c r="I457" s="3"/>
      <c r="J457" s="3"/>
      <c r="K457" s="3"/>
      <c r="L457" s="3"/>
      <c r="M457" s="3"/>
      <c r="N457" s="3"/>
    </row>
    <row r="458" spans="1:14" ht="15" customHeight="1">
      <c r="A458" s="4"/>
      <c r="C458" s="54"/>
      <c r="D458" s="15" t="s">
        <v>12</v>
      </c>
      <c r="E458" s="5">
        <f>E454/G454</f>
        <v>0.162999706511752</v>
      </c>
      <c r="F458" s="5">
        <f>F454/G454</f>
        <v>0.837000293488248</v>
      </c>
      <c r="G458" s="7">
        <f>E458+F458</f>
        <v>1</v>
      </c>
      <c r="H458" s="3"/>
      <c r="I458" s="3"/>
      <c r="J458" s="3"/>
      <c r="K458" s="3"/>
      <c r="L458" s="3"/>
      <c r="M458" s="3"/>
      <c r="N458" s="3"/>
    </row>
    <row r="459" spans="1:14" ht="15" customHeight="1">
      <c r="A459" s="4"/>
      <c r="C459" s="54"/>
      <c r="D459" s="21" t="s">
        <v>13</v>
      </c>
      <c r="E459" s="5">
        <f>E455/G455</f>
        <v>0.19890839291690168</v>
      </c>
      <c r="F459" s="5">
        <f>F455/G455</f>
        <v>0.8010916070830982</v>
      </c>
      <c r="G459" s="7">
        <f>E459+F459</f>
        <v>0.9999999999999999</v>
      </c>
      <c r="H459" s="3"/>
      <c r="I459" s="3"/>
      <c r="J459" s="3"/>
      <c r="K459" s="3"/>
      <c r="L459" s="3"/>
      <c r="M459" s="3"/>
      <c r="N459" s="3"/>
    </row>
    <row r="460" spans="1:14" ht="15" customHeight="1">
      <c r="A460" s="4"/>
      <c r="C460" s="55"/>
      <c r="D460" s="15" t="s">
        <v>3</v>
      </c>
      <c r="E460" s="5">
        <f>E456/G456</f>
        <v>0.2165718737912183</v>
      </c>
      <c r="F460" s="5">
        <f>F456/G456</f>
        <v>0.7834281262087816</v>
      </c>
      <c r="G460" s="7">
        <f>E460+F460</f>
        <v>0.9999999999999999</v>
      </c>
      <c r="H460" s="3"/>
      <c r="I460" s="3"/>
      <c r="J460" s="3"/>
      <c r="K460" s="3"/>
      <c r="L460" s="3"/>
      <c r="M460" s="3"/>
      <c r="N460" s="3"/>
    </row>
    <row r="461" spans="1:7" ht="15.75">
      <c r="A461" s="4"/>
      <c r="B461" s="4"/>
      <c r="C461" s="14" t="s">
        <v>165</v>
      </c>
      <c r="G461" s="2"/>
    </row>
    <row r="462" spans="1:7" ht="24.75" customHeight="1">
      <c r="A462" s="4"/>
      <c r="B462" s="4"/>
      <c r="C462" s="4">
        <v>2012</v>
      </c>
      <c r="G462" s="2"/>
    </row>
    <row r="463" spans="1:8" ht="22.5" customHeight="1">
      <c r="A463" s="4"/>
      <c r="B463" s="4"/>
      <c r="C463" s="65" t="s">
        <v>10</v>
      </c>
      <c r="D463" s="57"/>
      <c r="E463" s="53" t="s">
        <v>126</v>
      </c>
      <c r="F463" s="53"/>
      <c r="G463" s="53"/>
      <c r="H463" s="53"/>
    </row>
    <row r="464" spans="1:8" ht="42.75" customHeight="1" thickBot="1">
      <c r="A464" s="4"/>
      <c r="B464" s="4"/>
      <c r="C464" s="65"/>
      <c r="D464" s="57"/>
      <c r="E464" s="11">
        <v>1</v>
      </c>
      <c r="F464" s="11">
        <v>2</v>
      </c>
      <c r="G464" s="12" t="s">
        <v>127</v>
      </c>
      <c r="H464" s="12" t="s">
        <v>3</v>
      </c>
    </row>
    <row r="465" spans="1:8" ht="15">
      <c r="A465" s="4"/>
      <c r="B465" s="4"/>
      <c r="C465" s="66" t="s">
        <v>6</v>
      </c>
      <c r="D465" s="15" t="s">
        <v>11</v>
      </c>
      <c r="E465" s="43">
        <v>429114.51754644455</v>
      </c>
      <c r="F465" s="43">
        <v>59923.8487603055</v>
      </c>
      <c r="G465" s="43">
        <v>7018.118742973719</v>
      </c>
      <c r="H465" s="18">
        <f aca="true" t="shared" si="9" ref="H465:H472">SUM(E465:G465)</f>
        <v>496056.48504972376</v>
      </c>
    </row>
    <row r="466" spans="1:8" ht="15">
      <c r="A466" s="4"/>
      <c r="B466" s="4"/>
      <c r="C466" s="54"/>
      <c r="D466" s="15" t="s">
        <v>12</v>
      </c>
      <c r="E466" s="43">
        <v>273560.69256853434</v>
      </c>
      <c r="F466" s="43">
        <v>27875.769613061962</v>
      </c>
      <c r="G466" s="43">
        <v>3321.709551492333</v>
      </c>
      <c r="H466" s="18">
        <f t="shared" si="9"/>
        <v>304758.1717330887</v>
      </c>
    </row>
    <row r="467" spans="1:8" ht="15">
      <c r="A467" s="4"/>
      <c r="B467" s="4"/>
      <c r="C467" s="54"/>
      <c r="D467" s="21" t="s">
        <v>13</v>
      </c>
      <c r="E467" s="43">
        <v>28207.060629007807</v>
      </c>
      <c r="F467" s="43">
        <v>2556.9374944824067</v>
      </c>
      <c r="G467" s="43">
        <v>485.9778779502237</v>
      </c>
      <c r="H467" s="18">
        <f t="shared" si="9"/>
        <v>31249.97600144044</v>
      </c>
    </row>
    <row r="468" spans="1:8" ht="15">
      <c r="A468" s="4"/>
      <c r="B468" s="4"/>
      <c r="C468" s="55"/>
      <c r="D468" s="15" t="s">
        <v>3</v>
      </c>
      <c r="E468" s="6">
        <f>SUM(E465:E467)</f>
        <v>730882.2707439867</v>
      </c>
      <c r="F468" s="6">
        <f>SUM(F465:F467)</f>
        <v>90356.55586784986</v>
      </c>
      <c r="G468" s="6">
        <f>SUM(G465:G467)</f>
        <v>10825.806172416276</v>
      </c>
      <c r="H468" s="6">
        <f>SUM(H465:H467)</f>
        <v>832064.6327842529</v>
      </c>
    </row>
    <row r="469" spans="1:8" ht="15">
      <c r="A469" s="4"/>
      <c r="B469" s="4"/>
      <c r="C469" s="66" t="s">
        <v>0</v>
      </c>
      <c r="D469" s="15" t="s">
        <v>11</v>
      </c>
      <c r="E469" s="5">
        <f>E465/H465</f>
        <v>0.8650517239048511</v>
      </c>
      <c r="F469" s="5">
        <f>F465/H465</f>
        <v>0.12080045431580003</v>
      </c>
      <c r="G469" s="5">
        <f>G465/H465</f>
        <v>0.01414782177934885</v>
      </c>
      <c r="H469" s="10">
        <f t="shared" si="9"/>
        <v>0.9999999999999999</v>
      </c>
    </row>
    <row r="470" spans="1:8" ht="15">
      <c r="A470" s="4"/>
      <c r="B470" s="4"/>
      <c r="C470" s="54"/>
      <c r="D470" s="15" t="s">
        <v>12</v>
      </c>
      <c r="E470" s="5">
        <f>E466/H466</f>
        <v>0.8976320175858074</v>
      </c>
      <c r="F470" s="5">
        <f>F466/H466</f>
        <v>0.09146848944046015</v>
      </c>
      <c r="G470" s="5">
        <f>G466/H466</f>
        <v>0.010899492973732402</v>
      </c>
      <c r="H470" s="10">
        <f t="shared" si="9"/>
        <v>0.9999999999999999</v>
      </c>
    </row>
    <row r="471" spans="1:8" ht="15">
      <c r="A471" s="4"/>
      <c r="B471" s="4"/>
      <c r="C471" s="54"/>
      <c r="D471" s="21" t="s">
        <v>13</v>
      </c>
      <c r="E471" s="5">
        <f>E467/H467</f>
        <v>0.9026266333038985</v>
      </c>
      <c r="F471" s="5">
        <f>F467/H467</f>
        <v>0.08182206265900963</v>
      </c>
      <c r="G471" s="5">
        <f>G467/H467</f>
        <v>0.015551304037091835</v>
      </c>
      <c r="H471" s="10">
        <f t="shared" si="9"/>
        <v>0.9999999999999999</v>
      </c>
    </row>
    <row r="472" spans="1:8" ht="15">
      <c r="A472" s="4"/>
      <c r="B472" s="4"/>
      <c r="C472" s="55"/>
      <c r="D472" s="15" t="s">
        <v>3</v>
      </c>
      <c r="E472" s="5">
        <f>E468/H468</f>
        <v>0.8783960307245725</v>
      </c>
      <c r="F472" s="5">
        <f>F468/H468</f>
        <v>0.10859319373484119</v>
      </c>
      <c r="G472" s="5">
        <f>G468/H468</f>
        <v>0.013010775540586297</v>
      </c>
      <c r="H472" s="10">
        <f t="shared" si="9"/>
        <v>1</v>
      </c>
    </row>
    <row r="473" spans="1:7" ht="15.75">
      <c r="A473" s="4"/>
      <c r="B473" s="4"/>
      <c r="C473" s="14" t="s">
        <v>165</v>
      </c>
      <c r="G473" s="2"/>
    </row>
    <row r="474" spans="1:7" ht="24.75" customHeight="1">
      <c r="A474" s="4"/>
      <c r="B474" s="4"/>
      <c r="C474" s="4">
        <v>2012</v>
      </c>
      <c r="G474" s="2"/>
    </row>
    <row r="475" spans="1:9" ht="22.5" customHeight="1">
      <c r="A475" s="4"/>
      <c r="B475" s="4"/>
      <c r="C475" s="65" t="s">
        <v>10</v>
      </c>
      <c r="D475" s="57"/>
      <c r="E475" s="53" t="s">
        <v>128</v>
      </c>
      <c r="F475" s="53"/>
      <c r="G475" s="53"/>
      <c r="H475" s="53"/>
      <c r="I475" s="53"/>
    </row>
    <row r="476" spans="1:9" ht="42.75" customHeight="1" thickBot="1">
      <c r="A476" s="4"/>
      <c r="B476" s="4"/>
      <c r="C476" s="65"/>
      <c r="D476" s="57"/>
      <c r="E476" s="11" t="s">
        <v>175</v>
      </c>
      <c r="F476" s="11" t="s">
        <v>130</v>
      </c>
      <c r="G476" s="12" t="s">
        <v>131</v>
      </c>
      <c r="H476" s="12" t="s">
        <v>132</v>
      </c>
      <c r="I476" s="12" t="s">
        <v>3</v>
      </c>
    </row>
    <row r="477" spans="1:9" ht="15">
      <c r="A477" s="4"/>
      <c r="B477" s="4"/>
      <c r="C477" s="66" t="s">
        <v>6</v>
      </c>
      <c r="D477" s="15" t="s">
        <v>11</v>
      </c>
      <c r="E477" s="43">
        <v>167009.23729630653</v>
      </c>
      <c r="F477" s="43">
        <v>362241.85888194863</v>
      </c>
      <c r="G477" s="43">
        <v>795.4262419506849</v>
      </c>
      <c r="H477" s="43">
        <v>41744.535848489046</v>
      </c>
      <c r="I477" s="18">
        <f>SUM(E477:H477)</f>
        <v>571791.0582686949</v>
      </c>
    </row>
    <row r="478" spans="1:9" ht="15">
      <c r="A478" s="4"/>
      <c r="B478" s="4"/>
      <c r="C478" s="54"/>
      <c r="D478" s="15" t="s">
        <v>12</v>
      </c>
      <c r="E478" s="43">
        <v>100654.26710913476</v>
      </c>
      <c r="F478" s="43">
        <v>213436.67836974122</v>
      </c>
      <c r="G478" s="43">
        <v>558.6621890097275</v>
      </c>
      <c r="H478" s="43">
        <v>25356.777995159908</v>
      </c>
      <c r="I478" s="18">
        <f>SUM(E478:H478)</f>
        <v>340006.3856630456</v>
      </c>
    </row>
    <row r="479" spans="1:9" ht="15">
      <c r="A479" s="4"/>
      <c r="B479" s="4"/>
      <c r="C479" s="54"/>
      <c r="D479" s="21" t="s">
        <v>13</v>
      </c>
      <c r="E479" s="43">
        <v>7536.109778193288</v>
      </c>
      <c r="F479" s="43">
        <v>20672.442690960972</v>
      </c>
      <c r="G479" s="43">
        <v>568.6257124178003</v>
      </c>
      <c r="H479" s="43">
        <v>6001.6910702512405</v>
      </c>
      <c r="I479" s="18">
        <f>SUM(E479:H479)</f>
        <v>34778.8692518233</v>
      </c>
    </row>
    <row r="480" spans="1:9" ht="15">
      <c r="A480" s="4"/>
      <c r="B480" s="4"/>
      <c r="C480" s="55"/>
      <c r="D480" s="15" t="s">
        <v>3</v>
      </c>
      <c r="E480" s="6">
        <f>SUM(E477:E479)</f>
        <v>275199.6141836346</v>
      </c>
      <c r="F480" s="6">
        <f>SUM(F477:F479)</f>
        <v>596350.9799426508</v>
      </c>
      <c r="G480" s="6">
        <f>SUM(G477:G479)</f>
        <v>1922.7141433782128</v>
      </c>
      <c r="H480" s="6">
        <f>SUM(H477:H479)</f>
        <v>73103.0049139002</v>
      </c>
      <c r="I480" s="6">
        <f>SUM(I477:I479)</f>
        <v>946576.3131835638</v>
      </c>
    </row>
    <row r="481" spans="1:9" ht="15">
      <c r="A481" s="4"/>
      <c r="B481" s="4"/>
      <c r="C481" s="66" t="s">
        <v>0</v>
      </c>
      <c r="D481" s="15" t="s">
        <v>11</v>
      </c>
      <c r="E481" s="5">
        <f>E477/I477</f>
        <v>0.29208088318482567</v>
      </c>
      <c r="F481" s="5">
        <f>F477/I477</f>
        <v>0.633521377509413</v>
      </c>
      <c r="G481" s="5">
        <f>G477/I477</f>
        <v>0.0013911134678445773</v>
      </c>
      <c r="H481" s="5">
        <f>H477/I477</f>
        <v>0.07300662583791671</v>
      </c>
      <c r="I481" s="10">
        <f>SUM(E481:H481)</f>
        <v>1</v>
      </c>
    </row>
    <row r="482" spans="1:9" ht="15">
      <c r="A482" s="4"/>
      <c r="B482" s="4"/>
      <c r="C482" s="54"/>
      <c r="D482" s="15" t="s">
        <v>12</v>
      </c>
      <c r="E482" s="5">
        <f>E478/I478</f>
        <v>0.29603640211888704</v>
      </c>
      <c r="F482" s="5">
        <f>F478/I478</f>
        <v>0.6277431465103777</v>
      </c>
      <c r="G482" s="5">
        <f>G478/I478</f>
        <v>0.0016430932257942208</v>
      </c>
      <c r="H482" s="5">
        <f>H478/I478</f>
        <v>0.07457735814494106</v>
      </c>
      <c r="I482" s="10">
        <f>SUM(E482:H482)</f>
        <v>1</v>
      </c>
    </row>
    <row r="483" spans="1:9" ht="15">
      <c r="A483" s="4"/>
      <c r="B483" s="4"/>
      <c r="C483" s="54"/>
      <c r="D483" s="21" t="s">
        <v>13</v>
      </c>
      <c r="E483" s="5">
        <f>E479/I479</f>
        <v>0.21668645186899524</v>
      </c>
      <c r="F483" s="5">
        <f>F479/I479</f>
        <v>0.5943966303584527</v>
      </c>
      <c r="G483" s="5">
        <f>G479/I479</f>
        <v>0.016349746977124328</v>
      </c>
      <c r="H483" s="5">
        <f>H479/I479</f>
        <v>0.17256717079542772</v>
      </c>
      <c r="I483" s="10">
        <f>SUM(E483:H483)</f>
        <v>1</v>
      </c>
    </row>
    <row r="484" spans="1:9" ht="15">
      <c r="A484" s="4"/>
      <c r="B484" s="4"/>
      <c r="C484" s="55"/>
      <c r="D484" s="15" t="s">
        <v>3</v>
      </c>
      <c r="E484" s="5">
        <f>E480/I480</f>
        <v>0.29073156633095126</v>
      </c>
      <c r="F484" s="5">
        <f>F480/I480</f>
        <v>0.6300083486528192</v>
      </c>
      <c r="G484" s="5">
        <f>G480/I480</f>
        <v>0.002031229935293503</v>
      </c>
      <c r="H484" s="5">
        <f>H480/I480</f>
        <v>0.07722885508093606</v>
      </c>
      <c r="I484" s="10">
        <f>SUM(E484:H484)</f>
        <v>1</v>
      </c>
    </row>
    <row r="485" spans="1:7" ht="15.75">
      <c r="A485" s="4"/>
      <c r="B485" s="4"/>
      <c r="C485" s="14" t="s">
        <v>165</v>
      </c>
      <c r="G485" s="2"/>
    </row>
    <row r="486" spans="1:7" ht="24.75" customHeight="1">
      <c r="A486" s="4"/>
      <c r="B486" s="4"/>
      <c r="C486" s="4">
        <v>2012</v>
      </c>
      <c r="G486" s="2"/>
    </row>
    <row r="487" spans="1:8" ht="32.25" customHeight="1">
      <c r="A487" s="4"/>
      <c r="B487" s="4"/>
      <c r="C487" s="65" t="s">
        <v>10</v>
      </c>
      <c r="D487" s="57"/>
      <c r="E487" s="58" t="s">
        <v>133</v>
      </c>
      <c r="F487" s="59"/>
      <c r="G487" s="59"/>
      <c r="H487" s="60"/>
    </row>
    <row r="488" spans="1:8" ht="22.5" customHeight="1">
      <c r="A488" s="4"/>
      <c r="B488" s="4"/>
      <c r="C488" s="65"/>
      <c r="D488" s="57"/>
      <c r="E488" s="34" t="s">
        <v>102</v>
      </c>
      <c r="F488" s="34" t="s">
        <v>26</v>
      </c>
      <c r="G488" s="34" t="s">
        <v>27</v>
      </c>
      <c r="H488" s="34" t="s">
        <v>73</v>
      </c>
    </row>
    <row r="489" spans="1:8" ht="15">
      <c r="A489" s="4"/>
      <c r="B489" s="4"/>
      <c r="C489" s="66" t="s">
        <v>6</v>
      </c>
      <c r="D489" s="15" t="s">
        <v>11</v>
      </c>
      <c r="E489" s="47">
        <v>1</v>
      </c>
      <c r="F489" s="47">
        <v>51.75102765330649</v>
      </c>
      <c r="G489" s="47">
        <v>1000</v>
      </c>
      <c r="H489" s="47">
        <v>25612190.598390773</v>
      </c>
    </row>
    <row r="490" spans="1:8" ht="15">
      <c r="A490" s="4"/>
      <c r="B490" s="4"/>
      <c r="C490" s="54"/>
      <c r="D490" s="15" t="s">
        <v>12</v>
      </c>
      <c r="E490" s="47">
        <v>1.9</v>
      </c>
      <c r="F490" s="47">
        <v>64.00368258178256</v>
      </c>
      <c r="G490" s="47">
        <v>1000</v>
      </c>
      <c r="H490" s="47">
        <v>19418981.33673434</v>
      </c>
    </row>
    <row r="491" spans="1:8" ht="15">
      <c r="A491" s="4"/>
      <c r="B491" s="4"/>
      <c r="C491" s="54"/>
      <c r="D491" s="21" t="s">
        <v>13</v>
      </c>
      <c r="E491" s="47">
        <v>3.5</v>
      </c>
      <c r="F491" s="47">
        <v>41.074213456572885</v>
      </c>
      <c r="G491" s="47">
        <v>300</v>
      </c>
      <c r="H491" s="47">
        <v>1275739.0398613585</v>
      </c>
    </row>
    <row r="492" spans="1:8" ht="15">
      <c r="A492" s="4"/>
      <c r="B492" s="4"/>
      <c r="C492" s="55"/>
      <c r="D492" s="15" t="s">
        <v>3</v>
      </c>
      <c r="E492" s="47">
        <v>1</v>
      </c>
      <c r="F492" s="47">
        <v>55.83348741753064</v>
      </c>
      <c r="G492" s="47">
        <v>1000</v>
      </c>
      <c r="H492" s="47">
        <v>46306910.97498635</v>
      </c>
    </row>
    <row r="493" spans="1:7" ht="15.75">
      <c r="A493" s="4"/>
      <c r="B493" s="4"/>
      <c r="C493" s="14" t="s">
        <v>165</v>
      </c>
      <c r="G493" s="2"/>
    </row>
    <row r="495" spans="1:14" ht="15" customHeight="1">
      <c r="A495" s="4">
        <v>24</v>
      </c>
      <c r="B495" s="4" t="s">
        <v>134</v>
      </c>
      <c r="C495" s="4"/>
      <c r="D495" s="4"/>
      <c r="G495" s="2"/>
      <c r="H495" s="3"/>
      <c r="I495" s="3"/>
      <c r="J495" s="3"/>
      <c r="K495" s="3"/>
      <c r="L495" s="3"/>
      <c r="M495" s="3"/>
      <c r="N495" s="3"/>
    </row>
    <row r="496" spans="1:14" ht="24.75" customHeight="1">
      <c r="A496" s="4"/>
      <c r="B496" s="4"/>
      <c r="C496" s="26">
        <v>2012</v>
      </c>
      <c r="D496" s="4"/>
      <c r="G496" s="2"/>
      <c r="H496" s="3"/>
      <c r="I496" s="3"/>
      <c r="J496" s="3"/>
      <c r="K496" s="3"/>
      <c r="L496" s="3"/>
      <c r="M496" s="3"/>
      <c r="N496" s="3"/>
    </row>
    <row r="497" spans="1:14" ht="15" customHeight="1">
      <c r="A497" s="4"/>
      <c r="B497" s="4"/>
      <c r="C497" s="65" t="s">
        <v>10</v>
      </c>
      <c r="D497" s="57"/>
      <c r="E497" s="53" t="s">
        <v>134</v>
      </c>
      <c r="F497" s="53"/>
      <c r="G497" s="53"/>
      <c r="H497" s="3"/>
      <c r="I497" s="3"/>
      <c r="J497" s="3"/>
      <c r="K497" s="3"/>
      <c r="L497" s="3"/>
      <c r="M497" s="3"/>
      <c r="N497" s="3"/>
    </row>
    <row r="498" spans="1:14" ht="15" customHeight="1">
      <c r="A498" s="4"/>
      <c r="B498" s="4"/>
      <c r="C498" s="65"/>
      <c r="D498" s="57"/>
      <c r="E498" s="53"/>
      <c r="F498" s="53"/>
      <c r="G498" s="53"/>
      <c r="H498" s="3"/>
      <c r="I498" s="3"/>
      <c r="J498" s="3"/>
      <c r="K498" s="3"/>
      <c r="L498" s="3"/>
      <c r="M498" s="3"/>
      <c r="N498" s="3"/>
    </row>
    <row r="499" spans="1:14" ht="15" customHeight="1" thickBot="1">
      <c r="A499" s="4"/>
      <c r="B499" s="4"/>
      <c r="C499" s="64"/>
      <c r="D499" s="62"/>
      <c r="E499" s="19" t="s">
        <v>1</v>
      </c>
      <c r="F499" s="11" t="s">
        <v>2</v>
      </c>
      <c r="G499" s="12" t="s">
        <v>3</v>
      </c>
      <c r="H499" s="3"/>
      <c r="I499" s="3"/>
      <c r="J499" s="3"/>
      <c r="K499" s="3"/>
      <c r="L499" s="3"/>
      <c r="M499" s="3"/>
      <c r="N499" s="3"/>
    </row>
    <row r="500" spans="1:14" ht="15" customHeight="1">
      <c r="A500" s="4"/>
      <c r="B500" s="4"/>
      <c r="C500" s="66" t="s">
        <v>6</v>
      </c>
      <c r="D500" s="15" t="s">
        <v>11</v>
      </c>
      <c r="E500" s="43">
        <v>398821.82504912023</v>
      </c>
      <c r="F500" s="43">
        <v>97234.66000060285</v>
      </c>
      <c r="G500" s="6">
        <f aca="true" t="shared" si="10" ref="G500:G507">E500+F500</f>
        <v>496056.48504972307</v>
      </c>
      <c r="H500" s="3"/>
      <c r="I500" s="3"/>
      <c r="J500" s="3"/>
      <c r="K500" s="3"/>
      <c r="L500" s="3"/>
      <c r="M500" s="3"/>
      <c r="N500" s="3"/>
    </row>
    <row r="501" spans="1:14" ht="15" customHeight="1">
      <c r="A501" s="4"/>
      <c r="B501" s="4"/>
      <c r="C501" s="54"/>
      <c r="D501" s="15" t="s">
        <v>12</v>
      </c>
      <c r="E501" s="43">
        <v>252776.01580707583</v>
      </c>
      <c r="F501" s="43">
        <v>51982.15592601209</v>
      </c>
      <c r="G501" s="6">
        <f t="shared" si="10"/>
        <v>304758.1717330879</v>
      </c>
      <c r="H501" s="3"/>
      <c r="I501" s="3"/>
      <c r="J501" s="3"/>
      <c r="K501" s="3"/>
      <c r="L501" s="3"/>
      <c r="M501" s="3"/>
      <c r="N501" s="3"/>
    </row>
    <row r="502" spans="1:14" ht="15" customHeight="1">
      <c r="A502" s="4"/>
      <c r="B502" s="4"/>
      <c r="C502" s="54"/>
      <c r="D502" s="21" t="s">
        <v>13</v>
      </c>
      <c r="E502" s="43">
        <v>27548.556156090246</v>
      </c>
      <c r="F502" s="43">
        <v>3701.4198453502045</v>
      </c>
      <c r="G502" s="6">
        <f t="shared" si="10"/>
        <v>31249.97600144045</v>
      </c>
      <c r="H502" s="3"/>
      <c r="I502" s="3"/>
      <c r="J502" s="3"/>
      <c r="K502" s="3"/>
      <c r="L502" s="3"/>
      <c r="M502" s="3"/>
      <c r="N502" s="3"/>
    </row>
    <row r="503" spans="1:14" ht="15" customHeight="1">
      <c r="A503" s="4"/>
      <c r="B503" s="4"/>
      <c r="C503" s="55"/>
      <c r="D503" s="15" t="s">
        <v>3</v>
      </c>
      <c r="E503" s="6">
        <f>SUM(E500:E502)</f>
        <v>679146.3970122864</v>
      </c>
      <c r="F503" s="6">
        <f>SUM(F500:F502)</f>
        <v>152918.23577196515</v>
      </c>
      <c r="G503" s="6">
        <f t="shared" si="10"/>
        <v>832064.6327842515</v>
      </c>
      <c r="H503" s="3"/>
      <c r="I503" s="3"/>
      <c r="J503" s="3"/>
      <c r="K503" s="3"/>
      <c r="L503" s="3"/>
      <c r="M503" s="3"/>
      <c r="N503" s="3"/>
    </row>
    <row r="504" spans="1:14" ht="15" customHeight="1">
      <c r="A504" s="4"/>
      <c r="C504" s="66" t="s">
        <v>0</v>
      </c>
      <c r="D504" s="15" t="s">
        <v>11</v>
      </c>
      <c r="E504" s="5">
        <f>E500/G500</f>
        <v>0.8039847014783884</v>
      </c>
      <c r="F504" s="5">
        <f>F500/G500</f>
        <v>0.19601529852161165</v>
      </c>
      <c r="G504" s="7">
        <f t="shared" si="10"/>
        <v>1</v>
      </c>
      <c r="H504" s="3"/>
      <c r="I504" s="3"/>
      <c r="J504" s="3"/>
      <c r="K504" s="3"/>
      <c r="L504" s="3"/>
      <c r="M504" s="3"/>
      <c r="N504" s="3"/>
    </row>
    <row r="505" spans="1:14" ht="15" customHeight="1">
      <c r="A505" s="4"/>
      <c r="C505" s="54"/>
      <c r="D505" s="15" t="s">
        <v>12</v>
      </c>
      <c r="E505" s="5">
        <f>E501/G501</f>
        <v>0.8294314615736083</v>
      </c>
      <c r="F505" s="5">
        <f>F501/G501</f>
        <v>0.17056853842639172</v>
      </c>
      <c r="G505" s="7">
        <f t="shared" si="10"/>
        <v>1</v>
      </c>
      <c r="H505" s="3"/>
      <c r="I505" s="3"/>
      <c r="J505" s="3"/>
      <c r="K505" s="3"/>
      <c r="L505" s="3"/>
      <c r="M505" s="3"/>
      <c r="N505" s="3"/>
    </row>
    <row r="506" spans="1:14" ht="15" customHeight="1">
      <c r="A506" s="4"/>
      <c r="C506" s="54"/>
      <c r="D506" s="21" t="s">
        <v>13</v>
      </c>
      <c r="E506" s="5">
        <f>E502/G502</f>
        <v>0.8815544739880892</v>
      </c>
      <c r="F506" s="5">
        <f>F502/G502</f>
        <v>0.11844552601191084</v>
      </c>
      <c r="G506" s="7">
        <f t="shared" si="10"/>
        <v>1</v>
      </c>
      <c r="H506" s="3"/>
      <c r="I506" s="3"/>
      <c r="J506" s="3"/>
      <c r="K506" s="3"/>
      <c r="L506" s="3"/>
      <c r="M506" s="3"/>
      <c r="N506" s="3"/>
    </row>
    <row r="507" spans="1:14" ht="15" customHeight="1">
      <c r="A507" s="4"/>
      <c r="C507" s="55"/>
      <c r="D507" s="15" t="s">
        <v>3</v>
      </c>
      <c r="E507" s="5">
        <f>E503/G503</f>
        <v>0.8162183203722159</v>
      </c>
      <c r="F507" s="5">
        <f>F503/G503</f>
        <v>0.18378167962778413</v>
      </c>
      <c r="G507" s="7">
        <f t="shared" si="10"/>
        <v>1</v>
      </c>
      <c r="H507" s="3"/>
      <c r="I507" s="3"/>
      <c r="J507" s="3"/>
      <c r="K507" s="3"/>
      <c r="L507" s="3"/>
      <c r="M507" s="3"/>
      <c r="N507" s="3"/>
    </row>
    <row r="508" spans="1:7" ht="15.75">
      <c r="A508" s="4"/>
      <c r="B508" s="4"/>
      <c r="C508" s="14" t="s">
        <v>165</v>
      </c>
      <c r="G508" s="2"/>
    </row>
    <row r="509" spans="1:7" ht="24.75" customHeight="1">
      <c r="A509" s="4"/>
      <c r="B509" s="4"/>
      <c r="C509" s="4">
        <v>2012</v>
      </c>
      <c r="G509" s="2"/>
    </row>
    <row r="510" spans="1:8" ht="22.5" customHeight="1">
      <c r="A510" s="4"/>
      <c r="B510" s="4"/>
      <c r="C510" s="65" t="s">
        <v>10</v>
      </c>
      <c r="D510" s="57"/>
      <c r="E510" s="53" t="s">
        <v>138</v>
      </c>
      <c r="F510" s="53"/>
      <c r="G510" s="53"/>
      <c r="H510" s="53"/>
    </row>
    <row r="511" spans="1:8" ht="42.75" customHeight="1" thickBot="1">
      <c r="A511" s="4"/>
      <c r="B511" s="4"/>
      <c r="C511" s="65"/>
      <c r="D511" s="57"/>
      <c r="E511" s="11" t="s">
        <v>135</v>
      </c>
      <c r="F511" s="11" t="s">
        <v>136</v>
      </c>
      <c r="G511" s="12" t="s">
        <v>137</v>
      </c>
      <c r="H511" s="12" t="s">
        <v>3</v>
      </c>
    </row>
    <row r="512" spans="1:8" ht="15">
      <c r="A512" s="4"/>
      <c r="B512" s="4"/>
      <c r="C512" s="66" t="s">
        <v>6</v>
      </c>
      <c r="D512" s="15" t="s">
        <v>11</v>
      </c>
      <c r="E512" s="43">
        <v>280356.00784338824</v>
      </c>
      <c r="F512" s="43">
        <v>51345.54122644533</v>
      </c>
      <c r="G512" s="43">
        <v>67120.27597928644</v>
      </c>
      <c r="H512" s="18">
        <f>E512+F512+G512</f>
        <v>398821.82504912</v>
      </c>
    </row>
    <row r="513" spans="1:8" ht="15">
      <c r="A513" s="4"/>
      <c r="B513" s="4"/>
      <c r="C513" s="54"/>
      <c r="D513" s="15" t="s">
        <v>12</v>
      </c>
      <c r="E513" s="43">
        <v>185458.80297376556</v>
      </c>
      <c r="F513" s="43">
        <v>54317.31284080075</v>
      </c>
      <c r="G513" s="43">
        <v>12999.899992509678</v>
      </c>
      <c r="H513" s="18">
        <f>E513+F513+G513</f>
        <v>252776.015807076</v>
      </c>
    </row>
    <row r="514" spans="1:8" ht="15">
      <c r="A514" s="4"/>
      <c r="B514" s="4"/>
      <c r="C514" s="54"/>
      <c r="D514" s="21" t="s">
        <v>13</v>
      </c>
      <c r="E514" s="43">
        <v>19869.860945386183</v>
      </c>
      <c r="F514" s="43">
        <v>2960.7542986506232</v>
      </c>
      <c r="G514" s="43">
        <v>4717.94091205345</v>
      </c>
      <c r="H514" s="18">
        <f>E514+F514+G514</f>
        <v>27548.556156090257</v>
      </c>
    </row>
    <row r="515" spans="1:8" ht="15">
      <c r="A515" s="4"/>
      <c r="B515" s="4"/>
      <c r="C515" s="55"/>
      <c r="D515" s="15" t="s">
        <v>3</v>
      </c>
      <c r="E515" s="6">
        <f>SUM(E512:E514)</f>
        <v>485684.67176253995</v>
      </c>
      <c r="F515" s="6">
        <f>SUM(F512:F514)</f>
        <v>108623.60836589671</v>
      </c>
      <c r="G515" s="6">
        <f>SUM(G512:G514)</f>
        <v>84838.11688384957</v>
      </c>
      <c r="H515" s="6">
        <f>SUM(H512:H514)</f>
        <v>679146.3970122862</v>
      </c>
    </row>
    <row r="516" spans="1:8" ht="15">
      <c r="A516" s="4"/>
      <c r="B516" s="4"/>
      <c r="C516" s="66" t="s">
        <v>0</v>
      </c>
      <c r="D516" s="15" t="s">
        <v>11</v>
      </c>
      <c r="E516" s="5">
        <f>E512/H512</f>
        <v>0.7029605458749877</v>
      </c>
      <c r="F516" s="5">
        <f>F512/H512</f>
        <v>0.1287430576802598</v>
      </c>
      <c r="G516" s="5">
        <f>G512/H512</f>
        <v>0.16829639644475253</v>
      </c>
      <c r="H516" s="10">
        <f>SUM(E516:G516)</f>
        <v>1</v>
      </c>
    </row>
    <row r="517" spans="1:8" ht="15">
      <c r="A517" s="4"/>
      <c r="B517" s="4"/>
      <c r="C517" s="54"/>
      <c r="D517" s="15" t="s">
        <v>12</v>
      </c>
      <c r="E517" s="5">
        <f>E513/H513</f>
        <v>0.7336882907249856</v>
      </c>
      <c r="F517" s="5">
        <f>F513/H513</f>
        <v>0.21488317500128995</v>
      </c>
      <c r="G517" s="5">
        <f>G513/H513</f>
        <v>0.05142853427372428</v>
      </c>
      <c r="H517" s="10">
        <f>SUM(E517:G517)</f>
        <v>0.9999999999999999</v>
      </c>
    </row>
    <row r="518" spans="1:8" ht="15">
      <c r="A518" s="4"/>
      <c r="B518" s="4"/>
      <c r="C518" s="54"/>
      <c r="D518" s="21" t="s">
        <v>13</v>
      </c>
      <c r="E518" s="5">
        <f>E514/H514</f>
        <v>0.7212668726739598</v>
      </c>
      <c r="F518" s="5">
        <f>F514/H514</f>
        <v>0.1074740281078607</v>
      </c>
      <c r="G518" s="5">
        <f>G514/H514</f>
        <v>0.17125909921817947</v>
      </c>
      <c r="H518" s="10">
        <f>SUM(E518:G518)</f>
        <v>1</v>
      </c>
    </row>
    <row r="519" spans="1:8" ht="15">
      <c r="A519" s="4"/>
      <c r="B519" s="4"/>
      <c r="C519" s="55"/>
      <c r="D519" s="15" t="s">
        <v>3</v>
      </c>
      <c r="E519" s="5">
        <f>E515/H515</f>
        <v>0.7151398783814111</v>
      </c>
      <c r="F519" s="5">
        <f>F515/H515</f>
        <v>0.1599413747076562</v>
      </c>
      <c r="G519" s="5">
        <f>G515/H515</f>
        <v>0.12491874691093265</v>
      </c>
      <c r="H519" s="10">
        <f>SUM(E519:G519)</f>
        <v>1</v>
      </c>
    </row>
    <row r="520" spans="1:7" ht="15.75">
      <c r="A520" s="4"/>
      <c r="B520" s="4"/>
      <c r="C520" s="14" t="s">
        <v>165</v>
      </c>
      <c r="G520" s="2"/>
    </row>
    <row r="522" spans="1:14" ht="15" customHeight="1">
      <c r="A522" s="4">
        <v>25</v>
      </c>
      <c r="B522" s="4" t="s">
        <v>139</v>
      </c>
      <c r="C522" s="4"/>
      <c r="D522" s="4"/>
      <c r="G522" s="2"/>
      <c r="H522" s="3"/>
      <c r="I522" s="3"/>
      <c r="J522" s="3"/>
      <c r="K522" s="3"/>
      <c r="L522" s="3"/>
      <c r="M522" s="3"/>
      <c r="N522" s="3"/>
    </row>
    <row r="523" spans="1:7" ht="24.75" customHeight="1">
      <c r="A523" s="4"/>
      <c r="B523" s="4"/>
      <c r="C523" s="4">
        <v>2012</v>
      </c>
      <c r="G523" s="2"/>
    </row>
    <row r="524" spans="1:11" ht="22.5" customHeight="1">
      <c r="A524" s="4"/>
      <c r="B524" s="4"/>
      <c r="C524" s="65" t="s">
        <v>10</v>
      </c>
      <c r="D524" s="57"/>
      <c r="E524" s="53" t="s">
        <v>140</v>
      </c>
      <c r="F524" s="53"/>
      <c r="G524" s="53"/>
      <c r="H524" s="53"/>
      <c r="I524" s="53"/>
      <c r="J524" s="53"/>
      <c r="K524" s="53"/>
    </row>
    <row r="525" spans="1:11" ht="42.75" customHeight="1" thickBot="1">
      <c r="A525" s="4"/>
      <c r="B525" s="4"/>
      <c r="C525" s="65"/>
      <c r="D525" s="57"/>
      <c r="E525" s="11" t="s">
        <v>141</v>
      </c>
      <c r="F525" s="11" t="s">
        <v>142</v>
      </c>
      <c r="G525" s="12" t="s">
        <v>143</v>
      </c>
      <c r="H525" s="12" t="s">
        <v>144</v>
      </c>
      <c r="I525" s="12" t="s">
        <v>145</v>
      </c>
      <c r="J525" s="12" t="s">
        <v>93</v>
      </c>
      <c r="K525" s="12" t="s">
        <v>3</v>
      </c>
    </row>
    <row r="526" spans="1:11" ht="15">
      <c r="A526" s="4"/>
      <c r="B526" s="4"/>
      <c r="C526" s="66" t="s">
        <v>6</v>
      </c>
      <c r="D526" s="15" t="s">
        <v>11</v>
      </c>
      <c r="E526" s="43">
        <v>381332.22531267896</v>
      </c>
      <c r="F526" s="43">
        <v>1201353.2928817063</v>
      </c>
      <c r="G526" s="43">
        <v>22892.017767315137</v>
      </c>
      <c r="H526" s="43">
        <v>170595.90684577182</v>
      </c>
      <c r="I526" s="43">
        <v>38886.66017509996</v>
      </c>
      <c r="J526" s="43">
        <v>126.31024992139481</v>
      </c>
      <c r="K526" s="18">
        <f aca="true" t="shared" si="11" ref="K526:K533">SUM(E526:J526)</f>
        <v>1815186.4132324937</v>
      </c>
    </row>
    <row r="527" spans="1:11" ht="15">
      <c r="A527" s="4"/>
      <c r="B527" s="4"/>
      <c r="C527" s="54"/>
      <c r="D527" s="15" t="s">
        <v>12</v>
      </c>
      <c r="E527" s="43">
        <v>220366.3534237156</v>
      </c>
      <c r="F527" s="43">
        <v>1340463.0935813938</v>
      </c>
      <c r="G527" s="43">
        <v>47357.91330100976</v>
      </c>
      <c r="H527" s="43">
        <v>171602.36082303218</v>
      </c>
      <c r="I527" s="43">
        <v>37532.92140672457</v>
      </c>
      <c r="J527" s="43">
        <v>52362.7590824109</v>
      </c>
      <c r="K527" s="18">
        <f t="shared" si="11"/>
        <v>1869685.4016182867</v>
      </c>
    </row>
    <row r="528" spans="1:11" ht="15">
      <c r="A528" s="4"/>
      <c r="B528" s="4"/>
      <c r="C528" s="54"/>
      <c r="D528" s="21" t="s">
        <v>13</v>
      </c>
      <c r="E528" s="43">
        <v>24347.18613549414</v>
      </c>
      <c r="F528" s="43">
        <v>100366.92809624347</v>
      </c>
      <c r="G528" s="43">
        <v>1318.0044254704353</v>
      </c>
      <c r="H528" s="43">
        <v>28150.574955301483</v>
      </c>
      <c r="I528" s="43">
        <v>2924.6840258781704</v>
      </c>
      <c r="J528" s="43">
        <v>0</v>
      </c>
      <c r="K528" s="18">
        <f t="shared" si="11"/>
        <v>157107.3776383877</v>
      </c>
    </row>
    <row r="529" spans="1:11" ht="15">
      <c r="A529" s="4"/>
      <c r="B529" s="4"/>
      <c r="C529" s="55"/>
      <c r="D529" s="15" t="s">
        <v>3</v>
      </c>
      <c r="E529" s="6">
        <f aca="true" t="shared" si="12" ref="E529:J529">SUM(E526:E528)</f>
        <v>626045.7648718887</v>
      </c>
      <c r="F529" s="6">
        <f t="shared" si="12"/>
        <v>2642183.3145593437</v>
      </c>
      <c r="G529" s="6">
        <f t="shared" si="12"/>
        <v>71567.93549379533</v>
      </c>
      <c r="H529" s="6">
        <f t="shared" si="12"/>
        <v>370348.8426241055</v>
      </c>
      <c r="I529" s="6">
        <f t="shared" si="12"/>
        <v>79344.2656077027</v>
      </c>
      <c r="J529" s="6">
        <f t="shared" si="12"/>
        <v>52489.06933233229</v>
      </c>
      <c r="K529" s="18">
        <f t="shared" si="11"/>
        <v>3841979.192489168</v>
      </c>
    </row>
    <row r="530" spans="1:11" ht="15">
      <c r="A530" s="4"/>
      <c r="B530" s="4"/>
      <c r="C530" s="66" t="s">
        <v>0</v>
      </c>
      <c r="D530" s="15" t="s">
        <v>11</v>
      </c>
      <c r="E530" s="5">
        <f>E526/K526</f>
        <v>0.21007882305244918</v>
      </c>
      <c r="F530" s="5">
        <f>F526/K526</f>
        <v>0.6618346656431445</v>
      </c>
      <c r="G530" s="5">
        <f>G526/K526</f>
        <v>0.012611386687579327</v>
      </c>
      <c r="H530" s="5">
        <f>H526/K526</f>
        <v>0.09398258250620867</v>
      </c>
      <c r="I530" s="5">
        <f>I526/K526</f>
        <v>0.0214229568333152</v>
      </c>
      <c r="J530" s="5">
        <f>J526/K526</f>
        <v>6.958527730298557E-05</v>
      </c>
      <c r="K530" s="10">
        <f t="shared" si="11"/>
        <v>0.9999999999999999</v>
      </c>
    </row>
    <row r="531" spans="1:11" ht="15">
      <c r="A531" s="4"/>
      <c r="B531" s="4"/>
      <c r="C531" s="54"/>
      <c r="D531" s="15" t="s">
        <v>12</v>
      </c>
      <c r="E531" s="5">
        <f>E527/K527</f>
        <v>0.11786279832584658</v>
      </c>
      <c r="F531" s="5">
        <f>F527/K527</f>
        <v>0.7169457987002359</v>
      </c>
      <c r="G531" s="5">
        <f>G527/K527</f>
        <v>0.025329348595234048</v>
      </c>
      <c r="H531" s="5">
        <f>H527/K527</f>
        <v>0.09178140914749805</v>
      </c>
      <c r="I531" s="5">
        <f>I527/K527</f>
        <v>0.020074458181166918</v>
      </c>
      <c r="J531" s="5">
        <f>J527/K527</f>
        <v>0.028006187050018606</v>
      </c>
      <c r="K531" s="10">
        <f t="shared" si="11"/>
        <v>1</v>
      </c>
    </row>
    <row r="532" spans="1:11" ht="15">
      <c r="A532" s="4"/>
      <c r="B532" s="4"/>
      <c r="C532" s="54"/>
      <c r="D532" s="21" t="s">
        <v>13</v>
      </c>
      <c r="E532" s="5">
        <f>E528/K528</f>
        <v>0.154971628331381</v>
      </c>
      <c r="F532" s="5">
        <f>F528/K528</f>
        <v>0.6388428704300374</v>
      </c>
      <c r="G532" s="5">
        <f>G528/K528</f>
        <v>0.008389194990601086</v>
      </c>
      <c r="H532" s="5">
        <f>H528/K528</f>
        <v>0.17918047757181302</v>
      </c>
      <c r="I532" s="5">
        <f>I528/K528</f>
        <v>0.018615828676167474</v>
      </c>
      <c r="J532" s="5">
        <f>J528/K528</f>
        <v>0</v>
      </c>
      <c r="K532" s="10">
        <f t="shared" si="11"/>
        <v>1</v>
      </c>
    </row>
    <row r="533" spans="1:11" ht="15">
      <c r="A533" s="4"/>
      <c r="B533" s="4"/>
      <c r="C533" s="55"/>
      <c r="D533" s="15" t="s">
        <v>3</v>
      </c>
      <c r="E533" s="5">
        <f>E529/K529</f>
        <v>0.16294876507810596</v>
      </c>
      <c r="F533" s="5">
        <f>F529/K529</f>
        <v>0.687714113528946</v>
      </c>
      <c r="G533" s="5">
        <f>G529/K529</f>
        <v>0.018627882117036507</v>
      </c>
      <c r="H533" s="5">
        <f>H529/K529</f>
        <v>0.09639532753017367</v>
      </c>
      <c r="I533" s="5">
        <f>I529/K529</f>
        <v>0.020651924862793592</v>
      </c>
      <c r="J533" s="5">
        <f>J529/K529</f>
        <v>0.013661986882944389</v>
      </c>
      <c r="K533" s="10">
        <f t="shared" si="11"/>
        <v>1</v>
      </c>
    </row>
    <row r="534" spans="1:7" ht="15.75">
      <c r="A534" s="4"/>
      <c r="B534" s="4"/>
      <c r="C534" s="14" t="s">
        <v>165</v>
      </c>
      <c r="G534" s="2"/>
    </row>
    <row r="535" spans="1:7" ht="24.75" customHeight="1">
      <c r="A535" s="4"/>
      <c r="B535" s="49" t="s">
        <v>167</v>
      </c>
      <c r="C535" s="4">
        <v>2012</v>
      </c>
      <c r="G535" s="2"/>
    </row>
    <row r="536" spans="1:9" ht="22.5" customHeight="1">
      <c r="A536" s="4"/>
      <c r="B536" s="4"/>
      <c r="C536" s="65" t="s">
        <v>10</v>
      </c>
      <c r="D536" s="57"/>
      <c r="E536" s="58" t="s">
        <v>146</v>
      </c>
      <c r="F536" s="59"/>
      <c r="G536" s="59"/>
      <c r="H536" s="59"/>
      <c r="I536" s="60"/>
    </row>
    <row r="537" spans="1:9" ht="42.75" customHeight="1" thickBot="1">
      <c r="A537" s="4"/>
      <c r="B537" s="4"/>
      <c r="C537" s="65"/>
      <c r="D537" s="57"/>
      <c r="E537" s="11" t="s">
        <v>32</v>
      </c>
      <c r="F537" s="11" t="s">
        <v>147</v>
      </c>
      <c r="G537" s="12" t="s">
        <v>148</v>
      </c>
      <c r="H537" s="12" t="s">
        <v>149</v>
      </c>
      <c r="I537" s="12" t="s">
        <v>3</v>
      </c>
    </row>
    <row r="538" spans="1:9" ht="15">
      <c r="A538" s="4"/>
      <c r="B538" s="4"/>
      <c r="C538" s="66" t="s">
        <v>6</v>
      </c>
      <c r="D538" s="15" t="s">
        <v>11</v>
      </c>
      <c r="E538" s="43">
        <v>5841.669679185627</v>
      </c>
      <c r="F538" s="43">
        <v>25130.192000277693</v>
      </c>
      <c r="G538" s="43">
        <v>225811.1044816807</v>
      </c>
      <c r="H538" s="43">
        <v>124549.25915153344</v>
      </c>
      <c r="I538" s="18">
        <f aca="true" t="shared" si="13" ref="I538:I545">SUM(E538:H538)</f>
        <v>381332.22531267744</v>
      </c>
    </row>
    <row r="539" spans="1:9" ht="15">
      <c r="A539" s="4"/>
      <c r="B539" s="4"/>
      <c r="C539" s="54"/>
      <c r="D539" s="15" t="s">
        <v>12</v>
      </c>
      <c r="E539" s="43">
        <v>3142.13696631951</v>
      </c>
      <c r="F539" s="43">
        <v>17977.23834850495</v>
      </c>
      <c r="G539" s="43">
        <v>150701.03324551077</v>
      </c>
      <c r="H539" s="43">
        <v>48545.94486338033</v>
      </c>
      <c r="I539" s="18">
        <f t="shared" si="13"/>
        <v>220366.35342371557</v>
      </c>
    </row>
    <row r="540" spans="1:9" ht="15">
      <c r="A540" s="4"/>
      <c r="B540" s="4"/>
      <c r="C540" s="54"/>
      <c r="D540" s="21" t="s">
        <v>13</v>
      </c>
      <c r="E540" s="43">
        <v>791.9528820540397</v>
      </c>
      <c r="F540" s="43">
        <v>2774.6129854449055</v>
      </c>
      <c r="G540" s="43">
        <v>9605.814813097868</v>
      </c>
      <c r="H540" s="43">
        <v>11174.80545489733</v>
      </c>
      <c r="I540" s="18">
        <f t="shared" si="13"/>
        <v>24347.186135494143</v>
      </c>
    </row>
    <row r="541" spans="1:9" ht="15">
      <c r="A541" s="4"/>
      <c r="B541" s="4"/>
      <c r="C541" s="55"/>
      <c r="D541" s="15" t="s">
        <v>3</v>
      </c>
      <c r="E541" s="6">
        <f>SUM(E538:E540)</f>
        <v>9775.759527559178</v>
      </c>
      <c r="F541" s="6">
        <f>SUM(F538:F540)</f>
        <v>45882.04333422754</v>
      </c>
      <c r="G541" s="6">
        <f>SUM(G538:G540)</f>
        <v>386117.9525402893</v>
      </c>
      <c r="H541" s="6">
        <f>SUM(H538:H540)</f>
        <v>184270.0094698111</v>
      </c>
      <c r="I541" s="18">
        <f t="shared" si="13"/>
        <v>626045.7648718872</v>
      </c>
    </row>
    <row r="542" spans="1:9" ht="15">
      <c r="A542" s="4"/>
      <c r="B542" s="4"/>
      <c r="C542" s="66" t="s">
        <v>0</v>
      </c>
      <c r="D542" s="15" t="s">
        <v>11</v>
      </c>
      <c r="E542" s="5">
        <f>E538/I538</f>
        <v>0.015319108355963588</v>
      </c>
      <c r="F542" s="5">
        <f>F538/I538</f>
        <v>0.06590104463285767</v>
      </c>
      <c r="G542" s="5">
        <f>G538/I538</f>
        <v>0.5921637078967676</v>
      </c>
      <c r="H542" s="5">
        <f>H538/I538</f>
        <v>0.3266161391144112</v>
      </c>
      <c r="I542" s="10">
        <f t="shared" si="13"/>
        <v>1</v>
      </c>
    </row>
    <row r="543" spans="1:9" ht="15">
      <c r="A543" s="4"/>
      <c r="B543" s="4"/>
      <c r="C543" s="54"/>
      <c r="D543" s="15" t="s">
        <v>12</v>
      </c>
      <c r="E543" s="5">
        <f>E539/I539</f>
        <v>0.014258696563707611</v>
      </c>
      <c r="F543" s="5">
        <f>F539/I539</f>
        <v>0.08157887113528041</v>
      </c>
      <c r="G543" s="5">
        <f>G539/I539</f>
        <v>0.6838658937907193</v>
      </c>
      <c r="H543" s="5">
        <f>H539/I539</f>
        <v>0.2202965385102927</v>
      </c>
      <c r="I543" s="10">
        <f t="shared" si="13"/>
        <v>1</v>
      </c>
    </row>
    <row r="544" spans="1:9" ht="15">
      <c r="A544" s="4"/>
      <c r="B544" s="4"/>
      <c r="C544" s="54"/>
      <c r="D544" s="21" t="s">
        <v>13</v>
      </c>
      <c r="E544" s="5">
        <f>E540/I540</f>
        <v>0.032527491170714976</v>
      </c>
      <c r="F544" s="5">
        <f>F540/I540</f>
        <v>0.11396031434614047</v>
      </c>
      <c r="G544" s="5">
        <f>G540/I540</f>
        <v>0.3945349068118467</v>
      </c>
      <c r="H544" s="5">
        <f>H540/I540</f>
        <v>0.45897728767129786</v>
      </c>
      <c r="I544" s="10">
        <f t="shared" si="13"/>
        <v>1</v>
      </c>
    </row>
    <row r="545" spans="1:9" ht="15">
      <c r="A545" s="4"/>
      <c r="B545" s="4"/>
      <c r="C545" s="55"/>
      <c r="D545" s="15" t="s">
        <v>3</v>
      </c>
      <c r="E545" s="5">
        <f>E541/I541</f>
        <v>0.015615087707780709</v>
      </c>
      <c r="F545" s="5">
        <f>F541/I541</f>
        <v>0.07328864103667686</v>
      </c>
      <c r="G545" s="5">
        <f>G541/I541</f>
        <v>0.6167567519912922</v>
      </c>
      <c r="H545" s="5">
        <f>H541/I541</f>
        <v>0.2943395192642502</v>
      </c>
      <c r="I545" s="10">
        <f t="shared" si="13"/>
        <v>1</v>
      </c>
    </row>
    <row r="546" spans="1:7" ht="15.75">
      <c r="A546" s="4"/>
      <c r="B546" s="4"/>
      <c r="C546" s="14" t="s">
        <v>165</v>
      </c>
      <c r="G546" s="2"/>
    </row>
    <row r="547" spans="1:7" ht="24.75" customHeight="1">
      <c r="A547" s="4"/>
      <c r="B547" s="49" t="s">
        <v>166</v>
      </c>
      <c r="C547" s="4">
        <v>2012</v>
      </c>
      <c r="G547" s="2"/>
    </row>
    <row r="548" spans="1:9" ht="22.5" customHeight="1">
      <c r="A548" s="4"/>
      <c r="B548" s="4"/>
      <c r="C548" s="65" t="s">
        <v>10</v>
      </c>
      <c r="D548" s="57"/>
      <c r="E548" s="58" t="s">
        <v>146</v>
      </c>
      <c r="F548" s="59"/>
      <c r="G548" s="59"/>
      <c r="H548" s="59"/>
      <c r="I548" s="60"/>
    </row>
    <row r="549" spans="1:9" ht="42.75" customHeight="1" thickBot="1">
      <c r="A549" s="4"/>
      <c r="B549" s="4"/>
      <c r="C549" s="65"/>
      <c r="D549" s="57"/>
      <c r="E549" s="11" t="s">
        <v>32</v>
      </c>
      <c r="F549" s="11" t="s">
        <v>147</v>
      </c>
      <c r="G549" s="12" t="s">
        <v>148</v>
      </c>
      <c r="H549" s="12" t="s">
        <v>149</v>
      </c>
      <c r="I549" s="12" t="s">
        <v>3</v>
      </c>
    </row>
    <row r="550" spans="1:9" ht="15">
      <c r="A550" s="4"/>
      <c r="B550" s="4"/>
      <c r="C550" s="66" t="s">
        <v>6</v>
      </c>
      <c r="D550" s="15" t="s">
        <v>11</v>
      </c>
      <c r="E550" s="43">
        <v>10325.42696828468</v>
      </c>
      <c r="F550" s="43">
        <v>236041.37224558042</v>
      </c>
      <c r="G550" s="43">
        <v>27773.643442100234</v>
      </c>
      <c r="H550" s="43">
        <v>927212.85022574</v>
      </c>
      <c r="I550" s="18">
        <f aca="true" t="shared" si="14" ref="I550:I557">SUM(E550:H550)</f>
        <v>1201353.2928817053</v>
      </c>
    </row>
    <row r="551" spans="1:9" ht="15">
      <c r="A551" s="4"/>
      <c r="B551" s="4"/>
      <c r="C551" s="54"/>
      <c r="D551" s="15" t="s">
        <v>12</v>
      </c>
      <c r="E551" s="43">
        <v>4763.481632789762</v>
      </c>
      <c r="F551" s="43">
        <v>633601.2389136574</v>
      </c>
      <c r="G551" s="43">
        <v>47130.422220804554</v>
      </c>
      <c r="H551" s="43">
        <v>654967.9508141428</v>
      </c>
      <c r="I551" s="18">
        <f t="shared" si="14"/>
        <v>1340463.0935813945</v>
      </c>
    </row>
    <row r="552" spans="1:9" ht="15">
      <c r="A552" s="4"/>
      <c r="B552" s="4"/>
      <c r="C552" s="54"/>
      <c r="D552" s="21" t="s">
        <v>13</v>
      </c>
      <c r="E552" s="43">
        <v>562.4368916180964</v>
      </c>
      <c r="F552" s="43">
        <v>24833.60166336418</v>
      </c>
      <c r="G552" s="43">
        <v>1576.1934091839723</v>
      </c>
      <c r="H552" s="43">
        <v>73394.69613207718</v>
      </c>
      <c r="I552" s="18">
        <f t="shared" si="14"/>
        <v>100366.92809624343</v>
      </c>
    </row>
    <row r="553" spans="1:9" ht="15">
      <c r="A553" s="4"/>
      <c r="B553" s="4"/>
      <c r="C553" s="55"/>
      <c r="D553" s="15" t="s">
        <v>3</v>
      </c>
      <c r="E553" s="6">
        <f>SUM(E550:E552)</f>
        <v>15651.345492692539</v>
      </c>
      <c r="F553" s="6">
        <f>SUM(F550:F552)</f>
        <v>894476.212822602</v>
      </c>
      <c r="G553" s="6">
        <f>SUM(G550:G552)</f>
        <v>76480.25907208877</v>
      </c>
      <c r="H553" s="6">
        <f>SUM(H550:H552)</f>
        <v>1655575.49717196</v>
      </c>
      <c r="I553" s="18">
        <f t="shared" si="14"/>
        <v>2642183.3145593433</v>
      </c>
    </row>
    <row r="554" spans="1:9" ht="15">
      <c r="A554" s="4"/>
      <c r="B554" s="4"/>
      <c r="C554" s="66" t="s">
        <v>0</v>
      </c>
      <c r="D554" s="15" t="s">
        <v>11</v>
      </c>
      <c r="E554" s="5">
        <f>E550/I550</f>
        <v>0.00859482970535413</v>
      </c>
      <c r="F554" s="5">
        <f>F550/I550</f>
        <v>0.19647956487419635</v>
      </c>
      <c r="G554" s="5">
        <f>G550/I550</f>
        <v>0.02311863096947872</v>
      </c>
      <c r="H554" s="5">
        <f>H550/I550</f>
        <v>0.7718069744509708</v>
      </c>
      <c r="I554" s="10">
        <f t="shared" si="14"/>
        <v>1</v>
      </c>
    </row>
    <row r="555" spans="1:9" ht="15">
      <c r="A555" s="4"/>
      <c r="B555" s="4"/>
      <c r="C555" s="54"/>
      <c r="D555" s="15" t="s">
        <v>12</v>
      </c>
      <c r="E555" s="5">
        <f>E551/I551</f>
        <v>0.003553608939775348</v>
      </c>
      <c r="F555" s="5">
        <f>F551/I551</f>
        <v>0.4726733932083333</v>
      </c>
      <c r="G555" s="5">
        <f>G551/I551</f>
        <v>0.03515980592563978</v>
      </c>
      <c r="H555" s="5">
        <f>H551/I551</f>
        <v>0.4886131919262516</v>
      </c>
      <c r="I555" s="10">
        <f t="shared" si="14"/>
        <v>1</v>
      </c>
    </row>
    <row r="556" spans="1:9" ht="15">
      <c r="A556" s="4"/>
      <c r="B556" s="4"/>
      <c r="C556" s="54"/>
      <c r="D556" s="21" t="s">
        <v>13</v>
      </c>
      <c r="E556" s="5">
        <f>E552/I552</f>
        <v>0.00560380697393435</v>
      </c>
      <c r="F556" s="5">
        <f>F552/I552</f>
        <v>0.2474281332945734</v>
      </c>
      <c r="G556" s="5">
        <f>G552/I552</f>
        <v>0.015704310564058868</v>
      </c>
      <c r="H556" s="5">
        <f>H552/I552</f>
        <v>0.7312637491674334</v>
      </c>
      <c r="I556" s="10">
        <f t="shared" si="14"/>
        <v>1</v>
      </c>
    </row>
    <row r="557" spans="1:9" ht="15">
      <c r="A557" s="4"/>
      <c r="B557" s="4"/>
      <c r="C557" s="55"/>
      <c r="D557" s="15" t="s">
        <v>3</v>
      </c>
      <c r="E557" s="5">
        <f>E553/I553</f>
        <v>0.005923641030676492</v>
      </c>
      <c r="F557" s="5">
        <f>F553/I553</f>
        <v>0.3385367729383987</v>
      </c>
      <c r="G557" s="5">
        <f>G553/I553</f>
        <v>0.028945856500817376</v>
      </c>
      <c r="H557" s="5">
        <f>H553/I553</f>
        <v>0.6265937295301075</v>
      </c>
      <c r="I557" s="10">
        <f t="shared" si="14"/>
        <v>1</v>
      </c>
    </row>
    <row r="558" spans="1:7" ht="15.75">
      <c r="A558" s="4"/>
      <c r="B558" s="4"/>
      <c r="C558" s="14" t="s">
        <v>165</v>
      </c>
      <c r="G558" s="2"/>
    </row>
    <row r="559" spans="1:7" ht="24.75" customHeight="1">
      <c r="A559" s="4"/>
      <c r="B559" s="49" t="s">
        <v>143</v>
      </c>
      <c r="C559" s="4">
        <v>2012</v>
      </c>
      <c r="G559" s="2"/>
    </row>
    <row r="560" spans="1:9" ht="22.5" customHeight="1">
      <c r="A560" s="4"/>
      <c r="B560" s="4"/>
      <c r="C560" s="65" t="s">
        <v>10</v>
      </c>
      <c r="D560" s="57"/>
      <c r="E560" s="58" t="s">
        <v>146</v>
      </c>
      <c r="F560" s="59"/>
      <c r="G560" s="59"/>
      <c r="H560" s="59"/>
      <c r="I560" s="60"/>
    </row>
    <row r="561" spans="1:9" ht="42.75" customHeight="1" thickBot="1">
      <c r="A561" s="4"/>
      <c r="B561" s="4"/>
      <c r="C561" s="65"/>
      <c r="D561" s="57"/>
      <c r="E561" s="11" t="s">
        <v>32</v>
      </c>
      <c r="F561" s="11" t="s">
        <v>147</v>
      </c>
      <c r="G561" s="12" t="s">
        <v>148</v>
      </c>
      <c r="H561" s="12" t="s">
        <v>149</v>
      </c>
      <c r="I561" s="12" t="s">
        <v>3</v>
      </c>
    </row>
    <row r="562" spans="1:9" ht="15">
      <c r="A562" s="4"/>
      <c r="B562" s="4"/>
      <c r="C562" s="66" t="s">
        <v>6</v>
      </c>
      <c r="D562" s="15" t="s">
        <v>11</v>
      </c>
      <c r="E562" s="43">
        <v>776.0062719682896</v>
      </c>
      <c r="F562" s="43">
        <v>7370.392307476652</v>
      </c>
      <c r="G562" s="43">
        <v>1500.1620957244074</v>
      </c>
      <c r="H562" s="43">
        <v>13245.45709214579</v>
      </c>
      <c r="I562" s="18">
        <f aca="true" t="shared" si="15" ref="I562:I569">SUM(E562:H562)</f>
        <v>22892.01776731514</v>
      </c>
    </row>
    <row r="563" spans="1:9" ht="15">
      <c r="A563" s="4"/>
      <c r="B563" s="4"/>
      <c r="C563" s="54"/>
      <c r="D563" s="15" t="s">
        <v>12</v>
      </c>
      <c r="E563" s="43">
        <v>932.8599518656017</v>
      </c>
      <c r="F563" s="43">
        <v>16405.873970806977</v>
      </c>
      <c r="G563" s="43">
        <v>4501.9455001691385</v>
      </c>
      <c r="H563" s="43">
        <v>25517.233878167986</v>
      </c>
      <c r="I563" s="18">
        <f t="shared" si="15"/>
        <v>47357.9133010097</v>
      </c>
    </row>
    <row r="564" spans="1:9" ht="15">
      <c r="A564" s="4"/>
      <c r="B564" s="4"/>
      <c r="C564" s="54"/>
      <c r="D564" s="21" t="s">
        <v>13</v>
      </c>
      <c r="E564" s="43">
        <v>0</v>
      </c>
      <c r="F564" s="43">
        <v>764.4174491349972</v>
      </c>
      <c r="G564" s="43">
        <v>117.79587942666745</v>
      </c>
      <c r="H564" s="43">
        <v>435.7910969087708</v>
      </c>
      <c r="I564" s="18">
        <f t="shared" si="15"/>
        <v>1318.0044254704353</v>
      </c>
    </row>
    <row r="565" spans="1:9" ht="15">
      <c r="A565" s="4"/>
      <c r="B565" s="4"/>
      <c r="C565" s="55"/>
      <c r="D565" s="15" t="s">
        <v>3</v>
      </c>
      <c r="E565" s="6">
        <f>SUM(E562:E564)</f>
        <v>1708.8662238338914</v>
      </c>
      <c r="F565" s="6">
        <f>SUM(F562:F564)</f>
        <v>24540.683727418625</v>
      </c>
      <c r="G565" s="6">
        <f>SUM(G562:G564)</f>
        <v>6119.903475320214</v>
      </c>
      <c r="H565" s="6">
        <f>SUM(H562:H564)</f>
        <v>39198.48206722255</v>
      </c>
      <c r="I565" s="18">
        <f t="shared" si="15"/>
        <v>71567.93549379527</v>
      </c>
    </row>
    <row r="566" spans="1:9" ht="15">
      <c r="A566" s="4"/>
      <c r="B566" s="4"/>
      <c r="C566" s="66" t="s">
        <v>0</v>
      </c>
      <c r="D566" s="15" t="s">
        <v>11</v>
      </c>
      <c r="E566" s="5">
        <f>E562/I562</f>
        <v>0.03389855275563603</v>
      </c>
      <c r="F566" s="5">
        <f>F562/I562</f>
        <v>0.32196341896955805</v>
      </c>
      <c r="G566" s="5">
        <f>G562/I562</f>
        <v>0.0655321042894836</v>
      </c>
      <c r="H566" s="5">
        <f>H562/I562</f>
        <v>0.5786059239853223</v>
      </c>
      <c r="I566" s="10">
        <f t="shared" si="15"/>
        <v>1</v>
      </c>
    </row>
    <row r="567" spans="1:9" ht="15">
      <c r="A567" s="4"/>
      <c r="B567" s="4"/>
      <c r="C567" s="54"/>
      <c r="D567" s="15" t="s">
        <v>12</v>
      </c>
      <c r="E567" s="5">
        <f>E563/I563</f>
        <v>0.019698079726112268</v>
      </c>
      <c r="F567" s="5">
        <f>F563/I563</f>
        <v>0.3464230754115003</v>
      </c>
      <c r="G567" s="5">
        <f>G563/I563</f>
        <v>0.09506215933870453</v>
      </c>
      <c r="H567" s="5">
        <f>H563/I563</f>
        <v>0.538816685523683</v>
      </c>
      <c r="I567" s="10">
        <f t="shared" si="15"/>
        <v>1</v>
      </c>
    </row>
    <row r="568" spans="1:9" ht="15">
      <c r="A568" s="4"/>
      <c r="B568" s="4"/>
      <c r="C568" s="54"/>
      <c r="D568" s="21" t="s">
        <v>13</v>
      </c>
      <c r="E568" s="5">
        <f>E564/I564</f>
        <v>0</v>
      </c>
      <c r="F568" s="5">
        <f>F564/I564</f>
        <v>0.5799809426756316</v>
      </c>
      <c r="G568" s="5">
        <f>G564/I564</f>
        <v>0.08937441874265527</v>
      </c>
      <c r="H568" s="5">
        <f>H564/I564</f>
        <v>0.33064463858171333</v>
      </c>
      <c r="I568" s="10">
        <f t="shared" si="15"/>
        <v>1.0000000000000002</v>
      </c>
    </row>
    <row r="569" spans="1:9" ht="15">
      <c r="A569" s="4"/>
      <c r="B569" s="4"/>
      <c r="C569" s="55"/>
      <c r="D569" s="15" t="s">
        <v>3</v>
      </c>
      <c r="E569" s="5">
        <f>E565/I565</f>
        <v>0.023877539739595326</v>
      </c>
      <c r="F569" s="5">
        <f>F565/I565</f>
        <v>0.34290053999875725</v>
      </c>
      <c r="G569" s="5">
        <f>G565/I565</f>
        <v>0.08551180683213631</v>
      </c>
      <c r="H569" s="5">
        <f>H565/I565</f>
        <v>0.5477101134295111</v>
      </c>
      <c r="I569" s="10">
        <f t="shared" si="15"/>
        <v>1</v>
      </c>
    </row>
    <row r="570" spans="1:7" ht="15.75">
      <c r="A570" s="4"/>
      <c r="B570" s="4"/>
      <c r="C570" s="14" t="s">
        <v>165</v>
      </c>
      <c r="G570" s="2"/>
    </row>
    <row r="571" spans="1:7" ht="24.75" customHeight="1">
      <c r="A571" s="4"/>
      <c r="B571" s="49" t="s">
        <v>144</v>
      </c>
      <c r="C571" s="4">
        <v>2012</v>
      </c>
      <c r="G571" s="2"/>
    </row>
    <row r="572" spans="1:9" ht="22.5" customHeight="1">
      <c r="A572" s="4"/>
      <c r="B572" s="4"/>
      <c r="C572" s="65" t="s">
        <v>10</v>
      </c>
      <c r="D572" s="57"/>
      <c r="E572" s="58" t="s">
        <v>146</v>
      </c>
      <c r="F572" s="59"/>
      <c r="G572" s="59"/>
      <c r="H572" s="59"/>
      <c r="I572" s="60"/>
    </row>
    <row r="573" spans="1:9" ht="42.75" customHeight="1" thickBot="1">
      <c r="A573" s="4"/>
      <c r="B573" s="4"/>
      <c r="C573" s="65"/>
      <c r="D573" s="57"/>
      <c r="E573" s="11" t="s">
        <v>32</v>
      </c>
      <c r="F573" s="11" t="s">
        <v>147</v>
      </c>
      <c r="G573" s="12" t="s">
        <v>148</v>
      </c>
      <c r="H573" s="12" t="s">
        <v>149</v>
      </c>
      <c r="I573" s="12" t="s">
        <v>3</v>
      </c>
    </row>
    <row r="574" spans="1:9" ht="15">
      <c r="A574" s="4"/>
      <c r="B574" s="4"/>
      <c r="C574" s="66" t="s">
        <v>6</v>
      </c>
      <c r="D574" s="15" t="s">
        <v>11</v>
      </c>
      <c r="E574" s="43">
        <v>9627.691021468445</v>
      </c>
      <c r="F574" s="43">
        <v>44220.376274521324</v>
      </c>
      <c r="G574" s="43">
        <v>17812.314947277624</v>
      </c>
      <c r="H574" s="43">
        <v>98935.52460250401</v>
      </c>
      <c r="I574" s="18">
        <f aca="true" t="shared" si="16" ref="I574:I581">SUM(E574:H574)</f>
        <v>170595.90684577142</v>
      </c>
    </row>
    <row r="575" spans="1:9" ht="15">
      <c r="A575" s="4"/>
      <c r="B575" s="4"/>
      <c r="C575" s="54"/>
      <c r="D575" s="15" t="s">
        <v>12</v>
      </c>
      <c r="E575" s="43">
        <v>1962.344555001405</v>
      </c>
      <c r="F575" s="43">
        <v>53821.79640926272</v>
      </c>
      <c r="G575" s="43">
        <v>18032.766372588885</v>
      </c>
      <c r="H575" s="43">
        <v>97785.45348617969</v>
      </c>
      <c r="I575" s="18">
        <f t="shared" si="16"/>
        <v>171602.36082303268</v>
      </c>
    </row>
    <row r="576" spans="1:9" ht="15">
      <c r="A576" s="4"/>
      <c r="B576" s="4"/>
      <c r="C576" s="54"/>
      <c r="D576" s="21" t="s">
        <v>13</v>
      </c>
      <c r="E576" s="43">
        <v>1244.8665195825008</v>
      </c>
      <c r="F576" s="43">
        <v>4492.144698892936</v>
      </c>
      <c r="G576" s="43">
        <v>2556.5067060009555</v>
      </c>
      <c r="H576" s="43">
        <v>19857.05703082507</v>
      </c>
      <c r="I576" s="18">
        <f t="shared" si="16"/>
        <v>28150.57495530146</v>
      </c>
    </row>
    <row r="577" spans="1:9" ht="15">
      <c r="A577" s="4"/>
      <c r="B577" s="4"/>
      <c r="C577" s="55"/>
      <c r="D577" s="15" t="s">
        <v>3</v>
      </c>
      <c r="E577" s="6">
        <f>SUM(E574:E576)</f>
        <v>12834.902096052352</v>
      </c>
      <c r="F577" s="6">
        <f>SUM(F574:F576)</f>
        <v>102534.31738267698</v>
      </c>
      <c r="G577" s="6">
        <f>SUM(G574:G576)</f>
        <v>38401.588025867466</v>
      </c>
      <c r="H577" s="6">
        <f>SUM(H574:H576)</f>
        <v>216578.03511950874</v>
      </c>
      <c r="I577" s="18">
        <f t="shared" si="16"/>
        <v>370348.8426241055</v>
      </c>
    </row>
    <row r="578" spans="1:9" ht="15">
      <c r="A578" s="4"/>
      <c r="B578" s="4"/>
      <c r="C578" s="66" t="s">
        <v>0</v>
      </c>
      <c r="D578" s="15" t="s">
        <v>11</v>
      </c>
      <c r="E578" s="5">
        <f>E574/I574</f>
        <v>0.056435650769584025</v>
      </c>
      <c r="F578" s="5">
        <f>F574/I574</f>
        <v>0.2592112383710302</v>
      </c>
      <c r="G578" s="5">
        <f>G574/I574</f>
        <v>0.1044123231126582</v>
      </c>
      <c r="H578" s="5">
        <f>H574/I574</f>
        <v>0.5799407877467274</v>
      </c>
      <c r="I578" s="10">
        <f t="shared" si="16"/>
        <v>0.9999999999999998</v>
      </c>
    </row>
    <row r="579" spans="1:9" ht="15">
      <c r="A579" s="4"/>
      <c r="B579" s="4"/>
      <c r="C579" s="54"/>
      <c r="D579" s="15" t="s">
        <v>12</v>
      </c>
      <c r="E579" s="5">
        <f>E575/I575</f>
        <v>0.01143541700469436</v>
      </c>
      <c r="F579" s="5">
        <f>F575/I575</f>
        <v>0.31364251721902126</v>
      </c>
      <c r="G579" s="5">
        <f>G575/I575</f>
        <v>0.10508460539878835</v>
      </c>
      <c r="H579" s="5">
        <f>H575/I575</f>
        <v>0.5698374603774962</v>
      </c>
      <c r="I579" s="10">
        <f t="shared" si="16"/>
        <v>1</v>
      </c>
    </row>
    <row r="580" spans="1:9" ht="15">
      <c r="A580" s="4"/>
      <c r="B580" s="4"/>
      <c r="C580" s="54"/>
      <c r="D580" s="21" t="s">
        <v>13</v>
      </c>
      <c r="E580" s="5">
        <f>E576/I576</f>
        <v>0.04422170849295784</v>
      </c>
      <c r="F580" s="5">
        <f>F576/I576</f>
        <v>0.15957559325256168</v>
      </c>
      <c r="G580" s="5">
        <f>G576/I576</f>
        <v>0.09081543485560323</v>
      </c>
      <c r="H580" s="5">
        <f>H576/I576</f>
        <v>0.7053872633988774</v>
      </c>
      <c r="I580" s="10">
        <f t="shared" si="16"/>
        <v>1</v>
      </c>
    </row>
    <row r="581" spans="1:9" ht="15">
      <c r="A581" s="4"/>
      <c r="B581" s="4"/>
      <c r="C581" s="55"/>
      <c r="D581" s="15" t="s">
        <v>3</v>
      </c>
      <c r="E581" s="5">
        <f>E577/I577</f>
        <v>0.03465625005092684</v>
      </c>
      <c r="F581" s="5">
        <f>F577/I577</f>
        <v>0.27685874932447585</v>
      </c>
      <c r="G581" s="5">
        <f>G577/I577</f>
        <v>0.10369031466055932</v>
      </c>
      <c r="H581" s="5">
        <f>H577/I577</f>
        <v>0.584794685964038</v>
      </c>
      <c r="I581" s="10">
        <f t="shared" si="16"/>
        <v>1</v>
      </c>
    </row>
    <row r="582" spans="1:7" ht="15.75">
      <c r="A582" s="4"/>
      <c r="B582" s="4"/>
      <c r="C582" s="14" t="s">
        <v>165</v>
      </c>
      <c r="G582" s="2"/>
    </row>
    <row r="583" spans="1:7" ht="24.75" customHeight="1">
      <c r="A583" s="4"/>
      <c r="B583" s="49" t="s">
        <v>145</v>
      </c>
      <c r="C583" s="4">
        <v>2012</v>
      </c>
      <c r="G583" s="2"/>
    </row>
    <row r="584" spans="1:9" ht="22.5" customHeight="1">
      <c r="A584" s="4"/>
      <c r="B584" s="4"/>
      <c r="C584" s="65" t="s">
        <v>10</v>
      </c>
      <c r="D584" s="57"/>
      <c r="E584" s="58" t="s">
        <v>146</v>
      </c>
      <c r="F584" s="59"/>
      <c r="G584" s="59"/>
      <c r="H584" s="59"/>
      <c r="I584" s="60"/>
    </row>
    <row r="585" spans="1:9" ht="42.75" customHeight="1" thickBot="1">
      <c r="A585" s="4"/>
      <c r="B585" s="4"/>
      <c r="C585" s="65"/>
      <c r="D585" s="57"/>
      <c r="E585" s="11" t="s">
        <v>32</v>
      </c>
      <c r="F585" s="11" t="s">
        <v>147</v>
      </c>
      <c r="G585" s="12" t="s">
        <v>148</v>
      </c>
      <c r="H585" s="12" t="s">
        <v>149</v>
      </c>
      <c r="I585" s="12" t="s">
        <v>3</v>
      </c>
    </row>
    <row r="586" spans="1:9" ht="15">
      <c r="A586" s="4"/>
      <c r="B586" s="4"/>
      <c r="C586" s="66" t="s">
        <v>6</v>
      </c>
      <c r="D586" s="15" t="s">
        <v>11</v>
      </c>
      <c r="E586" s="43">
        <v>0</v>
      </c>
      <c r="F586" s="43">
        <v>718.5859941738082</v>
      </c>
      <c r="G586" s="43">
        <v>21909.03949757152</v>
      </c>
      <c r="H586" s="43">
        <v>16259.03468335469</v>
      </c>
      <c r="I586" s="18">
        <f aca="true" t="shared" si="17" ref="I586:I593">SUM(E586:H586)</f>
        <v>38886.66017510002</v>
      </c>
    </row>
    <row r="587" spans="1:9" ht="15">
      <c r="A587" s="4"/>
      <c r="B587" s="4"/>
      <c r="C587" s="54"/>
      <c r="D587" s="15" t="s">
        <v>12</v>
      </c>
      <c r="E587" s="43">
        <v>288.7416976675674</v>
      </c>
      <c r="F587" s="43">
        <v>944.7876855390416</v>
      </c>
      <c r="G587" s="43">
        <v>24903.951890717988</v>
      </c>
      <c r="H587" s="43">
        <v>11395.440132799966</v>
      </c>
      <c r="I587" s="18">
        <f t="shared" si="17"/>
        <v>37532.92140672456</v>
      </c>
    </row>
    <row r="588" spans="1:9" ht="15">
      <c r="A588" s="4"/>
      <c r="B588" s="4"/>
      <c r="C588" s="54"/>
      <c r="D588" s="21" t="s">
        <v>13</v>
      </c>
      <c r="E588" s="43">
        <v>0</v>
      </c>
      <c r="F588" s="43">
        <v>0</v>
      </c>
      <c r="G588" s="43">
        <v>758.5921362979249</v>
      </c>
      <c r="H588" s="43">
        <v>2166.0918895802456</v>
      </c>
      <c r="I588" s="18">
        <f t="shared" si="17"/>
        <v>2924.6840258781704</v>
      </c>
    </row>
    <row r="589" spans="1:9" ht="15">
      <c r="A589" s="4"/>
      <c r="B589" s="4"/>
      <c r="C589" s="55"/>
      <c r="D589" s="15" t="s">
        <v>3</v>
      </c>
      <c r="E589" s="6">
        <f>SUM(E586:E588)</f>
        <v>288.7416976675674</v>
      </c>
      <c r="F589" s="6">
        <f>SUM(F586:F588)</f>
        <v>1663.37367971285</v>
      </c>
      <c r="G589" s="6">
        <f>SUM(G586:G588)</f>
        <v>47571.58352458743</v>
      </c>
      <c r="H589" s="6">
        <f>SUM(H586:H588)</f>
        <v>29820.566705734902</v>
      </c>
      <c r="I589" s="6">
        <f>SUM(I586:I588)</f>
        <v>79344.26560770275</v>
      </c>
    </row>
    <row r="590" spans="1:9" ht="15">
      <c r="A590" s="4"/>
      <c r="B590" s="4"/>
      <c r="C590" s="66" t="s">
        <v>0</v>
      </c>
      <c r="D590" s="15" t="s">
        <v>11</v>
      </c>
      <c r="E590" s="5">
        <f>E586/I586</f>
        <v>0</v>
      </c>
      <c r="F590" s="5">
        <f>F586/I586</f>
        <v>0.018478984591068958</v>
      </c>
      <c r="G590" s="5">
        <f>G586/I586</f>
        <v>0.5634075901329361</v>
      </c>
      <c r="H590" s="5">
        <f>H586/I586</f>
        <v>0.41811342527599493</v>
      </c>
      <c r="I590" s="10">
        <f t="shared" si="17"/>
        <v>1</v>
      </c>
    </row>
    <row r="591" spans="1:9" ht="15">
      <c r="A591" s="4"/>
      <c r="B591" s="4"/>
      <c r="C591" s="54"/>
      <c r="D591" s="15" t="s">
        <v>12</v>
      </c>
      <c r="E591" s="5">
        <f>E587/I587</f>
        <v>0.007693024865787164</v>
      </c>
      <c r="F591" s="5">
        <f>F587/I587</f>
        <v>0.02517223946681031</v>
      </c>
      <c r="G591" s="5">
        <f>G587/I587</f>
        <v>0.6635228742481017</v>
      </c>
      <c r="H591" s="5">
        <f>H587/I587</f>
        <v>0.3036118614193008</v>
      </c>
      <c r="I591" s="10">
        <f t="shared" si="17"/>
        <v>1</v>
      </c>
    </row>
    <row r="592" spans="1:9" ht="15">
      <c r="A592" s="4"/>
      <c r="B592" s="4"/>
      <c r="C592" s="54"/>
      <c r="D592" s="21" t="s">
        <v>13</v>
      </c>
      <c r="E592" s="5">
        <f>E588/I588</f>
        <v>0</v>
      </c>
      <c r="F592" s="5">
        <f>F588/I588</f>
        <v>0</v>
      </c>
      <c r="G592" s="5">
        <f>G588/I588</f>
        <v>0.25937575805993224</v>
      </c>
      <c r="H592" s="5">
        <f>H588/I588</f>
        <v>0.7406242419400678</v>
      </c>
      <c r="I592" s="10">
        <f t="shared" si="17"/>
        <v>1</v>
      </c>
    </row>
    <row r="593" spans="1:9" ht="15">
      <c r="A593" s="4"/>
      <c r="B593" s="4"/>
      <c r="C593" s="55"/>
      <c r="D593" s="15" t="s">
        <v>3</v>
      </c>
      <c r="E593" s="5">
        <f>E589/I589</f>
        <v>0.0036390997566878524</v>
      </c>
      <c r="F593" s="5">
        <f>F589/I589</f>
        <v>0.020964006245101214</v>
      </c>
      <c r="G593" s="5">
        <f>G589/I589</f>
        <v>0.599559188811361</v>
      </c>
      <c r="H593" s="5">
        <f>H589/I589</f>
        <v>0.37583770518684995</v>
      </c>
      <c r="I593" s="10">
        <f t="shared" si="17"/>
        <v>1</v>
      </c>
    </row>
    <row r="594" spans="1:7" ht="15.75">
      <c r="A594" s="4"/>
      <c r="B594" s="4"/>
      <c r="C594" s="14" t="s">
        <v>165</v>
      </c>
      <c r="G594" s="2"/>
    </row>
    <row r="595" spans="1:7" ht="24.75" customHeight="1">
      <c r="A595" s="4"/>
      <c r="B595" s="49" t="s">
        <v>93</v>
      </c>
      <c r="C595" s="4">
        <v>2012</v>
      </c>
      <c r="G595" s="2"/>
    </row>
    <row r="596" spans="1:9" ht="22.5" customHeight="1">
      <c r="A596" s="4"/>
      <c r="B596" s="4"/>
      <c r="C596" s="65" t="s">
        <v>10</v>
      </c>
      <c r="D596" s="57"/>
      <c r="E596" s="58" t="s">
        <v>146</v>
      </c>
      <c r="F596" s="59"/>
      <c r="G596" s="59"/>
      <c r="H596" s="59"/>
      <c r="I596" s="60"/>
    </row>
    <row r="597" spans="1:9" ht="42.75" customHeight="1" thickBot="1">
      <c r="A597" s="4"/>
      <c r="B597" s="4"/>
      <c r="C597" s="65"/>
      <c r="D597" s="57"/>
      <c r="E597" s="11" t="s">
        <v>32</v>
      </c>
      <c r="F597" s="11" t="s">
        <v>147</v>
      </c>
      <c r="G597" s="12" t="s">
        <v>148</v>
      </c>
      <c r="H597" s="12" t="s">
        <v>149</v>
      </c>
      <c r="I597" s="12" t="s">
        <v>3</v>
      </c>
    </row>
    <row r="598" spans="1:9" ht="15">
      <c r="A598" s="4"/>
      <c r="B598" s="4"/>
      <c r="C598" s="66" t="s">
        <v>6</v>
      </c>
      <c r="D598" s="15" t="s">
        <v>11</v>
      </c>
      <c r="E598" s="43">
        <v>0</v>
      </c>
      <c r="F598" s="43">
        <v>0</v>
      </c>
      <c r="G598" s="43">
        <v>0</v>
      </c>
      <c r="H598" s="43">
        <v>126.31024992139481</v>
      </c>
      <c r="I598" s="18">
        <f aca="true" t="shared" si="18" ref="I598:I605">SUM(E598:H598)</f>
        <v>126.31024992139481</v>
      </c>
    </row>
    <row r="599" spans="1:9" ht="15">
      <c r="A599" s="4"/>
      <c r="B599" s="4"/>
      <c r="C599" s="54"/>
      <c r="D599" s="15" t="s">
        <v>12</v>
      </c>
      <c r="E599" s="43">
        <v>0</v>
      </c>
      <c r="F599" s="43">
        <v>3971.1647337840527</v>
      </c>
      <c r="G599" s="43">
        <v>6428.462581306273</v>
      </c>
      <c r="H599" s="43">
        <v>41963.13176732058</v>
      </c>
      <c r="I599" s="18">
        <f t="shared" si="18"/>
        <v>52362.75908241091</v>
      </c>
    </row>
    <row r="600" spans="1:9" ht="15">
      <c r="A600" s="4"/>
      <c r="B600" s="4"/>
      <c r="C600" s="54"/>
      <c r="D600" s="21" t="s">
        <v>13</v>
      </c>
      <c r="E600" s="43">
        <v>0</v>
      </c>
      <c r="F600" s="43">
        <v>0</v>
      </c>
      <c r="G600" s="43">
        <v>0</v>
      </c>
      <c r="H600" s="43">
        <v>0</v>
      </c>
      <c r="I600" s="18">
        <f t="shared" si="18"/>
        <v>0</v>
      </c>
    </row>
    <row r="601" spans="1:9" ht="15">
      <c r="A601" s="4"/>
      <c r="B601" s="4"/>
      <c r="C601" s="55"/>
      <c r="D601" s="15" t="s">
        <v>3</v>
      </c>
      <c r="E601" s="6">
        <f>SUM(E598:E600)</f>
        <v>0</v>
      </c>
      <c r="F601" s="6">
        <f>SUM(F598:F600)</f>
        <v>3971.1647337840527</v>
      </c>
      <c r="G601" s="6">
        <f>SUM(G598:G600)</f>
        <v>6428.462581306273</v>
      </c>
      <c r="H601" s="6">
        <f>SUM(H598:H600)</f>
        <v>42089.44201724197</v>
      </c>
      <c r="I601" s="18">
        <f t="shared" si="18"/>
        <v>52489.06933233229</v>
      </c>
    </row>
    <row r="602" spans="1:9" ht="15">
      <c r="A602" s="4"/>
      <c r="B602" s="4"/>
      <c r="C602" s="66" t="s">
        <v>0</v>
      </c>
      <c r="D602" s="15" t="s">
        <v>11</v>
      </c>
      <c r="E602" s="5">
        <f>E598/I598</f>
        <v>0</v>
      </c>
      <c r="F602" s="5">
        <f>F598/I598</f>
        <v>0</v>
      </c>
      <c r="G602" s="5">
        <f>G598/I598</f>
        <v>0</v>
      </c>
      <c r="H602" s="5">
        <f>H598/I598</f>
        <v>1</v>
      </c>
      <c r="I602" s="10">
        <f t="shared" si="18"/>
        <v>1</v>
      </c>
    </row>
    <row r="603" spans="1:9" ht="15">
      <c r="A603" s="4"/>
      <c r="B603" s="4"/>
      <c r="C603" s="54"/>
      <c r="D603" s="15" t="s">
        <v>12</v>
      </c>
      <c r="E603" s="5">
        <f>E599/I599</f>
        <v>0</v>
      </c>
      <c r="F603" s="5">
        <f>F599/I599</f>
        <v>0.07583948598915599</v>
      </c>
      <c r="G603" s="5">
        <f>G599/I599</f>
        <v>0.12276783526988837</v>
      </c>
      <c r="H603" s="5">
        <f>H599/I599</f>
        <v>0.8013926787409555</v>
      </c>
      <c r="I603" s="10">
        <f t="shared" si="18"/>
        <v>0.9999999999999999</v>
      </c>
    </row>
    <row r="604" spans="1:9" ht="15">
      <c r="A604" s="4"/>
      <c r="B604" s="4"/>
      <c r="C604" s="54"/>
      <c r="D604" s="21" t="s">
        <v>13</v>
      </c>
      <c r="E604" s="5">
        <v>0</v>
      </c>
      <c r="F604" s="5">
        <v>0</v>
      </c>
      <c r="G604" s="5">
        <v>0</v>
      </c>
      <c r="H604" s="5">
        <v>0</v>
      </c>
      <c r="I604" s="10">
        <f t="shared" si="18"/>
        <v>0</v>
      </c>
    </row>
    <row r="605" spans="1:9" ht="15">
      <c r="A605" s="4"/>
      <c r="B605" s="4"/>
      <c r="C605" s="55"/>
      <c r="D605" s="15" t="s">
        <v>3</v>
      </c>
      <c r="E605" s="5">
        <f>E601/I601</f>
        <v>0</v>
      </c>
      <c r="F605" s="5">
        <f>F601/I601</f>
        <v>0.07565698505036912</v>
      </c>
      <c r="G605" s="5">
        <f>G601/I601</f>
        <v>0.12247240545654825</v>
      </c>
      <c r="H605" s="5">
        <f>H601/I601</f>
        <v>0.8018706094930828</v>
      </c>
      <c r="I605" s="10">
        <f t="shared" si="18"/>
        <v>1</v>
      </c>
    </row>
    <row r="606" spans="1:7" ht="15.75">
      <c r="A606" s="4"/>
      <c r="B606" s="4"/>
      <c r="C606" s="14" t="s">
        <v>165</v>
      </c>
      <c r="G606" s="2"/>
    </row>
    <row r="608" spans="1:14" ht="15" customHeight="1">
      <c r="A608" s="4">
        <v>26</v>
      </c>
      <c r="B608" s="4" t="s">
        <v>150</v>
      </c>
      <c r="C608" s="4"/>
      <c r="D608" s="4"/>
      <c r="G608" s="2"/>
      <c r="H608" s="3"/>
      <c r="I608" s="3"/>
      <c r="J608" s="3"/>
      <c r="K608" s="3"/>
      <c r="L608" s="3"/>
      <c r="M608" s="3"/>
      <c r="N608" s="3"/>
    </row>
    <row r="609" spans="1:14" ht="24.75" customHeight="1">
      <c r="A609" s="4"/>
      <c r="B609" s="4"/>
      <c r="C609" s="26">
        <v>2012</v>
      </c>
      <c r="D609" s="4"/>
      <c r="G609" s="2"/>
      <c r="H609" s="3"/>
      <c r="I609" s="3"/>
      <c r="J609" s="3"/>
      <c r="K609" s="3"/>
      <c r="L609" s="3"/>
      <c r="M609" s="3"/>
      <c r="N609" s="3"/>
    </row>
    <row r="610" spans="1:14" ht="15" customHeight="1">
      <c r="A610" s="4"/>
      <c r="B610" s="4"/>
      <c r="C610" s="65" t="s">
        <v>10</v>
      </c>
      <c r="D610" s="57"/>
      <c r="E610" s="53" t="s">
        <v>150</v>
      </c>
      <c r="F610" s="53"/>
      <c r="G610" s="53"/>
      <c r="H610" s="3"/>
      <c r="I610" s="3"/>
      <c r="J610" s="3"/>
      <c r="K610" s="3"/>
      <c r="L610" s="3"/>
      <c r="M610" s="3"/>
      <c r="N610" s="3"/>
    </row>
    <row r="611" spans="1:14" ht="15" customHeight="1">
      <c r="A611" s="4"/>
      <c r="B611" s="4"/>
      <c r="C611" s="65"/>
      <c r="D611" s="57"/>
      <c r="E611" s="53"/>
      <c r="F611" s="53"/>
      <c r="G611" s="53"/>
      <c r="H611" s="3"/>
      <c r="I611" s="3"/>
      <c r="J611" s="3"/>
      <c r="K611" s="3"/>
      <c r="L611" s="3"/>
      <c r="M611" s="3"/>
      <c r="N611" s="3"/>
    </row>
    <row r="612" spans="1:14" ht="15" customHeight="1" thickBot="1">
      <c r="A612" s="4"/>
      <c r="B612" s="4"/>
      <c r="C612" s="64"/>
      <c r="D612" s="62"/>
      <c r="E612" s="19" t="s">
        <v>1</v>
      </c>
      <c r="F612" s="11" t="s">
        <v>2</v>
      </c>
      <c r="G612" s="12" t="s">
        <v>3</v>
      </c>
      <c r="H612" s="3"/>
      <c r="I612" s="3"/>
      <c r="J612" s="3"/>
      <c r="K612" s="3"/>
      <c r="L612" s="3"/>
      <c r="M612" s="3"/>
      <c r="N612" s="3"/>
    </row>
    <row r="613" spans="1:14" ht="15" customHeight="1">
      <c r="A613" s="4"/>
      <c r="B613" s="4"/>
      <c r="C613" s="66" t="s">
        <v>6</v>
      </c>
      <c r="D613" s="15" t="s">
        <v>11</v>
      </c>
      <c r="E613" s="43">
        <v>186414.87589721062</v>
      </c>
      <c r="F613" s="43">
        <v>1628771.537335287</v>
      </c>
      <c r="G613" s="6">
        <f aca="true" t="shared" si="19" ref="G613:G620">E613+F613</f>
        <v>1815186.4132324976</v>
      </c>
      <c r="H613" s="3"/>
      <c r="I613" s="3"/>
      <c r="J613" s="3"/>
      <c r="K613" s="3"/>
      <c r="L613" s="3"/>
      <c r="M613" s="3"/>
      <c r="N613" s="3"/>
    </row>
    <row r="614" spans="1:14" ht="15" customHeight="1">
      <c r="A614" s="4"/>
      <c r="B614" s="4"/>
      <c r="C614" s="54"/>
      <c r="D614" s="15" t="s">
        <v>12</v>
      </c>
      <c r="E614" s="43">
        <v>96014.90169897563</v>
      </c>
      <c r="F614" s="43">
        <v>1773670.4999193088</v>
      </c>
      <c r="G614" s="6">
        <f t="shared" si="19"/>
        <v>1869685.4016182844</v>
      </c>
      <c r="H614" s="3"/>
      <c r="I614" s="3"/>
      <c r="J614" s="3"/>
      <c r="K614" s="3"/>
      <c r="L614" s="3"/>
      <c r="M614" s="3"/>
      <c r="N614" s="3"/>
    </row>
    <row r="615" spans="1:14" ht="15" customHeight="1">
      <c r="A615" s="4"/>
      <c r="B615" s="4"/>
      <c r="C615" s="54"/>
      <c r="D615" s="21" t="s">
        <v>13</v>
      </c>
      <c r="E615" s="43">
        <v>8389.2636284543</v>
      </c>
      <c r="F615" s="43">
        <v>148718.11400993328</v>
      </c>
      <c r="G615" s="6">
        <f t="shared" si="19"/>
        <v>157107.37763838758</v>
      </c>
      <c r="H615" s="3"/>
      <c r="I615" s="3"/>
      <c r="J615" s="3"/>
      <c r="K615" s="3"/>
      <c r="L615" s="3"/>
      <c r="M615" s="3"/>
      <c r="N615" s="3"/>
    </row>
    <row r="616" spans="1:14" ht="15" customHeight="1">
      <c r="A616" s="4"/>
      <c r="B616" s="4"/>
      <c r="C616" s="55"/>
      <c r="D616" s="15" t="s">
        <v>3</v>
      </c>
      <c r="E616" s="6">
        <f>SUM(E613:E615)</f>
        <v>290819.04122464056</v>
      </c>
      <c r="F616" s="6">
        <f>SUM(F613:F615)</f>
        <v>3551160.151264529</v>
      </c>
      <c r="G616" s="6">
        <f t="shared" si="19"/>
        <v>3841979.1924891695</v>
      </c>
      <c r="H616" s="3"/>
      <c r="I616" s="3"/>
      <c r="J616" s="3"/>
      <c r="K616" s="3"/>
      <c r="L616" s="3"/>
      <c r="M616" s="3"/>
      <c r="N616" s="3"/>
    </row>
    <row r="617" spans="1:14" ht="15" customHeight="1">
      <c r="A617" s="4"/>
      <c r="C617" s="66" t="s">
        <v>0</v>
      </c>
      <c r="D617" s="15" t="s">
        <v>11</v>
      </c>
      <c r="E617" s="5">
        <f>E613/G613</f>
        <v>0.10269737286389313</v>
      </c>
      <c r="F617" s="5">
        <f>F613/G613</f>
        <v>0.8973026271361069</v>
      </c>
      <c r="G617" s="7">
        <f t="shared" si="19"/>
        <v>1</v>
      </c>
      <c r="H617" s="3"/>
      <c r="I617" s="3"/>
      <c r="J617" s="3"/>
      <c r="K617" s="3"/>
      <c r="L617" s="3"/>
      <c r="M617" s="3"/>
      <c r="N617" s="3"/>
    </row>
    <row r="618" spans="1:14" ht="15" customHeight="1">
      <c r="A618" s="4"/>
      <c r="C618" s="54"/>
      <c r="D618" s="15" t="s">
        <v>12</v>
      </c>
      <c r="E618" s="5">
        <f>E614/G614</f>
        <v>0.05135350664655725</v>
      </c>
      <c r="F618" s="5">
        <f>F614/G614</f>
        <v>0.9486464933534428</v>
      </c>
      <c r="G618" s="7">
        <f t="shared" si="19"/>
        <v>1</v>
      </c>
      <c r="H618" s="3"/>
      <c r="I618" s="3"/>
      <c r="J618" s="3"/>
      <c r="K618" s="3"/>
      <c r="L618" s="3"/>
      <c r="M618" s="3"/>
      <c r="N618" s="3"/>
    </row>
    <row r="619" spans="1:14" ht="15" customHeight="1">
      <c r="A619" s="4"/>
      <c r="C619" s="54"/>
      <c r="D619" s="21" t="s">
        <v>13</v>
      </c>
      <c r="E619" s="5">
        <f>E615/G615</f>
        <v>0.053398279282363056</v>
      </c>
      <c r="F619" s="5">
        <f>F615/G615</f>
        <v>0.9466017207176369</v>
      </c>
      <c r="G619" s="7">
        <f t="shared" si="19"/>
        <v>1</v>
      </c>
      <c r="H619" s="3"/>
      <c r="I619" s="3"/>
      <c r="J619" s="3"/>
      <c r="K619" s="3"/>
      <c r="L619" s="3"/>
      <c r="M619" s="3"/>
      <c r="N619" s="3"/>
    </row>
    <row r="620" spans="1:14" ht="15" customHeight="1">
      <c r="A620" s="4"/>
      <c r="C620" s="55"/>
      <c r="D620" s="15" t="s">
        <v>3</v>
      </c>
      <c r="E620" s="5">
        <f>E616/G616</f>
        <v>0.07569511094520598</v>
      </c>
      <c r="F620" s="5">
        <f>F616/G616</f>
        <v>0.9243048890547941</v>
      </c>
      <c r="G620" s="7">
        <f t="shared" si="19"/>
        <v>1</v>
      </c>
      <c r="H620" s="3"/>
      <c r="I620" s="3"/>
      <c r="J620" s="3"/>
      <c r="K620" s="3"/>
      <c r="L620" s="3"/>
      <c r="M620" s="3"/>
      <c r="N620" s="3"/>
    </row>
    <row r="621" spans="1:7" ht="15.75">
      <c r="A621" s="4"/>
      <c r="B621" s="4"/>
      <c r="C621" s="14" t="s">
        <v>165</v>
      </c>
      <c r="G621" s="2"/>
    </row>
    <row r="622" spans="1:7" ht="24.75" customHeight="1">
      <c r="A622" s="4"/>
      <c r="B622" s="4"/>
      <c r="C622" s="4">
        <v>2012</v>
      </c>
      <c r="G622" s="2"/>
    </row>
    <row r="623" spans="1:8" ht="22.5" customHeight="1">
      <c r="A623" s="4"/>
      <c r="B623" s="4"/>
      <c r="C623" s="65" t="s">
        <v>10</v>
      </c>
      <c r="D623" s="57"/>
      <c r="E623" s="53" t="s">
        <v>152</v>
      </c>
      <c r="F623" s="53"/>
      <c r="G623" s="53"/>
      <c r="H623" s="53"/>
    </row>
    <row r="624" spans="1:8" ht="42.75" customHeight="1" thickBot="1">
      <c r="A624" s="4"/>
      <c r="B624" s="4"/>
      <c r="C624" s="65"/>
      <c r="D624" s="57"/>
      <c r="E624" s="11" t="s">
        <v>151</v>
      </c>
      <c r="F624" s="11" t="s">
        <v>32</v>
      </c>
      <c r="G624" s="12" t="s">
        <v>93</v>
      </c>
      <c r="H624" s="12" t="s">
        <v>3</v>
      </c>
    </row>
    <row r="625" spans="1:8" ht="15">
      <c r="A625" s="4"/>
      <c r="B625" s="4"/>
      <c r="C625" s="66" t="s">
        <v>6</v>
      </c>
      <c r="D625" s="15" t="s">
        <v>11</v>
      </c>
      <c r="E625" s="43">
        <v>71505.25427692584</v>
      </c>
      <c r="F625" s="43">
        <v>109996.35221123579</v>
      </c>
      <c r="G625" s="43">
        <v>4913.269409049095</v>
      </c>
      <c r="H625" s="18">
        <f aca="true" t="shared" si="20" ref="H625:H632">SUM(E625:G625)</f>
        <v>186414.87589721073</v>
      </c>
    </row>
    <row r="626" spans="1:8" ht="15">
      <c r="A626" s="4"/>
      <c r="B626" s="4"/>
      <c r="C626" s="54"/>
      <c r="D626" s="15" t="s">
        <v>12</v>
      </c>
      <c r="E626" s="43">
        <v>43282.43427064486</v>
      </c>
      <c r="F626" s="43">
        <v>52429.794759971344</v>
      </c>
      <c r="G626" s="43">
        <v>302.67266835939944</v>
      </c>
      <c r="H626" s="18">
        <f t="shared" si="20"/>
        <v>96014.9016989756</v>
      </c>
    </row>
    <row r="627" spans="1:8" ht="15">
      <c r="A627" s="4"/>
      <c r="B627" s="4"/>
      <c r="C627" s="54"/>
      <c r="D627" s="21" t="s">
        <v>13</v>
      </c>
      <c r="E627" s="43">
        <v>2874.123744027498</v>
      </c>
      <c r="F627" s="43">
        <v>5232.921087565677</v>
      </c>
      <c r="G627" s="43">
        <v>282.2187968611283</v>
      </c>
      <c r="H627" s="18">
        <f t="shared" si="20"/>
        <v>8389.263628454304</v>
      </c>
    </row>
    <row r="628" spans="1:8" ht="15">
      <c r="A628" s="4"/>
      <c r="B628" s="4"/>
      <c r="C628" s="55"/>
      <c r="D628" s="15" t="s">
        <v>3</v>
      </c>
      <c r="E628" s="6">
        <f>SUM(E625:E627)</f>
        <v>117661.8122915982</v>
      </c>
      <c r="F628" s="6">
        <f>SUM(F625:F627)</f>
        <v>167659.06805877283</v>
      </c>
      <c r="G628" s="6">
        <f>SUM(G625:G627)</f>
        <v>5498.160874269623</v>
      </c>
      <c r="H628" s="18">
        <f t="shared" si="20"/>
        <v>290819.0412246406</v>
      </c>
    </row>
    <row r="629" spans="1:8" ht="15">
      <c r="A629" s="4"/>
      <c r="B629" s="4"/>
      <c r="C629" s="66" t="s">
        <v>0</v>
      </c>
      <c r="D629" s="15" t="s">
        <v>11</v>
      </c>
      <c r="E629" s="5">
        <f>E625/H625</f>
        <v>0.38358126696044303</v>
      </c>
      <c r="F629" s="5">
        <f>F625/H625</f>
        <v>0.5900620950008724</v>
      </c>
      <c r="G629" s="5">
        <f>G625/H625</f>
        <v>0.02635663803868461</v>
      </c>
      <c r="H629" s="10">
        <f t="shared" si="20"/>
        <v>1</v>
      </c>
    </row>
    <row r="630" spans="1:8" ht="15">
      <c r="A630" s="4"/>
      <c r="B630" s="4"/>
      <c r="C630" s="54"/>
      <c r="D630" s="15" t="s">
        <v>12</v>
      </c>
      <c r="E630" s="5">
        <f>E626/H626</f>
        <v>0.45078871617598754</v>
      </c>
      <c r="F630" s="5">
        <f>F626/H626</f>
        <v>0.5460589328555312</v>
      </c>
      <c r="G630" s="5">
        <f>G626/H626</f>
        <v>0.0031523509684812673</v>
      </c>
      <c r="H630" s="10">
        <f t="shared" si="20"/>
        <v>1</v>
      </c>
    </row>
    <row r="631" spans="1:8" ht="15">
      <c r="A631" s="4"/>
      <c r="B631" s="4"/>
      <c r="C631" s="54"/>
      <c r="D631" s="21" t="s">
        <v>13</v>
      </c>
      <c r="E631" s="5">
        <f>E627/H627</f>
        <v>0.3425954733713675</v>
      </c>
      <c r="F631" s="5">
        <f>F627/H627</f>
        <v>0.6237640535954676</v>
      </c>
      <c r="G631" s="5">
        <f>G627/H627</f>
        <v>0.03364047303316492</v>
      </c>
      <c r="H631" s="10">
        <f t="shared" si="20"/>
        <v>1</v>
      </c>
    </row>
    <row r="632" spans="1:8" ht="15">
      <c r="A632" s="4"/>
      <c r="B632" s="4"/>
      <c r="C632" s="55"/>
      <c r="D632" s="15" t="s">
        <v>3</v>
      </c>
      <c r="E632" s="5">
        <f>E628/H628</f>
        <v>0.4045877181773368</v>
      </c>
      <c r="F632" s="5">
        <f>F628/H628</f>
        <v>0.5765065016126851</v>
      </c>
      <c r="G632" s="5">
        <f>G628/H628</f>
        <v>0.018905780209978122</v>
      </c>
      <c r="H632" s="10">
        <f t="shared" si="20"/>
        <v>1</v>
      </c>
    </row>
    <row r="633" spans="1:7" ht="15.75">
      <c r="A633" s="4"/>
      <c r="B633" s="4"/>
      <c r="C633" s="14" t="s">
        <v>165</v>
      </c>
      <c r="G633" s="2"/>
    </row>
    <row r="635" spans="1:14" ht="15" customHeight="1">
      <c r="A635" s="4">
        <v>27</v>
      </c>
      <c r="B635" s="4" t="s">
        <v>153</v>
      </c>
      <c r="C635" s="4"/>
      <c r="D635" s="4"/>
      <c r="G635" s="2"/>
      <c r="H635" s="3"/>
      <c r="I635" s="3"/>
      <c r="J635" s="3"/>
      <c r="K635" s="3"/>
      <c r="L635" s="3"/>
      <c r="M635" s="3"/>
      <c r="N635" s="3"/>
    </row>
    <row r="636" spans="1:14" ht="24.75" customHeight="1">
      <c r="A636" s="4"/>
      <c r="B636" s="4"/>
      <c r="C636" s="26">
        <v>2012</v>
      </c>
      <c r="D636" s="4"/>
      <c r="G636" s="2"/>
      <c r="H636" s="3"/>
      <c r="I636" s="3"/>
      <c r="J636" s="3"/>
      <c r="K636" s="3"/>
      <c r="L636" s="3"/>
      <c r="M636" s="3"/>
      <c r="N636" s="3"/>
    </row>
    <row r="637" spans="1:14" ht="15" customHeight="1">
      <c r="A637" s="4"/>
      <c r="B637" s="4"/>
      <c r="C637" s="65" t="s">
        <v>10</v>
      </c>
      <c r="D637" s="57"/>
      <c r="E637" s="53" t="s">
        <v>153</v>
      </c>
      <c r="F637" s="53"/>
      <c r="G637" s="53"/>
      <c r="H637" s="3"/>
      <c r="I637" s="3"/>
      <c r="J637" s="3"/>
      <c r="K637" s="3"/>
      <c r="L637" s="3"/>
      <c r="M637" s="3"/>
      <c r="N637" s="3"/>
    </row>
    <row r="638" spans="1:14" ht="15" customHeight="1">
      <c r="A638" s="4"/>
      <c r="B638" s="4"/>
      <c r="C638" s="65"/>
      <c r="D638" s="57"/>
      <c r="E638" s="53"/>
      <c r="F638" s="53"/>
      <c r="G638" s="53"/>
      <c r="H638" s="3"/>
      <c r="I638" s="3"/>
      <c r="J638" s="3"/>
      <c r="K638" s="3"/>
      <c r="L638" s="3"/>
      <c r="M638" s="3"/>
      <c r="N638" s="3"/>
    </row>
    <row r="639" spans="1:14" ht="15" customHeight="1" thickBot="1">
      <c r="A639" s="4"/>
      <c r="B639" s="4"/>
      <c r="C639" s="64"/>
      <c r="D639" s="62"/>
      <c r="E639" s="19" t="s">
        <v>1</v>
      </c>
      <c r="F639" s="11" t="s">
        <v>2</v>
      </c>
      <c r="G639" s="12" t="s">
        <v>3</v>
      </c>
      <c r="H639" s="3"/>
      <c r="I639" s="3"/>
      <c r="J639" s="3"/>
      <c r="K639" s="3"/>
      <c r="L639" s="3"/>
      <c r="M639" s="3"/>
      <c r="N639" s="3"/>
    </row>
    <row r="640" spans="1:14" ht="15" customHeight="1">
      <c r="A640" s="4"/>
      <c r="B640" s="4"/>
      <c r="C640" s="66" t="s">
        <v>6</v>
      </c>
      <c r="D640" s="15" t="s">
        <v>11</v>
      </c>
      <c r="E640" s="43">
        <v>299387.16046541935</v>
      </c>
      <c r="F640" s="43">
        <v>1515799.252767078</v>
      </c>
      <c r="G640" s="6">
        <f aca="true" t="shared" si="21" ref="G640:G647">E640+F640</f>
        <v>1815186.4132324974</v>
      </c>
      <c r="H640" s="3"/>
      <c r="I640" s="3"/>
      <c r="J640" s="3"/>
      <c r="K640" s="3"/>
      <c r="L640" s="3"/>
      <c r="M640" s="3"/>
      <c r="N640" s="3"/>
    </row>
    <row r="641" spans="1:14" ht="15" customHeight="1">
      <c r="A641" s="4"/>
      <c r="B641" s="4"/>
      <c r="C641" s="54"/>
      <c r="D641" s="15" t="s">
        <v>12</v>
      </c>
      <c r="E641" s="43">
        <v>183282.38204490242</v>
      </c>
      <c r="F641" s="43">
        <v>1686403.0195733763</v>
      </c>
      <c r="G641" s="6">
        <f t="shared" si="21"/>
        <v>1869685.4016182786</v>
      </c>
      <c r="H641" s="3"/>
      <c r="I641" s="3"/>
      <c r="J641" s="3"/>
      <c r="K641" s="3"/>
      <c r="L641" s="3"/>
      <c r="M641" s="3"/>
      <c r="N641" s="3"/>
    </row>
    <row r="642" spans="1:14" ht="15" customHeight="1">
      <c r="A642" s="4"/>
      <c r="B642" s="4"/>
      <c r="C642" s="54"/>
      <c r="D642" s="21" t="s">
        <v>13</v>
      </c>
      <c r="E642" s="43">
        <v>18985.971537730886</v>
      </c>
      <c r="F642" s="43">
        <v>138121.40610065666</v>
      </c>
      <c r="G642" s="6">
        <f t="shared" si="21"/>
        <v>157107.37763838755</v>
      </c>
      <c r="H642" s="3"/>
      <c r="I642" s="3"/>
      <c r="J642" s="3"/>
      <c r="K642" s="3"/>
      <c r="L642" s="3"/>
      <c r="M642" s="3"/>
      <c r="N642" s="3"/>
    </row>
    <row r="643" spans="1:14" ht="15" customHeight="1">
      <c r="A643" s="4"/>
      <c r="B643" s="4"/>
      <c r="C643" s="55"/>
      <c r="D643" s="15" t="s">
        <v>3</v>
      </c>
      <c r="E643" s="6">
        <f>SUM(E640:E642)</f>
        <v>501655.51404805266</v>
      </c>
      <c r="F643" s="6">
        <f>SUM(F640:F642)</f>
        <v>3340323.678441111</v>
      </c>
      <c r="G643" s="6">
        <f t="shared" si="21"/>
        <v>3841979.1924891635</v>
      </c>
      <c r="H643" s="3"/>
      <c r="I643" s="3"/>
      <c r="J643" s="3"/>
      <c r="K643" s="3"/>
      <c r="L643" s="3"/>
      <c r="M643" s="3"/>
      <c r="N643" s="3"/>
    </row>
    <row r="644" spans="1:14" ht="15" customHeight="1">
      <c r="A644" s="4"/>
      <c r="C644" s="66" t="s">
        <v>0</v>
      </c>
      <c r="D644" s="15" t="s">
        <v>11</v>
      </c>
      <c r="E644" s="5">
        <f>E640/G640</f>
        <v>0.16493466361521983</v>
      </c>
      <c r="F644" s="5">
        <f>F640/G640</f>
        <v>0.8350653363847802</v>
      </c>
      <c r="G644" s="7">
        <f t="shared" si="21"/>
        <v>1</v>
      </c>
      <c r="H644" s="3"/>
      <c r="I644" s="3"/>
      <c r="J644" s="3"/>
      <c r="K644" s="3"/>
      <c r="L644" s="3"/>
      <c r="M644" s="3"/>
      <c r="N644" s="3"/>
    </row>
    <row r="645" spans="1:14" ht="15" customHeight="1">
      <c r="A645" s="4"/>
      <c r="C645" s="54"/>
      <c r="D645" s="15" t="s">
        <v>12</v>
      </c>
      <c r="E645" s="5">
        <f>E641/G641</f>
        <v>0.09802846077006595</v>
      </c>
      <c r="F645" s="5">
        <f>F641/G641</f>
        <v>0.9019715392299341</v>
      </c>
      <c r="G645" s="7">
        <f t="shared" si="21"/>
        <v>1</v>
      </c>
      <c r="H645" s="3"/>
      <c r="I645" s="3"/>
      <c r="J645" s="3"/>
      <c r="K645" s="3"/>
      <c r="L645" s="3"/>
      <c r="M645" s="3"/>
      <c r="N645" s="3"/>
    </row>
    <row r="646" spans="1:14" ht="15" customHeight="1">
      <c r="A646" s="4"/>
      <c r="C646" s="54"/>
      <c r="D646" s="21" t="s">
        <v>13</v>
      </c>
      <c r="E646" s="5">
        <f>E642/G642</f>
        <v>0.12084710357415998</v>
      </c>
      <c r="F646" s="5">
        <f>F642/G642</f>
        <v>0.87915289642584</v>
      </c>
      <c r="G646" s="7">
        <f t="shared" si="21"/>
        <v>1</v>
      </c>
      <c r="H646" s="3"/>
      <c r="I646" s="3"/>
      <c r="J646" s="3"/>
      <c r="K646" s="3"/>
      <c r="L646" s="3"/>
      <c r="M646" s="3"/>
      <c r="N646" s="3"/>
    </row>
    <row r="647" spans="1:14" ht="15" customHeight="1">
      <c r="A647" s="4"/>
      <c r="C647" s="55"/>
      <c r="D647" s="15" t="s">
        <v>3</v>
      </c>
      <c r="E647" s="5">
        <f>E643/G643</f>
        <v>0.1305721579723177</v>
      </c>
      <c r="F647" s="5">
        <f>F643/G643</f>
        <v>0.8694278420276823</v>
      </c>
      <c r="G647" s="7">
        <f t="shared" si="21"/>
        <v>1</v>
      </c>
      <c r="H647" s="3"/>
      <c r="I647" s="3"/>
      <c r="J647" s="3"/>
      <c r="K647" s="3"/>
      <c r="L647" s="3"/>
      <c r="M647" s="3"/>
      <c r="N647" s="3"/>
    </row>
    <row r="648" spans="1:7" ht="15.75">
      <c r="A648" s="4"/>
      <c r="B648" s="4"/>
      <c r="C648" s="14" t="s">
        <v>165</v>
      </c>
      <c r="G648" s="2"/>
    </row>
    <row r="649" spans="1:7" ht="24.75" customHeight="1">
      <c r="A649" s="4"/>
      <c r="B649" s="4"/>
      <c r="C649" s="4">
        <v>2012</v>
      </c>
      <c r="G649" s="2"/>
    </row>
    <row r="650" spans="1:9" ht="22.5" customHeight="1">
      <c r="A650" s="4"/>
      <c r="B650" s="4"/>
      <c r="C650" s="65" t="s">
        <v>10</v>
      </c>
      <c r="D650" s="57"/>
      <c r="E650" s="53" t="s">
        <v>154</v>
      </c>
      <c r="F650" s="53"/>
      <c r="G650" s="53"/>
      <c r="H650" s="53"/>
      <c r="I650" s="53"/>
    </row>
    <row r="651" spans="1:9" ht="42.75" customHeight="1" thickBot="1">
      <c r="A651" s="4"/>
      <c r="B651" s="4"/>
      <c r="C651" s="65"/>
      <c r="D651" s="57"/>
      <c r="E651" s="11" t="s">
        <v>168</v>
      </c>
      <c r="F651" s="11">
        <v>1</v>
      </c>
      <c r="G651" s="11">
        <v>2</v>
      </c>
      <c r="H651" s="12" t="s">
        <v>127</v>
      </c>
      <c r="I651" s="12" t="s">
        <v>3</v>
      </c>
    </row>
    <row r="652" spans="1:9" ht="15">
      <c r="A652" s="4"/>
      <c r="B652" s="4"/>
      <c r="C652" s="66" t="s">
        <v>6</v>
      </c>
      <c r="D652" s="15" t="s">
        <v>11</v>
      </c>
      <c r="E652" s="43">
        <v>36924.13177069744</v>
      </c>
      <c r="F652" s="43">
        <v>138409.4613926146</v>
      </c>
      <c r="G652" s="43">
        <v>72524.34314936453</v>
      </c>
      <c r="H652" s="43">
        <v>50818.77368510486</v>
      </c>
      <c r="I652" s="43">
        <f aca="true" t="shared" si="22" ref="I652:I659">SUM(E652:H652)</f>
        <v>298676.70999778144</v>
      </c>
    </row>
    <row r="653" spans="1:9" ht="15">
      <c r="A653" s="4"/>
      <c r="B653" s="4"/>
      <c r="C653" s="54"/>
      <c r="D653" s="15" t="s">
        <v>12</v>
      </c>
      <c r="E653" s="43">
        <v>891.9549872106343</v>
      </c>
      <c r="F653" s="43">
        <v>18009.017947045915</v>
      </c>
      <c r="G653" s="43">
        <v>47531.98159749051</v>
      </c>
      <c r="H653" s="43">
        <v>116849.42751315559</v>
      </c>
      <c r="I653" s="43">
        <f t="shared" si="22"/>
        <v>183282.38204490265</v>
      </c>
    </row>
    <row r="654" spans="1:9" ht="15">
      <c r="A654" s="4"/>
      <c r="B654" s="4"/>
      <c r="C654" s="54"/>
      <c r="D654" s="21" t="s">
        <v>13</v>
      </c>
      <c r="E654" s="43">
        <v>5625.233406999407</v>
      </c>
      <c r="F654" s="43">
        <v>7263.1715217123865</v>
      </c>
      <c r="G654" s="43">
        <v>2472.039925881947</v>
      </c>
      <c r="H654" s="43">
        <v>3625.5266831371437</v>
      </c>
      <c r="I654" s="43">
        <f t="shared" si="22"/>
        <v>18985.971537730882</v>
      </c>
    </row>
    <row r="655" spans="1:9" ht="15">
      <c r="A655" s="4"/>
      <c r="B655" s="4"/>
      <c r="C655" s="55"/>
      <c r="D655" s="15" t="s">
        <v>3</v>
      </c>
      <c r="E655" s="6">
        <f>SUM(E652:E654)</f>
        <v>43441.320164907476</v>
      </c>
      <c r="F655" s="6">
        <f>SUM(F652:F654)</f>
        <v>163681.6508613729</v>
      </c>
      <c r="G655" s="6">
        <f>SUM(G652:G654)</f>
        <v>122528.36467273699</v>
      </c>
      <c r="H655" s="6">
        <f>SUM(H652:H654)</f>
        <v>171293.7278813976</v>
      </c>
      <c r="I655" s="43">
        <f t="shared" si="22"/>
        <v>500945.063580415</v>
      </c>
    </row>
    <row r="656" spans="1:9" ht="15">
      <c r="A656" s="4"/>
      <c r="B656" s="4"/>
      <c r="C656" s="66" t="s">
        <v>0</v>
      </c>
      <c r="D656" s="15" t="s">
        <v>11</v>
      </c>
      <c r="E656" s="5">
        <f>E652/I652</f>
        <v>0.12362574829142757</v>
      </c>
      <c r="F656" s="5">
        <f>F652/I652</f>
        <v>0.46340895275578303</v>
      </c>
      <c r="G656" s="5">
        <f>G652/I652</f>
        <v>0.2428188764698233</v>
      </c>
      <c r="H656" s="5">
        <f>H652/I652</f>
        <v>0.17014642248296608</v>
      </c>
      <c r="I656" s="10">
        <f t="shared" si="22"/>
        <v>1</v>
      </c>
    </row>
    <row r="657" spans="1:9" ht="15">
      <c r="A657" s="4"/>
      <c r="B657" s="4"/>
      <c r="C657" s="54"/>
      <c r="D657" s="15" t="s">
        <v>12</v>
      </c>
      <c r="E657" s="5">
        <f>E653/I653</f>
        <v>0.004866561517037207</v>
      </c>
      <c r="F657" s="5">
        <f>F653/I653</f>
        <v>0.09825831455329873</v>
      </c>
      <c r="G657" s="5">
        <f>G653/I653</f>
        <v>0.2593374282196178</v>
      </c>
      <c r="H657" s="5">
        <f>H653/I653</f>
        <v>0.6375376957100463</v>
      </c>
      <c r="I657" s="10">
        <f t="shared" si="22"/>
        <v>1</v>
      </c>
    </row>
    <row r="658" spans="1:9" ht="15">
      <c r="A658" s="4"/>
      <c r="B658" s="4"/>
      <c r="C658" s="54"/>
      <c r="D658" s="21" t="s">
        <v>13</v>
      </c>
      <c r="E658" s="5">
        <f>E654/I654</f>
        <v>0.29628367428131674</v>
      </c>
      <c r="F658" s="5">
        <f>F654/I654</f>
        <v>0.38255464079245366</v>
      </c>
      <c r="G658" s="5">
        <f>G654/I654</f>
        <v>0.13020349898709446</v>
      </c>
      <c r="H658" s="5">
        <f>H654/I654</f>
        <v>0.19095818593913527</v>
      </c>
      <c r="I658" s="10">
        <f t="shared" si="22"/>
        <v>1.0000000000000002</v>
      </c>
    </row>
    <row r="659" spans="1:9" ht="15">
      <c r="A659" s="4"/>
      <c r="B659" s="4"/>
      <c r="C659" s="55"/>
      <c r="D659" s="15" t="s">
        <v>3</v>
      </c>
      <c r="E659" s="5">
        <f>E655/I655</f>
        <v>0.08671873090118591</v>
      </c>
      <c r="F659" s="5">
        <f>F655/I655</f>
        <v>0.3267457107801156</v>
      </c>
      <c r="G659" s="5">
        <f>G655/I655</f>
        <v>0.2445944147986757</v>
      </c>
      <c r="H659" s="5">
        <f>H655/I655</f>
        <v>0.34194114352002275</v>
      </c>
      <c r="I659" s="10">
        <f t="shared" si="22"/>
        <v>1</v>
      </c>
    </row>
    <row r="660" spans="1:7" ht="15.75">
      <c r="A660" s="4"/>
      <c r="B660" s="4"/>
      <c r="C660" s="14" t="s">
        <v>165</v>
      </c>
      <c r="G660" s="2"/>
    </row>
    <row r="662" spans="1:14" ht="15" customHeight="1">
      <c r="A662" s="4">
        <v>28</v>
      </c>
      <c r="B662" s="4" t="s">
        <v>155</v>
      </c>
      <c r="C662" s="4"/>
      <c r="D662" s="4"/>
      <c r="G662" s="2"/>
      <c r="H662" s="3"/>
      <c r="I662" s="3"/>
      <c r="J662" s="3"/>
      <c r="K662" s="3"/>
      <c r="L662" s="3"/>
      <c r="M662" s="3"/>
      <c r="N662" s="3"/>
    </row>
    <row r="663" spans="1:7" ht="24.75" customHeight="1">
      <c r="A663" s="4"/>
      <c r="B663" s="4"/>
      <c r="C663" s="4">
        <v>2012</v>
      </c>
      <c r="G663" s="2"/>
    </row>
    <row r="664" spans="1:9" ht="22.5" customHeight="1">
      <c r="A664" s="4"/>
      <c r="B664" s="4"/>
      <c r="C664" s="65" t="s">
        <v>10</v>
      </c>
      <c r="D664" s="57"/>
      <c r="E664" s="58" t="s">
        <v>155</v>
      </c>
      <c r="F664" s="59"/>
      <c r="G664" s="59"/>
      <c r="H664" s="59"/>
      <c r="I664" s="60"/>
    </row>
    <row r="665" spans="1:9" ht="42.75" customHeight="1" thickBot="1">
      <c r="A665" s="4"/>
      <c r="B665" s="4"/>
      <c r="C665" s="65"/>
      <c r="D665" s="57"/>
      <c r="E665" s="11" t="s">
        <v>156</v>
      </c>
      <c r="F665" s="11" t="s">
        <v>157</v>
      </c>
      <c r="G665" s="12" t="s">
        <v>158</v>
      </c>
      <c r="H665" s="12" t="s">
        <v>99</v>
      </c>
      <c r="I665" s="12" t="s">
        <v>3</v>
      </c>
    </row>
    <row r="666" spans="1:9" ht="15">
      <c r="A666" s="4"/>
      <c r="B666" s="4"/>
      <c r="C666" s="66" t="s">
        <v>6</v>
      </c>
      <c r="D666" s="15" t="s">
        <v>11</v>
      </c>
      <c r="E666" s="43">
        <v>70998.79693586347</v>
      </c>
      <c r="F666" s="43">
        <v>306434.8320699843</v>
      </c>
      <c r="G666" s="43">
        <v>1022723.5773482324</v>
      </c>
      <c r="H666" s="43">
        <v>415029.20687841135</v>
      </c>
      <c r="I666" s="18">
        <f aca="true" t="shared" si="23" ref="I666:I673">SUM(E666:H666)</f>
        <v>1815186.4132324916</v>
      </c>
    </row>
    <row r="667" spans="1:9" ht="15">
      <c r="A667" s="4"/>
      <c r="B667" s="4"/>
      <c r="C667" s="54"/>
      <c r="D667" s="15" t="s">
        <v>12</v>
      </c>
      <c r="E667" s="43">
        <v>111560.31676138965</v>
      </c>
      <c r="F667" s="43">
        <v>333926.90755366825</v>
      </c>
      <c r="G667" s="43">
        <v>985841.797785197</v>
      </c>
      <c r="H667" s="43">
        <v>438356.37951803237</v>
      </c>
      <c r="I667" s="18">
        <f t="shared" si="23"/>
        <v>1869685.4016182872</v>
      </c>
    </row>
    <row r="668" spans="1:9" ht="15">
      <c r="A668" s="4"/>
      <c r="B668" s="4"/>
      <c r="C668" s="54"/>
      <c r="D668" s="21" t="s">
        <v>13</v>
      </c>
      <c r="E668" s="43">
        <v>3100.955118019869</v>
      </c>
      <c r="F668" s="43">
        <v>18051.531169285798</v>
      </c>
      <c r="G668" s="43">
        <v>67262.26843791161</v>
      </c>
      <c r="H668" s="43">
        <v>68692.62291317037</v>
      </c>
      <c r="I668" s="18">
        <f t="shared" si="23"/>
        <v>157107.37763838767</v>
      </c>
    </row>
    <row r="669" spans="1:9" ht="15">
      <c r="A669" s="4"/>
      <c r="B669" s="4"/>
      <c r="C669" s="55"/>
      <c r="D669" s="15" t="s">
        <v>3</v>
      </c>
      <c r="E669" s="6">
        <f>SUM(E666:E668)</f>
        <v>185660.06881527297</v>
      </c>
      <c r="F669" s="6">
        <f>SUM(F666:F668)</f>
        <v>658413.2707929383</v>
      </c>
      <c r="G669" s="6">
        <f>SUM(G666:G668)</f>
        <v>2075827.643571341</v>
      </c>
      <c r="H669" s="6">
        <f>SUM(H666:H668)</f>
        <v>922078.209309614</v>
      </c>
      <c r="I669" s="18">
        <f t="shared" si="23"/>
        <v>3841979.1924891667</v>
      </c>
    </row>
    <row r="670" spans="1:9" ht="15">
      <c r="A670" s="4"/>
      <c r="B670" s="4"/>
      <c r="C670" s="66" t="s">
        <v>0</v>
      </c>
      <c r="D670" s="15" t="s">
        <v>11</v>
      </c>
      <c r="E670" s="5">
        <f>E666/I666</f>
        <v>0.03911377719571431</v>
      </c>
      <c r="F670" s="5">
        <f>F666/I666</f>
        <v>0.1688172795014942</v>
      </c>
      <c r="G670" s="5">
        <f>G666/I666</f>
        <v>0.5634261968317413</v>
      </c>
      <c r="H670" s="5">
        <f>H666/I666</f>
        <v>0.2286427464710501</v>
      </c>
      <c r="I670" s="10">
        <f t="shared" si="23"/>
        <v>1</v>
      </c>
    </row>
    <row r="671" spans="1:9" ht="15">
      <c r="A671" s="4"/>
      <c r="B671" s="4"/>
      <c r="C671" s="54"/>
      <c r="D671" s="15" t="s">
        <v>12</v>
      </c>
      <c r="E671" s="5">
        <f>E667/I667</f>
        <v>0.05966796160724673</v>
      </c>
      <c r="F671" s="5">
        <f>F667/I667</f>
        <v>0.17860058556623548</v>
      </c>
      <c r="G671" s="5">
        <f>G667/I667</f>
        <v>0.5272768332746844</v>
      </c>
      <c r="H671" s="5">
        <f>H667/I667</f>
        <v>0.23445461955183342</v>
      </c>
      <c r="I671" s="10">
        <f t="shared" si="23"/>
        <v>1</v>
      </c>
    </row>
    <row r="672" spans="1:9" ht="15">
      <c r="A672" s="4"/>
      <c r="B672" s="4"/>
      <c r="C672" s="54"/>
      <c r="D672" s="21" t="s">
        <v>13</v>
      </c>
      <c r="E672" s="5">
        <f>E668/I668</f>
        <v>0.01973780712677481</v>
      </c>
      <c r="F672" s="5">
        <f>F668/I668</f>
        <v>0.11489932198368691</v>
      </c>
      <c r="G672" s="5">
        <f>G668/I668</f>
        <v>0.42812927978931986</v>
      </c>
      <c r="H672" s="5">
        <f>H668/I668</f>
        <v>0.4372335911002183</v>
      </c>
      <c r="I672" s="10">
        <f t="shared" si="23"/>
        <v>0.9999999999999999</v>
      </c>
    </row>
    <row r="673" spans="1:9" ht="15">
      <c r="A673" s="4"/>
      <c r="B673" s="4"/>
      <c r="C673" s="55"/>
      <c r="D673" s="15" t="s">
        <v>3</v>
      </c>
      <c r="E673" s="5">
        <f>E669/I669</f>
        <v>0.04832406931776908</v>
      </c>
      <c r="F673" s="5">
        <f>F669/I669</f>
        <v>0.1713734608662368</v>
      </c>
      <c r="G673" s="5">
        <f>G669/I669</f>
        <v>0.5403016361018967</v>
      </c>
      <c r="H673" s="5">
        <f>H669/I669</f>
        <v>0.24000083371409722</v>
      </c>
      <c r="I673" s="10">
        <f t="shared" si="23"/>
        <v>0.9999999999999999</v>
      </c>
    </row>
    <row r="674" spans="1:7" ht="15.75">
      <c r="A674" s="4"/>
      <c r="B674" s="4"/>
      <c r="C674" s="14" t="s">
        <v>165</v>
      </c>
      <c r="G674" s="2"/>
    </row>
    <row r="676" spans="1:14" ht="15" customHeight="1">
      <c r="A676" s="4">
        <v>29</v>
      </c>
      <c r="B676" s="4" t="s">
        <v>159</v>
      </c>
      <c r="C676" s="4"/>
      <c r="D676" s="4"/>
      <c r="G676" s="2"/>
      <c r="H676" s="3"/>
      <c r="I676" s="3"/>
      <c r="J676" s="3"/>
      <c r="K676" s="3"/>
      <c r="L676" s="3"/>
      <c r="M676" s="3"/>
      <c r="N676" s="3"/>
    </row>
    <row r="677" spans="1:7" ht="24.75" customHeight="1">
      <c r="A677" s="4"/>
      <c r="B677" s="4"/>
      <c r="C677" s="4">
        <v>2012</v>
      </c>
      <c r="G677" s="2"/>
    </row>
    <row r="678" spans="1:8" ht="22.5" customHeight="1">
      <c r="A678" s="4"/>
      <c r="B678" s="4"/>
      <c r="C678" s="65" t="s">
        <v>10</v>
      </c>
      <c r="D678" s="57"/>
      <c r="E678" s="53" t="s">
        <v>159</v>
      </c>
      <c r="F678" s="53"/>
      <c r="G678" s="53"/>
      <c r="H678" s="53"/>
    </row>
    <row r="679" spans="1:8" ht="42.75" customHeight="1" thickBot="1">
      <c r="A679" s="4"/>
      <c r="B679" s="4"/>
      <c r="C679" s="65"/>
      <c r="D679" s="57"/>
      <c r="E679" s="11" t="s">
        <v>176</v>
      </c>
      <c r="F679" s="11" t="s">
        <v>161</v>
      </c>
      <c r="G679" s="12" t="s">
        <v>112</v>
      </c>
      <c r="H679" s="12" t="s">
        <v>3</v>
      </c>
    </row>
    <row r="680" spans="1:8" ht="15">
      <c r="A680" s="4"/>
      <c r="B680" s="4"/>
      <c r="C680" s="66" t="s">
        <v>6</v>
      </c>
      <c r="D680" s="15" t="s">
        <v>11</v>
      </c>
      <c r="E680" s="43">
        <v>679713.2181504397</v>
      </c>
      <c r="F680" s="43">
        <v>289986.3622926662</v>
      </c>
      <c r="G680" s="43">
        <v>845486.832789386</v>
      </c>
      <c r="H680" s="18">
        <f aca="true" t="shared" si="24" ref="H680:H687">SUM(E680:G680)</f>
        <v>1815186.4132324918</v>
      </c>
    </row>
    <row r="681" spans="1:8" ht="15">
      <c r="A681" s="4"/>
      <c r="B681" s="4"/>
      <c r="C681" s="54"/>
      <c r="D681" s="15" t="s">
        <v>12</v>
      </c>
      <c r="E681" s="43">
        <v>525810.1128678636</v>
      </c>
      <c r="F681" s="43">
        <v>377372.30096678686</v>
      </c>
      <c r="G681" s="43">
        <v>966502.9877836381</v>
      </c>
      <c r="H681" s="18">
        <f t="shared" si="24"/>
        <v>1869685.4016182886</v>
      </c>
    </row>
    <row r="682" spans="1:8" ht="15">
      <c r="A682" s="4"/>
      <c r="B682" s="4"/>
      <c r="C682" s="54"/>
      <c r="D682" s="21" t="s">
        <v>13</v>
      </c>
      <c r="E682" s="43">
        <v>26333.8702795998</v>
      </c>
      <c r="F682" s="43">
        <v>35407.89233442969</v>
      </c>
      <c r="G682" s="43">
        <v>95365.61502435817</v>
      </c>
      <c r="H682" s="18">
        <f t="shared" si="24"/>
        <v>157107.37763838767</v>
      </c>
    </row>
    <row r="683" spans="1:8" ht="15">
      <c r="A683" s="4"/>
      <c r="B683" s="4"/>
      <c r="C683" s="55"/>
      <c r="D683" s="15" t="s">
        <v>3</v>
      </c>
      <c r="E683" s="6">
        <f>SUM(E680:E682)</f>
        <v>1231857.2012979032</v>
      </c>
      <c r="F683" s="6">
        <f>SUM(F680:F682)</f>
        <v>702766.5555938828</v>
      </c>
      <c r="G683" s="6">
        <f>SUM(G680:G682)</f>
        <v>1907355.4355973823</v>
      </c>
      <c r="H683" s="18">
        <f t="shared" si="24"/>
        <v>3841979.1924891686</v>
      </c>
    </row>
    <row r="684" spans="1:8" ht="15">
      <c r="A684" s="4"/>
      <c r="B684" s="4"/>
      <c r="C684" s="66" t="s">
        <v>0</v>
      </c>
      <c r="D684" s="15" t="s">
        <v>11</v>
      </c>
      <c r="E684" s="5">
        <f>E680/H680</f>
        <v>0.37445918126943417</v>
      </c>
      <c r="F684" s="5">
        <f>F680/H680</f>
        <v>0.15975569240641088</v>
      </c>
      <c r="G684" s="5">
        <f>G680/H680</f>
        <v>0.46578512632415503</v>
      </c>
      <c r="H684" s="10">
        <f t="shared" si="24"/>
        <v>1</v>
      </c>
    </row>
    <row r="685" spans="1:8" ht="15">
      <c r="A685" s="4"/>
      <c r="B685" s="4"/>
      <c r="C685" s="54"/>
      <c r="D685" s="15" t="s">
        <v>12</v>
      </c>
      <c r="E685" s="5">
        <f>E681/H681</f>
        <v>0.2812291909712477</v>
      </c>
      <c r="F685" s="5">
        <f>F681/H681</f>
        <v>0.20183732548810396</v>
      </c>
      <c r="G685" s="5">
        <f>G681/H681</f>
        <v>0.5169334835406484</v>
      </c>
      <c r="H685" s="10">
        <f t="shared" si="24"/>
        <v>1</v>
      </c>
    </row>
    <row r="686" spans="1:8" ht="15">
      <c r="A686" s="4"/>
      <c r="B686" s="4"/>
      <c r="C686" s="54"/>
      <c r="D686" s="21" t="s">
        <v>13</v>
      </c>
      <c r="E686" s="5">
        <f>E682/H682</f>
        <v>0.16761701885325958</v>
      </c>
      <c r="F686" s="5">
        <f>F682/H682</f>
        <v>0.22537383582283227</v>
      </c>
      <c r="G686" s="5">
        <f>G682/H682</f>
        <v>0.607009145323908</v>
      </c>
      <c r="H686" s="10">
        <f t="shared" si="24"/>
        <v>0.9999999999999999</v>
      </c>
    </row>
    <row r="687" spans="1:8" ht="15">
      <c r="A687" s="4"/>
      <c r="B687" s="4"/>
      <c r="C687" s="55"/>
      <c r="D687" s="15" t="s">
        <v>3</v>
      </c>
      <c r="E687" s="5">
        <f>E683/H683</f>
        <v>0.3206308882947903</v>
      </c>
      <c r="F687" s="5">
        <f>F683/H683</f>
        <v>0.18291784530425045</v>
      </c>
      <c r="G687" s="5">
        <f>G683/H683</f>
        <v>0.49645126640095916</v>
      </c>
      <c r="H687" s="10">
        <f t="shared" si="24"/>
        <v>0.9999999999999999</v>
      </c>
    </row>
    <row r="688" spans="1:7" ht="15.75">
      <c r="A688" s="4"/>
      <c r="B688" s="4"/>
      <c r="C688" s="14" t="s">
        <v>165</v>
      </c>
      <c r="G688" s="2"/>
    </row>
    <row r="690" spans="1:14" ht="15" customHeight="1">
      <c r="A690" s="4">
        <v>30</v>
      </c>
      <c r="B690" s="4" t="s">
        <v>177</v>
      </c>
      <c r="C690" s="4"/>
      <c r="D690" s="4"/>
      <c r="G690" s="2"/>
      <c r="H690" s="3"/>
      <c r="I690" s="3"/>
      <c r="J690" s="3"/>
      <c r="K690" s="3"/>
      <c r="L690" s="3"/>
      <c r="M690" s="3"/>
      <c r="N690" s="3"/>
    </row>
    <row r="691" spans="1:14" ht="24.75" customHeight="1">
      <c r="A691" s="4"/>
      <c r="B691" s="4"/>
      <c r="C691" s="26">
        <v>2012</v>
      </c>
      <c r="D691" s="4"/>
      <c r="G691" s="2"/>
      <c r="H691" s="3"/>
      <c r="I691" s="3"/>
      <c r="J691" s="3"/>
      <c r="K691" s="3"/>
      <c r="L691" s="3"/>
      <c r="M691" s="3"/>
      <c r="N691" s="3"/>
    </row>
    <row r="692" spans="1:14" ht="15" customHeight="1">
      <c r="A692" s="4"/>
      <c r="B692" s="4"/>
      <c r="C692" s="65" t="s">
        <v>10</v>
      </c>
      <c r="D692" s="57"/>
      <c r="E692" s="53" t="s">
        <v>163</v>
      </c>
      <c r="F692" s="53"/>
      <c r="G692" s="53"/>
      <c r="H692" s="3"/>
      <c r="I692" s="3"/>
      <c r="J692" s="3"/>
      <c r="K692" s="3"/>
      <c r="L692" s="3"/>
      <c r="M692" s="3"/>
      <c r="N692" s="3"/>
    </row>
    <row r="693" spans="1:14" ht="15" customHeight="1">
      <c r="A693" s="4"/>
      <c r="B693" s="4"/>
      <c r="C693" s="65"/>
      <c r="D693" s="57"/>
      <c r="E693" s="53"/>
      <c r="F693" s="53"/>
      <c r="G693" s="53"/>
      <c r="H693" s="3"/>
      <c r="I693" s="3"/>
      <c r="J693" s="3"/>
      <c r="K693" s="3"/>
      <c r="L693" s="3"/>
      <c r="M693" s="3"/>
      <c r="N693" s="3"/>
    </row>
    <row r="694" spans="1:14" ht="15" customHeight="1" thickBot="1">
      <c r="A694" s="4"/>
      <c r="B694" s="4"/>
      <c r="C694" s="64"/>
      <c r="D694" s="62"/>
      <c r="E694" s="19" t="s">
        <v>1</v>
      </c>
      <c r="F694" s="11" t="s">
        <v>2</v>
      </c>
      <c r="G694" s="12" t="s">
        <v>3</v>
      </c>
      <c r="H694" s="3"/>
      <c r="I694" s="3"/>
      <c r="J694" s="3"/>
      <c r="K694" s="3"/>
      <c r="L694" s="3"/>
      <c r="M694" s="3"/>
      <c r="N694" s="3"/>
    </row>
    <row r="695" spans="1:14" ht="15" customHeight="1">
      <c r="A695" s="4"/>
      <c r="B695" s="4"/>
      <c r="C695" s="66" t="s">
        <v>6</v>
      </c>
      <c r="D695" s="15" t="s">
        <v>11</v>
      </c>
      <c r="E695" s="43">
        <v>91681.39810431663</v>
      </c>
      <c r="F695" s="43">
        <v>1723505.0151281839</v>
      </c>
      <c r="G695" s="6">
        <f aca="true" t="shared" si="25" ref="G695:G702">E695+F695</f>
        <v>1815186.4132325004</v>
      </c>
      <c r="H695" s="3"/>
      <c r="I695" s="3"/>
      <c r="J695" s="3"/>
      <c r="K695" s="3"/>
      <c r="L695" s="3"/>
      <c r="M695" s="3"/>
      <c r="N695" s="3"/>
    </row>
    <row r="696" spans="1:14" ht="15" customHeight="1">
      <c r="A696" s="4"/>
      <c r="B696" s="4"/>
      <c r="C696" s="54"/>
      <c r="D696" s="15" t="s">
        <v>12</v>
      </c>
      <c r="E696" s="43">
        <v>25760.011050980225</v>
      </c>
      <c r="F696" s="43">
        <v>1843925.3905673006</v>
      </c>
      <c r="G696" s="6">
        <f t="shared" si="25"/>
        <v>1869685.401618281</v>
      </c>
      <c r="H696" s="3"/>
      <c r="I696" s="3"/>
      <c r="J696" s="3"/>
      <c r="K696" s="3"/>
      <c r="L696" s="3"/>
      <c r="M696" s="3"/>
      <c r="N696" s="3"/>
    </row>
    <row r="697" spans="1:14" ht="15" customHeight="1">
      <c r="A697" s="4"/>
      <c r="B697" s="4"/>
      <c r="C697" s="54"/>
      <c r="D697" s="21" t="s">
        <v>13</v>
      </c>
      <c r="E697" s="43">
        <v>3904.541280129063</v>
      </c>
      <c r="F697" s="43">
        <v>153202.83635825847</v>
      </c>
      <c r="G697" s="6">
        <f t="shared" si="25"/>
        <v>157107.37763838752</v>
      </c>
      <c r="H697" s="3"/>
      <c r="I697" s="3"/>
      <c r="J697" s="3"/>
      <c r="K697" s="3"/>
      <c r="L697" s="3"/>
      <c r="M697" s="3"/>
      <c r="N697" s="3"/>
    </row>
    <row r="698" spans="1:14" ht="15" customHeight="1">
      <c r="A698" s="4"/>
      <c r="B698" s="4"/>
      <c r="C698" s="55"/>
      <c r="D698" s="15" t="s">
        <v>3</v>
      </c>
      <c r="E698" s="6">
        <f>SUM(E695:E697)</f>
        <v>121345.95043542593</v>
      </c>
      <c r="F698" s="6">
        <f>SUM(F695:F697)</f>
        <v>3720633.242053743</v>
      </c>
      <c r="G698" s="6">
        <f t="shared" si="25"/>
        <v>3841979.192489169</v>
      </c>
      <c r="H698" s="3"/>
      <c r="I698" s="3"/>
      <c r="J698" s="3"/>
      <c r="K698" s="3"/>
      <c r="L698" s="3"/>
      <c r="M698" s="3"/>
      <c r="N698" s="3"/>
    </row>
    <row r="699" spans="1:14" ht="15" customHeight="1">
      <c r="A699" s="4"/>
      <c r="C699" s="66" t="s">
        <v>0</v>
      </c>
      <c r="D699" s="15" t="s">
        <v>11</v>
      </c>
      <c r="E699" s="5">
        <f>E695/G695</f>
        <v>0.05050797947581018</v>
      </c>
      <c r="F699" s="5">
        <f>F695/G695</f>
        <v>0.9494920205241899</v>
      </c>
      <c r="G699" s="7">
        <f t="shared" si="25"/>
        <v>1</v>
      </c>
      <c r="H699" s="3"/>
      <c r="I699" s="3"/>
      <c r="J699" s="3"/>
      <c r="K699" s="3"/>
      <c r="L699" s="3"/>
      <c r="M699" s="3"/>
      <c r="N699" s="3"/>
    </row>
    <row r="700" spans="1:14" ht="15" customHeight="1">
      <c r="A700" s="4"/>
      <c r="C700" s="54"/>
      <c r="D700" s="15" t="s">
        <v>12</v>
      </c>
      <c r="E700" s="5">
        <f>E696/G696</f>
        <v>0.013777724866805932</v>
      </c>
      <c r="F700" s="5">
        <f>F696/G696</f>
        <v>0.986222275133194</v>
      </c>
      <c r="G700" s="7">
        <f t="shared" si="25"/>
        <v>1</v>
      </c>
      <c r="H700" s="3"/>
      <c r="I700" s="3"/>
      <c r="J700" s="3"/>
      <c r="K700" s="3"/>
      <c r="L700" s="3"/>
      <c r="M700" s="3"/>
      <c r="N700" s="3"/>
    </row>
    <row r="701" spans="1:14" ht="15" customHeight="1">
      <c r="A701" s="4"/>
      <c r="C701" s="54"/>
      <c r="D701" s="21" t="s">
        <v>13</v>
      </c>
      <c r="E701" s="5">
        <f>E697/G697</f>
        <v>0.024852692081183524</v>
      </c>
      <c r="F701" s="5">
        <f>F697/G697</f>
        <v>0.9751473079188165</v>
      </c>
      <c r="G701" s="7">
        <f t="shared" si="25"/>
        <v>1</v>
      </c>
      <c r="H701" s="3"/>
      <c r="I701" s="3"/>
      <c r="J701" s="3"/>
      <c r="K701" s="3"/>
      <c r="L701" s="3"/>
      <c r="M701" s="3"/>
      <c r="N701" s="3"/>
    </row>
    <row r="702" spans="1:14" ht="15" customHeight="1">
      <c r="A702" s="4"/>
      <c r="C702" s="55"/>
      <c r="D702" s="15" t="s">
        <v>3</v>
      </c>
      <c r="E702" s="5">
        <f>E698/G698</f>
        <v>0.03158422894966473</v>
      </c>
      <c r="F702" s="5">
        <f>F698/G698</f>
        <v>0.9684157710503353</v>
      </c>
      <c r="G702" s="7">
        <f t="shared" si="25"/>
        <v>1</v>
      </c>
      <c r="H702" s="3"/>
      <c r="I702" s="3"/>
      <c r="J702" s="3"/>
      <c r="K702" s="3"/>
      <c r="L702" s="3"/>
      <c r="M702" s="3"/>
      <c r="N702" s="3"/>
    </row>
    <row r="703" spans="1:7" ht="15.75">
      <c r="A703" s="4"/>
      <c r="B703" s="4"/>
      <c r="C703" s="14" t="s">
        <v>165</v>
      </c>
      <c r="G703" s="2"/>
    </row>
    <row r="704" spans="1:7" ht="24.75" customHeight="1">
      <c r="A704" s="4"/>
      <c r="B704" s="4"/>
      <c r="C704" s="4">
        <v>2012</v>
      </c>
      <c r="G704" s="2"/>
    </row>
    <row r="705" spans="1:8" ht="22.5" customHeight="1">
      <c r="A705" s="4"/>
      <c r="B705" s="4"/>
      <c r="C705" s="65" t="s">
        <v>10</v>
      </c>
      <c r="D705" s="57"/>
      <c r="E705" s="53" t="s">
        <v>164</v>
      </c>
      <c r="F705" s="53"/>
      <c r="G705" s="53"/>
      <c r="H705" s="53"/>
    </row>
    <row r="706" spans="1:8" ht="42.75" customHeight="1" thickBot="1">
      <c r="A706" s="4"/>
      <c r="B706" s="4"/>
      <c r="C706" s="65"/>
      <c r="D706" s="57"/>
      <c r="E706" s="11">
        <v>1</v>
      </c>
      <c r="F706" s="11">
        <v>2</v>
      </c>
      <c r="G706" s="12" t="s">
        <v>127</v>
      </c>
      <c r="H706" s="12" t="s">
        <v>3</v>
      </c>
    </row>
    <row r="707" spans="1:8" ht="15">
      <c r="A707" s="4"/>
      <c r="B707" s="4"/>
      <c r="C707" s="66" t="s">
        <v>6</v>
      </c>
      <c r="D707" s="15" t="s">
        <v>11</v>
      </c>
      <c r="E707" s="43">
        <v>56729.11467871383</v>
      </c>
      <c r="F707" s="43">
        <v>20424.147737749852</v>
      </c>
      <c r="G707" s="43">
        <v>14528.13568785296</v>
      </c>
      <c r="H707" s="18">
        <f aca="true" t="shared" si="26" ref="H707:H714">SUM(E707:G707)</f>
        <v>91681.39810431664</v>
      </c>
    </row>
    <row r="708" spans="1:8" ht="15">
      <c r="A708" s="4"/>
      <c r="B708" s="4"/>
      <c r="C708" s="54"/>
      <c r="D708" s="15" t="s">
        <v>12</v>
      </c>
      <c r="E708" s="43">
        <v>11582.43227309064</v>
      </c>
      <c r="F708" s="43">
        <v>7133.419065126871</v>
      </c>
      <c r="G708" s="43">
        <v>7044.159712762714</v>
      </c>
      <c r="H708" s="18">
        <f t="shared" si="26"/>
        <v>25760.011050980225</v>
      </c>
    </row>
    <row r="709" spans="1:8" ht="15">
      <c r="A709" s="4"/>
      <c r="B709" s="4"/>
      <c r="C709" s="54"/>
      <c r="D709" s="21" t="s">
        <v>13</v>
      </c>
      <c r="E709" s="43">
        <v>2779.4462164554575</v>
      </c>
      <c r="F709" s="43">
        <v>459.20731811116707</v>
      </c>
      <c r="G709" s="43">
        <v>665.8877455624386</v>
      </c>
      <c r="H709" s="18">
        <f t="shared" si="26"/>
        <v>3904.541280129063</v>
      </c>
    </row>
    <row r="710" spans="1:8" ht="15">
      <c r="A710" s="4"/>
      <c r="B710" s="4"/>
      <c r="C710" s="55"/>
      <c r="D710" s="15" t="s">
        <v>3</v>
      </c>
      <c r="E710" s="6">
        <f>SUM(E707:E709)</f>
        <v>71090.99316825993</v>
      </c>
      <c r="F710" s="6">
        <f>SUM(F707:F709)</f>
        <v>28016.77412098789</v>
      </c>
      <c r="G710" s="6">
        <f>SUM(G707:G709)</f>
        <v>22238.18314617811</v>
      </c>
      <c r="H710" s="6">
        <f>SUM(H707:H709)</f>
        <v>121345.95043542593</v>
      </c>
    </row>
    <row r="711" spans="1:8" ht="15">
      <c r="A711" s="4"/>
      <c r="B711" s="4"/>
      <c r="C711" s="66" t="s">
        <v>0</v>
      </c>
      <c r="D711" s="15" t="s">
        <v>11</v>
      </c>
      <c r="E711" s="5">
        <f>E707/H707</f>
        <v>0.6187636298277921</v>
      </c>
      <c r="F711" s="5">
        <f>F707/H707</f>
        <v>0.22277308330868725</v>
      </c>
      <c r="G711" s="5">
        <f>G707/H707</f>
        <v>0.1584632868635206</v>
      </c>
      <c r="H711" s="10">
        <f t="shared" si="26"/>
        <v>1</v>
      </c>
    </row>
    <row r="712" spans="1:8" ht="15">
      <c r="A712" s="4"/>
      <c r="B712" s="4"/>
      <c r="C712" s="54"/>
      <c r="D712" s="15" t="s">
        <v>12</v>
      </c>
      <c r="E712" s="5">
        <f>E708/H708</f>
        <v>0.44962838914038056</v>
      </c>
      <c r="F712" s="5">
        <f>F708/H708</f>
        <v>0.27691832317189274</v>
      </c>
      <c r="G712" s="5">
        <f>G708/H708</f>
        <v>0.27345328768772664</v>
      </c>
      <c r="H712" s="10">
        <f t="shared" si="26"/>
        <v>1</v>
      </c>
    </row>
    <row r="713" spans="1:8" ht="15">
      <c r="A713" s="4"/>
      <c r="B713" s="4"/>
      <c r="C713" s="54"/>
      <c r="D713" s="21" t="s">
        <v>13</v>
      </c>
      <c r="E713" s="5">
        <f>E709/H709</f>
        <v>0.7118496174187161</v>
      </c>
      <c r="F713" s="5">
        <f>F709/H709</f>
        <v>0.11760851919997838</v>
      </c>
      <c r="G713" s="5">
        <f>G709/H709</f>
        <v>0.17054186338130556</v>
      </c>
      <c r="H713" s="10">
        <f t="shared" si="26"/>
        <v>1</v>
      </c>
    </row>
    <row r="714" spans="1:8" ht="15">
      <c r="A714" s="4"/>
      <c r="B714" s="4"/>
      <c r="C714" s="55"/>
      <c r="D714" s="15" t="s">
        <v>3</v>
      </c>
      <c r="E714" s="5">
        <f>E710/H710</f>
        <v>0.5858538576125859</v>
      </c>
      <c r="F714" s="5">
        <f>F710/H710</f>
        <v>0.23088347011544466</v>
      </c>
      <c r="G714" s="5">
        <f>G710/H710</f>
        <v>0.18326267227196946</v>
      </c>
      <c r="H714" s="10">
        <f t="shared" si="26"/>
        <v>1</v>
      </c>
    </row>
    <row r="715" spans="1:7" ht="15.75">
      <c r="A715" s="4"/>
      <c r="B715" s="4"/>
      <c r="C715" s="14" t="s">
        <v>165</v>
      </c>
      <c r="G715" s="2"/>
    </row>
    <row r="716" spans="7:14" ht="15" customHeight="1">
      <c r="G716" s="9"/>
      <c r="H716" s="9"/>
      <c r="I716" s="9"/>
      <c r="J716" s="9"/>
      <c r="K716" s="9"/>
      <c r="L716" s="9"/>
      <c r="M716" s="9"/>
      <c r="N716" s="8"/>
    </row>
    <row r="717" spans="7:14" ht="15" customHeight="1">
      <c r="G717" s="9"/>
      <c r="H717" s="9"/>
      <c r="I717" s="9"/>
      <c r="J717" s="9"/>
      <c r="K717" s="9"/>
      <c r="L717" s="9"/>
      <c r="M717" s="9"/>
      <c r="N717" s="8"/>
    </row>
    <row r="718" spans="7:14" ht="15" customHeight="1">
      <c r="G718" s="9"/>
      <c r="H718" s="9"/>
      <c r="I718" s="9"/>
      <c r="J718" s="9"/>
      <c r="K718" s="9"/>
      <c r="L718" s="9"/>
      <c r="M718" s="9"/>
      <c r="N718" s="8"/>
    </row>
    <row r="719" spans="7:14" ht="15" customHeight="1">
      <c r="G719" s="9"/>
      <c r="H719" s="9"/>
      <c r="I719" s="9"/>
      <c r="J719" s="9"/>
      <c r="K719" s="9"/>
      <c r="L719" s="9"/>
      <c r="M719" s="9"/>
      <c r="N719" s="8"/>
    </row>
    <row r="720" spans="7:14" ht="15" customHeight="1">
      <c r="G720" s="9"/>
      <c r="H720" s="9"/>
      <c r="I720" s="9"/>
      <c r="J720" s="9"/>
      <c r="K720" s="9"/>
      <c r="L720" s="9"/>
      <c r="M720" s="9"/>
      <c r="N720" s="8"/>
    </row>
    <row r="721" spans="7:14" ht="15" customHeight="1">
      <c r="G721" s="9"/>
      <c r="H721" s="9"/>
      <c r="I721" s="9"/>
      <c r="J721" s="9"/>
      <c r="K721" s="9"/>
      <c r="L721" s="9"/>
      <c r="M721" s="9"/>
      <c r="N721" s="8"/>
    </row>
    <row r="722" spans="7:14" ht="15" customHeight="1">
      <c r="G722" s="9"/>
      <c r="H722" s="9"/>
      <c r="I722" s="9"/>
      <c r="J722" s="9"/>
      <c r="K722" s="9"/>
      <c r="L722" s="9"/>
      <c r="M722" s="9"/>
      <c r="N722" s="8"/>
    </row>
    <row r="723" spans="7:14" ht="15" customHeight="1">
      <c r="G723" s="9"/>
      <c r="H723" s="9"/>
      <c r="I723" s="9"/>
      <c r="J723" s="9"/>
      <c r="K723" s="9"/>
      <c r="L723" s="9"/>
      <c r="M723" s="9"/>
      <c r="N723" s="8"/>
    </row>
    <row r="724" spans="7:14" ht="15" customHeight="1">
      <c r="G724" s="9"/>
      <c r="H724" s="9"/>
      <c r="I724" s="9"/>
      <c r="J724" s="9"/>
      <c r="K724" s="9"/>
      <c r="L724" s="9"/>
      <c r="M724" s="9"/>
      <c r="N724" s="8"/>
    </row>
    <row r="725" spans="7:14" ht="15" customHeight="1">
      <c r="G725" s="9"/>
      <c r="H725" s="9"/>
      <c r="I725" s="9"/>
      <c r="J725" s="9"/>
      <c r="K725" s="9"/>
      <c r="L725" s="9"/>
      <c r="M725" s="9"/>
      <c r="N725" s="8"/>
    </row>
    <row r="726" spans="7:14" ht="15" customHeight="1">
      <c r="G726" s="9"/>
      <c r="H726" s="9"/>
      <c r="I726" s="9"/>
      <c r="J726" s="9"/>
      <c r="K726" s="9"/>
      <c r="L726" s="9"/>
      <c r="M726" s="9"/>
      <c r="N726" s="8"/>
    </row>
    <row r="727" spans="7:14" ht="15" customHeight="1">
      <c r="G727" s="9"/>
      <c r="H727" s="9"/>
      <c r="I727" s="9"/>
      <c r="J727" s="9"/>
      <c r="K727" s="9"/>
      <c r="L727" s="9"/>
      <c r="M727" s="9"/>
      <c r="N727" s="8"/>
    </row>
    <row r="728" spans="7:14" ht="15" customHeight="1">
      <c r="G728" s="9"/>
      <c r="H728" s="9"/>
      <c r="I728" s="9"/>
      <c r="J728" s="9"/>
      <c r="K728" s="9"/>
      <c r="L728" s="9"/>
      <c r="M728" s="9"/>
      <c r="N728" s="8"/>
    </row>
  </sheetData>
  <sheetProtection/>
  <mergeCells count="227">
    <mergeCell ref="C596:D597"/>
    <mergeCell ref="E596:I596"/>
    <mergeCell ref="C598:C601"/>
    <mergeCell ref="C602:C605"/>
    <mergeCell ref="C613:C616"/>
    <mergeCell ref="E650:I650"/>
    <mergeCell ref="C617:C620"/>
    <mergeCell ref="C623:D624"/>
    <mergeCell ref="E623:H623"/>
    <mergeCell ref="C625:C628"/>
    <mergeCell ref="C574:C577"/>
    <mergeCell ref="C578:C581"/>
    <mergeCell ref="C584:D585"/>
    <mergeCell ref="E584:I584"/>
    <mergeCell ref="C586:C589"/>
    <mergeCell ref="C590:C593"/>
    <mergeCell ref="C560:D561"/>
    <mergeCell ref="E560:I560"/>
    <mergeCell ref="C562:C565"/>
    <mergeCell ref="C566:C569"/>
    <mergeCell ref="C572:D573"/>
    <mergeCell ref="E572:I572"/>
    <mergeCell ref="C224:D225"/>
    <mergeCell ref="E224:I224"/>
    <mergeCell ref="C226:C229"/>
    <mergeCell ref="C230:C233"/>
    <mergeCell ref="C212:D213"/>
    <mergeCell ref="E212:E213"/>
    <mergeCell ref="F212:F213"/>
    <mergeCell ref="G212:G213"/>
    <mergeCell ref="C214:C217"/>
    <mergeCell ref="C218:C221"/>
    <mergeCell ref="C187:C190"/>
    <mergeCell ref="C191:C194"/>
    <mergeCell ref="C199:D201"/>
    <mergeCell ref="E199:G200"/>
    <mergeCell ref="C202:C205"/>
    <mergeCell ref="C206:C209"/>
    <mergeCell ref="C179:C182"/>
    <mergeCell ref="C185:D186"/>
    <mergeCell ref="E185:E186"/>
    <mergeCell ref="F185:F186"/>
    <mergeCell ref="G185:G186"/>
    <mergeCell ref="H185:H186"/>
    <mergeCell ref="C154:D155"/>
    <mergeCell ref="C175:C178"/>
    <mergeCell ref="C156:C159"/>
    <mergeCell ref="C162:D163"/>
    <mergeCell ref="C164:C167"/>
    <mergeCell ref="E154:H154"/>
    <mergeCell ref="E162:H162"/>
    <mergeCell ref="C172:D174"/>
    <mergeCell ref="E172:G173"/>
    <mergeCell ref="C142:C145"/>
    <mergeCell ref="C146:C149"/>
    <mergeCell ref="C120:C123"/>
    <mergeCell ref="C126:D127"/>
    <mergeCell ref="E126:H126"/>
    <mergeCell ref="C128:C131"/>
    <mergeCell ref="C132:C135"/>
    <mergeCell ref="C140:D141"/>
    <mergeCell ref="E140:H140"/>
    <mergeCell ref="B2:H2"/>
    <mergeCell ref="C6:D7"/>
    <mergeCell ref="E6:H6"/>
    <mergeCell ref="C113:D115"/>
    <mergeCell ref="E113:G114"/>
    <mergeCell ref="C116:C119"/>
    <mergeCell ref="C8:C11"/>
    <mergeCell ref="C14:D15"/>
    <mergeCell ref="C16:C19"/>
    <mergeCell ref="C24:D26"/>
    <mergeCell ref="E24:G25"/>
    <mergeCell ref="E14:H14"/>
    <mergeCell ref="C27:C30"/>
    <mergeCell ref="C31:C34"/>
    <mergeCell ref="C37:D38"/>
    <mergeCell ref="E37:J37"/>
    <mergeCell ref="C39:C42"/>
    <mergeCell ref="C43:C46"/>
    <mergeCell ref="C49:D50"/>
    <mergeCell ref="E49:H49"/>
    <mergeCell ref="C51:C54"/>
    <mergeCell ref="C55:C58"/>
    <mergeCell ref="C63:D64"/>
    <mergeCell ref="E63:G63"/>
    <mergeCell ref="C65:C68"/>
    <mergeCell ref="C69:C72"/>
    <mergeCell ref="C77:D78"/>
    <mergeCell ref="E77:G77"/>
    <mergeCell ref="C79:C82"/>
    <mergeCell ref="C83:C86"/>
    <mergeCell ref="C105:C108"/>
    <mergeCell ref="C89:D90"/>
    <mergeCell ref="C91:C94"/>
    <mergeCell ref="C99:D100"/>
    <mergeCell ref="E99:J99"/>
    <mergeCell ref="C101:C104"/>
    <mergeCell ref="E89:H89"/>
    <mergeCell ref="C238:D240"/>
    <mergeCell ref="E238:G239"/>
    <mergeCell ref="C241:C244"/>
    <mergeCell ref="C245:C248"/>
    <mergeCell ref="C253:D255"/>
    <mergeCell ref="E253:G254"/>
    <mergeCell ref="C256:C259"/>
    <mergeCell ref="C260:C263"/>
    <mergeCell ref="C268:D270"/>
    <mergeCell ref="E268:L268"/>
    <mergeCell ref="E269:G269"/>
    <mergeCell ref="H269:J269"/>
    <mergeCell ref="K269:M269"/>
    <mergeCell ref="C271:C274"/>
    <mergeCell ref="C275:C278"/>
    <mergeCell ref="C283:D285"/>
    <mergeCell ref="E283:G284"/>
    <mergeCell ref="C286:C289"/>
    <mergeCell ref="C290:C293"/>
    <mergeCell ref="C298:D299"/>
    <mergeCell ref="E298:I298"/>
    <mergeCell ref="C300:C303"/>
    <mergeCell ref="C304:C307"/>
    <mergeCell ref="C312:D314"/>
    <mergeCell ref="E312:G313"/>
    <mergeCell ref="C315:C318"/>
    <mergeCell ref="C319:C322"/>
    <mergeCell ref="C327:D328"/>
    <mergeCell ref="E327:E328"/>
    <mergeCell ref="F327:F328"/>
    <mergeCell ref="G327:G328"/>
    <mergeCell ref="H327:H328"/>
    <mergeCell ref="C329:C332"/>
    <mergeCell ref="C333:C336"/>
    <mergeCell ref="C341:D343"/>
    <mergeCell ref="C344:C347"/>
    <mergeCell ref="E341:H342"/>
    <mergeCell ref="C348:C351"/>
    <mergeCell ref="C354:D355"/>
    <mergeCell ref="E354:H354"/>
    <mergeCell ref="C356:C359"/>
    <mergeCell ref="C364:D366"/>
    <mergeCell ref="E364:G365"/>
    <mergeCell ref="C367:C370"/>
    <mergeCell ref="C371:C374"/>
    <mergeCell ref="C379:D380"/>
    <mergeCell ref="E379:I379"/>
    <mergeCell ref="C381:C384"/>
    <mergeCell ref="C385:C388"/>
    <mergeCell ref="C393:D394"/>
    <mergeCell ref="C395:C398"/>
    <mergeCell ref="C399:C402"/>
    <mergeCell ref="C405:D406"/>
    <mergeCell ref="E405:H405"/>
    <mergeCell ref="E393:I393"/>
    <mergeCell ref="C407:C410"/>
    <mergeCell ref="C415:D417"/>
    <mergeCell ref="E415:G416"/>
    <mergeCell ref="C418:C421"/>
    <mergeCell ref="C422:C425"/>
    <mergeCell ref="C428:D429"/>
    <mergeCell ref="E428:H428"/>
    <mergeCell ref="C430:C433"/>
    <mergeCell ref="C434:C437"/>
    <mergeCell ref="C440:D441"/>
    <mergeCell ref="E440:H440"/>
    <mergeCell ref="C442:C445"/>
    <mergeCell ref="C450:D452"/>
    <mergeCell ref="E450:G451"/>
    <mergeCell ref="C453:C456"/>
    <mergeCell ref="C457:C460"/>
    <mergeCell ref="C463:D464"/>
    <mergeCell ref="E463:H463"/>
    <mergeCell ref="C465:C468"/>
    <mergeCell ref="C469:C472"/>
    <mergeCell ref="C475:D476"/>
    <mergeCell ref="E475:I475"/>
    <mergeCell ref="C477:C480"/>
    <mergeCell ref="C481:C484"/>
    <mergeCell ref="C487:D488"/>
    <mergeCell ref="E487:H487"/>
    <mergeCell ref="C489:C492"/>
    <mergeCell ref="C497:D499"/>
    <mergeCell ref="E497:G498"/>
    <mergeCell ref="C500:C503"/>
    <mergeCell ref="C504:C507"/>
    <mergeCell ref="C510:D511"/>
    <mergeCell ref="E510:H510"/>
    <mergeCell ref="C512:C515"/>
    <mergeCell ref="C516:C519"/>
    <mergeCell ref="C524:D525"/>
    <mergeCell ref="C526:C529"/>
    <mergeCell ref="C530:C533"/>
    <mergeCell ref="E524:K524"/>
    <mergeCell ref="C536:D537"/>
    <mergeCell ref="E536:I536"/>
    <mergeCell ref="C538:C541"/>
    <mergeCell ref="C542:C545"/>
    <mergeCell ref="C610:D612"/>
    <mergeCell ref="E610:G611"/>
    <mergeCell ref="C548:D549"/>
    <mergeCell ref="E548:I548"/>
    <mergeCell ref="C550:C553"/>
    <mergeCell ref="C554:C557"/>
    <mergeCell ref="C629:C632"/>
    <mergeCell ref="C637:D639"/>
    <mergeCell ref="E637:G638"/>
    <mergeCell ref="C640:C643"/>
    <mergeCell ref="C644:C647"/>
    <mergeCell ref="C650:D651"/>
    <mergeCell ref="C652:C655"/>
    <mergeCell ref="C656:C659"/>
    <mergeCell ref="C664:D665"/>
    <mergeCell ref="E664:I664"/>
    <mergeCell ref="C666:C669"/>
    <mergeCell ref="C670:C673"/>
    <mergeCell ref="C678:D679"/>
    <mergeCell ref="E678:H678"/>
    <mergeCell ref="C680:C683"/>
    <mergeCell ref="C684:C687"/>
    <mergeCell ref="C692:D694"/>
    <mergeCell ref="E692:G693"/>
    <mergeCell ref="C695:C698"/>
    <mergeCell ref="C699:C702"/>
    <mergeCell ref="C705:D706"/>
    <mergeCell ref="E705:H705"/>
    <mergeCell ref="C707:C710"/>
    <mergeCell ref="C711:C714"/>
  </mergeCells>
  <printOptions/>
  <pageMargins left="0.7" right="0.7" top="0.75" bottom="0.75" header="0.3" footer="0.3"/>
  <pageSetup horizontalDpi="600" verticalDpi="600" orientation="portrait" paperSize="9" r:id="rId1"/>
  <ignoredErrors>
    <ignoredError sqref="F655:G655 E710 E104:I104 E468" formulaRange="1"/>
    <ignoredError sqref="J104 G318 H19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934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21.28125" style="1" customWidth="1"/>
    <col min="3" max="3" width="20.140625" style="1" bestFit="1" customWidth="1"/>
    <col min="4" max="4" width="18.28125" style="1" customWidth="1"/>
    <col min="5" max="5" width="17.8515625" style="1" customWidth="1"/>
    <col min="6" max="6" width="16.8515625" style="1" customWidth="1"/>
    <col min="7" max="7" width="17.8515625" style="1" customWidth="1"/>
    <col min="8" max="8" width="20.140625" style="1" bestFit="1" customWidth="1"/>
    <col min="9" max="9" width="16.28125" style="1" bestFit="1" customWidth="1"/>
    <col min="10" max="10" width="15.57421875" style="1" bestFit="1" customWidth="1"/>
    <col min="11" max="11" width="13.28125" style="1" customWidth="1"/>
    <col min="12" max="12" width="14.140625" style="1" customWidth="1"/>
    <col min="13" max="17" width="14.421875" style="1" bestFit="1" customWidth="1"/>
    <col min="18" max="19" width="13.28125" style="1" customWidth="1"/>
    <col min="20" max="16384" width="11.421875" style="1" customWidth="1"/>
  </cols>
  <sheetData>
    <row r="2" spans="2:8" ht="15">
      <c r="B2" s="61" t="s">
        <v>171</v>
      </c>
      <c r="C2" s="61"/>
      <c r="D2" s="61"/>
      <c r="E2" s="61"/>
      <c r="F2" s="61"/>
      <c r="G2" s="61"/>
      <c r="H2" s="61"/>
    </row>
    <row r="3" spans="7:14" ht="15" customHeight="1">
      <c r="G3" s="9"/>
      <c r="H3" s="9"/>
      <c r="I3" s="9"/>
      <c r="J3" s="9"/>
      <c r="K3" s="9"/>
      <c r="L3" s="9"/>
      <c r="M3" s="9"/>
      <c r="N3" s="8"/>
    </row>
    <row r="4" spans="1:8" ht="15">
      <c r="A4" s="4">
        <v>1</v>
      </c>
      <c r="B4" s="4" t="s">
        <v>28</v>
      </c>
      <c r="H4" s="2"/>
    </row>
    <row r="5" spans="1:7" ht="24.75" customHeight="1">
      <c r="A5" s="4"/>
      <c r="B5" s="4"/>
      <c r="C5" s="26">
        <v>2012</v>
      </c>
      <c r="G5" s="2"/>
    </row>
    <row r="6" spans="1:8" ht="28.5" customHeight="1">
      <c r="A6" s="4"/>
      <c r="B6" s="4"/>
      <c r="C6" s="65" t="s">
        <v>25</v>
      </c>
      <c r="D6" s="57"/>
      <c r="E6" s="53" t="s">
        <v>28</v>
      </c>
      <c r="F6" s="53"/>
      <c r="G6" s="53"/>
      <c r="H6" s="53"/>
    </row>
    <row r="7" spans="1:8" ht="15.75" thickBot="1">
      <c r="A7" s="4"/>
      <c r="B7" s="4"/>
      <c r="C7" s="65"/>
      <c r="D7" s="57"/>
      <c r="E7" s="11" t="s">
        <v>29</v>
      </c>
      <c r="F7" s="11" t="s">
        <v>26</v>
      </c>
      <c r="G7" s="12" t="s">
        <v>27</v>
      </c>
      <c r="H7" s="12" t="s">
        <v>73</v>
      </c>
    </row>
    <row r="8" spans="1:8" ht="15">
      <c r="A8" s="4"/>
      <c r="B8" s="4"/>
      <c r="C8" s="53" t="s">
        <v>6</v>
      </c>
      <c r="D8" s="15" t="s">
        <v>20</v>
      </c>
      <c r="E8" s="46">
        <v>6</v>
      </c>
      <c r="F8" s="46">
        <v>30.324046375471074</v>
      </c>
      <c r="G8" s="46">
        <v>109</v>
      </c>
      <c r="H8" s="46">
        <v>699313.6019364381</v>
      </c>
    </row>
    <row r="9" spans="1:8" ht="15">
      <c r="A9" s="4"/>
      <c r="B9" s="4"/>
      <c r="C9" s="53"/>
      <c r="D9" s="15" t="s">
        <v>21</v>
      </c>
      <c r="E9" s="46">
        <v>6</v>
      </c>
      <c r="F9" s="46">
        <v>24.207967269478296</v>
      </c>
      <c r="G9" s="46">
        <v>215</v>
      </c>
      <c r="H9" s="46">
        <v>113662.24332055073</v>
      </c>
    </row>
    <row r="10" spans="1:8" ht="15">
      <c r="A10" s="4"/>
      <c r="B10" s="4"/>
      <c r="C10" s="53"/>
      <c r="D10" s="21" t="s">
        <v>22</v>
      </c>
      <c r="E10" s="46">
        <v>1</v>
      </c>
      <c r="F10" s="46">
        <v>25.336993673333517</v>
      </c>
      <c r="G10" s="46">
        <v>419</v>
      </c>
      <c r="H10" s="46">
        <v>5120840.127436014</v>
      </c>
    </row>
    <row r="11" spans="1:8" ht="15">
      <c r="A11" s="4"/>
      <c r="B11" s="4"/>
      <c r="C11" s="53"/>
      <c r="D11" s="15" t="s">
        <v>23</v>
      </c>
      <c r="E11" s="46">
        <v>1</v>
      </c>
      <c r="F11" s="46">
        <v>22.0179896596611</v>
      </c>
      <c r="G11" s="46">
        <v>290</v>
      </c>
      <c r="H11" s="46">
        <v>5283014.36147393</v>
      </c>
    </row>
    <row r="12" spans="1:8" ht="15">
      <c r="A12" s="4"/>
      <c r="B12" s="4"/>
      <c r="C12" s="53"/>
      <c r="D12" s="15" t="s">
        <v>24</v>
      </c>
      <c r="E12" s="46">
        <v>1</v>
      </c>
      <c r="F12" s="46">
        <v>25.191370353857806</v>
      </c>
      <c r="G12" s="46">
        <v>110</v>
      </c>
      <c r="H12" s="46">
        <v>618420.6699771854</v>
      </c>
    </row>
    <row r="13" spans="1:8" ht="15">
      <c r="A13" s="4"/>
      <c r="B13" s="4"/>
      <c r="C13" s="53"/>
      <c r="D13" s="15" t="s">
        <v>3</v>
      </c>
      <c r="E13" s="46">
        <v>1</v>
      </c>
      <c r="F13" s="48">
        <v>23.940767242403076</v>
      </c>
      <c r="G13" s="46">
        <v>419</v>
      </c>
      <c r="H13" s="48">
        <f>SUM(H8:H12)</f>
        <v>11835251.00414412</v>
      </c>
    </row>
    <row r="14" spans="1:7" ht="15.75">
      <c r="A14" s="4"/>
      <c r="B14" s="4"/>
      <c r="C14" s="14" t="s">
        <v>165</v>
      </c>
      <c r="G14" s="2"/>
    </row>
    <row r="15" spans="1:7" ht="24.75" customHeight="1">
      <c r="A15" s="4"/>
      <c r="B15" s="4"/>
      <c r="C15" s="26">
        <v>2012</v>
      </c>
      <c r="G15" s="2"/>
    </row>
    <row r="16" spans="1:8" ht="28.5" customHeight="1">
      <c r="A16" s="4"/>
      <c r="B16" s="4"/>
      <c r="C16" s="65" t="s">
        <v>25</v>
      </c>
      <c r="D16" s="57"/>
      <c r="E16" s="53" t="s">
        <v>39</v>
      </c>
      <c r="F16" s="53"/>
      <c r="G16" s="53"/>
      <c r="H16" s="53"/>
    </row>
    <row r="17" spans="1:8" ht="15.75" thickBot="1">
      <c r="A17" s="4"/>
      <c r="B17" s="4"/>
      <c r="C17" s="65"/>
      <c r="D17" s="57"/>
      <c r="E17" s="11" t="s">
        <v>29</v>
      </c>
      <c r="F17" s="11" t="s">
        <v>26</v>
      </c>
      <c r="G17" s="12" t="s">
        <v>27</v>
      </c>
      <c r="H17" s="12" t="s">
        <v>73</v>
      </c>
    </row>
    <row r="18" spans="1:8" ht="15">
      <c r="A18" s="4"/>
      <c r="B18" s="4"/>
      <c r="C18" s="53" t="s">
        <v>6</v>
      </c>
      <c r="D18" s="15" t="s">
        <v>20</v>
      </c>
      <c r="E18" s="46">
        <v>1.5</v>
      </c>
      <c r="F18" s="46">
        <v>14.139526653763582</v>
      </c>
      <c r="G18" s="46">
        <v>140</v>
      </c>
      <c r="H18" s="46">
        <v>1240767.5106312344</v>
      </c>
    </row>
    <row r="19" spans="1:8" ht="15">
      <c r="A19" s="4"/>
      <c r="B19" s="4"/>
      <c r="C19" s="53"/>
      <c r="D19" s="15" t="s">
        <v>21</v>
      </c>
      <c r="E19" s="46">
        <v>1.03</v>
      </c>
      <c r="F19" s="46">
        <v>11.384778088735604</v>
      </c>
      <c r="G19" s="46">
        <v>45.64</v>
      </c>
      <c r="H19" s="46">
        <v>185096.7568229356</v>
      </c>
    </row>
    <row r="20" spans="1:8" ht="15">
      <c r="A20" s="4"/>
      <c r="B20" s="4"/>
      <c r="C20" s="53"/>
      <c r="D20" s="21" t="s">
        <v>22</v>
      </c>
      <c r="E20" s="46">
        <v>1</v>
      </c>
      <c r="F20" s="46">
        <v>13.976616880688262</v>
      </c>
      <c r="G20" s="46">
        <v>568</v>
      </c>
      <c r="H20" s="46">
        <v>2944852.0979282362</v>
      </c>
    </row>
    <row r="21" spans="1:8" ht="15">
      <c r="A21" s="4"/>
      <c r="B21" s="4"/>
      <c r="C21" s="53"/>
      <c r="D21" s="15" t="s">
        <v>23</v>
      </c>
      <c r="E21" s="46">
        <v>2</v>
      </c>
      <c r="F21" s="46">
        <v>15.873877612910837</v>
      </c>
      <c r="G21" s="46">
        <v>720</v>
      </c>
      <c r="H21" s="46">
        <v>6425294.854622335</v>
      </c>
    </row>
    <row r="22" spans="1:8" ht="15">
      <c r="A22" s="4"/>
      <c r="B22" s="4"/>
      <c r="C22" s="53"/>
      <c r="D22" s="15" t="s">
        <v>24</v>
      </c>
      <c r="E22" s="46">
        <v>0.9</v>
      </c>
      <c r="F22" s="46">
        <v>11.802224413193274</v>
      </c>
      <c r="G22" s="46">
        <v>63.14</v>
      </c>
      <c r="H22" s="46">
        <v>639309.8818114828</v>
      </c>
    </row>
    <row r="23" spans="1:8" ht="15">
      <c r="A23" s="4"/>
      <c r="B23" s="4"/>
      <c r="C23" s="53"/>
      <c r="D23" s="15" t="s">
        <v>3</v>
      </c>
      <c r="E23" s="46">
        <v>0.9</v>
      </c>
      <c r="F23" s="48">
        <v>14.78102633311659</v>
      </c>
      <c r="G23" s="46">
        <v>720</v>
      </c>
      <c r="H23" s="48">
        <v>11435321.101816203</v>
      </c>
    </row>
    <row r="24" spans="1:7" ht="15.75">
      <c r="A24" s="4"/>
      <c r="B24" s="4"/>
      <c r="C24" s="14" t="s">
        <v>165</v>
      </c>
      <c r="G24" s="2"/>
    </row>
    <row r="25" spans="1:7" ht="15.75">
      <c r="A25" s="4"/>
      <c r="B25" s="4"/>
      <c r="C25" s="14"/>
      <c r="G25" s="2"/>
    </row>
    <row r="26" spans="1:14" ht="15" customHeight="1">
      <c r="A26" s="4">
        <v>2</v>
      </c>
      <c r="B26" s="4" t="s">
        <v>40</v>
      </c>
      <c r="C26" s="4"/>
      <c r="D26" s="4"/>
      <c r="G26" s="2"/>
      <c r="H26" s="3"/>
      <c r="I26" s="3"/>
      <c r="J26" s="3"/>
      <c r="K26" s="3"/>
      <c r="L26" s="3"/>
      <c r="M26" s="3"/>
      <c r="N26" s="3"/>
    </row>
    <row r="27" spans="1:14" ht="24.75" customHeight="1">
      <c r="A27" s="4"/>
      <c r="B27" s="4"/>
      <c r="C27" s="26">
        <v>2012</v>
      </c>
      <c r="D27" s="4"/>
      <c r="G27" s="2"/>
      <c r="H27" s="3"/>
      <c r="I27" s="3"/>
      <c r="J27" s="3"/>
      <c r="K27" s="3"/>
      <c r="L27" s="3"/>
      <c r="M27" s="3"/>
      <c r="N27" s="3"/>
    </row>
    <row r="28" spans="1:14" ht="15" customHeight="1">
      <c r="A28" s="4"/>
      <c r="B28" s="4"/>
      <c r="C28" s="65" t="s">
        <v>25</v>
      </c>
      <c r="D28" s="57"/>
      <c r="E28" s="67" t="s">
        <v>40</v>
      </c>
      <c r="F28" s="68"/>
      <c r="G28" s="56"/>
      <c r="H28" s="3"/>
      <c r="I28" s="3"/>
      <c r="J28" s="3"/>
      <c r="K28" s="3"/>
      <c r="L28" s="3"/>
      <c r="M28" s="3"/>
      <c r="N28" s="3"/>
    </row>
    <row r="29" spans="1:14" ht="15" customHeight="1">
      <c r="A29" s="4"/>
      <c r="B29" s="4"/>
      <c r="C29" s="65"/>
      <c r="D29" s="57"/>
      <c r="E29" s="63"/>
      <c r="F29" s="64"/>
      <c r="G29" s="62"/>
      <c r="H29" s="3"/>
      <c r="I29" s="3"/>
      <c r="J29" s="3"/>
      <c r="K29" s="3"/>
      <c r="L29" s="3"/>
      <c r="M29" s="3"/>
      <c r="N29" s="3"/>
    </row>
    <row r="30" spans="1:14" ht="15" customHeight="1" thickBot="1">
      <c r="A30" s="4"/>
      <c r="B30" s="4"/>
      <c r="C30" s="65"/>
      <c r="D30" s="57"/>
      <c r="E30" s="19" t="s">
        <v>1</v>
      </c>
      <c r="F30" s="11" t="s">
        <v>2</v>
      </c>
      <c r="G30" s="12" t="s">
        <v>3</v>
      </c>
      <c r="H30" s="3"/>
      <c r="I30" s="3"/>
      <c r="J30" s="3"/>
      <c r="K30" s="3"/>
      <c r="L30" s="3"/>
      <c r="M30" s="3"/>
      <c r="N30" s="3"/>
    </row>
    <row r="31" spans="1:14" ht="15" customHeight="1">
      <c r="A31" s="4"/>
      <c r="B31" s="4"/>
      <c r="C31" s="53" t="s">
        <v>6</v>
      </c>
      <c r="D31" s="15" t="s">
        <v>20</v>
      </c>
      <c r="E31" s="6">
        <v>2321.0813918153044</v>
      </c>
      <c r="F31" s="6">
        <v>104364.04461998022</v>
      </c>
      <c r="G31" s="6">
        <f aca="true" t="shared" si="0" ref="G31:G36">E31+F31</f>
        <v>106685.12601179552</v>
      </c>
      <c r="H31" s="3"/>
      <c r="I31" s="3"/>
      <c r="J31" s="3"/>
      <c r="K31" s="3"/>
      <c r="L31" s="3"/>
      <c r="M31" s="3"/>
      <c r="N31" s="3"/>
    </row>
    <row r="32" spans="1:14" ht="15" customHeight="1">
      <c r="A32" s="4"/>
      <c r="B32" s="4"/>
      <c r="C32" s="53"/>
      <c r="D32" s="15" t="s">
        <v>21</v>
      </c>
      <c r="E32" s="6">
        <v>6385.432120334848</v>
      </c>
      <c r="F32" s="6">
        <v>58978.792095924946</v>
      </c>
      <c r="G32" s="6">
        <f t="shared" si="0"/>
        <v>65364.2242162598</v>
      </c>
      <c r="H32" s="3"/>
      <c r="I32" s="3"/>
      <c r="J32" s="3"/>
      <c r="K32" s="3"/>
      <c r="L32" s="3"/>
      <c r="M32" s="3"/>
      <c r="N32" s="3"/>
    </row>
    <row r="33" spans="1:14" ht="15" customHeight="1">
      <c r="A33" s="4"/>
      <c r="B33" s="4"/>
      <c r="C33" s="53"/>
      <c r="D33" s="21" t="s">
        <v>22</v>
      </c>
      <c r="E33" s="6">
        <v>211477.44504974326</v>
      </c>
      <c r="F33" s="6">
        <v>416334.9675444081</v>
      </c>
      <c r="G33" s="6">
        <f t="shared" si="0"/>
        <v>627812.4125941513</v>
      </c>
      <c r="H33" s="3"/>
      <c r="I33" s="3"/>
      <c r="J33" s="3"/>
      <c r="K33" s="3"/>
      <c r="L33" s="3"/>
      <c r="M33" s="3"/>
      <c r="N33" s="3"/>
    </row>
    <row r="34" spans="1:14" ht="15" customHeight="1">
      <c r="A34" s="4"/>
      <c r="B34" s="4"/>
      <c r="C34" s="53"/>
      <c r="D34" s="15" t="s">
        <v>23</v>
      </c>
      <c r="E34" s="6">
        <v>23149.693654584582</v>
      </c>
      <c r="F34" s="6">
        <v>462432.7432325145</v>
      </c>
      <c r="G34" s="6">
        <f t="shared" si="0"/>
        <v>485582.43688709906</v>
      </c>
      <c r="H34" s="3"/>
      <c r="I34" s="3"/>
      <c r="J34" s="3"/>
      <c r="K34" s="3"/>
      <c r="L34" s="3"/>
      <c r="M34" s="3"/>
      <c r="N34" s="3"/>
    </row>
    <row r="35" spans="1:14" ht="15" customHeight="1">
      <c r="A35" s="4"/>
      <c r="B35" s="4"/>
      <c r="C35" s="53"/>
      <c r="D35" s="15" t="s">
        <v>24</v>
      </c>
      <c r="E35" s="6">
        <v>18263.129576041236</v>
      </c>
      <c r="F35" s="6">
        <v>45637.91221533711</v>
      </c>
      <c r="G35" s="6">
        <f t="shared" si="0"/>
        <v>63901.041791378346</v>
      </c>
      <c r="H35" s="3"/>
      <c r="I35" s="3"/>
      <c r="J35" s="3"/>
      <c r="K35" s="3"/>
      <c r="L35" s="3"/>
      <c r="M35" s="3"/>
      <c r="N35" s="3"/>
    </row>
    <row r="36" spans="1:14" ht="15" customHeight="1">
      <c r="A36" s="4"/>
      <c r="B36" s="4"/>
      <c r="C36" s="53"/>
      <c r="D36" s="15" t="s">
        <v>3</v>
      </c>
      <c r="E36" s="18">
        <f>SUM(E31:E35)</f>
        <v>261596.78179251924</v>
      </c>
      <c r="F36" s="18">
        <f>SUM(F31:F35)</f>
        <v>1087748.459708165</v>
      </c>
      <c r="G36" s="6">
        <f t="shared" si="0"/>
        <v>1349345.241500684</v>
      </c>
      <c r="H36" s="3"/>
      <c r="I36" s="3"/>
      <c r="J36" s="3"/>
      <c r="K36" s="3"/>
      <c r="L36" s="3"/>
      <c r="M36" s="3"/>
      <c r="N36" s="3"/>
    </row>
    <row r="37" spans="1:14" ht="15" customHeight="1">
      <c r="A37" s="4"/>
      <c r="B37" s="4"/>
      <c r="C37" s="53" t="s">
        <v>0</v>
      </c>
      <c r="D37" s="15" t="s">
        <v>20</v>
      </c>
      <c r="E37" s="5">
        <f aca="true" t="shared" si="1" ref="E37:E42">E31/G31</f>
        <v>0.021756372969542883</v>
      </c>
      <c r="F37" s="5">
        <f aca="true" t="shared" si="2" ref="F37:F42">F31/G31</f>
        <v>0.9782436270304572</v>
      </c>
      <c r="G37" s="20">
        <f aca="true" t="shared" si="3" ref="G37:G42">E37+F37</f>
        <v>1</v>
      </c>
      <c r="H37" s="3"/>
      <c r="I37" s="3"/>
      <c r="J37" s="3"/>
      <c r="K37" s="3"/>
      <c r="L37" s="3"/>
      <c r="M37" s="3"/>
      <c r="N37" s="3"/>
    </row>
    <row r="38" spans="1:14" ht="15" customHeight="1">
      <c r="A38" s="4"/>
      <c r="C38" s="53"/>
      <c r="D38" s="15" t="s">
        <v>21</v>
      </c>
      <c r="E38" s="5">
        <f t="shared" si="1"/>
        <v>0.09769001616554684</v>
      </c>
      <c r="F38" s="5">
        <f t="shared" si="2"/>
        <v>0.9023099838344532</v>
      </c>
      <c r="G38" s="20">
        <f t="shared" si="3"/>
        <v>1</v>
      </c>
      <c r="H38" s="3"/>
      <c r="I38" s="3"/>
      <c r="J38" s="3"/>
      <c r="K38" s="3"/>
      <c r="L38" s="3"/>
      <c r="M38" s="3"/>
      <c r="N38" s="3"/>
    </row>
    <row r="39" spans="1:14" ht="15" customHeight="1">
      <c r="A39" s="4"/>
      <c r="C39" s="53"/>
      <c r="D39" s="21" t="s">
        <v>22</v>
      </c>
      <c r="E39" s="5">
        <f t="shared" si="1"/>
        <v>0.33684814254612805</v>
      </c>
      <c r="F39" s="5">
        <f t="shared" si="2"/>
        <v>0.663151857453872</v>
      </c>
      <c r="G39" s="20">
        <f t="shared" si="3"/>
        <v>1</v>
      </c>
      <c r="H39" s="3"/>
      <c r="I39" s="3"/>
      <c r="J39" s="3"/>
      <c r="K39" s="3"/>
      <c r="L39" s="3"/>
      <c r="M39" s="3"/>
      <c r="N39" s="3"/>
    </row>
    <row r="40" spans="1:14" ht="15" customHeight="1">
      <c r="A40" s="4"/>
      <c r="C40" s="53"/>
      <c r="D40" s="15" t="s">
        <v>23</v>
      </c>
      <c r="E40" s="5">
        <f t="shared" si="1"/>
        <v>0.047674075287791</v>
      </c>
      <c r="F40" s="5">
        <f t="shared" si="2"/>
        <v>0.952325924712209</v>
      </c>
      <c r="G40" s="20">
        <f t="shared" si="3"/>
        <v>1</v>
      </c>
      <c r="H40" s="3"/>
      <c r="I40" s="3"/>
      <c r="J40" s="3"/>
      <c r="K40" s="3"/>
      <c r="L40" s="3"/>
      <c r="M40" s="3"/>
      <c r="N40" s="3"/>
    </row>
    <row r="41" spans="1:14" ht="15" customHeight="1">
      <c r="A41" s="4"/>
      <c r="C41" s="53"/>
      <c r="D41" s="15" t="s">
        <v>24</v>
      </c>
      <c r="E41" s="5">
        <f t="shared" si="1"/>
        <v>0.28580331500174905</v>
      </c>
      <c r="F41" s="5">
        <f t="shared" si="2"/>
        <v>0.714196684998251</v>
      </c>
      <c r="G41" s="20">
        <f t="shared" si="3"/>
        <v>1</v>
      </c>
      <c r="H41" s="3"/>
      <c r="I41" s="3"/>
      <c r="J41" s="3"/>
      <c r="K41" s="3"/>
      <c r="L41" s="3"/>
      <c r="M41" s="3"/>
      <c r="N41" s="3"/>
    </row>
    <row r="42" spans="1:14" ht="15" customHeight="1">
      <c r="A42" s="4"/>
      <c r="C42" s="53"/>
      <c r="D42" s="15" t="s">
        <v>3</v>
      </c>
      <c r="E42" s="5">
        <f t="shared" si="1"/>
        <v>0.1938694218105238</v>
      </c>
      <c r="F42" s="5">
        <f t="shared" si="2"/>
        <v>0.8061305781894763</v>
      </c>
      <c r="G42" s="20">
        <f t="shared" si="3"/>
        <v>1</v>
      </c>
      <c r="H42" s="3"/>
      <c r="I42" s="3"/>
      <c r="J42" s="3"/>
      <c r="K42" s="3"/>
      <c r="L42" s="3"/>
      <c r="M42" s="3"/>
      <c r="N42" s="3"/>
    </row>
    <row r="43" spans="1:7" ht="15.75">
      <c r="A43" s="4"/>
      <c r="B43" s="4"/>
      <c r="C43" s="14" t="s">
        <v>165</v>
      </c>
      <c r="G43" s="2"/>
    </row>
    <row r="44" spans="1:7" ht="24.75" customHeight="1">
      <c r="A44" s="4"/>
      <c r="B44" s="4"/>
      <c r="C44" s="4">
        <v>2012</v>
      </c>
      <c r="G44" s="2"/>
    </row>
    <row r="45" spans="1:10" ht="22.5" customHeight="1">
      <c r="A45" s="4"/>
      <c r="B45" s="4"/>
      <c r="C45" s="65" t="s">
        <v>25</v>
      </c>
      <c r="D45" s="57"/>
      <c r="E45" s="58" t="s">
        <v>41</v>
      </c>
      <c r="F45" s="59"/>
      <c r="G45" s="59"/>
      <c r="H45" s="59"/>
      <c r="I45" s="59"/>
      <c r="J45" s="60"/>
    </row>
    <row r="46" spans="1:10" ht="15.75" thickBot="1">
      <c r="A46" s="4"/>
      <c r="B46" s="4"/>
      <c r="C46" s="64"/>
      <c r="D46" s="62"/>
      <c r="E46" s="22" t="s">
        <v>34</v>
      </c>
      <c r="F46" s="11" t="s">
        <v>35</v>
      </c>
      <c r="G46" s="12" t="s">
        <v>36</v>
      </c>
      <c r="H46" s="11" t="s">
        <v>37</v>
      </c>
      <c r="I46" s="11" t="s">
        <v>38</v>
      </c>
      <c r="J46" s="11" t="s">
        <v>3</v>
      </c>
    </row>
    <row r="47" spans="1:10" ht="15">
      <c r="A47" s="4"/>
      <c r="B47" s="4"/>
      <c r="C47" s="53" t="s">
        <v>6</v>
      </c>
      <c r="D47" s="15" t="s">
        <v>20</v>
      </c>
      <c r="E47" s="18">
        <v>697.6784218091434</v>
      </c>
      <c r="F47" s="18">
        <v>1148.8025354415404</v>
      </c>
      <c r="G47" s="18">
        <v>176.26043990819804</v>
      </c>
      <c r="H47" s="18">
        <v>157.82579373093068</v>
      </c>
      <c r="I47" s="18">
        <v>140.51420092549154</v>
      </c>
      <c r="J47" s="18">
        <f aca="true" t="shared" si="4" ref="J47:J52">SUM(E47:I47)</f>
        <v>2321.081391815304</v>
      </c>
    </row>
    <row r="48" spans="1:10" ht="15">
      <c r="A48" s="4"/>
      <c r="B48" s="4"/>
      <c r="C48" s="53"/>
      <c r="D48" s="15" t="s">
        <v>21</v>
      </c>
      <c r="E48" s="18">
        <v>4801.758935720483</v>
      </c>
      <c r="F48" s="18">
        <v>1448.2771368141755</v>
      </c>
      <c r="G48" s="18">
        <v>135.39604780019167</v>
      </c>
      <c r="H48" s="18">
        <v>0</v>
      </c>
      <c r="I48" s="18">
        <v>0</v>
      </c>
      <c r="J48" s="18">
        <f t="shared" si="4"/>
        <v>6385.432120334851</v>
      </c>
    </row>
    <row r="49" spans="1:10" ht="15">
      <c r="A49" s="4"/>
      <c r="B49" s="4"/>
      <c r="C49" s="53"/>
      <c r="D49" s="21" t="s">
        <v>22</v>
      </c>
      <c r="E49" s="18">
        <v>123878.93519644036</v>
      </c>
      <c r="F49" s="18">
        <v>64048.5879648824</v>
      </c>
      <c r="G49" s="18">
        <v>21852.32884562997</v>
      </c>
      <c r="H49" s="18">
        <v>1131.7286951934707</v>
      </c>
      <c r="I49" s="18">
        <v>565.8643475967353</v>
      </c>
      <c r="J49" s="18">
        <f t="shared" si="4"/>
        <v>211477.44504974294</v>
      </c>
    </row>
    <row r="50" spans="1:10" ht="15">
      <c r="A50" s="4"/>
      <c r="B50" s="4"/>
      <c r="C50" s="53"/>
      <c r="D50" s="15" t="s">
        <v>23</v>
      </c>
      <c r="E50" s="18">
        <v>17874.131034636364</v>
      </c>
      <c r="F50" s="18">
        <v>2568.0660952617436</v>
      </c>
      <c r="G50" s="18">
        <v>514.1057858226294</v>
      </c>
      <c r="H50" s="18">
        <v>1415.874838047152</v>
      </c>
      <c r="I50" s="18">
        <v>777.515900816697</v>
      </c>
      <c r="J50" s="18">
        <f t="shared" si="4"/>
        <v>23149.693654584586</v>
      </c>
    </row>
    <row r="51" spans="1:10" ht="15">
      <c r="A51" s="4"/>
      <c r="B51" s="4"/>
      <c r="C51" s="53"/>
      <c r="D51" s="15" t="s">
        <v>24</v>
      </c>
      <c r="E51" s="18">
        <v>10446.296719277309</v>
      </c>
      <c r="F51" s="18">
        <v>4337.756129752827</v>
      </c>
      <c r="G51" s="18">
        <v>1639.565985037142</v>
      </c>
      <c r="H51" s="18">
        <v>307.3797321503278</v>
      </c>
      <c r="I51" s="18">
        <v>1532.1310098236338</v>
      </c>
      <c r="J51" s="18">
        <f t="shared" si="4"/>
        <v>18263.12957604124</v>
      </c>
    </row>
    <row r="52" spans="1:10" ht="15">
      <c r="A52" s="4"/>
      <c r="B52" s="4"/>
      <c r="C52" s="53"/>
      <c r="D52" s="15" t="s">
        <v>3</v>
      </c>
      <c r="E52" s="18">
        <f>SUM(E47:E51)</f>
        <v>157698.80030788368</v>
      </c>
      <c r="F52" s="18">
        <f>SUM(F47:F51)</f>
        <v>73551.4898621527</v>
      </c>
      <c r="G52" s="18">
        <f>SUM(G47:G51)</f>
        <v>24317.657104198133</v>
      </c>
      <c r="H52" s="18">
        <f>SUM(H47:H51)</f>
        <v>3012.8090591218815</v>
      </c>
      <c r="I52" s="18">
        <f>SUM(I47:I51)</f>
        <v>3016.025459162558</v>
      </c>
      <c r="J52" s="18">
        <f t="shared" si="4"/>
        <v>261596.78179251894</v>
      </c>
    </row>
    <row r="53" spans="1:10" ht="15">
      <c r="A53" s="4"/>
      <c r="B53" s="4"/>
      <c r="C53" s="53" t="s">
        <v>0</v>
      </c>
      <c r="D53" s="15" t="s">
        <v>20</v>
      </c>
      <c r="E53" s="5">
        <f aca="true" t="shared" si="5" ref="E53:E58">E47/J47</f>
        <v>0.30058335061808983</v>
      </c>
      <c r="F53" s="5">
        <f aca="true" t="shared" si="6" ref="F53:F58">F47/J47</f>
        <v>0.4949428053201826</v>
      </c>
      <c r="G53" s="5">
        <f aca="true" t="shared" si="7" ref="G53:G58">G47/J47</f>
        <v>0.07593893110760144</v>
      </c>
      <c r="H53" s="5">
        <f aca="true" t="shared" si="8" ref="H53:H58">H47/J47</f>
        <v>0.06799666495430222</v>
      </c>
      <c r="I53" s="5">
        <f aca="true" t="shared" si="9" ref="I53:I58">I47/J47</f>
        <v>0.060538247999824005</v>
      </c>
      <c r="J53" s="10">
        <f aca="true" t="shared" si="10" ref="J53:J58">SUM(E53:I53)</f>
        <v>1.0000000000000002</v>
      </c>
    </row>
    <row r="54" spans="1:10" ht="15">
      <c r="A54" s="4"/>
      <c r="B54" s="4"/>
      <c r="C54" s="53"/>
      <c r="D54" s="15" t="s">
        <v>21</v>
      </c>
      <c r="E54" s="5">
        <f t="shared" si="5"/>
        <v>0.7519865289036508</v>
      </c>
      <c r="F54" s="5">
        <f t="shared" si="6"/>
        <v>0.22680957365470014</v>
      </c>
      <c r="G54" s="5">
        <f t="shared" si="7"/>
        <v>0.021203897441649026</v>
      </c>
      <c r="H54" s="5">
        <f t="shared" si="8"/>
        <v>0</v>
      </c>
      <c r="I54" s="5">
        <f t="shared" si="9"/>
        <v>0</v>
      </c>
      <c r="J54" s="10">
        <f t="shared" si="10"/>
        <v>1</v>
      </c>
    </row>
    <row r="55" spans="1:10" ht="15">
      <c r="A55" s="4"/>
      <c r="B55" s="4"/>
      <c r="C55" s="53"/>
      <c r="D55" s="21" t="s">
        <v>22</v>
      </c>
      <c r="E55" s="5">
        <f t="shared" si="5"/>
        <v>0.5857784747082698</v>
      </c>
      <c r="F55" s="5">
        <f t="shared" si="6"/>
        <v>0.30286250124601766</v>
      </c>
      <c r="G55" s="5">
        <f t="shared" si="7"/>
        <v>0.10333172334520094</v>
      </c>
      <c r="H55" s="5">
        <f t="shared" si="8"/>
        <v>0.005351533800341071</v>
      </c>
      <c r="I55" s="5">
        <f t="shared" si="9"/>
        <v>0.0026757669001705353</v>
      </c>
      <c r="J55" s="10">
        <f t="shared" si="10"/>
        <v>1</v>
      </c>
    </row>
    <row r="56" spans="1:10" ht="15">
      <c r="A56" s="4"/>
      <c r="B56" s="4"/>
      <c r="C56" s="53"/>
      <c r="D56" s="15" t="s">
        <v>23</v>
      </c>
      <c r="E56" s="5">
        <f t="shared" si="5"/>
        <v>0.7721109100334274</v>
      </c>
      <c r="F56" s="5">
        <f t="shared" si="6"/>
        <v>0.11093304877290078</v>
      </c>
      <c r="G56" s="5">
        <f t="shared" si="7"/>
        <v>0.022207887218447724</v>
      </c>
      <c r="H56" s="5">
        <f t="shared" si="8"/>
        <v>0.06116170948839968</v>
      </c>
      <c r="I56" s="5">
        <f t="shared" si="9"/>
        <v>0.033586444486824435</v>
      </c>
      <c r="J56" s="10">
        <f t="shared" si="10"/>
        <v>1</v>
      </c>
    </row>
    <row r="57" spans="1:10" ht="15">
      <c r="A57" s="4"/>
      <c r="B57" s="4"/>
      <c r="C57" s="53"/>
      <c r="D57" s="15" t="s">
        <v>24</v>
      </c>
      <c r="E57" s="5">
        <f t="shared" si="5"/>
        <v>0.5719883153532153</v>
      </c>
      <c r="F57" s="5">
        <f t="shared" si="6"/>
        <v>0.23751439268346305</v>
      </c>
      <c r="G57" s="5">
        <f t="shared" si="7"/>
        <v>0.08977464558911256</v>
      </c>
      <c r="H57" s="5">
        <f t="shared" si="8"/>
        <v>0.016830616618608924</v>
      </c>
      <c r="I57" s="5">
        <f t="shared" si="9"/>
        <v>0.0838920297556002</v>
      </c>
      <c r="J57" s="10">
        <f t="shared" si="10"/>
        <v>1</v>
      </c>
    </row>
    <row r="58" spans="1:10" ht="15">
      <c r="A58" s="4"/>
      <c r="B58" s="4"/>
      <c r="C58" s="53"/>
      <c r="D58" s="15" t="s">
        <v>3</v>
      </c>
      <c r="E58" s="5">
        <f t="shared" si="5"/>
        <v>0.6028315762422483</v>
      </c>
      <c r="F58" s="5">
        <f t="shared" si="6"/>
        <v>0.2811635883215445</v>
      </c>
      <c r="G58" s="5">
        <f t="shared" si="7"/>
        <v>0.09295854841014548</v>
      </c>
      <c r="H58" s="5">
        <f t="shared" si="8"/>
        <v>0.011516995883808081</v>
      </c>
      <c r="I58" s="5">
        <f t="shared" si="9"/>
        <v>0.011529291142253682</v>
      </c>
      <c r="J58" s="10">
        <f t="shared" si="10"/>
        <v>0.9999999999999999</v>
      </c>
    </row>
    <row r="59" spans="1:7" ht="15.75">
      <c r="A59" s="4"/>
      <c r="B59" s="4"/>
      <c r="C59" s="14" t="s">
        <v>165</v>
      </c>
      <c r="G59" s="2"/>
    </row>
    <row r="60" spans="1:7" ht="24.75" customHeight="1">
      <c r="A60" s="4"/>
      <c r="B60" s="4"/>
      <c r="C60" s="4">
        <v>2012</v>
      </c>
      <c r="G60" s="2"/>
    </row>
    <row r="61" spans="1:8" ht="22.5" customHeight="1">
      <c r="A61" s="4"/>
      <c r="B61" s="4"/>
      <c r="C61" s="65" t="s">
        <v>25</v>
      </c>
      <c r="D61" s="57"/>
      <c r="E61" s="58" t="s">
        <v>42</v>
      </c>
      <c r="F61" s="59"/>
      <c r="G61" s="59"/>
      <c r="H61" s="60"/>
    </row>
    <row r="62" spans="1:8" ht="15.75" thickBot="1">
      <c r="A62" s="4"/>
      <c r="B62" s="4"/>
      <c r="C62" s="64"/>
      <c r="D62" s="62"/>
      <c r="E62" s="11" t="s">
        <v>43</v>
      </c>
      <c r="F62" s="11" t="s">
        <v>44</v>
      </c>
      <c r="G62" s="12" t="s">
        <v>45</v>
      </c>
      <c r="H62" s="11" t="s">
        <v>3</v>
      </c>
    </row>
    <row r="63" spans="1:8" ht="15">
      <c r="A63" s="4"/>
      <c r="B63" s="4"/>
      <c r="C63" s="53" t="s">
        <v>6</v>
      </c>
      <c r="D63" s="15" t="s">
        <v>20</v>
      </c>
      <c r="E63" s="18">
        <v>883.9191169781598</v>
      </c>
      <c r="F63" s="18">
        <v>1437.1622748371444</v>
      </c>
      <c r="G63" s="18">
        <v>0</v>
      </c>
      <c r="H63" s="18">
        <f aca="true" t="shared" si="11" ref="H63:H68">SUM(E63:G63)</f>
        <v>2321.0813918153044</v>
      </c>
    </row>
    <row r="64" spans="1:8" ht="15">
      <c r="A64" s="4"/>
      <c r="B64" s="4"/>
      <c r="C64" s="53"/>
      <c r="D64" s="15" t="s">
        <v>21</v>
      </c>
      <c r="E64" s="18">
        <v>829.7214088718006</v>
      </c>
      <c r="F64" s="18">
        <v>5555.710711463049</v>
      </c>
      <c r="G64" s="18">
        <v>0</v>
      </c>
      <c r="H64" s="18">
        <f t="shared" si="11"/>
        <v>6385.43212033485</v>
      </c>
    </row>
    <row r="65" spans="1:8" ht="15">
      <c r="A65" s="4"/>
      <c r="B65" s="4"/>
      <c r="C65" s="53"/>
      <c r="D65" s="15" t="s">
        <v>23</v>
      </c>
      <c r="E65" s="18">
        <v>13622.317508874341</v>
      </c>
      <c r="F65" s="18">
        <v>8961.49516727285</v>
      </c>
      <c r="G65" s="18">
        <v>0</v>
      </c>
      <c r="H65" s="18">
        <f>SUM(E65:G65)</f>
        <v>22583.81267614719</v>
      </c>
    </row>
    <row r="66" spans="1:8" ht="15">
      <c r="A66" s="4"/>
      <c r="B66" s="4"/>
      <c r="C66" s="53"/>
      <c r="D66" s="15" t="s">
        <v>24</v>
      </c>
      <c r="E66" s="18">
        <v>10392.877454714113</v>
      </c>
      <c r="F66" s="18">
        <v>7484.104037534566</v>
      </c>
      <c r="G66" s="18">
        <v>386</v>
      </c>
      <c r="H66" s="18">
        <f t="shared" si="11"/>
        <v>18262.981492248677</v>
      </c>
    </row>
    <row r="67" spans="1:8" ht="15">
      <c r="A67" s="4"/>
      <c r="B67" s="4"/>
      <c r="C67" s="53"/>
      <c r="D67" s="21" t="s">
        <v>22</v>
      </c>
      <c r="E67" s="18">
        <v>56226.53060566007</v>
      </c>
      <c r="F67" s="18">
        <v>150183.87369163215</v>
      </c>
      <c r="G67" s="18">
        <v>1237.8719549954826</v>
      </c>
      <c r="H67" s="18">
        <f>SUM(E67:G67)</f>
        <v>207648.2762522877</v>
      </c>
    </row>
    <row r="68" spans="1:8" ht="15">
      <c r="A68" s="4"/>
      <c r="B68" s="4"/>
      <c r="C68" s="53"/>
      <c r="D68" s="15" t="s">
        <v>3</v>
      </c>
      <c r="E68" s="18">
        <f>SUM(E63:E67)</f>
        <v>81955.36609509848</v>
      </c>
      <c r="F68" s="18">
        <f>SUM(F63:F67)</f>
        <v>173622.34588273976</v>
      </c>
      <c r="G68" s="18">
        <f>SUM(G63:G67)</f>
        <v>1623.8719549954826</v>
      </c>
      <c r="H68" s="18">
        <f t="shared" si="11"/>
        <v>257201.58393283372</v>
      </c>
    </row>
    <row r="69" spans="1:8" ht="15">
      <c r="A69" s="4"/>
      <c r="B69" s="4"/>
      <c r="C69" s="53" t="s">
        <v>0</v>
      </c>
      <c r="D69" s="15" t="s">
        <v>20</v>
      </c>
      <c r="E69" s="5">
        <f aca="true" t="shared" si="12" ref="E69:E74">E63/H63</f>
        <v>0.38082211166530944</v>
      </c>
      <c r="F69" s="5">
        <f aca="true" t="shared" si="13" ref="F69:F74">F63/H63</f>
        <v>0.6191778883346905</v>
      </c>
      <c r="G69" s="5">
        <f aca="true" t="shared" si="14" ref="G69:G74">G63/H63</f>
        <v>0</v>
      </c>
      <c r="H69" s="10">
        <f aca="true" t="shared" si="15" ref="H69:H74">SUM(E69:G69)</f>
        <v>0.9999999999999999</v>
      </c>
    </row>
    <row r="70" spans="1:8" ht="15">
      <c r="A70" s="4"/>
      <c r="B70" s="4"/>
      <c r="C70" s="53"/>
      <c r="D70" s="15" t="s">
        <v>21</v>
      </c>
      <c r="E70" s="5">
        <f t="shared" si="12"/>
        <v>0.12993974303312933</v>
      </c>
      <c r="F70" s="5">
        <f t="shared" si="13"/>
        <v>0.8700602569668706</v>
      </c>
      <c r="G70" s="5">
        <f t="shared" si="14"/>
        <v>0</v>
      </c>
      <c r="H70" s="10">
        <f t="shared" si="15"/>
        <v>1</v>
      </c>
    </row>
    <row r="71" spans="1:8" ht="15">
      <c r="A71" s="4"/>
      <c r="B71" s="4"/>
      <c r="C71" s="53"/>
      <c r="D71" s="21" t="s">
        <v>22</v>
      </c>
      <c r="E71" s="5">
        <f t="shared" si="12"/>
        <v>0.6031894483105638</v>
      </c>
      <c r="F71" s="5">
        <f t="shared" si="13"/>
        <v>0.3968105516894362</v>
      </c>
      <c r="G71" s="5">
        <f t="shared" si="14"/>
        <v>0</v>
      </c>
      <c r="H71" s="10">
        <f t="shared" si="15"/>
        <v>1</v>
      </c>
    </row>
    <row r="72" spans="1:8" ht="15">
      <c r="A72" s="4"/>
      <c r="B72" s="4"/>
      <c r="C72" s="53"/>
      <c r="D72" s="15" t="s">
        <v>23</v>
      </c>
      <c r="E72" s="5">
        <f t="shared" si="12"/>
        <v>0.5690679508778532</v>
      </c>
      <c r="F72" s="5">
        <f t="shared" si="13"/>
        <v>0.4097963982885834</v>
      </c>
      <c r="G72" s="5">
        <f t="shared" si="14"/>
        <v>0.02113565083356347</v>
      </c>
      <c r="H72" s="10">
        <f t="shared" si="15"/>
        <v>1</v>
      </c>
    </row>
    <row r="73" spans="1:8" ht="15">
      <c r="A73" s="4"/>
      <c r="B73" s="4"/>
      <c r="C73" s="53"/>
      <c r="D73" s="15" t="s">
        <v>24</v>
      </c>
      <c r="E73" s="5">
        <f t="shared" si="12"/>
        <v>0.27077773830082835</v>
      </c>
      <c r="F73" s="5">
        <f t="shared" si="13"/>
        <v>0.7232608736378929</v>
      </c>
      <c r="G73" s="5">
        <f t="shared" si="14"/>
        <v>0.005961388061278668</v>
      </c>
      <c r="H73" s="10">
        <f t="shared" si="15"/>
        <v>0.9999999999999999</v>
      </c>
    </row>
    <row r="74" spans="1:8" ht="15">
      <c r="A74" s="4"/>
      <c r="B74" s="4"/>
      <c r="C74" s="53"/>
      <c r="D74" s="15" t="s">
        <v>3</v>
      </c>
      <c r="E74" s="5">
        <f t="shared" si="12"/>
        <v>0.3186425403838124</v>
      </c>
      <c r="F74" s="5">
        <f t="shared" si="13"/>
        <v>0.6750438439293591</v>
      </c>
      <c r="G74" s="5">
        <f t="shared" si="14"/>
        <v>0.006313615686828525</v>
      </c>
      <c r="H74" s="10">
        <f t="shared" si="15"/>
        <v>1</v>
      </c>
    </row>
    <row r="75" spans="1:7" ht="15.75">
      <c r="A75" s="4"/>
      <c r="B75" s="4"/>
      <c r="C75" s="14" t="s">
        <v>165</v>
      </c>
      <c r="G75" s="2"/>
    </row>
    <row r="76" spans="1:14" ht="15" customHeight="1">
      <c r="A76" s="4"/>
      <c r="C76" s="13"/>
      <c r="G76" s="3"/>
      <c r="H76" s="3"/>
      <c r="I76" s="3"/>
      <c r="J76" s="3"/>
      <c r="K76" s="3"/>
      <c r="L76" s="3"/>
      <c r="M76" s="3"/>
      <c r="N76" s="3"/>
    </row>
    <row r="77" spans="1:8" ht="15">
      <c r="A77" s="4">
        <v>3</v>
      </c>
      <c r="B77" s="4" t="s">
        <v>31</v>
      </c>
      <c r="H77" s="2"/>
    </row>
    <row r="78" spans="1:7" ht="24.75" customHeight="1">
      <c r="A78" s="4"/>
      <c r="B78" s="4"/>
      <c r="C78" s="4">
        <v>2012</v>
      </c>
      <c r="G78" s="2"/>
    </row>
    <row r="79" spans="1:15" ht="28.5" customHeight="1">
      <c r="A79" s="4"/>
      <c r="B79" s="4"/>
      <c r="C79" s="65" t="s">
        <v>25</v>
      </c>
      <c r="D79" s="57"/>
      <c r="E79" s="58" t="s">
        <v>31</v>
      </c>
      <c r="F79" s="59"/>
      <c r="G79" s="60"/>
      <c r="H79" s="3"/>
      <c r="I79" s="3"/>
      <c r="J79" s="3"/>
      <c r="K79" s="3"/>
      <c r="L79" s="3"/>
      <c r="M79" s="3"/>
      <c r="N79" s="3"/>
      <c r="O79" s="3"/>
    </row>
    <row r="80" spans="1:15" ht="23.25" thickBot="1">
      <c r="A80" s="4"/>
      <c r="B80" s="4"/>
      <c r="C80" s="64"/>
      <c r="D80" s="62"/>
      <c r="E80" s="11" t="s">
        <v>1</v>
      </c>
      <c r="F80" s="11" t="s">
        <v>2</v>
      </c>
      <c r="G80" s="12" t="s">
        <v>3</v>
      </c>
      <c r="H80" s="3"/>
      <c r="I80" s="3"/>
      <c r="J80" s="3"/>
      <c r="K80" s="3"/>
      <c r="L80" s="3"/>
      <c r="M80" s="3"/>
      <c r="N80" s="3"/>
      <c r="O80" s="3"/>
    </row>
    <row r="81" spans="1:15" ht="15" customHeight="1">
      <c r="A81" s="4"/>
      <c r="B81" s="4"/>
      <c r="C81" s="53" t="s">
        <v>6</v>
      </c>
      <c r="D81" s="15" t="s">
        <v>20</v>
      </c>
      <c r="E81" s="18">
        <v>23480.35747826762</v>
      </c>
      <c r="F81" s="18">
        <v>83204.76853352791</v>
      </c>
      <c r="G81" s="18">
        <f>E81+F81</f>
        <v>106685.12601179552</v>
      </c>
      <c r="H81" s="3"/>
      <c r="I81" s="3"/>
      <c r="J81" s="3"/>
      <c r="K81" s="3"/>
      <c r="L81" s="3"/>
      <c r="M81" s="3"/>
      <c r="N81" s="3"/>
      <c r="O81" s="3"/>
    </row>
    <row r="82" spans="1:15" ht="15" customHeight="1">
      <c r="A82" s="4"/>
      <c r="B82" s="4"/>
      <c r="C82" s="53"/>
      <c r="D82" s="15" t="s">
        <v>21</v>
      </c>
      <c r="E82" s="18">
        <v>10486.712667218928</v>
      </c>
      <c r="F82" s="18">
        <v>54877.51154904094</v>
      </c>
      <c r="G82" s="18">
        <f>E82+F82</f>
        <v>65364.22421625986</v>
      </c>
      <c r="H82" s="3"/>
      <c r="I82" s="3"/>
      <c r="J82" s="3"/>
      <c r="K82" s="3"/>
      <c r="L82" s="3"/>
      <c r="M82" s="3"/>
      <c r="N82" s="3"/>
      <c r="O82" s="3"/>
    </row>
    <row r="83" spans="1:15" ht="15" customHeight="1">
      <c r="A83" s="4"/>
      <c r="B83" s="4"/>
      <c r="C83" s="53"/>
      <c r="D83" s="21" t="s">
        <v>22</v>
      </c>
      <c r="E83" s="18">
        <v>148545.68087677984</v>
      </c>
      <c r="F83" s="18">
        <v>479266.7317173714</v>
      </c>
      <c r="G83" s="18">
        <f>E83+F83</f>
        <v>627812.4125941512</v>
      </c>
      <c r="H83" s="3"/>
      <c r="I83" s="3"/>
      <c r="J83" s="3"/>
      <c r="K83" s="3"/>
      <c r="L83" s="3"/>
      <c r="M83" s="3"/>
      <c r="N83" s="3"/>
      <c r="O83" s="3"/>
    </row>
    <row r="84" spans="1:15" ht="15" customHeight="1">
      <c r="A84" s="4"/>
      <c r="B84" s="4"/>
      <c r="C84" s="53"/>
      <c r="D84" s="15" t="s">
        <v>23</v>
      </c>
      <c r="E84" s="18">
        <v>161377.37909274574</v>
      </c>
      <c r="F84" s="18">
        <v>324205.0577943539</v>
      </c>
      <c r="G84" s="18">
        <f>E84+F84</f>
        <v>485582.43688709964</v>
      </c>
      <c r="H84" s="3"/>
      <c r="I84" s="3"/>
      <c r="J84" s="3"/>
      <c r="K84" s="3"/>
      <c r="L84" s="3"/>
      <c r="M84" s="3"/>
      <c r="N84" s="3"/>
      <c r="O84" s="3"/>
    </row>
    <row r="85" spans="1:15" ht="15" customHeight="1">
      <c r="A85" s="4"/>
      <c r="B85" s="4"/>
      <c r="C85" s="53"/>
      <c r="D85" s="15" t="s">
        <v>24</v>
      </c>
      <c r="E85" s="18">
        <v>17411.594745850976</v>
      </c>
      <c r="F85" s="18">
        <v>46489.44704552728</v>
      </c>
      <c r="G85" s="18">
        <f>E85+F85</f>
        <v>63901.04179137826</v>
      </c>
      <c r="H85" s="3"/>
      <c r="I85" s="3"/>
      <c r="J85" s="3"/>
      <c r="K85" s="3"/>
      <c r="L85" s="3"/>
      <c r="M85" s="3"/>
      <c r="N85" s="3"/>
      <c r="O85" s="3"/>
    </row>
    <row r="86" spans="1:15" ht="15" customHeight="1">
      <c r="A86" s="4"/>
      <c r="B86" s="4"/>
      <c r="C86" s="53"/>
      <c r="D86" s="15" t="s">
        <v>3</v>
      </c>
      <c r="E86" s="18">
        <f>SUM(E81:E85)</f>
        <v>361301.7248608632</v>
      </c>
      <c r="F86" s="18">
        <f>SUM(F81:F85)</f>
        <v>988043.5166398215</v>
      </c>
      <c r="G86" s="18">
        <f>SUM(G81:G85)</f>
        <v>1349345.2415006845</v>
      </c>
      <c r="H86" s="3"/>
      <c r="I86" s="3"/>
      <c r="J86" s="3"/>
      <c r="K86" s="3"/>
      <c r="L86" s="3"/>
      <c r="M86" s="3"/>
      <c r="N86" s="3"/>
      <c r="O86" s="3"/>
    </row>
    <row r="87" spans="1:15" ht="15" customHeight="1">
      <c r="A87" s="4"/>
      <c r="B87" s="4"/>
      <c r="C87" s="53" t="s">
        <v>0</v>
      </c>
      <c r="D87" s="15" t="s">
        <v>20</v>
      </c>
      <c r="E87" s="5">
        <f aca="true" t="shared" si="16" ref="E87:E92">E81/G81</f>
        <v>0.22009026333878576</v>
      </c>
      <c r="F87" s="5">
        <f aca="true" t="shared" si="17" ref="F87:F92">F81/G81</f>
        <v>0.7799097366612143</v>
      </c>
      <c r="G87" s="10">
        <f aca="true" t="shared" si="18" ref="G87:G92">E87+F87</f>
        <v>1</v>
      </c>
      <c r="H87" s="3"/>
      <c r="I87" s="3"/>
      <c r="J87" s="3"/>
      <c r="K87" s="3"/>
      <c r="L87" s="3"/>
      <c r="M87" s="3"/>
      <c r="N87" s="3"/>
      <c r="O87" s="3"/>
    </row>
    <row r="88" spans="1:15" ht="15" customHeight="1">
      <c r="A88" s="4"/>
      <c r="B88" s="4"/>
      <c r="C88" s="53"/>
      <c r="D88" s="15" t="s">
        <v>21</v>
      </c>
      <c r="E88" s="5">
        <f t="shared" si="16"/>
        <v>0.1604350513290461</v>
      </c>
      <c r="F88" s="5">
        <f t="shared" si="17"/>
        <v>0.839564948670954</v>
      </c>
      <c r="G88" s="10">
        <f t="shared" si="18"/>
        <v>1</v>
      </c>
      <c r="H88" s="3"/>
      <c r="I88" s="3"/>
      <c r="J88" s="3"/>
      <c r="K88" s="3"/>
      <c r="L88" s="3"/>
      <c r="M88" s="3"/>
      <c r="N88" s="3"/>
      <c r="O88" s="3"/>
    </row>
    <row r="89" spans="1:15" ht="15" customHeight="1">
      <c r="A89" s="4"/>
      <c r="B89" s="4"/>
      <c r="C89" s="53"/>
      <c r="D89" s="21" t="s">
        <v>22</v>
      </c>
      <c r="E89" s="5">
        <f t="shared" si="16"/>
        <v>0.23660838476095417</v>
      </c>
      <c r="F89" s="5">
        <f t="shared" si="17"/>
        <v>0.7633916152390459</v>
      </c>
      <c r="G89" s="10">
        <f t="shared" si="18"/>
        <v>1</v>
      </c>
      <c r="H89" s="3"/>
      <c r="I89" s="3"/>
      <c r="J89" s="3"/>
      <c r="K89" s="3"/>
      <c r="L89" s="3"/>
      <c r="M89" s="3"/>
      <c r="N89" s="3"/>
      <c r="O89" s="3"/>
    </row>
    <row r="90" spans="1:15" ht="15" customHeight="1">
      <c r="A90" s="4"/>
      <c r="B90" s="4"/>
      <c r="C90" s="53"/>
      <c r="D90" s="15" t="s">
        <v>23</v>
      </c>
      <c r="E90" s="5">
        <f t="shared" si="16"/>
        <v>0.33233775942820354</v>
      </c>
      <c r="F90" s="5">
        <f t="shared" si="17"/>
        <v>0.6676622405717966</v>
      </c>
      <c r="G90" s="10">
        <f t="shared" si="18"/>
        <v>1</v>
      </c>
      <c r="H90" s="3"/>
      <c r="I90" s="3"/>
      <c r="J90" s="3"/>
      <c r="K90" s="3"/>
      <c r="L90" s="3"/>
      <c r="M90" s="3"/>
      <c r="N90" s="3"/>
      <c r="O90" s="3"/>
    </row>
    <row r="91" spans="1:15" ht="15" customHeight="1">
      <c r="A91" s="4"/>
      <c r="B91" s="4"/>
      <c r="C91" s="53"/>
      <c r="D91" s="15" t="s">
        <v>24</v>
      </c>
      <c r="E91" s="5">
        <f t="shared" si="16"/>
        <v>0.27247747857845106</v>
      </c>
      <c r="F91" s="5">
        <f t="shared" si="17"/>
        <v>0.7275225214215489</v>
      </c>
      <c r="G91" s="10">
        <f t="shared" si="18"/>
        <v>1</v>
      </c>
      <c r="H91" s="3"/>
      <c r="I91" s="3"/>
      <c r="J91" s="3"/>
      <c r="K91" s="3"/>
      <c r="L91" s="3"/>
      <c r="M91" s="3"/>
      <c r="N91" s="3"/>
      <c r="O91" s="3"/>
    </row>
    <row r="92" spans="1:15" ht="15" customHeight="1">
      <c r="A92" s="4"/>
      <c r="B92" s="4"/>
      <c r="C92" s="53"/>
      <c r="D92" s="15" t="s">
        <v>3</v>
      </c>
      <c r="E92" s="5">
        <f t="shared" si="16"/>
        <v>0.2677607729649965</v>
      </c>
      <c r="F92" s="5">
        <f t="shared" si="17"/>
        <v>0.7322392270350035</v>
      </c>
      <c r="G92" s="10">
        <f t="shared" si="18"/>
        <v>1</v>
      </c>
      <c r="H92" s="3"/>
      <c r="I92" s="3"/>
      <c r="J92" s="3"/>
      <c r="K92" s="3"/>
      <c r="L92" s="3"/>
      <c r="M92" s="3"/>
      <c r="N92" s="3"/>
      <c r="O92" s="3"/>
    </row>
    <row r="93" spans="1:7" ht="15.75">
      <c r="A93" s="4"/>
      <c r="B93" s="4"/>
      <c r="C93" s="14" t="s">
        <v>165</v>
      </c>
      <c r="G93" s="2"/>
    </row>
    <row r="94" spans="1:7" ht="15.75">
      <c r="A94" s="4"/>
      <c r="B94" s="4"/>
      <c r="C94" s="14"/>
      <c r="G94" s="2"/>
    </row>
    <row r="95" spans="1:8" ht="15">
      <c r="A95" s="4">
        <v>4</v>
      </c>
      <c r="B95" s="4" t="s">
        <v>53</v>
      </c>
      <c r="H95" s="2"/>
    </row>
    <row r="96" spans="1:7" ht="24.75" customHeight="1">
      <c r="A96" s="4"/>
      <c r="B96" s="4"/>
      <c r="C96" s="4">
        <v>2012</v>
      </c>
      <c r="G96" s="2"/>
    </row>
    <row r="97" spans="1:15" ht="28.5" customHeight="1">
      <c r="A97" s="4"/>
      <c r="B97" s="4"/>
      <c r="C97" s="65" t="s">
        <v>25</v>
      </c>
      <c r="D97" s="57"/>
      <c r="E97" s="58" t="s">
        <v>54</v>
      </c>
      <c r="F97" s="59"/>
      <c r="G97" s="60"/>
      <c r="H97" s="3"/>
      <c r="I97" s="3"/>
      <c r="J97" s="3"/>
      <c r="K97" s="3"/>
      <c r="L97" s="3"/>
      <c r="M97" s="3"/>
      <c r="N97" s="3"/>
      <c r="O97" s="3"/>
    </row>
    <row r="98" spans="1:15" ht="23.25" thickBot="1">
      <c r="A98" s="4"/>
      <c r="B98" s="4"/>
      <c r="C98" s="64"/>
      <c r="D98" s="62"/>
      <c r="E98" s="11" t="s">
        <v>1</v>
      </c>
      <c r="F98" s="11" t="s">
        <v>2</v>
      </c>
      <c r="G98" s="12" t="s">
        <v>3</v>
      </c>
      <c r="H98" s="3"/>
      <c r="I98" s="3"/>
      <c r="J98" s="3"/>
      <c r="K98" s="3"/>
      <c r="L98" s="3"/>
      <c r="M98" s="3"/>
      <c r="N98" s="3"/>
      <c r="O98" s="3"/>
    </row>
    <row r="99" spans="1:15" ht="17.25" customHeight="1">
      <c r="A99" s="4"/>
      <c r="B99" s="4"/>
      <c r="C99" s="66" t="s">
        <v>6</v>
      </c>
      <c r="D99" s="15" t="s">
        <v>20</v>
      </c>
      <c r="E99" s="18">
        <v>8144.187159305721</v>
      </c>
      <c r="F99" s="18">
        <v>98540.93885248975</v>
      </c>
      <c r="G99" s="18">
        <f aca="true" t="shared" si="19" ref="G99:G104">E99+F99</f>
        <v>106685.12601179547</v>
      </c>
      <c r="H99" s="3"/>
      <c r="I99" s="3"/>
      <c r="J99" s="3"/>
      <c r="K99" s="3"/>
      <c r="L99" s="3"/>
      <c r="M99" s="3"/>
      <c r="N99" s="3"/>
      <c r="O99" s="3"/>
    </row>
    <row r="100" spans="1:15" ht="17.25" customHeight="1">
      <c r="A100" s="4"/>
      <c r="B100" s="4"/>
      <c r="C100" s="54"/>
      <c r="D100" s="15" t="s">
        <v>21</v>
      </c>
      <c r="E100" s="18">
        <v>2879.330091025614</v>
      </c>
      <c r="F100" s="18">
        <v>62484.894125234154</v>
      </c>
      <c r="G100" s="18">
        <f t="shared" si="19"/>
        <v>65364.22421625977</v>
      </c>
      <c r="H100" s="3"/>
      <c r="I100" s="3"/>
      <c r="J100" s="3"/>
      <c r="K100" s="3"/>
      <c r="L100" s="3"/>
      <c r="M100" s="3"/>
      <c r="N100" s="3"/>
      <c r="O100" s="3"/>
    </row>
    <row r="101" spans="1:15" ht="17.25" customHeight="1">
      <c r="A101" s="4"/>
      <c r="B101" s="4"/>
      <c r="C101" s="54"/>
      <c r="D101" s="21" t="s">
        <v>22</v>
      </c>
      <c r="E101" s="18">
        <v>27193.93730190458</v>
      </c>
      <c r="F101" s="18">
        <v>600618.4752922448</v>
      </c>
      <c r="G101" s="18">
        <f t="shared" si="19"/>
        <v>627812.4125941494</v>
      </c>
      <c r="H101" s="3"/>
      <c r="I101" s="3"/>
      <c r="J101" s="3"/>
      <c r="K101" s="3"/>
      <c r="L101" s="3"/>
      <c r="M101" s="3"/>
      <c r="N101" s="3"/>
      <c r="O101" s="3"/>
    </row>
    <row r="102" spans="1:15" ht="17.25" customHeight="1">
      <c r="A102" s="4"/>
      <c r="B102" s="4"/>
      <c r="C102" s="54"/>
      <c r="D102" s="15" t="s">
        <v>23</v>
      </c>
      <c r="E102" s="18">
        <v>97218.88407650827</v>
      </c>
      <c r="F102" s="18">
        <v>388363.55281059176</v>
      </c>
      <c r="G102" s="18">
        <f t="shared" si="19"/>
        <v>485582.43688710005</v>
      </c>
      <c r="H102" s="3"/>
      <c r="I102" s="3"/>
      <c r="J102" s="3"/>
      <c r="K102" s="3"/>
      <c r="L102" s="3"/>
      <c r="M102" s="3"/>
      <c r="N102" s="3"/>
      <c r="O102" s="3"/>
    </row>
    <row r="103" spans="1:15" ht="17.25" customHeight="1">
      <c r="A103" s="4"/>
      <c r="B103" s="4"/>
      <c r="C103" s="54"/>
      <c r="D103" s="15" t="s">
        <v>24</v>
      </c>
      <c r="E103" s="18">
        <v>14794.59112931875</v>
      </c>
      <c r="F103" s="18">
        <v>49106.45066205952</v>
      </c>
      <c r="G103" s="18">
        <f t="shared" si="19"/>
        <v>63901.04179137827</v>
      </c>
      <c r="H103" s="3"/>
      <c r="I103" s="3"/>
      <c r="J103" s="3"/>
      <c r="K103" s="3"/>
      <c r="L103" s="3"/>
      <c r="M103" s="3"/>
      <c r="N103" s="3"/>
      <c r="O103" s="3"/>
    </row>
    <row r="104" spans="1:15" ht="17.25" customHeight="1">
      <c r="A104" s="4"/>
      <c r="B104" s="4"/>
      <c r="C104" s="55"/>
      <c r="D104" s="15" t="s">
        <v>3</v>
      </c>
      <c r="E104" s="18">
        <f>SUM(E99:E103)</f>
        <v>150230.92975806294</v>
      </c>
      <c r="F104" s="18">
        <f>SUM(F99:F103)</f>
        <v>1199114.3117426198</v>
      </c>
      <c r="G104" s="18">
        <f t="shared" si="19"/>
        <v>1349345.2415006827</v>
      </c>
      <c r="H104" s="3"/>
      <c r="I104" s="3"/>
      <c r="J104" s="3"/>
      <c r="K104" s="3"/>
      <c r="L104" s="3"/>
      <c r="M104" s="3"/>
      <c r="N104" s="3"/>
      <c r="O104" s="3"/>
    </row>
    <row r="105" spans="1:15" ht="17.25" customHeight="1">
      <c r="A105" s="4"/>
      <c r="B105" s="4"/>
      <c r="C105" s="66" t="s">
        <v>0</v>
      </c>
      <c r="D105" s="15" t="s">
        <v>20</v>
      </c>
      <c r="E105" s="5">
        <f aca="true" t="shared" si="20" ref="E105:E110">E99/G99</f>
        <v>0.07633854374793796</v>
      </c>
      <c r="F105" s="5">
        <f aca="true" t="shared" si="21" ref="F105:F110">F99/G99</f>
        <v>0.9236614562520621</v>
      </c>
      <c r="G105" s="10">
        <f aca="true" t="shared" si="22" ref="G105:G110">E105+F105</f>
        <v>1</v>
      </c>
      <c r="H105" s="3"/>
      <c r="I105" s="3"/>
      <c r="J105" s="3"/>
      <c r="K105" s="3"/>
      <c r="L105" s="3"/>
      <c r="M105" s="3"/>
      <c r="N105" s="3"/>
      <c r="O105" s="3"/>
    </row>
    <row r="106" spans="1:15" ht="17.25" customHeight="1">
      <c r="A106" s="4"/>
      <c r="B106" s="4"/>
      <c r="C106" s="54"/>
      <c r="D106" s="15" t="s">
        <v>21</v>
      </c>
      <c r="E106" s="5">
        <f t="shared" si="20"/>
        <v>0.04405055097876251</v>
      </c>
      <c r="F106" s="5">
        <f t="shared" si="21"/>
        <v>0.9559494490212375</v>
      </c>
      <c r="G106" s="10">
        <f t="shared" si="22"/>
        <v>1</v>
      </c>
      <c r="H106" s="3"/>
      <c r="I106" s="3"/>
      <c r="J106" s="3"/>
      <c r="K106" s="3"/>
      <c r="L106" s="3"/>
      <c r="M106" s="3"/>
      <c r="N106" s="3"/>
      <c r="O106" s="3"/>
    </row>
    <row r="107" spans="1:15" ht="17.25" customHeight="1">
      <c r="A107" s="4"/>
      <c r="B107" s="4"/>
      <c r="C107" s="54"/>
      <c r="D107" s="21" t="s">
        <v>22</v>
      </c>
      <c r="E107" s="5">
        <f t="shared" si="20"/>
        <v>0.04331538650142006</v>
      </c>
      <c r="F107" s="5">
        <f t="shared" si="21"/>
        <v>0.95668461349858</v>
      </c>
      <c r="G107" s="10">
        <f t="shared" si="22"/>
        <v>1</v>
      </c>
      <c r="H107" s="3"/>
      <c r="I107" s="3"/>
      <c r="J107" s="3"/>
      <c r="K107" s="3"/>
      <c r="L107" s="3"/>
      <c r="M107" s="3"/>
      <c r="N107" s="3"/>
      <c r="O107" s="3"/>
    </row>
    <row r="108" spans="1:15" ht="17.25" customHeight="1">
      <c r="A108" s="4"/>
      <c r="B108" s="4"/>
      <c r="C108" s="54"/>
      <c r="D108" s="15" t="s">
        <v>23</v>
      </c>
      <c r="E108" s="5">
        <f t="shared" si="20"/>
        <v>0.20021087397588902</v>
      </c>
      <c r="F108" s="5">
        <f t="shared" si="21"/>
        <v>0.7997891260241109</v>
      </c>
      <c r="G108" s="10">
        <f t="shared" si="22"/>
        <v>0.9999999999999999</v>
      </c>
      <c r="H108" s="3"/>
      <c r="I108" s="3"/>
      <c r="J108" s="3"/>
      <c r="K108" s="3"/>
      <c r="L108" s="3"/>
      <c r="M108" s="3"/>
      <c r="N108" s="3"/>
      <c r="O108" s="3"/>
    </row>
    <row r="109" spans="1:15" ht="17.25" customHeight="1">
      <c r="A109" s="4"/>
      <c r="B109" s="4"/>
      <c r="C109" s="54"/>
      <c r="D109" s="15" t="s">
        <v>24</v>
      </c>
      <c r="E109" s="5">
        <f t="shared" si="20"/>
        <v>0.23152347308545573</v>
      </c>
      <c r="F109" s="5">
        <f t="shared" si="21"/>
        <v>0.7684765269145443</v>
      </c>
      <c r="G109" s="10">
        <f t="shared" si="22"/>
        <v>1</v>
      </c>
      <c r="H109" s="3"/>
      <c r="I109" s="3"/>
      <c r="J109" s="3"/>
      <c r="K109" s="3"/>
      <c r="L109" s="3"/>
      <c r="M109" s="3"/>
      <c r="N109" s="3"/>
      <c r="O109" s="3"/>
    </row>
    <row r="110" spans="1:15" ht="17.25" customHeight="1">
      <c r="A110" s="4"/>
      <c r="B110" s="4"/>
      <c r="C110" s="55"/>
      <c r="D110" s="15" t="s">
        <v>3</v>
      </c>
      <c r="E110" s="5">
        <f t="shared" si="20"/>
        <v>0.11133616893403994</v>
      </c>
      <c r="F110" s="5">
        <f t="shared" si="21"/>
        <v>0.8886638310659601</v>
      </c>
      <c r="G110" s="10">
        <f t="shared" si="22"/>
        <v>1</v>
      </c>
      <c r="H110" s="3"/>
      <c r="I110" s="3"/>
      <c r="J110" s="3"/>
      <c r="K110" s="3"/>
      <c r="L110" s="3"/>
      <c r="M110" s="3"/>
      <c r="N110" s="3"/>
      <c r="O110" s="3"/>
    </row>
    <row r="111" spans="1:7" ht="15.75">
      <c r="A111" s="4"/>
      <c r="B111" s="4"/>
      <c r="C111" s="14" t="s">
        <v>165</v>
      </c>
      <c r="G111" s="2"/>
    </row>
    <row r="112" spans="1:7" ht="24.75" customHeight="1">
      <c r="A112" s="4"/>
      <c r="B112" s="4"/>
      <c r="C112" s="26">
        <v>2012</v>
      </c>
      <c r="G112" s="2"/>
    </row>
    <row r="113" spans="1:8" ht="28.5" customHeight="1">
      <c r="A113" s="4"/>
      <c r="B113" s="4"/>
      <c r="C113" s="65" t="s">
        <v>25</v>
      </c>
      <c r="D113" s="57"/>
      <c r="E113" s="53" t="s">
        <v>56</v>
      </c>
      <c r="F113" s="53"/>
      <c r="G113" s="53"/>
      <c r="H113" s="53"/>
    </row>
    <row r="114" spans="1:8" ht="15.75" thickBot="1">
      <c r="A114" s="4"/>
      <c r="B114" s="4"/>
      <c r="C114" s="64"/>
      <c r="D114" s="62"/>
      <c r="E114" s="11" t="s">
        <v>29</v>
      </c>
      <c r="F114" s="11" t="s">
        <v>26</v>
      </c>
      <c r="G114" s="12" t="s">
        <v>27</v>
      </c>
      <c r="H114" s="12" t="s">
        <v>73</v>
      </c>
    </row>
    <row r="115" spans="1:8" ht="15">
      <c r="A115" s="4"/>
      <c r="B115" s="4"/>
      <c r="C115" s="66" t="s">
        <v>6</v>
      </c>
      <c r="D115" s="15" t="s">
        <v>20</v>
      </c>
      <c r="E115" s="46">
        <v>0.5</v>
      </c>
      <c r="F115" s="46">
        <v>1.8376040245866567</v>
      </c>
      <c r="G115" s="46">
        <v>5</v>
      </c>
      <c r="H115" s="46">
        <v>14965.791100927165</v>
      </c>
    </row>
    <row r="116" spans="1:8" ht="15">
      <c r="A116" s="4"/>
      <c r="B116" s="4"/>
      <c r="C116" s="54"/>
      <c r="D116" s="15" t="s">
        <v>21</v>
      </c>
      <c r="E116" s="46">
        <v>1</v>
      </c>
      <c r="F116" s="46">
        <v>1.6679616650169835</v>
      </c>
      <c r="G116" s="46">
        <v>3</v>
      </c>
      <c r="H116" s="46">
        <v>4802.612212760586</v>
      </c>
    </row>
    <row r="117" spans="1:8" ht="15">
      <c r="A117" s="4"/>
      <c r="B117" s="4"/>
      <c r="C117" s="54"/>
      <c r="D117" s="21" t="s">
        <v>22</v>
      </c>
      <c r="E117" s="46">
        <v>1</v>
      </c>
      <c r="F117" s="46">
        <v>2.6983976267554315</v>
      </c>
      <c r="G117" s="46">
        <v>40</v>
      </c>
      <c r="H117" s="46">
        <v>73380.05587759533</v>
      </c>
    </row>
    <row r="118" spans="1:8" ht="15">
      <c r="A118" s="4"/>
      <c r="B118" s="4"/>
      <c r="C118" s="54"/>
      <c r="D118" s="15" t="s">
        <v>23</v>
      </c>
      <c r="E118" s="46">
        <v>0.05</v>
      </c>
      <c r="F118" s="46">
        <v>1.7085999197252544</v>
      </c>
      <c r="G118" s="46">
        <v>50</v>
      </c>
      <c r="H118" s="46">
        <v>166108.17752890085</v>
      </c>
    </row>
    <row r="119" spans="1:8" ht="15">
      <c r="A119" s="4"/>
      <c r="B119" s="4"/>
      <c r="C119" s="54"/>
      <c r="D119" s="15" t="s">
        <v>24</v>
      </c>
      <c r="E119" s="46">
        <v>0.1</v>
      </c>
      <c r="F119" s="46">
        <v>1.9530491082790482</v>
      </c>
      <c r="G119" s="46">
        <v>10</v>
      </c>
      <c r="H119" s="46">
        <v>28894.5630124691</v>
      </c>
    </row>
    <row r="120" spans="1:8" ht="15">
      <c r="A120" s="4"/>
      <c r="B120" s="4"/>
      <c r="C120" s="55"/>
      <c r="D120" s="15" t="s">
        <v>3</v>
      </c>
      <c r="E120" s="46">
        <v>0.05</v>
      </c>
      <c r="F120" s="46">
        <v>1.918055091562713</v>
      </c>
      <c r="G120" s="46">
        <v>50</v>
      </c>
      <c r="H120" s="46">
        <f>SUM(H115:H119)</f>
        <v>288151.19973265304</v>
      </c>
    </row>
    <row r="121" spans="1:7" ht="15.75">
      <c r="A121" s="4"/>
      <c r="B121" s="4"/>
      <c r="C121" s="14" t="s">
        <v>165</v>
      </c>
      <c r="G121" s="2"/>
    </row>
    <row r="122" spans="1:7" ht="15.75">
      <c r="A122" s="4"/>
      <c r="B122" s="4"/>
      <c r="C122" s="14"/>
      <c r="G122" s="2"/>
    </row>
    <row r="123" spans="1:8" ht="15">
      <c r="A123" s="4">
        <v>5</v>
      </c>
      <c r="B123" s="4" t="s">
        <v>57</v>
      </c>
      <c r="H123" s="2"/>
    </row>
    <row r="124" spans="1:7" ht="24.75" customHeight="1">
      <c r="A124" s="4"/>
      <c r="B124" s="4"/>
      <c r="C124" s="4">
        <v>2012</v>
      </c>
      <c r="G124" s="2"/>
    </row>
    <row r="125" spans="1:10" ht="22.5" customHeight="1">
      <c r="A125" s="4"/>
      <c r="B125" s="4"/>
      <c r="C125" s="65" t="s">
        <v>25</v>
      </c>
      <c r="D125" s="57"/>
      <c r="E125" s="58" t="s">
        <v>58</v>
      </c>
      <c r="F125" s="59"/>
      <c r="G125" s="59"/>
      <c r="H125" s="59"/>
      <c r="I125" s="59"/>
      <c r="J125" s="60"/>
    </row>
    <row r="126" spans="1:10" ht="15.75" thickBot="1">
      <c r="A126" s="4"/>
      <c r="B126" s="4"/>
      <c r="C126" s="64"/>
      <c r="D126" s="62"/>
      <c r="E126" s="31">
        <v>1</v>
      </c>
      <c r="F126" s="31">
        <v>2</v>
      </c>
      <c r="G126" s="32">
        <v>3</v>
      </c>
      <c r="H126" s="31">
        <v>4</v>
      </c>
      <c r="I126" s="31">
        <v>5</v>
      </c>
      <c r="J126" s="11" t="s">
        <v>3</v>
      </c>
    </row>
    <row r="127" spans="1:10" ht="15">
      <c r="A127" s="4"/>
      <c r="B127" s="4"/>
      <c r="C127" s="66" t="s">
        <v>6</v>
      </c>
      <c r="D127" s="15" t="s">
        <v>20</v>
      </c>
      <c r="E127" s="18">
        <v>169.24768955191843</v>
      </c>
      <c r="F127" s="18">
        <v>561.4647649517717</v>
      </c>
      <c r="G127" s="18">
        <v>4978.308590021877</v>
      </c>
      <c r="H127" s="18">
        <v>27278.112875855113</v>
      </c>
      <c r="I127" s="18">
        <v>73697.99209141507</v>
      </c>
      <c r="J127" s="18">
        <f aca="true" t="shared" si="23" ref="J127:J132">SUM(E127:I127)</f>
        <v>106685.12601179574</v>
      </c>
    </row>
    <row r="128" spans="1:10" ht="15">
      <c r="A128" s="4"/>
      <c r="B128" s="4"/>
      <c r="C128" s="54"/>
      <c r="D128" s="15" t="s">
        <v>21</v>
      </c>
      <c r="E128" s="18">
        <v>9753.866698153932</v>
      </c>
      <c r="F128" s="18">
        <v>24632.11293894072</v>
      </c>
      <c r="G128" s="18">
        <v>27031.436499754687</v>
      </c>
      <c r="H128" s="18">
        <v>5911.218095090559</v>
      </c>
      <c r="I128" s="18">
        <v>425.71864792935116</v>
      </c>
      <c r="J128" s="18">
        <f t="shared" si="23"/>
        <v>67754.35287986924</v>
      </c>
    </row>
    <row r="129" spans="1:10" ht="15">
      <c r="A129" s="4"/>
      <c r="B129" s="4"/>
      <c r="C129" s="54"/>
      <c r="D129" s="21" t="s">
        <v>22</v>
      </c>
      <c r="E129" s="18">
        <v>10525.593258640987</v>
      </c>
      <c r="F129" s="18">
        <v>64837.00232281959</v>
      </c>
      <c r="G129" s="18">
        <v>205507.82771036655</v>
      </c>
      <c r="H129" s="18">
        <v>282991.0938191857</v>
      </c>
      <c r="I129" s="18">
        <v>65960.29345022257</v>
      </c>
      <c r="J129" s="18">
        <f t="shared" si="23"/>
        <v>629821.8105612354</v>
      </c>
    </row>
    <row r="130" spans="1:10" ht="15">
      <c r="A130" s="4"/>
      <c r="B130" s="4"/>
      <c r="C130" s="54"/>
      <c r="D130" s="15" t="s">
        <v>23</v>
      </c>
      <c r="E130" s="18">
        <v>3386.8752817890545</v>
      </c>
      <c r="F130" s="18">
        <v>8542.795927236693</v>
      </c>
      <c r="G130" s="18">
        <v>100820.09630189846</v>
      </c>
      <c r="H130" s="18">
        <v>236588.39068296624</v>
      </c>
      <c r="I130" s="18">
        <v>136770.5958262647</v>
      </c>
      <c r="J130" s="18">
        <f t="shared" si="23"/>
        <v>486108.7540201552</v>
      </c>
    </row>
    <row r="131" spans="1:10" ht="15">
      <c r="A131" s="4"/>
      <c r="B131" s="4"/>
      <c r="C131" s="54"/>
      <c r="D131" s="15" t="s">
        <v>24</v>
      </c>
      <c r="E131" s="18">
        <v>801.7589740112983</v>
      </c>
      <c r="F131" s="18">
        <v>1397.4032936516016</v>
      </c>
      <c r="G131" s="18">
        <v>8423.980968692531</v>
      </c>
      <c r="H131" s="18">
        <v>32524.572760166186</v>
      </c>
      <c r="I131" s="18">
        <v>21258.412107508608</v>
      </c>
      <c r="J131" s="18">
        <f t="shared" si="23"/>
        <v>64406.12810403022</v>
      </c>
    </row>
    <row r="132" spans="1:10" ht="15">
      <c r="A132" s="4"/>
      <c r="B132" s="4"/>
      <c r="C132" s="55"/>
      <c r="D132" s="15" t="s">
        <v>3</v>
      </c>
      <c r="E132" s="18">
        <f>SUM(E127:E131)</f>
        <v>24637.34190214719</v>
      </c>
      <c r="F132" s="18">
        <f>SUM(F127:F131)</f>
        <v>99970.7792476004</v>
      </c>
      <c r="G132" s="18">
        <f>SUM(G127:G131)</f>
        <v>346761.6500707341</v>
      </c>
      <c r="H132" s="18">
        <f>SUM(H127:H131)</f>
        <v>585293.3882332637</v>
      </c>
      <c r="I132" s="18">
        <f>SUM(I127:I131)</f>
        <v>298113.01212334033</v>
      </c>
      <c r="J132" s="18">
        <f t="shared" si="23"/>
        <v>1354776.1715770857</v>
      </c>
    </row>
    <row r="133" spans="1:10" ht="15">
      <c r="A133" s="4"/>
      <c r="B133" s="4"/>
      <c r="C133" s="66" t="s">
        <v>0</v>
      </c>
      <c r="D133" s="15" t="s">
        <v>20</v>
      </c>
      <c r="E133" s="5">
        <f aca="true" t="shared" si="24" ref="E133:E138">E127/J127</f>
        <v>0.001586422549036549</v>
      </c>
      <c r="F133" s="5">
        <f aca="true" t="shared" si="25" ref="F133:F138">F127/J127</f>
        <v>0.005262821406703806</v>
      </c>
      <c r="G133" s="5">
        <f aca="true" t="shared" si="26" ref="G133:G138">G127/J127</f>
        <v>0.04666356760427358</v>
      </c>
      <c r="H133" s="5">
        <f aca="true" t="shared" si="27" ref="H133:H138">H127/J127</f>
        <v>0.2556880597660735</v>
      </c>
      <c r="I133" s="5">
        <f aca="true" t="shared" si="28" ref="I133:I138">I127/J127</f>
        <v>0.6907991286739127</v>
      </c>
      <c r="J133" s="10">
        <f aca="true" t="shared" si="29" ref="J133:J138">SUM(E133:I133)</f>
        <v>1</v>
      </c>
    </row>
    <row r="134" spans="1:10" ht="15">
      <c r="A134" s="4"/>
      <c r="B134" s="4"/>
      <c r="C134" s="54"/>
      <c r="D134" s="15" t="s">
        <v>21</v>
      </c>
      <c r="E134" s="5">
        <f t="shared" si="24"/>
        <v>0.14395926288969016</v>
      </c>
      <c r="F134" s="5">
        <f t="shared" si="25"/>
        <v>0.363550264919721</v>
      </c>
      <c r="G134" s="5">
        <f t="shared" si="26"/>
        <v>0.3989623596240722</v>
      </c>
      <c r="H134" s="5">
        <f t="shared" si="27"/>
        <v>0.08724484618089923</v>
      </c>
      <c r="I134" s="5">
        <f t="shared" si="28"/>
        <v>0.006283266385617537</v>
      </c>
      <c r="J134" s="10">
        <f t="shared" si="29"/>
        <v>1.0000000000000002</v>
      </c>
    </row>
    <row r="135" spans="1:10" ht="15">
      <c r="A135" s="4"/>
      <c r="B135" s="4"/>
      <c r="C135" s="54"/>
      <c r="D135" s="21" t="s">
        <v>22</v>
      </c>
      <c r="E135" s="5">
        <f t="shared" si="24"/>
        <v>0.016712017720157405</v>
      </c>
      <c r="F135" s="5">
        <f t="shared" si="25"/>
        <v>0.10294499370392272</v>
      </c>
      <c r="G135" s="5">
        <f t="shared" si="26"/>
        <v>0.3262951905829335</v>
      </c>
      <c r="H135" s="5">
        <f t="shared" si="27"/>
        <v>0.44931929805195503</v>
      </c>
      <c r="I135" s="5">
        <f t="shared" si="28"/>
        <v>0.1047284999410313</v>
      </c>
      <c r="J135" s="10">
        <f t="shared" si="29"/>
        <v>0.9999999999999999</v>
      </c>
    </row>
    <row r="136" spans="1:10" ht="15">
      <c r="A136" s="4"/>
      <c r="B136" s="4"/>
      <c r="C136" s="54"/>
      <c r="D136" s="15" t="s">
        <v>23</v>
      </c>
      <c r="E136" s="5">
        <f t="shared" si="24"/>
        <v>0.006967320077615033</v>
      </c>
      <c r="F136" s="5">
        <f t="shared" si="25"/>
        <v>0.01757383683504389</v>
      </c>
      <c r="G136" s="5">
        <f t="shared" si="26"/>
        <v>0.20740234663150756</v>
      </c>
      <c r="H136" s="5">
        <f t="shared" si="27"/>
        <v>0.4866984779154106</v>
      </c>
      <c r="I136" s="5">
        <f t="shared" si="28"/>
        <v>0.2813580185404229</v>
      </c>
      <c r="J136" s="10">
        <f t="shared" si="29"/>
        <v>1</v>
      </c>
    </row>
    <row r="137" spans="1:10" ht="15">
      <c r="A137" s="4"/>
      <c r="B137" s="4"/>
      <c r="C137" s="54"/>
      <c r="D137" s="15" t="s">
        <v>24</v>
      </c>
      <c r="E137" s="5">
        <f t="shared" si="24"/>
        <v>0.012448488949937796</v>
      </c>
      <c r="F137" s="5">
        <f t="shared" si="25"/>
        <v>0.02169674431281577</v>
      </c>
      <c r="G137" s="5">
        <f t="shared" si="26"/>
        <v>0.1307947118803032</v>
      </c>
      <c r="H137" s="5">
        <f t="shared" si="27"/>
        <v>0.504991896231237</v>
      </c>
      <c r="I137" s="5">
        <f t="shared" si="28"/>
        <v>0.3300681586257063</v>
      </c>
      <c r="J137" s="10">
        <f t="shared" si="29"/>
        <v>1</v>
      </c>
    </row>
    <row r="138" spans="1:10" ht="15">
      <c r="A138" s="4"/>
      <c r="B138" s="4"/>
      <c r="C138" s="55"/>
      <c r="D138" s="15" t="s">
        <v>3</v>
      </c>
      <c r="E138" s="5">
        <f t="shared" si="24"/>
        <v>0.01818554416517898</v>
      </c>
      <c r="F138" s="5">
        <f t="shared" si="25"/>
        <v>0.07379136225227897</v>
      </c>
      <c r="G138" s="5">
        <f t="shared" si="26"/>
        <v>0.2559549373141625</v>
      </c>
      <c r="H138" s="5">
        <f t="shared" si="27"/>
        <v>0.4320222044885301</v>
      </c>
      <c r="I138" s="5">
        <f t="shared" si="28"/>
        <v>0.22004595177984937</v>
      </c>
      <c r="J138" s="10">
        <f t="shared" si="29"/>
        <v>1</v>
      </c>
    </row>
    <row r="139" spans="1:7" ht="15.75">
      <c r="A139" s="4"/>
      <c r="B139" s="4"/>
      <c r="C139" s="14" t="s">
        <v>165</v>
      </c>
      <c r="G139" s="2"/>
    </row>
    <row r="140" spans="7:14" ht="15" customHeight="1">
      <c r="G140" s="9"/>
      <c r="H140" s="9"/>
      <c r="I140" s="9"/>
      <c r="J140" s="9"/>
      <c r="K140" s="9"/>
      <c r="L140" s="9"/>
      <c r="M140" s="9"/>
      <c r="N140" s="8"/>
    </row>
    <row r="141" spans="1:14" ht="15" customHeight="1">
      <c r="A141" s="4">
        <v>6</v>
      </c>
      <c r="B141" s="4" t="s">
        <v>59</v>
      </c>
      <c r="C141" s="4"/>
      <c r="D141" s="4"/>
      <c r="G141" s="2"/>
      <c r="H141" s="3"/>
      <c r="I141" s="3"/>
      <c r="J141" s="3"/>
      <c r="K141" s="3"/>
      <c r="L141" s="3"/>
      <c r="M141" s="3"/>
      <c r="N141" s="3"/>
    </row>
    <row r="142" spans="1:14" ht="24.75" customHeight="1">
      <c r="A142" s="4"/>
      <c r="B142" s="4"/>
      <c r="C142" s="26">
        <v>2012</v>
      </c>
      <c r="D142" s="4"/>
      <c r="G142" s="2"/>
      <c r="H142" s="3"/>
      <c r="I142" s="3"/>
      <c r="J142" s="3"/>
      <c r="K142" s="3"/>
      <c r="L142" s="3"/>
      <c r="M142" s="3"/>
      <c r="N142" s="3"/>
    </row>
    <row r="143" spans="1:14" ht="15" customHeight="1">
      <c r="A143" s="4"/>
      <c r="B143" s="4"/>
      <c r="C143" s="53" t="s">
        <v>25</v>
      </c>
      <c r="D143" s="53"/>
      <c r="E143" s="68" t="s">
        <v>59</v>
      </c>
      <c r="F143" s="68"/>
      <c r="G143" s="56"/>
      <c r="H143" s="3"/>
      <c r="I143" s="3"/>
      <c r="J143" s="3"/>
      <c r="K143" s="3"/>
      <c r="L143" s="3"/>
      <c r="M143" s="3"/>
      <c r="N143" s="3"/>
    </row>
    <row r="144" spans="1:14" ht="15" customHeight="1">
      <c r="A144" s="4"/>
      <c r="B144" s="4"/>
      <c r="C144" s="53"/>
      <c r="D144" s="53"/>
      <c r="E144" s="64"/>
      <c r="F144" s="64"/>
      <c r="G144" s="62"/>
      <c r="H144" s="3"/>
      <c r="I144" s="3"/>
      <c r="J144" s="3"/>
      <c r="K144" s="3"/>
      <c r="L144" s="3"/>
      <c r="M144" s="3"/>
      <c r="N144" s="3"/>
    </row>
    <row r="145" spans="1:14" ht="15" customHeight="1" thickBot="1">
      <c r="A145" s="4"/>
      <c r="B145" s="4"/>
      <c r="C145" s="53"/>
      <c r="D145" s="53"/>
      <c r="E145" s="19" t="s">
        <v>1</v>
      </c>
      <c r="F145" s="11" t="s">
        <v>2</v>
      </c>
      <c r="G145" s="12" t="s">
        <v>3</v>
      </c>
      <c r="H145" s="3"/>
      <c r="I145" s="3"/>
      <c r="J145" s="3"/>
      <c r="K145" s="3"/>
      <c r="L145" s="3"/>
      <c r="M145" s="3"/>
      <c r="N145" s="3"/>
    </row>
    <row r="146" spans="1:14" ht="15" customHeight="1">
      <c r="A146" s="4"/>
      <c r="B146" s="4"/>
      <c r="C146" s="53" t="s">
        <v>6</v>
      </c>
      <c r="D146" s="15" t="s">
        <v>20</v>
      </c>
      <c r="E146" s="18">
        <v>10125.11</v>
      </c>
      <c r="F146" s="18">
        <v>96560.01</v>
      </c>
      <c r="G146" s="18">
        <f>E146+F146</f>
        <v>106685.12</v>
      </c>
      <c r="H146" s="3"/>
      <c r="I146" s="3"/>
      <c r="J146" s="3"/>
      <c r="K146" s="3"/>
      <c r="L146" s="3"/>
      <c r="M146" s="3"/>
      <c r="N146" s="3"/>
    </row>
    <row r="147" spans="1:14" ht="15" customHeight="1">
      <c r="A147" s="4"/>
      <c r="B147" s="4"/>
      <c r="C147" s="53"/>
      <c r="D147" s="15" t="s">
        <v>21</v>
      </c>
      <c r="E147" s="18">
        <v>47960.43</v>
      </c>
      <c r="F147" s="18">
        <v>19793.93</v>
      </c>
      <c r="G147" s="18">
        <f>E147+F147</f>
        <v>67754.36</v>
      </c>
      <c r="H147" s="3"/>
      <c r="I147" s="3"/>
      <c r="J147" s="3"/>
      <c r="K147" s="3"/>
      <c r="L147" s="3"/>
      <c r="M147" s="3"/>
      <c r="N147" s="3"/>
    </row>
    <row r="148" spans="1:14" ht="15" customHeight="1">
      <c r="A148" s="4"/>
      <c r="B148" s="4"/>
      <c r="C148" s="53"/>
      <c r="D148" s="21" t="s">
        <v>22</v>
      </c>
      <c r="E148" s="18">
        <v>222286.14</v>
      </c>
      <c r="F148" s="18">
        <v>407535.67</v>
      </c>
      <c r="G148" s="18">
        <f>E148+F148</f>
        <v>629821.81</v>
      </c>
      <c r="H148" s="3"/>
      <c r="I148" s="3"/>
      <c r="J148" s="3"/>
      <c r="K148" s="3"/>
      <c r="L148" s="3"/>
      <c r="M148" s="3"/>
      <c r="N148" s="3"/>
    </row>
    <row r="149" spans="1:14" ht="15" customHeight="1">
      <c r="A149" s="4"/>
      <c r="B149" s="4"/>
      <c r="C149" s="53"/>
      <c r="D149" s="15" t="s">
        <v>23</v>
      </c>
      <c r="E149" s="18">
        <v>128053.03</v>
      </c>
      <c r="F149" s="18">
        <v>358724.33</v>
      </c>
      <c r="G149" s="18">
        <f>E149+F149</f>
        <v>486777.36</v>
      </c>
      <c r="H149" s="3"/>
      <c r="I149" s="3"/>
      <c r="J149" s="3"/>
      <c r="K149" s="3"/>
      <c r="L149" s="3"/>
      <c r="M149" s="3"/>
      <c r="N149" s="3"/>
    </row>
    <row r="150" spans="1:14" ht="15" customHeight="1">
      <c r="A150" s="4"/>
      <c r="B150" s="4"/>
      <c r="C150" s="53"/>
      <c r="D150" s="15" t="s">
        <v>24</v>
      </c>
      <c r="E150" s="18">
        <v>15313.04</v>
      </c>
      <c r="F150" s="18">
        <v>49093.08</v>
      </c>
      <c r="G150" s="18">
        <f>E150+F150</f>
        <v>64406.12</v>
      </c>
      <c r="H150" s="3"/>
      <c r="I150" s="3"/>
      <c r="J150" s="3"/>
      <c r="K150" s="3"/>
      <c r="L150" s="3"/>
      <c r="M150" s="3"/>
      <c r="N150" s="3"/>
    </row>
    <row r="151" spans="1:14" ht="15" customHeight="1">
      <c r="A151" s="4"/>
      <c r="B151" s="4"/>
      <c r="C151" s="53"/>
      <c r="D151" s="15" t="s">
        <v>3</v>
      </c>
      <c r="E151" s="18">
        <f>SUM(E146:E150)</f>
        <v>423737.74999999994</v>
      </c>
      <c r="F151" s="18">
        <f>SUM(F146:F150)</f>
        <v>931707.0199999999</v>
      </c>
      <c r="G151" s="18">
        <f>SUM(G146:G150)</f>
        <v>1355444.77</v>
      </c>
      <c r="H151" s="3"/>
      <c r="I151" s="3"/>
      <c r="J151" s="3"/>
      <c r="K151" s="3"/>
      <c r="L151" s="3"/>
      <c r="M151" s="3"/>
      <c r="N151" s="3"/>
    </row>
    <row r="152" spans="1:14" ht="15" customHeight="1">
      <c r="A152" s="4"/>
      <c r="C152" s="53" t="s">
        <v>0</v>
      </c>
      <c r="D152" s="15" t="s">
        <v>20</v>
      </c>
      <c r="E152" s="35">
        <f aca="true" t="shared" si="30" ref="E152:E157">E146/G146</f>
        <v>0.09490648742767502</v>
      </c>
      <c r="F152" s="5">
        <f aca="true" t="shared" si="31" ref="F152:F157">F146/G146</f>
        <v>0.905093512572325</v>
      </c>
      <c r="G152" s="7">
        <f aca="true" t="shared" si="32" ref="G152:G157">E152+F152</f>
        <v>1</v>
      </c>
      <c r="H152" s="3"/>
      <c r="I152" s="3"/>
      <c r="J152" s="3"/>
      <c r="K152" s="3"/>
      <c r="L152" s="3"/>
      <c r="M152" s="3"/>
      <c r="N152" s="3"/>
    </row>
    <row r="153" spans="1:14" ht="15" customHeight="1">
      <c r="A153" s="4"/>
      <c r="C153" s="53"/>
      <c r="D153" s="15" t="s">
        <v>21</v>
      </c>
      <c r="E153" s="35">
        <f t="shared" si="30"/>
        <v>0.7078574721980991</v>
      </c>
      <c r="F153" s="5">
        <f t="shared" si="31"/>
        <v>0.29214252780190086</v>
      </c>
      <c r="G153" s="7">
        <f t="shared" si="32"/>
        <v>1</v>
      </c>
      <c r="H153" s="3"/>
      <c r="I153" s="3"/>
      <c r="J153" s="3"/>
      <c r="K153" s="3"/>
      <c r="L153" s="3"/>
      <c r="M153" s="3"/>
      <c r="N153" s="3"/>
    </row>
    <row r="154" spans="1:14" ht="15" customHeight="1">
      <c r="A154" s="4"/>
      <c r="C154" s="53"/>
      <c r="D154" s="21" t="s">
        <v>22</v>
      </c>
      <c r="E154" s="35">
        <f t="shared" si="30"/>
        <v>0.35293496743150254</v>
      </c>
      <c r="F154" s="5">
        <f t="shared" si="31"/>
        <v>0.6470650325684973</v>
      </c>
      <c r="G154" s="7">
        <f t="shared" si="32"/>
        <v>0.9999999999999999</v>
      </c>
      <c r="H154" s="3"/>
      <c r="I154" s="3"/>
      <c r="J154" s="3"/>
      <c r="K154" s="3"/>
      <c r="L154" s="3"/>
      <c r="M154" s="3"/>
      <c r="N154" s="3"/>
    </row>
    <row r="155" spans="1:14" ht="15" customHeight="1">
      <c r="A155" s="4"/>
      <c r="C155" s="53"/>
      <c r="D155" s="15" t="s">
        <v>23</v>
      </c>
      <c r="E155" s="35">
        <f t="shared" si="30"/>
        <v>0.2630628302022921</v>
      </c>
      <c r="F155" s="5">
        <f t="shared" si="31"/>
        <v>0.736937169797708</v>
      </c>
      <c r="G155" s="7">
        <f t="shared" si="32"/>
        <v>1</v>
      </c>
      <c r="H155" s="3"/>
      <c r="I155" s="3"/>
      <c r="J155" s="3"/>
      <c r="K155" s="3"/>
      <c r="L155" s="3"/>
      <c r="M155" s="3"/>
      <c r="N155" s="3"/>
    </row>
    <row r="156" spans="1:14" ht="15" customHeight="1">
      <c r="A156" s="4"/>
      <c r="C156" s="53"/>
      <c r="D156" s="15" t="s">
        <v>24</v>
      </c>
      <c r="E156" s="35">
        <f t="shared" si="30"/>
        <v>0.2377575298744902</v>
      </c>
      <c r="F156" s="5">
        <f t="shared" si="31"/>
        <v>0.7622424701255098</v>
      </c>
      <c r="G156" s="7">
        <f t="shared" si="32"/>
        <v>1</v>
      </c>
      <c r="H156" s="3"/>
      <c r="I156" s="3"/>
      <c r="J156" s="3"/>
      <c r="K156" s="3"/>
      <c r="L156" s="3"/>
      <c r="M156" s="3"/>
      <c r="N156" s="3"/>
    </row>
    <row r="157" spans="1:14" ht="15" customHeight="1">
      <c r="A157" s="4"/>
      <c r="C157" s="53"/>
      <c r="D157" s="15" t="s">
        <v>3</v>
      </c>
      <c r="E157" s="35">
        <f t="shared" si="30"/>
        <v>0.31261897155721063</v>
      </c>
      <c r="F157" s="5">
        <f t="shared" si="31"/>
        <v>0.6873810284427893</v>
      </c>
      <c r="G157" s="7">
        <f t="shared" si="32"/>
        <v>0.9999999999999999</v>
      </c>
      <c r="H157" s="3"/>
      <c r="I157" s="3"/>
      <c r="J157" s="3"/>
      <c r="K157" s="3"/>
      <c r="L157" s="3"/>
      <c r="M157" s="3"/>
      <c r="N157" s="3"/>
    </row>
    <row r="158" spans="1:7" ht="15.75">
      <c r="A158" s="4"/>
      <c r="B158" s="4"/>
      <c r="C158" s="14" t="s">
        <v>165</v>
      </c>
      <c r="G158" s="2"/>
    </row>
    <row r="159" spans="1:7" ht="24.75" customHeight="1">
      <c r="A159" s="4"/>
      <c r="B159" s="4"/>
      <c r="C159" s="4">
        <v>2012</v>
      </c>
      <c r="G159" s="2"/>
    </row>
    <row r="160" spans="1:8" ht="22.5" customHeight="1">
      <c r="A160" s="4"/>
      <c r="B160" s="4"/>
      <c r="C160" s="65" t="s">
        <v>25</v>
      </c>
      <c r="D160" s="57"/>
      <c r="E160" s="58" t="s">
        <v>60</v>
      </c>
      <c r="F160" s="59"/>
      <c r="G160" s="59"/>
      <c r="H160" s="60"/>
    </row>
    <row r="161" spans="1:8" ht="15.75" thickBot="1">
      <c r="A161" s="4"/>
      <c r="B161" s="4"/>
      <c r="C161" s="64"/>
      <c r="D161" s="62"/>
      <c r="E161" s="11" t="s">
        <v>61</v>
      </c>
      <c r="F161" s="11" t="s">
        <v>62</v>
      </c>
      <c r="G161" s="12" t="s">
        <v>63</v>
      </c>
      <c r="H161" s="11" t="s">
        <v>3</v>
      </c>
    </row>
    <row r="162" spans="1:8" ht="15">
      <c r="A162" s="4"/>
      <c r="B162" s="4"/>
      <c r="C162" s="53" t="s">
        <v>6</v>
      </c>
      <c r="D162" s="15" t="s">
        <v>20</v>
      </c>
      <c r="E162" s="18">
        <v>9746.67</v>
      </c>
      <c r="F162" s="18">
        <v>378.44</v>
      </c>
      <c r="G162" s="18">
        <v>0</v>
      </c>
      <c r="H162" s="18">
        <f aca="true" t="shared" si="33" ref="H162:H167">SUM(E162:G162)</f>
        <v>10125.11</v>
      </c>
    </row>
    <row r="163" spans="1:8" ht="15">
      <c r="A163" s="4"/>
      <c r="B163" s="4"/>
      <c r="C163" s="53"/>
      <c r="D163" s="15" t="s">
        <v>21</v>
      </c>
      <c r="E163" s="18">
        <v>22465.68</v>
      </c>
      <c r="F163" s="18">
        <v>19787.82</v>
      </c>
      <c r="G163" s="18">
        <v>4837.01</v>
      </c>
      <c r="H163" s="18">
        <f t="shared" si="33"/>
        <v>47090.51</v>
      </c>
    </row>
    <row r="164" spans="1:8" ht="15">
      <c r="A164" s="4"/>
      <c r="B164" s="4"/>
      <c r="C164" s="53"/>
      <c r="D164" s="21" t="s">
        <v>22</v>
      </c>
      <c r="E164" s="18">
        <v>143344.72</v>
      </c>
      <c r="F164" s="18">
        <v>62638.8</v>
      </c>
      <c r="G164" s="18">
        <v>10993.72</v>
      </c>
      <c r="H164" s="18">
        <f t="shared" si="33"/>
        <v>216977.24000000002</v>
      </c>
    </row>
    <row r="165" spans="1:8" ht="15">
      <c r="A165" s="4"/>
      <c r="B165" s="4"/>
      <c r="C165" s="53"/>
      <c r="D165" s="15" t="s">
        <v>23</v>
      </c>
      <c r="E165" s="18">
        <v>120929.76</v>
      </c>
      <c r="F165" s="18">
        <v>5697.15</v>
      </c>
      <c r="G165" s="18">
        <v>1426.12</v>
      </c>
      <c r="H165" s="18">
        <f t="shared" si="33"/>
        <v>128053.02999999998</v>
      </c>
    </row>
    <row r="166" spans="1:8" ht="15">
      <c r="A166" s="4"/>
      <c r="B166" s="4"/>
      <c r="C166" s="53"/>
      <c r="D166" s="15" t="s">
        <v>24</v>
      </c>
      <c r="E166" s="18">
        <v>14758.2</v>
      </c>
      <c r="F166" s="18">
        <v>431.37</v>
      </c>
      <c r="G166" s="18">
        <v>123.48</v>
      </c>
      <c r="H166" s="18">
        <f t="shared" si="33"/>
        <v>15313.050000000001</v>
      </c>
    </row>
    <row r="167" spans="1:8" ht="15">
      <c r="A167" s="4"/>
      <c r="B167" s="4"/>
      <c r="C167" s="53"/>
      <c r="D167" s="15" t="s">
        <v>3</v>
      </c>
      <c r="E167" s="18">
        <f>SUM(E162:E166)</f>
        <v>311245.03</v>
      </c>
      <c r="F167" s="18">
        <f>SUM(F162:F166)</f>
        <v>88933.57999999999</v>
      </c>
      <c r="G167" s="18">
        <f>SUM(G162:G166)</f>
        <v>17380.329999999998</v>
      </c>
      <c r="H167" s="18">
        <f t="shared" si="33"/>
        <v>417558.94</v>
      </c>
    </row>
    <row r="168" spans="1:8" ht="15">
      <c r="A168" s="4"/>
      <c r="B168" s="4"/>
      <c r="C168" s="53" t="s">
        <v>0</v>
      </c>
      <c r="D168" s="15" t="s">
        <v>20</v>
      </c>
      <c r="E168" s="5">
        <f aca="true" t="shared" si="34" ref="E168:E173">E162/H162</f>
        <v>0.9626236159409626</v>
      </c>
      <c r="F168" s="5">
        <f aca="true" t="shared" si="35" ref="F168:F173">F162/H162</f>
        <v>0.03737638405903738</v>
      </c>
      <c r="G168" s="5">
        <f aca="true" t="shared" si="36" ref="G168:G173">G162/H162</f>
        <v>0</v>
      </c>
      <c r="H168" s="10">
        <f aca="true" t="shared" si="37" ref="H168:H173">SUM(E168:G168)</f>
        <v>1</v>
      </c>
    </row>
    <row r="169" spans="1:8" ht="15">
      <c r="A169" s="4"/>
      <c r="B169" s="4"/>
      <c r="C169" s="53"/>
      <c r="D169" s="15" t="s">
        <v>21</v>
      </c>
      <c r="E169" s="5">
        <f t="shared" si="34"/>
        <v>0.47707446787049024</v>
      </c>
      <c r="F169" s="5">
        <f t="shared" si="35"/>
        <v>0.42020823303888616</v>
      </c>
      <c r="G169" s="5">
        <f t="shared" si="36"/>
        <v>0.10271729909062356</v>
      </c>
      <c r="H169" s="10">
        <f t="shared" si="37"/>
        <v>1</v>
      </c>
    </row>
    <row r="170" spans="1:8" ht="15">
      <c r="A170" s="4"/>
      <c r="B170" s="4"/>
      <c r="C170" s="53"/>
      <c r="D170" s="21" t="s">
        <v>22</v>
      </c>
      <c r="E170" s="5">
        <f t="shared" si="34"/>
        <v>0.6606440380567105</v>
      </c>
      <c r="F170" s="5">
        <f t="shared" si="35"/>
        <v>0.28868834353317424</v>
      </c>
      <c r="G170" s="5">
        <f t="shared" si="36"/>
        <v>0.050667618410115266</v>
      </c>
      <c r="H170" s="10">
        <f t="shared" si="37"/>
        <v>0.9999999999999999</v>
      </c>
    </row>
    <row r="171" spans="1:8" ht="15">
      <c r="A171" s="4"/>
      <c r="B171" s="4"/>
      <c r="C171" s="53"/>
      <c r="D171" s="15" t="s">
        <v>23</v>
      </c>
      <c r="E171" s="5">
        <f t="shared" si="34"/>
        <v>0.9443724994246525</v>
      </c>
      <c r="F171" s="5">
        <f t="shared" si="35"/>
        <v>0.04449055207830693</v>
      </c>
      <c r="G171" s="5">
        <f t="shared" si="36"/>
        <v>0.01113694849704064</v>
      </c>
      <c r="H171" s="10">
        <f t="shared" si="37"/>
        <v>1.0000000000000002</v>
      </c>
    </row>
    <row r="172" spans="1:8" ht="15">
      <c r="A172" s="4"/>
      <c r="B172" s="4"/>
      <c r="C172" s="53"/>
      <c r="D172" s="15" t="s">
        <v>24</v>
      </c>
      <c r="E172" s="5">
        <f t="shared" si="34"/>
        <v>0.9637661994181433</v>
      </c>
      <c r="F172" s="5">
        <f t="shared" si="35"/>
        <v>0.02817009021716771</v>
      </c>
      <c r="G172" s="5">
        <f t="shared" si="36"/>
        <v>0.008063710364688942</v>
      </c>
      <c r="H172" s="10">
        <f t="shared" si="37"/>
        <v>0.9999999999999999</v>
      </c>
    </row>
    <row r="173" spans="1:8" ht="15">
      <c r="A173" s="4"/>
      <c r="B173" s="4"/>
      <c r="C173" s="53"/>
      <c r="D173" s="15" t="s">
        <v>3</v>
      </c>
      <c r="E173" s="5">
        <f t="shared" si="34"/>
        <v>0.7453918481544187</v>
      </c>
      <c r="F173" s="5">
        <f t="shared" si="35"/>
        <v>0.21298449507511438</v>
      </c>
      <c r="G173" s="5">
        <f t="shared" si="36"/>
        <v>0.041623656770466935</v>
      </c>
      <c r="H173" s="10">
        <f t="shared" si="37"/>
        <v>1</v>
      </c>
    </row>
    <row r="174" spans="1:7" ht="15.75">
      <c r="A174" s="4"/>
      <c r="B174" s="4"/>
      <c r="C174" s="14" t="s">
        <v>165</v>
      </c>
      <c r="G174" s="2"/>
    </row>
    <row r="175" spans="7:14" ht="15" customHeight="1">
      <c r="G175" s="9"/>
      <c r="H175" s="9"/>
      <c r="I175" s="9"/>
      <c r="J175" s="9"/>
      <c r="K175" s="9"/>
      <c r="L175" s="9"/>
      <c r="M175" s="9"/>
      <c r="N175" s="8"/>
    </row>
    <row r="176" spans="1:14" ht="15" customHeight="1">
      <c r="A176" s="4">
        <v>7</v>
      </c>
      <c r="B176" s="4" t="s">
        <v>69</v>
      </c>
      <c r="C176" s="4"/>
      <c r="D176" s="4"/>
      <c r="G176" s="2"/>
      <c r="H176" s="3"/>
      <c r="I176" s="3"/>
      <c r="J176" s="3"/>
      <c r="K176" s="3"/>
      <c r="L176" s="3"/>
      <c r="M176" s="3"/>
      <c r="N176" s="3"/>
    </row>
    <row r="177" spans="1:7" ht="24.75" customHeight="1">
      <c r="A177" s="4"/>
      <c r="B177" s="4"/>
      <c r="C177" s="4">
        <v>2012</v>
      </c>
      <c r="G177" s="2"/>
    </row>
    <row r="178" spans="1:8" ht="22.5" customHeight="1">
      <c r="A178" s="4"/>
      <c r="B178" s="4"/>
      <c r="C178" s="65" t="s">
        <v>25</v>
      </c>
      <c r="D178" s="57"/>
      <c r="E178" s="58" t="s">
        <v>65</v>
      </c>
      <c r="F178" s="59"/>
      <c r="G178" s="59"/>
      <c r="H178" s="60"/>
    </row>
    <row r="179" spans="1:8" ht="29.25" thickBot="1">
      <c r="A179" s="4"/>
      <c r="B179" s="4"/>
      <c r="C179" s="64"/>
      <c r="D179" s="62"/>
      <c r="E179" s="11" t="s">
        <v>66</v>
      </c>
      <c r="F179" s="11" t="s">
        <v>67</v>
      </c>
      <c r="G179" s="12" t="s">
        <v>68</v>
      </c>
      <c r="H179" s="11" t="s">
        <v>3</v>
      </c>
    </row>
    <row r="180" spans="1:8" ht="15">
      <c r="A180" s="4"/>
      <c r="B180" s="4"/>
      <c r="C180" s="53" t="s">
        <v>6</v>
      </c>
      <c r="D180" s="15" t="s">
        <v>20</v>
      </c>
      <c r="E180" s="18">
        <v>21186.74</v>
      </c>
      <c r="F180" s="18">
        <v>17571.15</v>
      </c>
      <c r="G180" s="18">
        <v>67927.23</v>
      </c>
      <c r="H180" s="18">
        <f aca="true" t="shared" si="38" ref="H180:H185">SUM(E180:G180)</f>
        <v>106685.12</v>
      </c>
    </row>
    <row r="181" spans="1:8" ht="15">
      <c r="A181" s="4"/>
      <c r="B181" s="4"/>
      <c r="C181" s="53"/>
      <c r="D181" s="15" t="s">
        <v>21</v>
      </c>
      <c r="E181" s="18">
        <v>24961.29</v>
      </c>
      <c r="F181" s="18">
        <v>7679.89</v>
      </c>
      <c r="G181" s="18">
        <v>35113.17</v>
      </c>
      <c r="H181" s="18">
        <f t="shared" si="38"/>
        <v>67754.35</v>
      </c>
    </row>
    <row r="182" spans="1:8" ht="15">
      <c r="A182" s="4"/>
      <c r="B182" s="4"/>
      <c r="C182" s="53"/>
      <c r="D182" s="21" t="s">
        <v>22</v>
      </c>
      <c r="E182" s="18">
        <v>191470.56</v>
      </c>
      <c r="F182" s="18">
        <v>96034.25</v>
      </c>
      <c r="G182" s="18">
        <v>342317</v>
      </c>
      <c r="H182" s="18">
        <f t="shared" si="38"/>
        <v>629821.81</v>
      </c>
    </row>
    <row r="183" spans="1:8" ht="15">
      <c r="A183" s="4"/>
      <c r="B183" s="4"/>
      <c r="C183" s="53"/>
      <c r="D183" s="15" t="s">
        <v>23</v>
      </c>
      <c r="E183" s="18">
        <v>170654.31</v>
      </c>
      <c r="F183" s="18">
        <v>115049.72</v>
      </c>
      <c r="G183" s="18">
        <v>201073.34</v>
      </c>
      <c r="H183" s="18">
        <f t="shared" si="38"/>
        <v>486777.37</v>
      </c>
    </row>
    <row r="184" spans="1:8" ht="15">
      <c r="A184" s="4"/>
      <c r="B184" s="4"/>
      <c r="C184" s="53"/>
      <c r="D184" s="15" t="s">
        <v>24</v>
      </c>
      <c r="E184" s="18">
        <v>12701.08</v>
      </c>
      <c r="F184" s="18">
        <v>8284.16</v>
      </c>
      <c r="G184" s="18">
        <v>43420.89</v>
      </c>
      <c r="H184" s="18">
        <f t="shared" si="38"/>
        <v>64406.13</v>
      </c>
    </row>
    <row r="185" spans="1:8" ht="15">
      <c r="A185" s="4"/>
      <c r="B185" s="4"/>
      <c r="C185" s="53"/>
      <c r="D185" s="15" t="s">
        <v>3</v>
      </c>
      <c r="E185" s="18">
        <f>SUM(E180:E184)</f>
        <v>420973.98000000004</v>
      </c>
      <c r="F185" s="18">
        <f>SUM(F180:F184)</f>
        <v>244619.17</v>
      </c>
      <c r="G185" s="18">
        <f>SUM(G180:G184)</f>
        <v>689851.63</v>
      </c>
      <c r="H185" s="18">
        <f t="shared" si="38"/>
        <v>1355444.78</v>
      </c>
    </row>
    <row r="186" spans="1:8" ht="15">
      <c r="A186" s="4"/>
      <c r="B186" s="4"/>
      <c r="C186" s="53" t="s">
        <v>0</v>
      </c>
      <c r="D186" s="15" t="s">
        <v>20</v>
      </c>
      <c r="E186" s="5">
        <f aca="true" t="shared" si="39" ref="E186:E191">E180/H180</f>
        <v>0.1985913311997025</v>
      </c>
      <c r="F186" s="5">
        <f aca="true" t="shared" si="40" ref="F186:F191">F180/H180</f>
        <v>0.16470103797043115</v>
      </c>
      <c r="G186" s="5">
        <f aca="true" t="shared" si="41" ref="G186:G191">G180/H180</f>
        <v>0.6367076308298665</v>
      </c>
      <c r="H186" s="10">
        <f aca="true" t="shared" si="42" ref="H186:H191">SUM(E186:G186)</f>
        <v>1</v>
      </c>
    </row>
    <row r="187" spans="1:8" ht="15">
      <c r="A187" s="4"/>
      <c r="B187" s="4"/>
      <c r="C187" s="53"/>
      <c r="D187" s="15" t="s">
        <v>21</v>
      </c>
      <c r="E187" s="5">
        <f t="shared" si="39"/>
        <v>0.3684086704396101</v>
      </c>
      <c r="F187" s="5">
        <f t="shared" si="40"/>
        <v>0.11334903220236044</v>
      </c>
      <c r="G187" s="5">
        <f t="shared" si="41"/>
        <v>0.5182422973580293</v>
      </c>
      <c r="H187" s="10">
        <f t="shared" si="42"/>
        <v>0.9999999999999998</v>
      </c>
    </row>
    <row r="188" spans="1:8" ht="15">
      <c r="A188" s="4"/>
      <c r="B188" s="4"/>
      <c r="C188" s="53"/>
      <c r="D188" s="21" t="s">
        <v>22</v>
      </c>
      <c r="E188" s="5">
        <f t="shared" si="39"/>
        <v>0.3040075096796028</v>
      </c>
      <c r="F188" s="5">
        <f t="shared" si="40"/>
        <v>0.1524784446572277</v>
      </c>
      <c r="G188" s="5">
        <f t="shared" si="41"/>
        <v>0.5435140456631693</v>
      </c>
      <c r="H188" s="10">
        <f t="shared" si="42"/>
        <v>0.9999999999999998</v>
      </c>
    </row>
    <row r="189" spans="1:8" ht="15">
      <c r="A189" s="4"/>
      <c r="B189" s="4"/>
      <c r="C189" s="53"/>
      <c r="D189" s="15" t="s">
        <v>23</v>
      </c>
      <c r="E189" s="5">
        <f t="shared" si="39"/>
        <v>0.3505797937977273</v>
      </c>
      <c r="F189" s="5">
        <f t="shared" si="40"/>
        <v>0.23634977114897515</v>
      </c>
      <c r="G189" s="5">
        <f t="shared" si="41"/>
        <v>0.41307043505329755</v>
      </c>
      <c r="H189" s="10">
        <f t="shared" si="42"/>
        <v>1</v>
      </c>
    </row>
    <row r="190" spans="1:8" ht="15">
      <c r="A190" s="4"/>
      <c r="B190" s="4"/>
      <c r="C190" s="53"/>
      <c r="D190" s="15" t="s">
        <v>24</v>
      </c>
      <c r="E190" s="5">
        <f t="shared" si="39"/>
        <v>0.19720296810257038</v>
      </c>
      <c r="F190" s="5">
        <f t="shared" si="40"/>
        <v>0.12862378161830249</v>
      </c>
      <c r="G190" s="5">
        <f t="shared" si="41"/>
        <v>0.6741732502791272</v>
      </c>
      <c r="H190" s="10">
        <f t="shared" si="42"/>
        <v>1</v>
      </c>
    </row>
    <row r="191" spans="1:8" ht="15">
      <c r="A191" s="4"/>
      <c r="B191" s="4"/>
      <c r="C191" s="53"/>
      <c r="D191" s="15" t="s">
        <v>3</v>
      </c>
      <c r="E191" s="5">
        <f t="shared" si="39"/>
        <v>0.3105799559020029</v>
      </c>
      <c r="F191" s="5">
        <f t="shared" si="40"/>
        <v>0.1804715128269556</v>
      </c>
      <c r="G191" s="5">
        <f t="shared" si="41"/>
        <v>0.5089485312710416</v>
      </c>
      <c r="H191" s="10">
        <f t="shared" si="42"/>
        <v>1</v>
      </c>
    </row>
    <row r="192" spans="1:7" ht="15.75">
      <c r="A192" s="4"/>
      <c r="B192" s="4"/>
      <c r="C192" s="14" t="s">
        <v>165</v>
      </c>
      <c r="G192" s="2"/>
    </row>
    <row r="193" spans="7:14" ht="15" customHeight="1">
      <c r="G193" s="9"/>
      <c r="H193" s="9"/>
      <c r="I193" s="9"/>
      <c r="J193" s="9"/>
      <c r="K193" s="9"/>
      <c r="L193" s="9"/>
      <c r="M193" s="9"/>
      <c r="N193" s="8"/>
    </row>
    <row r="194" spans="1:8" ht="15">
      <c r="A194" s="4">
        <v>8</v>
      </c>
      <c r="B194" s="4" t="s">
        <v>70</v>
      </c>
      <c r="H194" s="2"/>
    </row>
    <row r="195" spans="1:7" ht="24.75" customHeight="1">
      <c r="A195" s="4"/>
      <c r="B195" s="4"/>
      <c r="C195" s="26">
        <v>2012</v>
      </c>
      <c r="G195" s="2"/>
    </row>
    <row r="196" spans="1:8" ht="28.5" customHeight="1">
      <c r="A196" s="4"/>
      <c r="B196" s="4"/>
      <c r="C196" s="65" t="s">
        <v>25</v>
      </c>
      <c r="D196" s="57"/>
      <c r="E196" s="53" t="s">
        <v>71</v>
      </c>
      <c r="F196" s="53"/>
      <c r="G196" s="53"/>
      <c r="H196" s="53"/>
    </row>
    <row r="197" spans="1:8" ht="15.75" thickBot="1">
      <c r="A197" s="4"/>
      <c r="B197" s="4"/>
      <c r="C197" s="65"/>
      <c r="D197" s="57"/>
      <c r="E197" s="11" t="s">
        <v>29</v>
      </c>
      <c r="F197" s="11" t="s">
        <v>26</v>
      </c>
      <c r="G197" s="12" t="s">
        <v>27</v>
      </c>
      <c r="H197" s="12" t="s">
        <v>73</v>
      </c>
    </row>
    <row r="198" spans="1:8" ht="15">
      <c r="A198" s="4"/>
      <c r="B198" s="4"/>
      <c r="C198" s="53" t="s">
        <v>6</v>
      </c>
      <c r="D198" s="15" t="s">
        <v>20</v>
      </c>
      <c r="E198" s="46">
        <v>13</v>
      </c>
      <c r="F198" s="46">
        <v>151.08715393644286</v>
      </c>
      <c r="G198" s="46">
        <v>425</v>
      </c>
      <c r="H198" s="46">
        <v>3700431.3853083015</v>
      </c>
    </row>
    <row r="199" spans="1:8" ht="15">
      <c r="A199" s="4"/>
      <c r="B199" s="4"/>
      <c r="C199" s="53"/>
      <c r="D199" s="15" t="s">
        <v>21</v>
      </c>
      <c r="E199" s="46">
        <v>3</v>
      </c>
      <c r="F199" s="46">
        <v>158.66133089884798</v>
      </c>
      <c r="G199" s="46">
        <v>452</v>
      </c>
      <c r="H199" s="46">
        <v>3606010.128070499</v>
      </c>
    </row>
    <row r="200" spans="1:8" ht="15">
      <c r="A200" s="4"/>
      <c r="B200" s="4"/>
      <c r="C200" s="53"/>
      <c r="D200" s="21" t="s">
        <v>22</v>
      </c>
      <c r="E200" s="46">
        <v>3</v>
      </c>
      <c r="F200" s="46">
        <v>182.4068883619603</v>
      </c>
      <c r="G200" s="46">
        <v>500</v>
      </c>
      <c r="H200" s="46">
        <v>39565253.016745344</v>
      </c>
    </row>
    <row r="201" spans="1:8" ht="15">
      <c r="A201" s="4"/>
      <c r="B201" s="4"/>
      <c r="C201" s="53"/>
      <c r="D201" s="15" t="s">
        <v>23</v>
      </c>
      <c r="E201" s="46">
        <v>1</v>
      </c>
      <c r="F201" s="46">
        <v>146.26066573323433</v>
      </c>
      <c r="G201" s="46">
        <v>500</v>
      </c>
      <c r="H201" s="46">
        <v>37513855.01190589</v>
      </c>
    </row>
    <row r="202" spans="1:8" ht="15">
      <c r="A202" s="4"/>
      <c r="B202" s="4"/>
      <c r="C202" s="53"/>
      <c r="D202" s="15" t="s">
        <v>24</v>
      </c>
      <c r="E202" s="46">
        <v>1</v>
      </c>
      <c r="F202" s="46">
        <v>119.97318925503905</v>
      </c>
      <c r="G202" s="46">
        <v>452</v>
      </c>
      <c r="H202" s="46">
        <v>3535705.179471093</v>
      </c>
    </row>
    <row r="203" spans="1:8" ht="15">
      <c r="A203" s="4"/>
      <c r="B203" s="4"/>
      <c r="C203" s="53"/>
      <c r="D203" s="15" t="s">
        <v>3</v>
      </c>
      <c r="E203" s="46">
        <v>1</v>
      </c>
      <c r="F203" s="48">
        <v>159.8325890743118</v>
      </c>
      <c r="G203" s="46">
        <v>500</v>
      </c>
      <c r="H203" s="48">
        <v>87921254.72150089</v>
      </c>
    </row>
    <row r="204" spans="1:7" ht="15.75">
      <c r="A204" s="4"/>
      <c r="B204" s="4"/>
      <c r="C204" s="14" t="s">
        <v>165</v>
      </c>
      <c r="G204" s="2"/>
    </row>
    <row r="205" spans="1:7" ht="24.75" customHeight="1">
      <c r="A205" s="4"/>
      <c r="B205" s="4"/>
      <c r="C205" s="26">
        <v>2012</v>
      </c>
      <c r="G205" s="2"/>
    </row>
    <row r="206" spans="1:8" ht="28.5" customHeight="1">
      <c r="A206" s="4"/>
      <c r="B206" s="4"/>
      <c r="C206" s="65" t="s">
        <v>25</v>
      </c>
      <c r="D206" s="57"/>
      <c r="E206" s="53" t="s">
        <v>72</v>
      </c>
      <c r="F206" s="53"/>
      <c r="G206" s="53"/>
      <c r="H206" s="53"/>
    </row>
    <row r="207" spans="1:8" ht="15.75" thickBot="1">
      <c r="A207" s="4"/>
      <c r="B207" s="4"/>
      <c r="C207" s="65"/>
      <c r="D207" s="57"/>
      <c r="E207" s="11" t="s">
        <v>29</v>
      </c>
      <c r="F207" s="11" t="s">
        <v>26</v>
      </c>
      <c r="G207" s="12" t="s">
        <v>27</v>
      </c>
      <c r="H207" s="12" t="s">
        <v>73</v>
      </c>
    </row>
    <row r="208" spans="1:8" ht="15">
      <c r="A208" s="4"/>
      <c r="B208" s="4"/>
      <c r="C208" s="53" t="s">
        <v>6</v>
      </c>
      <c r="D208" s="15" t="s">
        <v>20</v>
      </c>
      <c r="E208" s="46">
        <v>1.75</v>
      </c>
      <c r="F208" s="46">
        <v>25.639243946591275</v>
      </c>
      <c r="G208" s="46">
        <v>180</v>
      </c>
      <c r="H208" s="46">
        <v>2323984.306450785</v>
      </c>
    </row>
    <row r="209" spans="1:8" ht="15">
      <c r="A209" s="4"/>
      <c r="B209" s="4"/>
      <c r="C209" s="53"/>
      <c r="D209" s="15" t="s">
        <v>21</v>
      </c>
      <c r="E209" s="46">
        <v>1.6</v>
      </c>
      <c r="F209" s="46">
        <v>19.479820256920124</v>
      </c>
      <c r="G209" s="46">
        <v>100</v>
      </c>
      <c r="H209" s="46">
        <v>462746.0768180181</v>
      </c>
    </row>
    <row r="210" spans="1:8" ht="15">
      <c r="A210" s="4"/>
      <c r="B210" s="4"/>
      <c r="C210" s="53"/>
      <c r="D210" s="21" t="s">
        <v>22</v>
      </c>
      <c r="E210" s="46">
        <v>1.97</v>
      </c>
      <c r="F210" s="46">
        <v>19.420253910472216</v>
      </c>
      <c r="G210" s="46">
        <v>145.15</v>
      </c>
      <c r="H210" s="46">
        <v>4462437.109210708</v>
      </c>
    </row>
    <row r="211" spans="1:8" ht="15">
      <c r="A211" s="4"/>
      <c r="B211" s="4"/>
      <c r="C211" s="53"/>
      <c r="D211" s="15" t="s">
        <v>23</v>
      </c>
      <c r="E211" s="46">
        <v>2.95</v>
      </c>
      <c r="F211" s="46">
        <v>18.919691699790825</v>
      </c>
      <c r="G211" s="46">
        <v>710</v>
      </c>
      <c r="H211" s="46">
        <v>8147639.532850377</v>
      </c>
    </row>
    <row r="212" spans="1:8" ht="15">
      <c r="A212" s="4"/>
      <c r="B212" s="4"/>
      <c r="C212" s="53"/>
      <c r="D212" s="15" t="s">
        <v>24</v>
      </c>
      <c r="E212" s="46">
        <v>2.25</v>
      </c>
      <c r="F212" s="46">
        <v>17.010076730497055</v>
      </c>
      <c r="G212" s="46">
        <v>289</v>
      </c>
      <c r="H212" s="46">
        <v>955593.0116609826</v>
      </c>
    </row>
    <row r="213" spans="1:8" ht="15">
      <c r="A213" s="4"/>
      <c r="B213" s="4"/>
      <c r="C213" s="53"/>
      <c r="D213" s="15" t="s">
        <v>3</v>
      </c>
      <c r="E213" s="46">
        <v>1.6</v>
      </c>
      <c r="F213" s="48">
        <v>19.6779574838153</v>
      </c>
      <c r="G213" s="46">
        <v>710</v>
      </c>
      <c r="H213" s="48">
        <f>SUM(H208:H212)</f>
        <v>16352400.03699087</v>
      </c>
    </row>
    <row r="214" spans="1:7" ht="15.75">
      <c r="A214" s="4"/>
      <c r="B214" s="4"/>
      <c r="C214" s="14" t="s">
        <v>165</v>
      </c>
      <c r="G214" s="2"/>
    </row>
    <row r="215" spans="7:14" ht="15" customHeight="1">
      <c r="G215" s="9"/>
      <c r="H215" s="9"/>
      <c r="I215" s="9"/>
      <c r="J215" s="9"/>
      <c r="K215" s="9"/>
      <c r="L215" s="9"/>
      <c r="M215" s="9"/>
      <c r="N215" s="8"/>
    </row>
    <row r="216" spans="1:14" ht="15" customHeight="1">
      <c r="A216" s="4">
        <v>9</v>
      </c>
      <c r="B216" s="4" t="s">
        <v>19</v>
      </c>
      <c r="C216" s="4"/>
      <c r="D216" s="4"/>
      <c r="G216" s="2"/>
      <c r="H216" s="3"/>
      <c r="I216" s="3"/>
      <c r="J216" s="3"/>
      <c r="K216" s="3"/>
      <c r="L216" s="3"/>
      <c r="M216" s="3"/>
      <c r="N216" s="3"/>
    </row>
    <row r="217" spans="1:14" ht="24.75" customHeight="1">
      <c r="A217" s="4"/>
      <c r="B217" s="4"/>
      <c r="C217" s="26">
        <v>2012</v>
      </c>
      <c r="D217" s="4"/>
      <c r="G217" s="2"/>
      <c r="H217" s="3"/>
      <c r="I217" s="3"/>
      <c r="J217" s="3"/>
      <c r="K217" s="3"/>
      <c r="L217" s="3"/>
      <c r="M217" s="3"/>
      <c r="N217" s="3"/>
    </row>
    <row r="218" spans="1:14" ht="15" customHeight="1">
      <c r="A218" s="4"/>
      <c r="B218" s="4"/>
      <c r="C218" s="53" t="s">
        <v>25</v>
      </c>
      <c r="D218" s="53"/>
      <c r="E218" s="67" t="s">
        <v>19</v>
      </c>
      <c r="F218" s="68"/>
      <c r="G218" s="56"/>
      <c r="H218" s="3"/>
      <c r="I218" s="3"/>
      <c r="J218" s="3"/>
      <c r="K218" s="3"/>
      <c r="L218" s="3"/>
      <c r="M218" s="3"/>
      <c r="N218" s="3"/>
    </row>
    <row r="219" spans="1:14" ht="15" customHeight="1">
      <c r="A219" s="4"/>
      <c r="B219" s="4"/>
      <c r="C219" s="53"/>
      <c r="D219" s="53"/>
      <c r="E219" s="63"/>
      <c r="F219" s="64"/>
      <c r="G219" s="62"/>
      <c r="H219" s="3"/>
      <c r="I219" s="3"/>
      <c r="J219" s="3"/>
      <c r="K219" s="3"/>
      <c r="L219" s="3"/>
      <c r="M219" s="3"/>
      <c r="N219" s="3"/>
    </row>
    <row r="220" spans="1:14" ht="15" customHeight="1" thickBot="1">
      <c r="A220" s="4"/>
      <c r="B220" s="4"/>
      <c r="C220" s="53"/>
      <c r="D220" s="53"/>
      <c r="E220" s="19" t="s">
        <v>1</v>
      </c>
      <c r="F220" s="11" t="s">
        <v>2</v>
      </c>
      <c r="G220" s="12" t="s">
        <v>3</v>
      </c>
      <c r="H220" s="3"/>
      <c r="I220" s="3"/>
      <c r="J220" s="3"/>
      <c r="K220" s="3"/>
      <c r="L220" s="3"/>
      <c r="M220" s="3"/>
      <c r="N220" s="3"/>
    </row>
    <row r="221" spans="1:14" ht="15" customHeight="1">
      <c r="A221" s="4"/>
      <c r="B221" s="4"/>
      <c r="C221" s="66" t="s">
        <v>6</v>
      </c>
      <c r="D221" s="15" t="s">
        <v>20</v>
      </c>
      <c r="E221" s="6">
        <v>91967.30949113859</v>
      </c>
      <c r="F221" s="6">
        <v>14717.81652065684</v>
      </c>
      <c r="G221" s="6">
        <f aca="true" t="shared" si="43" ref="G221:G226">E221+F221</f>
        <v>106685.12601179542</v>
      </c>
      <c r="H221" s="3"/>
      <c r="I221" s="3"/>
      <c r="J221" s="3"/>
      <c r="K221" s="3"/>
      <c r="L221" s="3"/>
      <c r="M221" s="3"/>
      <c r="N221" s="3"/>
    </row>
    <row r="222" spans="1:14" ht="15" customHeight="1">
      <c r="A222" s="4"/>
      <c r="B222" s="4"/>
      <c r="C222" s="54"/>
      <c r="D222" s="15" t="s">
        <v>21</v>
      </c>
      <c r="E222" s="6">
        <v>53392.62411712243</v>
      </c>
      <c r="F222" s="6">
        <v>13729.131915848928</v>
      </c>
      <c r="G222" s="6">
        <f t="shared" si="43"/>
        <v>67121.75603297136</v>
      </c>
      <c r="H222" s="3"/>
      <c r="I222" s="3"/>
      <c r="J222" s="3"/>
      <c r="K222" s="3"/>
      <c r="L222" s="3"/>
      <c r="M222" s="3"/>
      <c r="N222" s="3"/>
    </row>
    <row r="223" spans="1:14" ht="15" customHeight="1">
      <c r="A223" s="4"/>
      <c r="B223" s="4"/>
      <c r="C223" s="54"/>
      <c r="D223" s="21" t="s">
        <v>22</v>
      </c>
      <c r="E223" s="6">
        <v>462682.61838004005</v>
      </c>
      <c r="F223" s="6">
        <v>165111.1086183997</v>
      </c>
      <c r="G223" s="6">
        <f t="shared" si="43"/>
        <v>627793.7269984398</v>
      </c>
      <c r="H223" s="3"/>
      <c r="I223" s="3"/>
      <c r="J223" s="3"/>
      <c r="K223" s="3"/>
      <c r="L223" s="3"/>
      <c r="M223" s="3"/>
      <c r="N223" s="3"/>
    </row>
    <row r="224" spans="1:14" ht="15" customHeight="1">
      <c r="A224" s="4"/>
      <c r="B224" s="4"/>
      <c r="C224" s="54"/>
      <c r="D224" s="15" t="s">
        <v>23</v>
      </c>
      <c r="E224" s="6">
        <v>394712.22122820735</v>
      </c>
      <c r="F224" s="6">
        <v>92065.1423776788</v>
      </c>
      <c r="G224" s="6">
        <f t="shared" si="43"/>
        <v>486777.3636058861</v>
      </c>
      <c r="H224" s="3"/>
      <c r="I224" s="3"/>
      <c r="J224" s="3"/>
      <c r="K224" s="3"/>
      <c r="L224" s="3"/>
      <c r="M224" s="3"/>
      <c r="N224" s="3"/>
    </row>
    <row r="225" spans="1:14" ht="15" customHeight="1">
      <c r="A225" s="4"/>
      <c r="B225" s="4"/>
      <c r="C225" s="54"/>
      <c r="D225" s="15" t="s">
        <v>24</v>
      </c>
      <c r="E225" s="6">
        <v>55957.634547586844</v>
      </c>
      <c r="F225" s="6">
        <v>8448.493556443429</v>
      </c>
      <c r="G225" s="6">
        <f t="shared" si="43"/>
        <v>64406.12810403027</v>
      </c>
      <c r="H225" s="3"/>
      <c r="I225" s="3"/>
      <c r="J225" s="3"/>
      <c r="K225" s="3"/>
      <c r="L225" s="3"/>
      <c r="M225" s="3"/>
      <c r="N225" s="3"/>
    </row>
    <row r="226" spans="1:14" ht="15" customHeight="1">
      <c r="A226" s="4"/>
      <c r="B226" s="4"/>
      <c r="C226" s="55"/>
      <c r="D226" s="15" t="s">
        <v>3</v>
      </c>
      <c r="E226" s="6">
        <f>SUM(E221:E225)</f>
        <v>1058712.4077640953</v>
      </c>
      <c r="F226" s="6">
        <f>SUM(F221:F225)</f>
        <v>294071.6929890277</v>
      </c>
      <c r="G226" s="6">
        <f t="shared" si="43"/>
        <v>1352784.100753123</v>
      </c>
      <c r="H226" s="3"/>
      <c r="I226" s="3"/>
      <c r="J226" s="3"/>
      <c r="K226" s="3"/>
      <c r="L226" s="3"/>
      <c r="M226" s="3"/>
      <c r="N226" s="3"/>
    </row>
    <row r="227" spans="1:14" ht="15" customHeight="1">
      <c r="A227" s="4"/>
      <c r="C227" s="53" t="s">
        <v>0</v>
      </c>
      <c r="D227" s="15" t="s">
        <v>20</v>
      </c>
      <c r="E227" s="5">
        <f aca="true" t="shared" si="44" ref="E227:E232">E221/G221</f>
        <v>0.8620443442225527</v>
      </c>
      <c r="F227" s="5">
        <f aca="true" t="shared" si="45" ref="F227:F232">F221/G221</f>
        <v>0.1379556557774473</v>
      </c>
      <c r="G227" s="7">
        <f aca="true" t="shared" si="46" ref="G227:G232">E227+F227</f>
        <v>1</v>
      </c>
      <c r="H227" s="3"/>
      <c r="I227" s="3"/>
      <c r="J227" s="3"/>
      <c r="K227" s="3"/>
      <c r="L227" s="3"/>
      <c r="M227" s="3"/>
      <c r="N227" s="3"/>
    </row>
    <row r="228" spans="1:14" ht="15" customHeight="1">
      <c r="A228" s="4"/>
      <c r="C228" s="53"/>
      <c r="D228" s="15" t="s">
        <v>21</v>
      </c>
      <c r="E228" s="5">
        <f t="shared" si="44"/>
        <v>0.795459285822246</v>
      </c>
      <c r="F228" s="5">
        <f t="shared" si="45"/>
        <v>0.20454071417775396</v>
      </c>
      <c r="G228" s="7">
        <f t="shared" si="46"/>
        <v>1</v>
      </c>
      <c r="H228" s="3"/>
      <c r="I228" s="3"/>
      <c r="J228" s="3"/>
      <c r="K228" s="3"/>
      <c r="L228" s="3"/>
      <c r="M228" s="3"/>
      <c r="N228" s="3"/>
    </row>
    <row r="229" spans="1:14" ht="15" customHeight="1">
      <c r="A229" s="4"/>
      <c r="C229" s="53"/>
      <c r="D229" s="21" t="s">
        <v>22</v>
      </c>
      <c r="E229" s="5">
        <f t="shared" si="44"/>
        <v>0.7369978362035942</v>
      </c>
      <c r="F229" s="5">
        <f t="shared" si="45"/>
        <v>0.2630021637964058</v>
      </c>
      <c r="G229" s="7">
        <f t="shared" si="46"/>
        <v>1</v>
      </c>
      <c r="H229" s="3"/>
      <c r="I229" s="3"/>
      <c r="J229" s="3"/>
      <c r="K229" s="3"/>
      <c r="L229" s="3"/>
      <c r="M229" s="3"/>
      <c r="N229" s="3"/>
    </row>
    <row r="230" spans="1:14" ht="15" customHeight="1">
      <c r="A230" s="4"/>
      <c r="C230" s="53"/>
      <c r="D230" s="15" t="s">
        <v>23</v>
      </c>
      <c r="E230" s="5">
        <f t="shared" si="44"/>
        <v>0.810868069756386</v>
      </c>
      <c r="F230" s="5">
        <f t="shared" si="45"/>
        <v>0.18913193024361405</v>
      </c>
      <c r="G230" s="7">
        <f t="shared" si="46"/>
        <v>1</v>
      </c>
      <c r="H230" s="3"/>
      <c r="I230" s="3"/>
      <c r="J230" s="3"/>
      <c r="K230" s="3"/>
      <c r="L230" s="3"/>
      <c r="M230" s="3"/>
      <c r="N230" s="3"/>
    </row>
    <row r="231" spans="1:14" ht="15" customHeight="1">
      <c r="A231" s="4"/>
      <c r="C231" s="53"/>
      <c r="D231" s="15" t="s">
        <v>24</v>
      </c>
      <c r="E231" s="5">
        <f t="shared" si="44"/>
        <v>0.8688246940912637</v>
      </c>
      <c r="F231" s="5">
        <f t="shared" si="45"/>
        <v>0.1311753059087363</v>
      </c>
      <c r="G231" s="7">
        <f t="shared" si="46"/>
        <v>1</v>
      </c>
      <c r="H231" s="3"/>
      <c r="I231" s="3"/>
      <c r="J231" s="3"/>
      <c r="K231" s="3"/>
      <c r="L231" s="3"/>
      <c r="M231" s="3"/>
      <c r="N231" s="3"/>
    </row>
    <row r="232" spans="1:14" ht="15" customHeight="1">
      <c r="A232" s="4"/>
      <c r="C232" s="53"/>
      <c r="D232" s="15" t="s">
        <v>3</v>
      </c>
      <c r="E232" s="5">
        <f t="shared" si="44"/>
        <v>0.782617423707662</v>
      </c>
      <c r="F232" s="5">
        <f t="shared" si="45"/>
        <v>0.2173825762923381</v>
      </c>
      <c r="G232" s="7">
        <f t="shared" si="46"/>
        <v>1</v>
      </c>
      <c r="H232" s="3"/>
      <c r="I232" s="3"/>
      <c r="J232" s="3"/>
      <c r="K232" s="3"/>
      <c r="L232" s="3"/>
      <c r="M232" s="3"/>
      <c r="N232" s="3"/>
    </row>
    <row r="233" spans="1:7" ht="15.75">
      <c r="A233" s="4"/>
      <c r="B233" s="4"/>
      <c r="C233" s="14" t="s">
        <v>165</v>
      </c>
      <c r="G233" s="2"/>
    </row>
    <row r="234" spans="1:7" ht="24.75" customHeight="1">
      <c r="A234" s="4"/>
      <c r="B234" s="4"/>
      <c r="C234" s="4">
        <v>2012</v>
      </c>
      <c r="G234" s="2"/>
    </row>
    <row r="235" spans="1:8" ht="22.5" customHeight="1">
      <c r="A235" s="4"/>
      <c r="B235" s="4"/>
      <c r="C235" s="65" t="s">
        <v>25</v>
      </c>
      <c r="D235" s="57"/>
      <c r="E235" s="66" t="s">
        <v>32</v>
      </c>
      <c r="F235" s="66" t="s">
        <v>47</v>
      </c>
      <c r="G235" s="66" t="s">
        <v>33</v>
      </c>
      <c r="H235" s="66" t="s">
        <v>3</v>
      </c>
    </row>
    <row r="236" spans="1:8" ht="22.5" customHeight="1">
      <c r="A236" s="4"/>
      <c r="B236" s="4"/>
      <c r="C236" s="65"/>
      <c r="D236" s="57"/>
      <c r="E236" s="55"/>
      <c r="F236" s="55"/>
      <c r="G236" s="55"/>
      <c r="H236" s="55"/>
    </row>
    <row r="237" spans="1:8" ht="15">
      <c r="A237" s="4"/>
      <c r="B237" s="4"/>
      <c r="C237" s="66" t="s">
        <v>6</v>
      </c>
      <c r="D237" s="15" t="s">
        <v>20</v>
      </c>
      <c r="E237" s="6">
        <v>4615.08214281024</v>
      </c>
      <c r="F237" s="6">
        <v>82572.91003638013</v>
      </c>
      <c r="G237" s="6">
        <v>4779.317311948159</v>
      </c>
      <c r="H237" s="6">
        <f aca="true" t="shared" si="47" ref="H237:H242">SUM(E237:G237)</f>
        <v>91967.30949113853</v>
      </c>
    </row>
    <row r="238" spans="1:8" ht="15">
      <c r="A238" s="4"/>
      <c r="B238" s="4"/>
      <c r="C238" s="54"/>
      <c r="D238" s="15" t="s">
        <v>21</v>
      </c>
      <c r="E238" s="6">
        <v>2514.21458133705</v>
      </c>
      <c r="F238" s="6">
        <v>46592.18067959475</v>
      </c>
      <c r="G238" s="6">
        <v>4286.228856190646</v>
      </c>
      <c r="H238" s="6">
        <f t="shared" si="47"/>
        <v>53392.62411712245</v>
      </c>
    </row>
    <row r="239" spans="1:8" ht="15">
      <c r="A239" s="4"/>
      <c r="B239" s="4"/>
      <c r="C239" s="54"/>
      <c r="D239" s="21" t="s">
        <v>22</v>
      </c>
      <c r="E239" s="6">
        <v>18390.993135589986</v>
      </c>
      <c r="F239" s="6">
        <v>409203.21302007465</v>
      </c>
      <c r="G239" s="6">
        <v>35088.41222437516</v>
      </c>
      <c r="H239" s="6">
        <f t="shared" si="47"/>
        <v>462682.6183800398</v>
      </c>
    </row>
    <row r="240" spans="1:8" ht="15">
      <c r="A240" s="4"/>
      <c r="B240" s="4"/>
      <c r="C240" s="54"/>
      <c r="D240" s="15" t="s">
        <v>23</v>
      </c>
      <c r="E240" s="6">
        <v>62155.41295557229</v>
      </c>
      <c r="F240" s="6">
        <v>271796.8354119801</v>
      </c>
      <c r="G240" s="6">
        <v>60759.97286065642</v>
      </c>
      <c r="H240" s="6">
        <f t="shared" si="47"/>
        <v>394712.22122820886</v>
      </c>
    </row>
    <row r="241" spans="1:8" ht="15">
      <c r="A241" s="4"/>
      <c r="B241" s="4"/>
      <c r="C241" s="54"/>
      <c r="D241" s="15" t="s">
        <v>24</v>
      </c>
      <c r="E241" s="6">
        <v>4509.973673046586</v>
      </c>
      <c r="F241" s="6">
        <v>49991.759958530805</v>
      </c>
      <c r="G241" s="6">
        <v>1455.900916009454</v>
      </c>
      <c r="H241" s="6">
        <f t="shared" si="47"/>
        <v>55957.63454758685</v>
      </c>
    </row>
    <row r="242" spans="1:8" ht="15">
      <c r="A242" s="4"/>
      <c r="B242" s="4"/>
      <c r="C242" s="55"/>
      <c r="D242" s="15" t="s">
        <v>3</v>
      </c>
      <c r="E242" s="6">
        <f>SUM(E237:E241)</f>
        <v>92185.67648835616</v>
      </c>
      <c r="F242" s="6">
        <f>SUM(F237:F241)</f>
        <v>860156.8991065605</v>
      </c>
      <c r="G242" s="6">
        <f>SUM(G237:G241)</f>
        <v>106369.83216917985</v>
      </c>
      <c r="H242" s="6">
        <f t="shared" si="47"/>
        <v>1058712.4077640965</v>
      </c>
    </row>
    <row r="243" spans="1:8" ht="15">
      <c r="A243" s="4"/>
      <c r="B243" s="4"/>
      <c r="C243" s="66" t="s">
        <v>0</v>
      </c>
      <c r="D243" s="15" t="s">
        <v>20</v>
      </c>
      <c r="E243" s="5">
        <f aca="true" t="shared" si="48" ref="E243:E248">E237/H237</f>
        <v>0.05018176750353803</v>
      </c>
      <c r="F243" s="5">
        <f aca="true" t="shared" si="49" ref="F243:F248">F237/H237</f>
        <v>0.8978506655599879</v>
      </c>
      <c r="G243" s="5">
        <f aca="true" t="shared" si="50" ref="G243:G248">G237/H237</f>
        <v>0.05196756693647397</v>
      </c>
      <c r="H243" s="10">
        <f aca="true" t="shared" si="51" ref="H243:H248">SUM(E243:G243)</f>
        <v>0.9999999999999999</v>
      </c>
    </row>
    <row r="244" spans="1:8" ht="15">
      <c r="A244" s="4"/>
      <c r="B244" s="4"/>
      <c r="C244" s="54"/>
      <c r="D244" s="15" t="s">
        <v>21</v>
      </c>
      <c r="E244" s="5">
        <f t="shared" si="48"/>
        <v>0.04708917426163304</v>
      </c>
      <c r="F244" s="5">
        <f t="shared" si="49"/>
        <v>0.8726332794093394</v>
      </c>
      <c r="G244" s="5">
        <f t="shared" si="50"/>
        <v>0.08027754632902746</v>
      </c>
      <c r="H244" s="10">
        <f t="shared" si="51"/>
        <v>1</v>
      </c>
    </row>
    <row r="245" spans="1:8" ht="15">
      <c r="A245" s="4"/>
      <c r="B245" s="4"/>
      <c r="C245" s="54"/>
      <c r="D245" s="21" t="s">
        <v>22</v>
      </c>
      <c r="E245" s="5">
        <f t="shared" si="48"/>
        <v>0.03974861471991569</v>
      </c>
      <c r="F245" s="5">
        <f t="shared" si="49"/>
        <v>0.8844144922772135</v>
      </c>
      <c r="G245" s="5">
        <f t="shared" si="50"/>
        <v>0.07583689300287076</v>
      </c>
      <c r="H245" s="10">
        <f t="shared" si="51"/>
        <v>0.9999999999999999</v>
      </c>
    </row>
    <row r="246" spans="1:8" ht="15">
      <c r="A246" s="4"/>
      <c r="B246" s="4"/>
      <c r="C246" s="54"/>
      <c r="D246" s="15" t="s">
        <v>23</v>
      </c>
      <c r="E246" s="5">
        <f t="shared" si="48"/>
        <v>0.15747020135876713</v>
      </c>
      <c r="F246" s="5">
        <f t="shared" si="49"/>
        <v>0.6885949326986677</v>
      </c>
      <c r="G246" s="5">
        <f t="shared" si="50"/>
        <v>0.15393486594256506</v>
      </c>
      <c r="H246" s="10">
        <f t="shared" si="51"/>
        <v>0.9999999999999998</v>
      </c>
    </row>
    <row r="247" spans="1:8" ht="15">
      <c r="A247" s="4"/>
      <c r="B247" s="4"/>
      <c r="C247" s="54"/>
      <c r="D247" s="15" t="s">
        <v>24</v>
      </c>
      <c r="E247" s="5">
        <f t="shared" si="48"/>
        <v>0.08059621729026564</v>
      </c>
      <c r="F247" s="5">
        <f t="shared" si="49"/>
        <v>0.8933858688400665</v>
      </c>
      <c r="G247" s="5">
        <f t="shared" si="50"/>
        <v>0.026017913869667657</v>
      </c>
      <c r="H247" s="10">
        <f t="shared" si="51"/>
        <v>0.9999999999999999</v>
      </c>
    </row>
    <row r="248" spans="1:8" ht="15">
      <c r="A248" s="4"/>
      <c r="B248" s="4"/>
      <c r="C248" s="55"/>
      <c r="D248" s="15" t="s">
        <v>3</v>
      </c>
      <c r="E248" s="5">
        <f t="shared" si="48"/>
        <v>0.08707338821412687</v>
      </c>
      <c r="F248" s="5">
        <f t="shared" si="49"/>
        <v>0.8124556704904715</v>
      </c>
      <c r="G248" s="5">
        <f t="shared" si="50"/>
        <v>0.10047094129540163</v>
      </c>
      <c r="H248" s="10">
        <f t="shared" si="51"/>
        <v>1</v>
      </c>
    </row>
    <row r="249" spans="1:7" ht="15.75">
      <c r="A249" s="4"/>
      <c r="B249" s="4"/>
      <c r="C249" s="14" t="s">
        <v>165</v>
      </c>
      <c r="G249" s="2"/>
    </row>
    <row r="250" spans="7:14" ht="15" customHeight="1">
      <c r="G250" s="9"/>
      <c r="H250" s="9"/>
      <c r="I250" s="9"/>
      <c r="J250" s="9"/>
      <c r="K250" s="9"/>
      <c r="L250" s="9"/>
      <c r="M250" s="9"/>
      <c r="N250" s="8"/>
    </row>
    <row r="251" spans="1:14" ht="15" customHeight="1">
      <c r="A251" s="4">
        <v>10</v>
      </c>
      <c r="B251" s="4" t="s">
        <v>48</v>
      </c>
      <c r="C251" s="4"/>
      <c r="D251" s="4"/>
      <c r="G251" s="2"/>
      <c r="H251" s="3"/>
      <c r="I251" s="3"/>
      <c r="J251" s="3"/>
      <c r="K251" s="3"/>
      <c r="L251" s="3"/>
      <c r="M251" s="3"/>
      <c r="N251" s="3"/>
    </row>
    <row r="252" spans="1:14" ht="24.75" customHeight="1">
      <c r="A252" s="4"/>
      <c r="B252" s="4"/>
      <c r="C252" s="26">
        <v>2012</v>
      </c>
      <c r="D252" s="4"/>
      <c r="G252" s="2"/>
      <c r="H252" s="3"/>
      <c r="I252" s="3"/>
      <c r="J252" s="3"/>
      <c r="K252" s="3"/>
      <c r="L252" s="3"/>
      <c r="M252" s="3"/>
      <c r="N252" s="3"/>
    </row>
    <row r="253" spans="1:14" ht="15" customHeight="1">
      <c r="A253" s="4"/>
      <c r="B253" s="4"/>
      <c r="C253" s="65" t="s">
        <v>25</v>
      </c>
      <c r="D253" s="57"/>
      <c r="E253" s="67" t="s">
        <v>49</v>
      </c>
      <c r="F253" s="68"/>
      <c r="G253" s="56"/>
      <c r="H253" s="3"/>
      <c r="I253" s="3"/>
      <c r="J253" s="3"/>
      <c r="K253" s="3"/>
      <c r="L253" s="3"/>
      <c r="M253" s="3"/>
      <c r="N253" s="3"/>
    </row>
    <row r="254" spans="1:14" ht="15" customHeight="1">
      <c r="A254" s="4"/>
      <c r="B254" s="4"/>
      <c r="C254" s="65"/>
      <c r="D254" s="57"/>
      <c r="E254" s="63"/>
      <c r="F254" s="64"/>
      <c r="G254" s="62"/>
      <c r="H254" s="3"/>
      <c r="I254" s="3"/>
      <c r="J254" s="3"/>
      <c r="K254" s="3"/>
      <c r="L254" s="3"/>
      <c r="M254" s="3"/>
      <c r="N254" s="3"/>
    </row>
    <row r="255" spans="1:14" ht="15" customHeight="1" thickBot="1">
      <c r="A255" s="4"/>
      <c r="B255" s="4"/>
      <c r="C255" s="64"/>
      <c r="D255" s="62"/>
      <c r="E255" s="19" t="s">
        <v>1</v>
      </c>
      <c r="F255" s="11" t="s">
        <v>2</v>
      </c>
      <c r="G255" s="12" t="s">
        <v>3</v>
      </c>
      <c r="H255" s="3"/>
      <c r="I255" s="3"/>
      <c r="J255" s="3"/>
      <c r="K255" s="3"/>
      <c r="L255" s="3"/>
      <c r="M255" s="3"/>
      <c r="N255" s="3"/>
    </row>
    <row r="256" spans="1:14" ht="15" customHeight="1">
      <c r="A256" s="4"/>
      <c r="B256" s="4"/>
      <c r="C256" s="66" t="s">
        <v>6</v>
      </c>
      <c r="D256" s="15" t="s">
        <v>20</v>
      </c>
      <c r="E256" s="6">
        <v>177.8628075437271</v>
      </c>
      <c r="F256" s="6">
        <v>106507.2632042518</v>
      </c>
      <c r="G256" s="6">
        <f aca="true" t="shared" si="52" ref="G256:G261">E256+F256</f>
        <v>106685.12601179552</v>
      </c>
      <c r="H256" s="3"/>
      <c r="I256" s="3"/>
      <c r="J256" s="3"/>
      <c r="K256" s="3"/>
      <c r="L256" s="3"/>
      <c r="M256" s="3"/>
      <c r="N256" s="3"/>
    </row>
    <row r="257" spans="1:14" ht="15" customHeight="1">
      <c r="A257" s="4"/>
      <c r="B257" s="4"/>
      <c r="C257" s="54"/>
      <c r="D257" s="15" t="s">
        <v>21</v>
      </c>
      <c r="E257" s="6">
        <v>5879.054376558924</v>
      </c>
      <c r="F257" s="6">
        <v>61242.70165641241</v>
      </c>
      <c r="G257" s="6">
        <f t="shared" si="52"/>
        <v>67121.75603297133</v>
      </c>
      <c r="H257" s="3"/>
      <c r="I257" s="3"/>
      <c r="J257" s="3"/>
      <c r="K257" s="3"/>
      <c r="L257" s="3"/>
      <c r="M257" s="3"/>
      <c r="N257" s="3"/>
    </row>
    <row r="258" spans="1:14" ht="15" customHeight="1">
      <c r="A258" s="4"/>
      <c r="B258" s="4"/>
      <c r="C258" s="54"/>
      <c r="D258" s="21" t="s">
        <v>22</v>
      </c>
      <c r="E258" s="6">
        <v>73613.10219320175</v>
      </c>
      <c r="F258" s="6">
        <v>554180.624805238</v>
      </c>
      <c r="G258" s="6">
        <f t="shared" si="52"/>
        <v>627793.7269984398</v>
      </c>
      <c r="H258" s="3"/>
      <c r="I258" s="3"/>
      <c r="J258" s="3"/>
      <c r="K258" s="3"/>
      <c r="L258" s="3"/>
      <c r="M258" s="3"/>
      <c r="N258" s="3"/>
    </row>
    <row r="259" spans="1:14" ht="15" customHeight="1">
      <c r="A259" s="4"/>
      <c r="B259" s="4"/>
      <c r="C259" s="54"/>
      <c r="D259" s="15" t="s">
        <v>23</v>
      </c>
      <c r="E259" s="6">
        <v>335.8824693328992</v>
      </c>
      <c r="F259" s="6">
        <v>486441.48113655223</v>
      </c>
      <c r="G259" s="6">
        <f t="shared" si="52"/>
        <v>486777.3636058851</v>
      </c>
      <c r="H259" s="3"/>
      <c r="I259" s="3"/>
      <c r="J259" s="3"/>
      <c r="K259" s="3"/>
      <c r="L259" s="3"/>
      <c r="M259" s="3"/>
      <c r="N259" s="3"/>
    </row>
    <row r="260" spans="1:14" ht="15" customHeight="1">
      <c r="A260" s="4"/>
      <c r="B260" s="4"/>
      <c r="C260" s="54"/>
      <c r="D260" s="15" t="s">
        <v>24</v>
      </c>
      <c r="E260" s="6">
        <v>0</v>
      </c>
      <c r="F260" s="6">
        <v>64406.128104030344</v>
      </c>
      <c r="G260" s="6">
        <f t="shared" si="52"/>
        <v>64406.128104030344</v>
      </c>
      <c r="H260" s="3"/>
      <c r="I260" s="3"/>
      <c r="J260" s="3"/>
      <c r="K260" s="3"/>
      <c r="L260" s="3"/>
      <c r="M260" s="3"/>
      <c r="N260" s="3"/>
    </row>
    <row r="261" spans="1:14" ht="15" customHeight="1">
      <c r="A261" s="4"/>
      <c r="B261" s="4"/>
      <c r="C261" s="55"/>
      <c r="D261" s="15" t="s">
        <v>3</v>
      </c>
      <c r="E261" s="6">
        <f>SUM(E256:E260)</f>
        <v>80005.9018466373</v>
      </c>
      <c r="F261" s="6">
        <f>SUM(F256:F260)</f>
        <v>1272778.1989064848</v>
      </c>
      <c r="G261" s="6">
        <f t="shared" si="52"/>
        <v>1352784.100753122</v>
      </c>
      <c r="H261" s="3"/>
      <c r="I261" s="3"/>
      <c r="J261" s="3"/>
      <c r="K261" s="3"/>
      <c r="L261" s="3"/>
      <c r="M261" s="3"/>
      <c r="N261" s="3"/>
    </row>
    <row r="262" spans="1:14" ht="15" customHeight="1">
      <c r="A262" s="4"/>
      <c r="C262" s="66" t="s">
        <v>0</v>
      </c>
      <c r="D262" s="15" t="s">
        <v>20</v>
      </c>
      <c r="E262" s="5">
        <f aca="true" t="shared" si="53" ref="E262:E267">E256/G256</f>
        <v>0.0016671753054316295</v>
      </c>
      <c r="F262" s="5">
        <f aca="true" t="shared" si="54" ref="F262:F267">F256/G256</f>
        <v>0.9983328246945683</v>
      </c>
      <c r="G262" s="7">
        <f aca="true" t="shared" si="55" ref="G262:G267">E262+F262</f>
        <v>0.9999999999999999</v>
      </c>
      <c r="H262" s="3"/>
      <c r="I262" s="3"/>
      <c r="J262" s="3"/>
      <c r="K262" s="3"/>
      <c r="L262" s="3"/>
      <c r="M262" s="3"/>
      <c r="N262" s="3"/>
    </row>
    <row r="263" spans="1:14" ht="15" customHeight="1">
      <c r="A263" s="4"/>
      <c r="C263" s="54"/>
      <c r="D263" s="15" t="s">
        <v>21</v>
      </c>
      <c r="E263" s="5">
        <f t="shared" si="53"/>
        <v>0.08758791074642078</v>
      </c>
      <c r="F263" s="5">
        <f t="shared" si="54"/>
        <v>0.9124120892535793</v>
      </c>
      <c r="G263" s="7">
        <f t="shared" si="55"/>
        <v>1</v>
      </c>
      <c r="H263" s="3"/>
      <c r="I263" s="3"/>
      <c r="J263" s="3"/>
      <c r="K263" s="3"/>
      <c r="L263" s="3"/>
      <c r="M263" s="3"/>
      <c r="N263" s="3"/>
    </row>
    <row r="264" spans="1:14" ht="15" customHeight="1">
      <c r="A264" s="4"/>
      <c r="C264" s="54"/>
      <c r="D264" s="21" t="s">
        <v>22</v>
      </c>
      <c r="E264" s="5">
        <f t="shared" si="53"/>
        <v>0.11725682979528194</v>
      </c>
      <c r="F264" s="5">
        <f t="shared" si="54"/>
        <v>0.882743170204718</v>
      </c>
      <c r="G264" s="7">
        <f t="shared" si="55"/>
        <v>1</v>
      </c>
      <c r="H264" s="3"/>
      <c r="I264" s="3"/>
      <c r="J264" s="3"/>
      <c r="K264" s="3"/>
      <c r="L264" s="3"/>
      <c r="M264" s="3"/>
      <c r="N264" s="3"/>
    </row>
    <row r="265" spans="1:14" ht="15" customHeight="1">
      <c r="A265" s="4"/>
      <c r="C265" s="54"/>
      <c r="D265" s="15" t="s">
        <v>23</v>
      </c>
      <c r="E265" s="5">
        <f t="shared" si="53"/>
        <v>0.0006900125076581074</v>
      </c>
      <c r="F265" s="5">
        <f t="shared" si="54"/>
        <v>0.9993099874923419</v>
      </c>
      <c r="G265" s="7">
        <f t="shared" si="55"/>
        <v>1</v>
      </c>
      <c r="H265" s="3"/>
      <c r="I265" s="3"/>
      <c r="J265" s="3"/>
      <c r="K265" s="3"/>
      <c r="L265" s="3"/>
      <c r="M265" s="3"/>
      <c r="N265" s="3"/>
    </row>
    <row r="266" spans="1:14" ht="15" customHeight="1">
      <c r="A266" s="4"/>
      <c r="C266" s="54"/>
      <c r="D266" s="15" t="s">
        <v>24</v>
      </c>
      <c r="E266" s="5">
        <f t="shared" si="53"/>
        <v>0</v>
      </c>
      <c r="F266" s="5">
        <f t="shared" si="54"/>
        <v>1</v>
      </c>
      <c r="G266" s="7">
        <f t="shared" si="55"/>
        <v>1</v>
      </c>
      <c r="H266" s="3"/>
      <c r="I266" s="3"/>
      <c r="J266" s="3"/>
      <c r="K266" s="3"/>
      <c r="L266" s="3"/>
      <c r="M266" s="3"/>
      <c r="N266" s="3"/>
    </row>
    <row r="267" spans="1:14" ht="15" customHeight="1">
      <c r="A267" s="4"/>
      <c r="C267" s="55"/>
      <c r="D267" s="15" t="s">
        <v>3</v>
      </c>
      <c r="E267" s="5">
        <f t="shared" si="53"/>
        <v>0.05914166333127097</v>
      </c>
      <c r="F267" s="5">
        <f t="shared" si="54"/>
        <v>0.9408583366687291</v>
      </c>
      <c r="G267" s="7">
        <f t="shared" si="55"/>
        <v>1</v>
      </c>
      <c r="H267" s="3"/>
      <c r="I267" s="3"/>
      <c r="J267" s="3"/>
      <c r="K267" s="3"/>
      <c r="L267" s="3"/>
      <c r="M267" s="3"/>
      <c r="N267" s="3"/>
    </row>
    <row r="268" spans="1:7" ht="15.75">
      <c r="A268" s="4"/>
      <c r="B268" s="4"/>
      <c r="C268" s="14" t="s">
        <v>165</v>
      </c>
      <c r="G268" s="2"/>
    </row>
    <row r="269" spans="1:7" ht="24.75" customHeight="1">
      <c r="A269" s="4"/>
      <c r="B269" s="4"/>
      <c r="C269" s="4">
        <v>2012</v>
      </c>
      <c r="G269" s="2"/>
    </row>
    <row r="270" spans="1:7" ht="22.5" customHeight="1">
      <c r="A270" s="4"/>
      <c r="B270" s="4"/>
      <c r="C270" s="65" t="s">
        <v>25</v>
      </c>
      <c r="D270" s="57"/>
      <c r="E270" s="66" t="s">
        <v>50</v>
      </c>
      <c r="F270" s="66" t="s">
        <v>51</v>
      </c>
      <c r="G270" s="66" t="s">
        <v>3</v>
      </c>
    </row>
    <row r="271" spans="1:7" ht="22.5" customHeight="1">
      <c r="A271" s="4"/>
      <c r="B271" s="4"/>
      <c r="C271" s="65"/>
      <c r="D271" s="57"/>
      <c r="E271" s="55"/>
      <c r="F271" s="55"/>
      <c r="G271" s="55"/>
    </row>
    <row r="272" spans="1:7" ht="15">
      <c r="A272" s="4"/>
      <c r="B272" s="4"/>
      <c r="C272" s="66" t="s">
        <v>6</v>
      </c>
      <c r="D272" s="15" t="s">
        <v>20</v>
      </c>
      <c r="E272" s="18">
        <v>177.8628075437271</v>
      </c>
      <c r="F272" s="18">
        <v>0</v>
      </c>
      <c r="G272" s="18">
        <f>SUM(E272:F272)</f>
        <v>177.8628075437271</v>
      </c>
    </row>
    <row r="273" spans="1:7" ht="15">
      <c r="A273" s="4"/>
      <c r="B273" s="4"/>
      <c r="C273" s="54"/>
      <c r="D273" s="15" t="s">
        <v>21</v>
      </c>
      <c r="E273" s="18">
        <v>234.1440887553504</v>
      </c>
      <c r="F273" s="18">
        <v>5644.910287803574</v>
      </c>
      <c r="G273" s="18">
        <f>SUM(E273:F273)</f>
        <v>5879.054376558925</v>
      </c>
    </row>
    <row r="274" spans="1:7" ht="15">
      <c r="A274" s="4"/>
      <c r="B274" s="4"/>
      <c r="C274" s="54"/>
      <c r="D274" s="21" t="s">
        <v>22</v>
      </c>
      <c r="E274" s="18">
        <v>2644.8505276902188</v>
      </c>
      <c r="F274" s="18">
        <v>70968.25166551153</v>
      </c>
      <c r="G274" s="18">
        <f>SUM(E274:F274)</f>
        <v>73613.10219320175</v>
      </c>
    </row>
    <row r="275" spans="1:7" ht="15">
      <c r="A275" s="4"/>
      <c r="B275" s="4"/>
      <c r="C275" s="54"/>
      <c r="D275" s="15" t="s">
        <v>23</v>
      </c>
      <c r="E275" s="18">
        <v>0</v>
      </c>
      <c r="F275" s="18">
        <v>335.8824693328992</v>
      </c>
      <c r="G275" s="18">
        <f>SUM(E275:F275)</f>
        <v>335.8824693328992</v>
      </c>
    </row>
    <row r="276" spans="1:7" ht="15">
      <c r="A276" s="4"/>
      <c r="B276" s="4"/>
      <c r="C276" s="54"/>
      <c r="D276" s="15" t="s">
        <v>24</v>
      </c>
      <c r="E276" s="18">
        <v>0</v>
      </c>
      <c r="F276" s="18">
        <v>0</v>
      </c>
      <c r="G276" s="18">
        <f>SUM(E276:F276)</f>
        <v>0</v>
      </c>
    </row>
    <row r="277" spans="1:7" ht="15">
      <c r="A277" s="4"/>
      <c r="B277" s="4"/>
      <c r="C277" s="55"/>
      <c r="D277" s="15" t="s">
        <v>3</v>
      </c>
      <c r="E277" s="6">
        <f>SUM(E272:E276)</f>
        <v>3056.8574239892964</v>
      </c>
      <c r="F277" s="6">
        <f>SUM(F272:F276)</f>
        <v>76949.044422648</v>
      </c>
      <c r="G277" s="6">
        <f>SUM(G272:G276)</f>
        <v>80005.9018466373</v>
      </c>
    </row>
    <row r="278" spans="1:7" ht="15">
      <c r="A278" s="4"/>
      <c r="B278" s="4"/>
      <c r="C278" s="66" t="s">
        <v>0</v>
      </c>
      <c r="D278" s="15" t="s">
        <v>20</v>
      </c>
      <c r="E278" s="5">
        <f>E272/G272</f>
        <v>1</v>
      </c>
      <c r="F278" s="5">
        <f>F272/G272</f>
        <v>0</v>
      </c>
      <c r="G278" s="7">
        <f aca="true" t="shared" si="56" ref="G278:G283">E278+F278</f>
        <v>1</v>
      </c>
    </row>
    <row r="279" spans="1:7" ht="15">
      <c r="A279" s="4"/>
      <c r="B279" s="4"/>
      <c r="C279" s="54"/>
      <c r="D279" s="15" t="s">
        <v>21</v>
      </c>
      <c r="E279" s="5">
        <f>E273/G273</f>
        <v>0.039826828220697205</v>
      </c>
      <c r="F279" s="5">
        <f>F273/G273</f>
        <v>0.9601731717793027</v>
      </c>
      <c r="G279" s="7">
        <f t="shared" si="56"/>
        <v>0.9999999999999999</v>
      </c>
    </row>
    <row r="280" spans="1:7" ht="15">
      <c r="A280" s="4"/>
      <c r="B280" s="4"/>
      <c r="C280" s="54"/>
      <c r="D280" s="21" t="s">
        <v>22</v>
      </c>
      <c r="E280" s="5">
        <f>E274/G274</f>
        <v>0.03592907307110437</v>
      </c>
      <c r="F280" s="5">
        <f>F274/G274</f>
        <v>0.9640709269288957</v>
      </c>
      <c r="G280" s="7">
        <f t="shared" si="56"/>
        <v>1</v>
      </c>
    </row>
    <row r="281" spans="1:7" ht="15">
      <c r="A281" s="4"/>
      <c r="B281" s="4"/>
      <c r="C281" s="54"/>
      <c r="D281" s="15" t="s">
        <v>23</v>
      </c>
      <c r="E281" s="5">
        <f>E275/G275</f>
        <v>0</v>
      </c>
      <c r="F281" s="5">
        <f>F275/G275</f>
        <v>1</v>
      </c>
      <c r="G281" s="7">
        <f t="shared" si="56"/>
        <v>1</v>
      </c>
    </row>
    <row r="282" spans="1:7" ht="15">
      <c r="A282" s="4"/>
      <c r="B282" s="4"/>
      <c r="C282" s="54"/>
      <c r="D282" s="15" t="s">
        <v>24</v>
      </c>
      <c r="E282" s="5">
        <v>0</v>
      </c>
      <c r="F282" s="5">
        <v>0</v>
      </c>
      <c r="G282" s="7">
        <f t="shared" si="56"/>
        <v>0</v>
      </c>
    </row>
    <row r="283" spans="1:7" ht="15">
      <c r="A283" s="4"/>
      <c r="B283" s="4"/>
      <c r="C283" s="55"/>
      <c r="D283" s="15" t="s">
        <v>3</v>
      </c>
      <c r="E283" s="5">
        <f>E277/G277</f>
        <v>0.03820789908535702</v>
      </c>
      <c r="F283" s="5">
        <f>F277/G277</f>
        <v>0.9617921009146431</v>
      </c>
      <c r="G283" s="7">
        <f t="shared" si="56"/>
        <v>1</v>
      </c>
    </row>
    <row r="284" spans="1:7" ht="15.75">
      <c r="A284" s="4"/>
      <c r="B284" s="4"/>
      <c r="C284" s="14" t="s">
        <v>165</v>
      </c>
      <c r="G284" s="2"/>
    </row>
    <row r="285" spans="1:7" ht="24.75" customHeight="1">
      <c r="A285" s="4"/>
      <c r="B285" s="4"/>
      <c r="C285" s="26">
        <v>2012</v>
      </c>
      <c r="G285" s="2"/>
    </row>
    <row r="286" spans="1:9" ht="28.5" customHeight="1">
      <c r="A286" s="4"/>
      <c r="B286" s="4"/>
      <c r="C286" s="65" t="s">
        <v>25</v>
      </c>
      <c r="D286" s="57"/>
      <c r="E286" s="58" t="s">
        <v>52</v>
      </c>
      <c r="F286" s="59"/>
      <c r="G286" s="59"/>
      <c r="H286" s="59"/>
      <c r="I286" s="60"/>
    </row>
    <row r="287" spans="1:9" ht="29.25" thickBot="1">
      <c r="A287" s="4"/>
      <c r="B287" s="4"/>
      <c r="C287" s="65"/>
      <c r="D287" s="57"/>
      <c r="E287" s="11" t="s">
        <v>74</v>
      </c>
      <c r="F287" s="11" t="s">
        <v>75</v>
      </c>
      <c r="G287" s="12" t="s">
        <v>76</v>
      </c>
      <c r="H287" s="11" t="s">
        <v>77</v>
      </c>
      <c r="I287" s="12" t="s">
        <v>3</v>
      </c>
    </row>
    <row r="288" spans="1:9" ht="15">
      <c r="A288" s="4"/>
      <c r="B288" s="4"/>
      <c r="C288" s="66" t="s">
        <v>6</v>
      </c>
      <c r="D288" s="15" t="s">
        <v>20</v>
      </c>
      <c r="E288" s="18">
        <v>0</v>
      </c>
      <c r="F288" s="18">
        <v>177.8628075437271</v>
      </c>
      <c r="G288" s="18">
        <v>0</v>
      </c>
      <c r="H288" s="18">
        <v>0</v>
      </c>
      <c r="I288" s="18">
        <f aca="true" t="shared" si="57" ref="I288:I297">SUM(E288:H288)</f>
        <v>177.8628075437271</v>
      </c>
    </row>
    <row r="289" spans="1:9" ht="15">
      <c r="A289" s="4"/>
      <c r="B289" s="4"/>
      <c r="C289" s="54"/>
      <c r="D289" s="15" t="s">
        <v>21</v>
      </c>
      <c r="E289" s="18">
        <v>223.90555568852275</v>
      </c>
      <c r="F289" s="18">
        <v>3902.0143105579773</v>
      </c>
      <c r="G289" s="18">
        <v>652.9853950168816</v>
      </c>
      <c r="H289" s="18">
        <v>967.051137786502</v>
      </c>
      <c r="I289" s="18">
        <f t="shared" si="57"/>
        <v>5745.956399049884</v>
      </c>
    </row>
    <row r="290" spans="1:9" ht="15">
      <c r="A290" s="4"/>
      <c r="B290" s="4"/>
      <c r="C290" s="54"/>
      <c r="D290" s="21" t="s">
        <v>22</v>
      </c>
      <c r="E290" s="18">
        <v>1064.0039184630268</v>
      </c>
      <c r="F290" s="18">
        <v>48965.18509506143</v>
      </c>
      <c r="G290" s="18">
        <v>17297.998847275467</v>
      </c>
      <c r="H290" s="18">
        <v>4777.664341340264</v>
      </c>
      <c r="I290" s="18">
        <f t="shared" si="57"/>
        <v>72104.85220214019</v>
      </c>
    </row>
    <row r="291" spans="1:9" ht="15">
      <c r="A291" s="4"/>
      <c r="B291" s="4"/>
      <c r="C291" s="54"/>
      <c r="D291" s="15" t="s">
        <v>23</v>
      </c>
      <c r="E291" s="18">
        <v>335.8824693328992</v>
      </c>
      <c r="F291" s="18">
        <v>0</v>
      </c>
      <c r="G291" s="18">
        <v>0</v>
      </c>
      <c r="H291" s="18">
        <v>0</v>
      </c>
      <c r="I291" s="18">
        <f t="shared" si="57"/>
        <v>335.8824693328992</v>
      </c>
    </row>
    <row r="292" spans="1:9" ht="15">
      <c r="A292" s="4"/>
      <c r="B292" s="4"/>
      <c r="C292" s="54"/>
      <c r="D292" s="15" t="s">
        <v>24</v>
      </c>
      <c r="E292" s="18">
        <v>0</v>
      </c>
      <c r="F292" s="18">
        <v>0</v>
      </c>
      <c r="G292" s="18">
        <v>0</v>
      </c>
      <c r="H292" s="18">
        <v>0</v>
      </c>
      <c r="I292" s="18">
        <f t="shared" si="57"/>
        <v>0</v>
      </c>
    </row>
    <row r="293" spans="1:9" ht="15">
      <c r="A293" s="4"/>
      <c r="B293" s="4"/>
      <c r="C293" s="55"/>
      <c r="D293" s="15" t="s">
        <v>3</v>
      </c>
      <c r="E293" s="6">
        <f>SUM(E288:E292)</f>
        <v>1623.791943484449</v>
      </c>
      <c r="F293" s="6">
        <f>SUM(F288:F292)</f>
        <v>53045.06221316314</v>
      </c>
      <c r="G293" s="6">
        <f>SUM(G288:G292)</f>
        <v>17950.984242292347</v>
      </c>
      <c r="H293" s="6">
        <f>SUM(H288:H292)</f>
        <v>5744.715479126767</v>
      </c>
      <c r="I293" s="18">
        <f t="shared" si="57"/>
        <v>78364.5538780667</v>
      </c>
    </row>
    <row r="294" spans="1:9" ht="15">
      <c r="A294" s="4"/>
      <c r="B294" s="4"/>
      <c r="C294" s="66" t="s">
        <v>0</v>
      </c>
      <c r="D294" s="15" t="s">
        <v>20</v>
      </c>
      <c r="E294" s="5">
        <f>E288/I288</f>
        <v>0</v>
      </c>
      <c r="F294" s="5">
        <f>F288/I288</f>
        <v>1</v>
      </c>
      <c r="G294" s="5">
        <f>G288/I288</f>
        <v>0</v>
      </c>
      <c r="H294" s="5">
        <f>H288/I288</f>
        <v>0</v>
      </c>
      <c r="I294" s="10">
        <f t="shared" si="57"/>
        <v>1</v>
      </c>
    </row>
    <row r="295" spans="1:9" ht="15">
      <c r="A295" s="4"/>
      <c r="B295" s="4"/>
      <c r="C295" s="54"/>
      <c r="D295" s="15" t="s">
        <v>21</v>
      </c>
      <c r="E295" s="5">
        <f>E289/I289</f>
        <v>0.03896749994927675</v>
      </c>
      <c r="F295" s="5">
        <f>F289/I289</f>
        <v>0.6790887433819008</v>
      </c>
      <c r="G295" s="5">
        <f>G289/I289</f>
        <v>0.11364259483849465</v>
      </c>
      <c r="H295" s="5">
        <f>H289/I289</f>
        <v>0.16830116183032778</v>
      </c>
      <c r="I295" s="10">
        <f t="shared" si="57"/>
        <v>1</v>
      </c>
    </row>
    <row r="296" spans="1:9" ht="15">
      <c r="A296" s="4"/>
      <c r="B296" s="4"/>
      <c r="C296" s="54"/>
      <c r="D296" s="21" t="s">
        <v>22</v>
      </c>
      <c r="E296" s="5">
        <f>E290/I290</f>
        <v>0.014756342825309134</v>
      </c>
      <c r="F296" s="5">
        <f>F290/I290</f>
        <v>0.6790830797044206</v>
      </c>
      <c r="G296" s="5">
        <f>G290/I290</f>
        <v>0.23990062137263538</v>
      </c>
      <c r="H296" s="5">
        <f>H290/I290</f>
        <v>0.06625995609763494</v>
      </c>
      <c r="I296" s="10">
        <f t="shared" si="57"/>
        <v>1</v>
      </c>
    </row>
    <row r="297" spans="1:9" ht="15">
      <c r="A297" s="4"/>
      <c r="B297" s="4"/>
      <c r="C297" s="54"/>
      <c r="D297" s="15" t="s">
        <v>23</v>
      </c>
      <c r="E297" s="5">
        <f>E291/I291</f>
        <v>1</v>
      </c>
      <c r="F297" s="5">
        <f>F291/I291</f>
        <v>0</v>
      </c>
      <c r="G297" s="5">
        <f>G291/I291</f>
        <v>0</v>
      </c>
      <c r="H297" s="5">
        <f>H291/I291</f>
        <v>0</v>
      </c>
      <c r="I297" s="10">
        <f t="shared" si="57"/>
        <v>1</v>
      </c>
    </row>
    <row r="298" spans="1:9" ht="15">
      <c r="A298" s="4"/>
      <c r="B298" s="4"/>
      <c r="C298" s="54"/>
      <c r="D298" s="15" t="s">
        <v>24</v>
      </c>
      <c r="E298" s="5">
        <v>0</v>
      </c>
      <c r="F298" s="5">
        <v>0</v>
      </c>
      <c r="G298" s="5">
        <v>0</v>
      </c>
      <c r="H298" s="5">
        <v>0</v>
      </c>
      <c r="I298" s="10">
        <v>0</v>
      </c>
    </row>
    <row r="299" spans="1:9" ht="15">
      <c r="A299" s="4"/>
      <c r="B299" s="4"/>
      <c r="C299" s="55"/>
      <c r="D299" s="15" t="s">
        <v>3</v>
      </c>
      <c r="E299" s="5">
        <f>E293/I293</f>
        <v>0.020721000288102562</v>
      </c>
      <c r="F299" s="5">
        <f>F293/I293</f>
        <v>0.6769012211273472</v>
      </c>
      <c r="G299" s="5">
        <f>G293/I293</f>
        <v>0.22907020271210415</v>
      </c>
      <c r="H299" s="5">
        <f>H293/I293</f>
        <v>0.07330757587244613</v>
      </c>
      <c r="I299" s="10">
        <f>SUM(E299:H299)</f>
        <v>1</v>
      </c>
    </row>
    <row r="300" spans="1:7" ht="15.75">
      <c r="A300" s="4"/>
      <c r="B300" s="4"/>
      <c r="C300" s="14" t="s">
        <v>165</v>
      </c>
      <c r="G300" s="2"/>
    </row>
    <row r="301" spans="7:14" ht="15" customHeight="1">
      <c r="G301" s="9"/>
      <c r="H301" s="9"/>
      <c r="I301" s="9"/>
      <c r="J301" s="9"/>
      <c r="K301" s="9"/>
      <c r="L301" s="9"/>
      <c r="M301" s="9"/>
      <c r="N301" s="8"/>
    </row>
    <row r="302" spans="1:14" ht="15" customHeight="1">
      <c r="A302" s="4">
        <v>11</v>
      </c>
      <c r="B302" s="4" t="s">
        <v>78</v>
      </c>
      <c r="C302" s="4"/>
      <c r="D302" s="4"/>
      <c r="G302" s="2"/>
      <c r="H302" s="3"/>
      <c r="I302" s="3"/>
      <c r="J302" s="3"/>
      <c r="K302" s="3"/>
      <c r="L302" s="3"/>
      <c r="M302" s="3"/>
      <c r="N302" s="3"/>
    </row>
    <row r="303" spans="1:14" ht="24.75" customHeight="1">
      <c r="A303" s="4"/>
      <c r="B303" s="4"/>
      <c r="C303" s="26">
        <v>2012</v>
      </c>
      <c r="D303" s="4"/>
      <c r="G303" s="2"/>
      <c r="H303" s="3"/>
      <c r="I303" s="3"/>
      <c r="J303" s="3"/>
      <c r="K303" s="3"/>
      <c r="L303" s="3"/>
      <c r="M303" s="3"/>
      <c r="N303" s="3"/>
    </row>
    <row r="304" spans="1:14" ht="15" customHeight="1">
      <c r="A304" s="4"/>
      <c r="B304" s="4"/>
      <c r="C304" s="65" t="s">
        <v>25</v>
      </c>
      <c r="D304" s="57"/>
      <c r="E304" s="67" t="s">
        <v>79</v>
      </c>
      <c r="F304" s="68"/>
      <c r="G304" s="56"/>
      <c r="H304" s="3"/>
      <c r="I304" s="3"/>
      <c r="J304" s="3"/>
      <c r="K304" s="3"/>
      <c r="L304" s="3"/>
      <c r="M304" s="3"/>
      <c r="N304" s="3"/>
    </row>
    <row r="305" spans="1:14" ht="15" customHeight="1">
      <c r="A305" s="4"/>
      <c r="B305" s="4"/>
      <c r="C305" s="65"/>
      <c r="D305" s="57"/>
      <c r="E305" s="63"/>
      <c r="F305" s="64"/>
      <c r="G305" s="62"/>
      <c r="H305" s="3"/>
      <c r="I305" s="3"/>
      <c r="J305" s="3"/>
      <c r="K305" s="3"/>
      <c r="L305" s="3"/>
      <c r="M305" s="3"/>
      <c r="N305" s="3"/>
    </row>
    <row r="306" spans="1:14" ht="15" customHeight="1" thickBot="1">
      <c r="A306" s="4"/>
      <c r="B306" s="4"/>
      <c r="C306" s="64"/>
      <c r="D306" s="62"/>
      <c r="E306" s="19" t="s">
        <v>1</v>
      </c>
      <c r="F306" s="11" t="s">
        <v>2</v>
      </c>
      <c r="G306" s="12" t="s">
        <v>3</v>
      </c>
      <c r="H306" s="3"/>
      <c r="I306" s="3"/>
      <c r="J306" s="3"/>
      <c r="K306" s="3"/>
      <c r="L306" s="3"/>
      <c r="M306" s="3"/>
      <c r="N306" s="3"/>
    </row>
    <row r="307" spans="1:14" ht="15" customHeight="1">
      <c r="A307" s="4"/>
      <c r="B307" s="4"/>
      <c r="C307" s="66" t="s">
        <v>6</v>
      </c>
      <c r="D307" s="15" t="s">
        <v>20</v>
      </c>
      <c r="E307" s="6">
        <v>13733.668268082702</v>
      </c>
      <c r="F307" s="6">
        <v>92951.45774371267</v>
      </c>
      <c r="G307" s="6">
        <f aca="true" t="shared" si="58" ref="G307:G312">E307+F307</f>
        <v>106685.12601179538</v>
      </c>
      <c r="H307" s="3"/>
      <c r="I307" s="3"/>
      <c r="J307" s="3"/>
      <c r="K307" s="3"/>
      <c r="L307" s="3"/>
      <c r="M307" s="3"/>
      <c r="N307" s="3"/>
    </row>
    <row r="308" spans="1:14" ht="15" customHeight="1">
      <c r="A308" s="4"/>
      <c r="B308" s="4"/>
      <c r="C308" s="54"/>
      <c r="D308" s="15" t="s">
        <v>21</v>
      </c>
      <c r="E308" s="6">
        <v>2687.8112859041576</v>
      </c>
      <c r="F308" s="6">
        <v>65066.54159396522</v>
      </c>
      <c r="G308" s="6">
        <f t="shared" si="58"/>
        <v>67754.35287986937</v>
      </c>
      <c r="H308" s="3"/>
      <c r="I308" s="3"/>
      <c r="J308" s="3"/>
      <c r="K308" s="3"/>
      <c r="L308" s="3"/>
      <c r="M308" s="3"/>
      <c r="N308" s="3"/>
    </row>
    <row r="309" spans="1:14" ht="15" customHeight="1">
      <c r="A309" s="4"/>
      <c r="B309" s="4"/>
      <c r="C309" s="54"/>
      <c r="D309" s="21" t="s">
        <v>22</v>
      </c>
      <c r="E309" s="6">
        <v>18398.380588058626</v>
      </c>
      <c r="F309" s="6">
        <v>611423.4299731755</v>
      </c>
      <c r="G309" s="6">
        <f t="shared" si="58"/>
        <v>629821.8105612341</v>
      </c>
      <c r="H309" s="3"/>
      <c r="I309" s="3"/>
      <c r="J309" s="3"/>
      <c r="K309" s="3"/>
      <c r="L309" s="3"/>
      <c r="M309" s="3"/>
      <c r="N309" s="3"/>
    </row>
    <row r="310" spans="1:14" ht="15" customHeight="1">
      <c r="A310" s="4"/>
      <c r="B310" s="4"/>
      <c r="C310" s="54"/>
      <c r="D310" s="15" t="s">
        <v>23</v>
      </c>
      <c r="E310" s="6">
        <v>41110.53188735568</v>
      </c>
      <c r="F310" s="6">
        <v>445666.83171853045</v>
      </c>
      <c r="G310" s="6">
        <f t="shared" si="58"/>
        <v>486777.3636058861</v>
      </c>
      <c r="H310" s="3"/>
      <c r="I310" s="3"/>
      <c r="J310" s="3"/>
      <c r="K310" s="3"/>
      <c r="L310" s="3"/>
      <c r="M310" s="3"/>
      <c r="N310" s="3"/>
    </row>
    <row r="311" spans="1:14" ht="15" customHeight="1">
      <c r="A311" s="4"/>
      <c r="B311" s="4"/>
      <c r="C311" s="54"/>
      <c r="D311" s="15" t="s">
        <v>24</v>
      </c>
      <c r="E311" s="6">
        <v>697.8653537012979</v>
      </c>
      <c r="F311" s="6">
        <v>63708.26275032906</v>
      </c>
      <c r="G311" s="6">
        <f t="shared" si="58"/>
        <v>64406.12810403036</v>
      </c>
      <c r="H311" s="3"/>
      <c r="I311" s="3"/>
      <c r="J311" s="3"/>
      <c r="K311" s="3"/>
      <c r="L311" s="3"/>
      <c r="M311" s="3"/>
      <c r="N311" s="3"/>
    </row>
    <row r="312" spans="1:14" ht="15" customHeight="1">
      <c r="A312" s="4"/>
      <c r="B312" s="4"/>
      <c r="C312" s="55"/>
      <c r="D312" s="15" t="s">
        <v>3</v>
      </c>
      <c r="E312" s="6">
        <f>SUM(E307:E311)</f>
        <v>76628.25738310246</v>
      </c>
      <c r="F312" s="6">
        <f>SUM(F307:F311)</f>
        <v>1278816.5237797129</v>
      </c>
      <c r="G312" s="6">
        <f t="shared" si="58"/>
        <v>1355444.7811628154</v>
      </c>
      <c r="H312" s="3"/>
      <c r="I312" s="3"/>
      <c r="J312" s="3"/>
      <c r="K312" s="3"/>
      <c r="L312" s="3"/>
      <c r="M312" s="3"/>
      <c r="N312" s="3"/>
    </row>
    <row r="313" spans="1:14" ht="15" customHeight="1">
      <c r="A313" s="4"/>
      <c r="C313" s="66" t="s">
        <v>0</v>
      </c>
      <c r="D313" s="15" t="s">
        <v>20</v>
      </c>
      <c r="E313" s="5">
        <f aca="true" t="shared" si="59" ref="E313:E318">E307/G307</f>
        <v>0.1287308623187479</v>
      </c>
      <c r="F313" s="5">
        <f aca="true" t="shared" si="60" ref="F313:F318">F307/G307</f>
        <v>0.871269137681252</v>
      </c>
      <c r="G313" s="7">
        <f aca="true" t="shared" si="61" ref="G313:G318">E313+F313</f>
        <v>0.9999999999999999</v>
      </c>
      <c r="H313" s="3"/>
      <c r="I313" s="3"/>
      <c r="J313" s="3"/>
      <c r="K313" s="3"/>
      <c r="L313" s="3"/>
      <c r="M313" s="3"/>
      <c r="N313" s="3"/>
    </row>
    <row r="314" spans="1:14" ht="15" customHeight="1">
      <c r="A314" s="4"/>
      <c r="C314" s="54"/>
      <c r="D314" s="15" t="s">
        <v>21</v>
      </c>
      <c r="E314" s="5">
        <f t="shared" si="59"/>
        <v>0.03966994254479461</v>
      </c>
      <c r="F314" s="5">
        <f t="shared" si="60"/>
        <v>0.9603300574552055</v>
      </c>
      <c r="G314" s="7">
        <f t="shared" si="61"/>
        <v>1</v>
      </c>
      <c r="H314" s="3"/>
      <c r="I314" s="3"/>
      <c r="J314" s="3"/>
      <c r="K314" s="3"/>
      <c r="L314" s="3"/>
      <c r="M314" s="3"/>
      <c r="N314" s="3"/>
    </row>
    <row r="315" spans="1:14" ht="15" customHeight="1">
      <c r="A315" s="4"/>
      <c r="C315" s="54"/>
      <c r="D315" s="21" t="s">
        <v>22</v>
      </c>
      <c r="E315" s="5">
        <f t="shared" si="59"/>
        <v>0.02921204105596761</v>
      </c>
      <c r="F315" s="5">
        <f t="shared" si="60"/>
        <v>0.9707879589440324</v>
      </c>
      <c r="G315" s="7">
        <f t="shared" si="61"/>
        <v>1</v>
      </c>
      <c r="H315" s="3"/>
      <c r="I315" s="3"/>
      <c r="J315" s="3"/>
      <c r="K315" s="3"/>
      <c r="L315" s="3"/>
      <c r="M315" s="3"/>
      <c r="N315" s="3"/>
    </row>
    <row r="316" spans="1:14" ht="15" customHeight="1">
      <c r="A316" s="4"/>
      <c r="C316" s="54"/>
      <c r="D316" s="15" t="s">
        <v>23</v>
      </c>
      <c r="E316" s="5">
        <f t="shared" si="59"/>
        <v>0.08445448568689067</v>
      </c>
      <c r="F316" s="5">
        <f t="shared" si="60"/>
        <v>0.9155455143131094</v>
      </c>
      <c r="G316" s="7">
        <f t="shared" si="61"/>
        <v>1</v>
      </c>
      <c r="H316" s="3"/>
      <c r="I316" s="3"/>
      <c r="J316" s="3"/>
      <c r="K316" s="3"/>
      <c r="L316" s="3"/>
      <c r="M316" s="3"/>
      <c r="N316" s="3"/>
    </row>
    <row r="317" spans="1:14" ht="15" customHeight="1">
      <c r="A317" s="4"/>
      <c r="C317" s="54"/>
      <c r="D317" s="15" t="s">
        <v>24</v>
      </c>
      <c r="E317" s="5">
        <f t="shared" si="59"/>
        <v>0.010835387473907585</v>
      </c>
      <c r="F317" s="5">
        <f t="shared" si="60"/>
        <v>0.9891646125260923</v>
      </c>
      <c r="G317" s="7">
        <f t="shared" si="61"/>
        <v>0.9999999999999999</v>
      </c>
      <c r="H317" s="3"/>
      <c r="I317" s="3"/>
      <c r="J317" s="3"/>
      <c r="K317" s="3"/>
      <c r="L317" s="3"/>
      <c r="M317" s="3"/>
      <c r="N317" s="3"/>
    </row>
    <row r="318" spans="1:14" ht="15" customHeight="1">
      <c r="A318" s="4"/>
      <c r="C318" s="55"/>
      <c r="D318" s="15" t="s">
        <v>3</v>
      </c>
      <c r="E318" s="5">
        <f t="shared" si="59"/>
        <v>0.056533662195640495</v>
      </c>
      <c r="F318" s="5">
        <f t="shared" si="60"/>
        <v>0.9434663378043594</v>
      </c>
      <c r="G318" s="7">
        <f t="shared" si="61"/>
        <v>0.9999999999999999</v>
      </c>
      <c r="H318" s="3"/>
      <c r="I318" s="3"/>
      <c r="J318" s="3"/>
      <c r="K318" s="3"/>
      <c r="L318" s="3"/>
      <c r="M318" s="3"/>
      <c r="N318" s="3"/>
    </row>
    <row r="319" spans="1:7" ht="15.75">
      <c r="A319" s="4"/>
      <c r="B319" s="4"/>
      <c r="C319" s="14" t="s">
        <v>165</v>
      </c>
      <c r="G319" s="2"/>
    </row>
    <row r="320" spans="1:7" ht="15.75">
      <c r="A320" s="4"/>
      <c r="B320" s="4"/>
      <c r="C320" s="14"/>
      <c r="G320" s="2"/>
    </row>
    <row r="321" spans="1:14" ht="15" customHeight="1">
      <c r="A321" s="4">
        <v>12</v>
      </c>
      <c r="B321" s="4" t="s">
        <v>173</v>
      </c>
      <c r="C321" s="4"/>
      <c r="D321" s="4"/>
      <c r="G321" s="2"/>
      <c r="H321" s="3"/>
      <c r="I321" s="3"/>
      <c r="J321" s="3"/>
      <c r="K321" s="3"/>
      <c r="L321" s="3"/>
      <c r="M321" s="3"/>
      <c r="N321" s="3"/>
    </row>
    <row r="322" spans="1:14" ht="24.75" customHeight="1">
      <c r="A322" s="4"/>
      <c r="B322" s="4"/>
      <c r="C322" s="26">
        <v>2012</v>
      </c>
      <c r="D322" s="4"/>
      <c r="G322" s="2"/>
      <c r="H322" s="3"/>
      <c r="I322" s="3"/>
      <c r="J322" s="3"/>
      <c r="K322" s="3"/>
      <c r="L322" s="3"/>
      <c r="M322" s="3"/>
      <c r="N322" s="3"/>
    </row>
    <row r="323" spans="1:14" ht="15" customHeight="1">
      <c r="A323" s="4"/>
      <c r="B323" s="4"/>
      <c r="C323" s="65" t="s">
        <v>25</v>
      </c>
      <c r="D323" s="57"/>
      <c r="E323" s="67" t="s">
        <v>81</v>
      </c>
      <c r="F323" s="68"/>
      <c r="G323" s="56"/>
      <c r="H323" s="3"/>
      <c r="I323" s="3"/>
      <c r="J323" s="3"/>
      <c r="K323" s="3"/>
      <c r="L323" s="3"/>
      <c r="M323" s="3"/>
      <c r="N323" s="3"/>
    </row>
    <row r="324" spans="1:14" ht="15" customHeight="1">
      <c r="A324" s="4"/>
      <c r="B324" s="4"/>
      <c r="C324" s="65"/>
      <c r="D324" s="57"/>
      <c r="E324" s="63"/>
      <c r="F324" s="64"/>
      <c r="G324" s="62"/>
      <c r="H324" s="3"/>
      <c r="I324" s="3"/>
      <c r="J324" s="3"/>
      <c r="K324" s="3"/>
      <c r="L324" s="3"/>
      <c r="M324" s="3"/>
      <c r="N324" s="3"/>
    </row>
    <row r="325" spans="1:14" ht="15" customHeight="1" thickBot="1">
      <c r="A325" s="4"/>
      <c r="B325" s="4"/>
      <c r="C325" s="64"/>
      <c r="D325" s="62"/>
      <c r="E325" s="19" t="s">
        <v>1</v>
      </c>
      <c r="F325" s="11" t="s">
        <v>2</v>
      </c>
      <c r="G325" s="12" t="s">
        <v>3</v>
      </c>
      <c r="H325" s="3"/>
      <c r="I325" s="3"/>
      <c r="J325" s="3"/>
      <c r="K325" s="3"/>
      <c r="L325" s="3"/>
      <c r="M325" s="3"/>
      <c r="N325" s="3"/>
    </row>
    <row r="326" spans="1:14" ht="15" customHeight="1">
      <c r="A326" s="4"/>
      <c r="B326" s="4"/>
      <c r="C326" s="66" t="s">
        <v>6</v>
      </c>
      <c r="D326" s="15" t="s">
        <v>20</v>
      </c>
      <c r="E326" s="6">
        <v>64511.02053027956</v>
      </c>
      <c r="F326" s="6">
        <v>42174.10548151614</v>
      </c>
      <c r="G326" s="6">
        <f aca="true" t="shared" si="62" ref="G326:G331">E326+F326</f>
        <v>106685.1260117957</v>
      </c>
      <c r="H326" s="3"/>
      <c r="I326" s="3"/>
      <c r="J326" s="3"/>
      <c r="K326" s="3"/>
      <c r="L326" s="3"/>
      <c r="M326" s="3"/>
      <c r="N326" s="3"/>
    </row>
    <row r="327" spans="1:14" ht="15" customHeight="1">
      <c r="A327" s="4"/>
      <c r="B327" s="4"/>
      <c r="C327" s="54"/>
      <c r="D327" s="15" t="s">
        <v>21</v>
      </c>
      <c r="E327" s="6">
        <v>23603.918627221174</v>
      </c>
      <c r="F327" s="6">
        <v>44150.434252648265</v>
      </c>
      <c r="G327" s="6">
        <f t="shared" si="62"/>
        <v>67754.35287986943</v>
      </c>
      <c r="H327" s="3"/>
      <c r="I327" s="3"/>
      <c r="J327" s="3"/>
      <c r="K327" s="3"/>
      <c r="L327" s="3"/>
      <c r="M327" s="3"/>
      <c r="N327" s="3"/>
    </row>
    <row r="328" spans="1:14" ht="15" customHeight="1">
      <c r="A328" s="4"/>
      <c r="B328" s="4"/>
      <c r="C328" s="54"/>
      <c r="D328" s="21" t="s">
        <v>22</v>
      </c>
      <c r="E328" s="6">
        <v>242074.6792296298</v>
      </c>
      <c r="F328" s="6">
        <v>387747.1313316057</v>
      </c>
      <c r="G328" s="6">
        <f t="shared" si="62"/>
        <v>629821.8105612355</v>
      </c>
      <c r="H328" s="3"/>
      <c r="I328" s="3"/>
      <c r="J328" s="3"/>
      <c r="K328" s="3"/>
      <c r="L328" s="3"/>
      <c r="M328" s="3"/>
      <c r="N328" s="3"/>
    </row>
    <row r="329" spans="1:14" ht="15" customHeight="1">
      <c r="A329" s="4"/>
      <c r="B329" s="4"/>
      <c r="C329" s="54"/>
      <c r="D329" s="15" t="s">
        <v>23</v>
      </c>
      <c r="E329" s="6">
        <v>275042.1594544372</v>
      </c>
      <c r="F329" s="6">
        <v>211735.20415145</v>
      </c>
      <c r="G329" s="6">
        <f t="shared" si="62"/>
        <v>486777.36360588716</v>
      </c>
      <c r="H329" s="3"/>
      <c r="I329" s="3"/>
      <c r="J329" s="3"/>
      <c r="K329" s="3"/>
      <c r="L329" s="3"/>
      <c r="M329" s="3"/>
      <c r="N329" s="3"/>
    </row>
    <row r="330" spans="1:14" ht="15" customHeight="1">
      <c r="A330" s="4"/>
      <c r="B330" s="4"/>
      <c r="C330" s="54"/>
      <c r="D330" s="15" t="s">
        <v>24</v>
      </c>
      <c r="E330" s="6">
        <v>46530.999344081174</v>
      </c>
      <c r="F330" s="6">
        <v>17875.128759949148</v>
      </c>
      <c r="G330" s="6">
        <f t="shared" si="62"/>
        <v>64406.12810403032</v>
      </c>
      <c r="H330" s="3"/>
      <c r="I330" s="3"/>
      <c r="J330" s="3"/>
      <c r="K330" s="3"/>
      <c r="L330" s="3"/>
      <c r="M330" s="3"/>
      <c r="N330" s="3"/>
    </row>
    <row r="331" spans="1:14" ht="15" customHeight="1">
      <c r="A331" s="4"/>
      <c r="B331" s="4"/>
      <c r="C331" s="55"/>
      <c r="D331" s="15" t="s">
        <v>3</v>
      </c>
      <c r="E331" s="6">
        <f>SUM(E326:E330)</f>
        <v>651762.7771856489</v>
      </c>
      <c r="F331" s="6">
        <f>SUM(F326:F330)</f>
        <v>703682.0039771692</v>
      </c>
      <c r="G331" s="6">
        <f t="shared" si="62"/>
        <v>1355444.781162818</v>
      </c>
      <c r="H331" s="3"/>
      <c r="I331" s="3"/>
      <c r="J331" s="3"/>
      <c r="K331" s="3"/>
      <c r="L331" s="3"/>
      <c r="M331" s="3"/>
      <c r="N331" s="3"/>
    </row>
    <row r="332" spans="1:14" ht="15" customHeight="1">
      <c r="A332" s="4"/>
      <c r="C332" s="66" t="s">
        <v>0</v>
      </c>
      <c r="D332" s="15" t="s">
        <v>20</v>
      </c>
      <c r="E332" s="5">
        <f aca="true" t="shared" si="63" ref="E332:E337">E326/G326</f>
        <v>0.6046861726830305</v>
      </c>
      <c r="F332" s="5">
        <f aca="true" t="shared" si="64" ref="F332:F337">F326/G326</f>
        <v>0.39531382731696957</v>
      </c>
      <c r="G332" s="7">
        <f aca="true" t="shared" si="65" ref="G332:G337">E332+F332</f>
        <v>1</v>
      </c>
      <c r="H332" s="3"/>
      <c r="I332" s="3"/>
      <c r="J332" s="3"/>
      <c r="K332" s="3"/>
      <c r="L332" s="3"/>
      <c r="M332" s="3"/>
      <c r="N332" s="3"/>
    </row>
    <row r="333" spans="1:14" ht="15" customHeight="1">
      <c r="A333" s="4"/>
      <c r="C333" s="54"/>
      <c r="D333" s="15" t="s">
        <v>21</v>
      </c>
      <c r="E333" s="5">
        <f t="shared" si="63"/>
        <v>0.34837494011745124</v>
      </c>
      <c r="F333" s="5">
        <f t="shared" si="64"/>
        <v>0.6516250598825488</v>
      </c>
      <c r="G333" s="7">
        <f t="shared" si="65"/>
        <v>1</v>
      </c>
      <c r="H333" s="3"/>
      <c r="I333" s="3"/>
      <c r="J333" s="3"/>
      <c r="K333" s="3"/>
      <c r="L333" s="3"/>
      <c r="M333" s="3"/>
      <c r="N333" s="3"/>
    </row>
    <row r="334" spans="1:14" ht="15" customHeight="1">
      <c r="A334" s="4"/>
      <c r="C334" s="54"/>
      <c r="D334" s="21" t="s">
        <v>22</v>
      </c>
      <c r="E334" s="5">
        <f t="shared" si="63"/>
        <v>0.3843542334837794</v>
      </c>
      <c r="F334" s="5">
        <f t="shared" si="64"/>
        <v>0.6156457665162206</v>
      </c>
      <c r="G334" s="7">
        <f t="shared" si="65"/>
        <v>1</v>
      </c>
      <c r="H334" s="3"/>
      <c r="I334" s="3"/>
      <c r="J334" s="3"/>
      <c r="K334" s="3"/>
      <c r="L334" s="3"/>
      <c r="M334" s="3"/>
      <c r="N334" s="3"/>
    </row>
    <row r="335" spans="1:14" ht="15" customHeight="1">
      <c r="A335" s="4"/>
      <c r="C335" s="54"/>
      <c r="D335" s="15" t="s">
        <v>23</v>
      </c>
      <c r="E335" s="5">
        <f t="shared" si="63"/>
        <v>0.5650266015186389</v>
      </c>
      <c r="F335" s="5">
        <f t="shared" si="64"/>
        <v>0.43497339848136113</v>
      </c>
      <c r="G335" s="7">
        <f t="shared" si="65"/>
        <v>1</v>
      </c>
      <c r="H335" s="3"/>
      <c r="I335" s="3"/>
      <c r="J335" s="3"/>
      <c r="K335" s="3"/>
      <c r="L335" s="3"/>
      <c r="M335" s="3"/>
      <c r="N335" s="3"/>
    </row>
    <row r="336" spans="1:14" ht="15" customHeight="1">
      <c r="A336" s="4"/>
      <c r="C336" s="54"/>
      <c r="D336" s="15" t="s">
        <v>24</v>
      </c>
      <c r="E336" s="5">
        <f t="shared" si="63"/>
        <v>0.7224622984465576</v>
      </c>
      <c r="F336" s="5">
        <f t="shared" si="64"/>
        <v>0.27753770155344243</v>
      </c>
      <c r="G336" s="7">
        <f t="shared" si="65"/>
        <v>1</v>
      </c>
      <c r="H336" s="3"/>
      <c r="I336" s="3"/>
      <c r="J336" s="3"/>
      <c r="K336" s="3"/>
      <c r="L336" s="3"/>
      <c r="M336" s="3"/>
      <c r="N336" s="3"/>
    </row>
    <row r="337" spans="1:14" ht="15" customHeight="1">
      <c r="A337" s="4"/>
      <c r="C337" s="55"/>
      <c r="D337" s="15" t="s">
        <v>3</v>
      </c>
      <c r="E337" s="5">
        <f t="shared" si="63"/>
        <v>0.48084790044085035</v>
      </c>
      <c r="F337" s="5">
        <f t="shared" si="64"/>
        <v>0.5191520995591498</v>
      </c>
      <c r="G337" s="7">
        <f t="shared" si="65"/>
        <v>1</v>
      </c>
      <c r="H337" s="3"/>
      <c r="I337" s="3"/>
      <c r="J337" s="3"/>
      <c r="K337" s="3"/>
      <c r="L337" s="3"/>
      <c r="M337" s="3"/>
      <c r="N337" s="3"/>
    </row>
    <row r="338" spans="1:7" ht="15.75">
      <c r="A338" s="4"/>
      <c r="B338" s="4"/>
      <c r="C338" s="14" t="s">
        <v>165</v>
      </c>
      <c r="G338" s="2"/>
    </row>
    <row r="339" spans="1:7" ht="15.75">
      <c r="A339" s="4"/>
      <c r="B339" s="4"/>
      <c r="C339" s="14"/>
      <c r="G339" s="2"/>
    </row>
    <row r="340" spans="1:14" ht="15" customHeight="1">
      <c r="A340" s="4">
        <v>13</v>
      </c>
      <c r="B340" s="4" t="s">
        <v>82</v>
      </c>
      <c r="C340" s="4"/>
      <c r="D340" s="4"/>
      <c r="G340" s="2"/>
      <c r="H340" s="3"/>
      <c r="I340" s="3"/>
      <c r="J340" s="3"/>
      <c r="K340" s="3"/>
      <c r="L340" s="3"/>
      <c r="M340" s="3"/>
      <c r="N340" s="3"/>
    </row>
    <row r="341" spans="1:7" ht="24.75" customHeight="1">
      <c r="A341" s="4"/>
      <c r="B341" s="4"/>
      <c r="C341" s="26">
        <v>2012</v>
      </c>
      <c r="G341" s="2"/>
    </row>
    <row r="342" spans="1:13" ht="28.5" customHeight="1">
      <c r="A342" s="4"/>
      <c r="B342" s="4"/>
      <c r="C342" s="65" t="s">
        <v>25</v>
      </c>
      <c r="D342" s="57"/>
      <c r="E342" s="58" t="s">
        <v>87</v>
      </c>
      <c r="F342" s="59"/>
      <c r="G342" s="59"/>
      <c r="H342" s="59"/>
      <c r="I342" s="59"/>
      <c r="J342" s="59"/>
      <c r="K342" s="59"/>
      <c r="L342" s="59"/>
      <c r="M342" s="38"/>
    </row>
    <row r="343" spans="1:13" ht="15.75" customHeight="1">
      <c r="A343" s="4"/>
      <c r="B343" s="4"/>
      <c r="C343" s="65"/>
      <c r="D343" s="57"/>
      <c r="E343" s="58" t="s">
        <v>83</v>
      </c>
      <c r="F343" s="59"/>
      <c r="G343" s="60"/>
      <c r="H343" s="58" t="s">
        <v>84</v>
      </c>
      <c r="I343" s="59"/>
      <c r="J343" s="60"/>
      <c r="K343" s="58" t="s">
        <v>86</v>
      </c>
      <c r="L343" s="59"/>
      <c r="M343" s="60"/>
    </row>
    <row r="344" spans="1:13" ht="15.75" thickBot="1">
      <c r="A344" s="4"/>
      <c r="B344" s="4"/>
      <c r="C344" s="64"/>
      <c r="D344" s="62"/>
      <c r="E344" s="11" t="s">
        <v>1</v>
      </c>
      <c r="F344" s="11" t="s">
        <v>2</v>
      </c>
      <c r="G344" s="12" t="s">
        <v>3</v>
      </c>
      <c r="H344" s="11" t="s">
        <v>1</v>
      </c>
      <c r="I344" s="12" t="s">
        <v>85</v>
      </c>
      <c r="J344" s="12" t="s">
        <v>3</v>
      </c>
      <c r="K344" s="11" t="s">
        <v>1</v>
      </c>
      <c r="L344" s="12" t="s">
        <v>85</v>
      </c>
      <c r="M344" s="12" t="s">
        <v>3</v>
      </c>
    </row>
    <row r="345" spans="1:13" ht="15">
      <c r="A345" s="4"/>
      <c r="B345" s="4"/>
      <c r="C345" s="66" t="s">
        <v>6</v>
      </c>
      <c r="D345" s="15" t="s">
        <v>20</v>
      </c>
      <c r="E345" s="6">
        <v>65193.1669716135</v>
      </c>
      <c r="F345" s="6">
        <v>41491.9590401822</v>
      </c>
      <c r="G345" s="6">
        <f aca="true" t="shared" si="66" ref="G345:G350">E345+F345</f>
        <v>106685.1260117957</v>
      </c>
      <c r="H345" s="6">
        <v>66235.72009546167</v>
      </c>
      <c r="I345" s="6">
        <v>40449.405916334</v>
      </c>
      <c r="J345" s="6">
        <f aca="true" t="shared" si="67" ref="J345:J350">H345+I345</f>
        <v>106685.12601179567</v>
      </c>
      <c r="K345" s="6">
        <v>64976.3757360916</v>
      </c>
      <c r="L345" s="6">
        <v>41708.7502757041</v>
      </c>
      <c r="M345" s="6">
        <f aca="true" t="shared" si="68" ref="M345:M350">K345+L345</f>
        <v>106685.1260117957</v>
      </c>
    </row>
    <row r="346" spans="1:13" ht="15">
      <c r="A346" s="4"/>
      <c r="B346" s="4"/>
      <c r="C346" s="54"/>
      <c r="D346" s="15" t="s">
        <v>21</v>
      </c>
      <c r="E346" s="6">
        <v>7272.490252248833</v>
      </c>
      <c r="F346" s="6">
        <v>60481.86262762059</v>
      </c>
      <c r="G346" s="6">
        <f t="shared" si="66"/>
        <v>67754.35287986942</v>
      </c>
      <c r="H346" s="6">
        <v>15358.10803516686</v>
      </c>
      <c r="I346" s="6">
        <v>52396.24484470251</v>
      </c>
      <c r="J346" s="6">
        <f t="shared" si="67"/>
        <v>67754.35287986937</v>
      </c>
      <c r="K346" s="6">
        <v>3276.852481102891</v>
      </c>
      <c r="L346" s="6">
        <v>64477.500398766504</v>
      </c>
      <c r="M346" s="6">
        <f t="shared" si="68"/>
        <v>67754.3528798694</v>
      </c>
    </row>
    <row r="347" spans="1:13" ht="15">
      <c r="A347" s="4"/>
      <c r="B347" s="4"/>
      <c r="C347" s="54"/>
      <c r="D347" s="21" t="s">
        <v>22</v>
      </c>
      <c r="E347" s="6">
        <v>79447.92483638182</v>
      </c>
      <c r="F347" s="6">
        <v>550373.8857248548</v>
      </c>
      <c r="G347" s="6">
        <f t="shared" si="66"/>
        <v>629821.8105612366</v>
      </c>
      <c r="H347" s="6">
        <v>144005.88137793393</v>
      </c>
      <c r="I347" s="6">
        <v>485815.929183302</v>
      </c>
      <c r="J347" s="6">
        <f t="shared" si="67"/>
        <v>629821.8105612359</v>
      </c>
      <c r="K347" s="6">
        <v>27166.519259199456</v>
      </c>
      <c r="L347" s="6">
        <v>602655.2913020344</v>
      </c>
      <c r="M347" s="6">
        <f t="shared" si="68"/>
        <v>629821.8105612339</v>
      </c>
    </row>
    <row r="348" spans="1:13" ht="15">
      <c r="A348" s="4"/>
      <c r="B348" s="4"/>
      <c r="C348" s="54"/>
      <c r="D348" s="15" t="s">
        <v>23</v>
      </c>
      <c r="E348" s="6">
        <v>117759.30204001591</v>
      </c>
      <c r="F348" s="6">
        <v>369018.06156586966</v>
      </c>
      <c r="G348" s="6">
        <f t="shared" si="66"/>
        <v>486777.3636058856</v>
      </c>
      <c r="H348" s="6">
        <v>116087.37105848017</v>
      </c>
      <c r="I348" s="6">
        <v>370689.99254740524</v>
      </c>
      <c r="J348" s="6">
        <f t="shared" si="67"/>
        <v>486777.3636058854</v>
      </c>
      <c r="K348" s="6">
        <v>97286.01927232333</v>
      </c>
      <c r="L348" s="6">
        <v>389491.3443335627</v>
      </c>
      <c r="M348" s="6">
        <f t="shared" si="68"/>
        <v>486777.36360588606</v>
      </c>
    </row>
    <row r="349" spans="1:13" ht="15">
      <c r="A349" s="4"/>
      <c r="B349" s="4"/>
      <c r="C349" s="54"/>
      <c r="D349" s="15" t="s">
        <v>24</v>
      </c>
      <c r="E349" s="6">
        <v>12286.131572906223</v>
      </c>
      <c r="F349" s="6">
        <v>52119.99653112406</v>
      </c>
      <c r="G349" s="6">
        <f t="shared" si="66"/>
        <v>64406.128104030286</v>
      </c>
      <c r="H349" s="6">
        <v>12524.783534614518</v>
      </c>
      <c r="I349" s="6">
        <v>51881.34456941576</v>
      </c>
      <c r="J349" s="6">
        <f t="shared" si="67"/>
        <v>64406.128104030286</v>
      </c>
      <c r="K349" s="6">
        <v>14922.491440652038</v>
      </c>
      <c r="L349" s="6">
        <v>49483.63666337825</v>
      </c>
      <c r="M349" s="6">
        <f t="shared" si="68"/>
        <v>64406.12810403029</v>
      </c>
    </row>
    <row r="350" spans="1:13" ht="15">
      <c r="A350" s="4"/>
      <c r="B350" s="4"/>
      <c r="C350" s="55"/>
      <c r="D350" s="15" t="s">
        <v>3</v>
      </c>
      <c r="E350" s="6">
        <f>SUM(E345:E349)</f>
        <v>281959.0156731663</v>
      </c>
      <c r="F350" s="6">
        <f aca="true" t="shared" si="69" ref="F350:L350">SUM(F345:F349)</f>
        <v>1073485.7654896511</v>
      </c>
      <c r="G350" s="6">
        <f t="shared" si="66"/>
        <v>1355444.7811628175</v>
      </c>
      <c r="H350" s="6">
        <f t="shared" si="69"/>
        <v>354211.8641016572</v>
      </c>
      <c r="I350" s="6">
        <f t="shared" si="69"/>
        <v>1001232.9170611596</v>
      </c>
      <c r="J350" s="6">
        <f t="shared" si="67"/>
        <v>1355444.7811628168</v>
      </c>
      <c r="K350" s="6">
        <f t="shared" si="69"/>
        <v>207628.2581893693</v>
      </c>
      <c r="L350" s="6">
        <f t="shared" si="69"/>
        <v>1147816.522973446</v>
      </c>
      <c r="M350" s="6">
        <f t="shared" si="68"/>
        <v>1355444.7811628152</v>
      </c>
    </row>
    <row r="351" spans="1:13" ht="15">
      <c r="A351" s="4"/>
      <c r="B351" s="4"/>
      <c r="C351" s="66" t="s">
        <v>0</v>
      </c>
      <c r="D351" s="15" t="s">
        <v>20</v>
      </c>
      <c r="E351" s="5">
        <f aca="true" t="shared" si="70" ref="E351:E356">E345/G345</f>
        <v>0.611080189045335</v>
      </c>
      <c r="F351" s="5">
        <f aca="true" t="shared" si="71" ref="F351:F356">F345/G345</f>
        <v>0.388919810954665</v>
      </c>
      <c r="G351" s="7">
        <f aca="true" t="shared" si="72" ref="G351:G356">E351+F351</f>
        <v>1</v>
      </c>
      <c r="H351" s="5">
        <f aca="true" t="shared" si="73" ref="H351:H356">H345/J345</f>
        <v>0.6208524334323634</v>
      </c>
      <c r="I351" s="5">
        <f aca="true" t="shared" si="74" ref="I351:I356">I345/J345</f>
        <v>0.3791475665676366</v>
      </c>
      <c r="J351" s="7">
        <f aca="true" t="shared" si="75" ref="J351:J356">H351+I351</f>
        <v>1</v>
      </c>
      <c r="K351" s="5">
        <f aca="true" t="shared" si="76" ref="K351:K356">K345/M345</f>
        <v>0.6090481228742932</v>
      </c>
      <c r="L351" s="5">
        <f aca="true" t="shared" si="77" ref="L351:L356">L345/M345</f>
        <v>0.39095187712570684</v>
      </c>
      <c r="M351" s="7">
        <f aca="true" t="shared" si="78" ref="M351:M356">K351+L351</f>
        <v>1</v>
      </c>
    </row>
    <row r="352" spans="1:13" ht="15">
      <c r="A352" s="4"/>
      <c r="B352" s="4"/>
      <c r="C352" s="54"/>
      <c r="D352" s="15" t="s">
        <v>21</v>
      </c>
      <c r="E352" s="5">
        <f t="shared" si="70"/>
        <v>0.10733613329822786</v>
      </c>
      <c r="F352" s="5">
        <f t="shared" si="71"/>
        <v>0.8926638667017722</v>
      </c>
      <c r="G352" s="7">
        <f t="shared" si="72"/>
        <v>1</v>
      </c>
      <c r="H352" s="5">
        <f t="shared" si="73"/>
        <v>0.2266733779067638</v>
      </c>
      <c r="I352" s="5">
        <f t="shared" si="74"/>
        <v>0.7733266220932361</v>
      </c>
      <c r="J352" s="7">
        <f t="shared" si="75"/>
        <v>0.9999999999999999</v>
      </c>
      <c r="K352" s="5">
        <f t="shared" si="76"/>
        <v>0.04836371896153821</v>
      </c>
      <c r="L352" s="5">
        <f t="shared" si="77"/>
        <v>0.9516362810384617</v>
      </c>
      <c r="M352" s="7">
        <f t="shared" si="78"/>
        <v>0.9999999999999999</v>
      </c>
    </row>
    <row r="353" spans="1:13" ht="15">
      <c r="A353" s="4"/>
      <c r="B353" s="4"/>
      <c r="C353" s="54"/>
      <c r="D353" s="21" t="s">
        <v>22</v>
      </c>
      <c r="E353" s="5">
        <f t="shared" si="70"/>
        <v>0.12614349567472977</v>
      </c>
      <c r="F353" s="5">
        <f t="shared" si="71"/>
        <v>0.8738565043252703</v>
      </c>
      <c r="G353" s="7">
        <f t="shared" si="72"/>
        <v>1</v>
      </c>
      <c r="H353" s="5">
        <f t="shared" si="73"/>
        <v>0.22864543425323727</v>
      </c>
      <c r="I353" s="5">
        <f t="shared" si="74"/>
        <v>0.7713545657467628</v>
      </c>
      <c r="J353" s="7">
        <f t="shared" si="75"/>
        <v>1</v>
      </c>
      <c r="K353" s="5">
        <f t="shared" si="76"/>
        <v>0.0431336590820686</v>
      </c>
      <c r="L353" s="5">
        <f t="shared" si="77"/>
        <v>0.9568663409179313</v>
      </c>
      <c r="M353" s="7">
        <f t="shared" si="78"/>
        <v>0.9999999999999999</v>
      </c>
    </row>
    <row r="354" spans="1:13" ht="15">
      <c r="A354" s="4"/>
      <c r="B354" s="4"/>
      <c r="C354" s="54"/>
      <c r="D354" s="15" t="s">
        <v>23</v>
      </c>
      <c r="E354" s="5">
        <f t="shared" si="70"/>
        <v>0.24191614245924253</v>
      </c>
      <c r="F354" s="5">
        <f t="shared" si="71"/>
        <v>0.7580838575407575</v>
      </c>
      <c r="G354" s="7">
        <f t="shared" si="72"/>
        <v>1</v>
      </c>
      <c r="H354" s="5">
        <f t="shared" si="73"/>
        <v>0.23848144909316119</v>
      </c>
      <c r="I354" s="5">
        <f t="shared" si="74"/>
        <v>0.7615185509068388</v>
      </c>
      <c r="J354" s="7">
        <f t="shared" si="75"/>
        <v>1</v>
      </c>
      <c r="K354" s="5">
        <f t="shared" si="76"/>
        <v>0.19985731988780375</v>
      </c>
      <c r="L354" s="5">
        <f t="shared" si="77"/>
        <v>0.8001426801121962</v>
      </c>
      <c r="M354" s="7">
        <f t="shared" si="78"/>
        <v>1</v>
      </c>
    </row>
    <row r="355" spans="1:13" ht="15">
      <c r="A355" s="4"/>
      <c r="B355" s="4"/>
      <c r="C355" s="54"/>
      <c r="D355" s="15" t="s">
        <v>24</v>
      </c>
      <c r="E355" s="5">
        <f t="shared" si="70"/>
        <v>0.19076028841636583</v>
      </c>
      <c r="F355" s="5">
        <f t="shared" si="71"/>
        <v>0.8092397115836341</v>
      </c>
      <c r="G355" s="7">
        <f t="shared" si="72"/>
        <v>0.9999999999999999</v>
      </c>
      <c r="H355" s="5">
        <f t="shared" si="73"/>
        <v>0.19446571162272314</v>
      </c>
      <c r="I355" s="5">
        <f t="shared" si="74"/>
        <v>0.8055342883772768</v>
      </c>
      <c r="J355" s="7">
        <f t="shared" si="75"/>
        <v>1</v>
      </c>
      <c r="K355" s="5">
        <f t="shared" si="76"/>
        <v>0.2316936583510948</v>
      </c>
      <c r="L355" s="5">
        <f t="shared" si="77"/>
        <v>0.7683063416489052</v>
      </c>
      <c r="M355" s="7">
        <f t="shared" si="78"/>
        <v>1</v>
      </c>
    </row>
    <row r="356" spans="1:13" ht="15">
      <c r="A356" s="4"/>
      <c r="B356" s="4"/>
      <c r="C356" s="55"/>
      <c r="D356" s="15" t="s">
        <v>3</v>
      </c>
      <c r="E356" s="5">
        <f t="shared" si="70"/>
        <v>0.20801955165689415</v>
      </c>
      <c r="F356" s="5">
        <f t="shared" si="71"/>
        <v>0.7919804483431058</v>
      </c>
      <c r="G356" s="7">
        <f t="shared" si="72"/>
        <v>0.9999999999999999</v>
      </c>
      <c r="H356" s="5">
        <f t="shared" si="73"/>
        <v>0.26132518935797877</v>
      </c>
      <c r="I356" s="5">
        <f t="shared" si="74"/>
        <v>0.7386748106420212</v>
      </c>
      <c r="J356" s="7">
        <f t="shared" si="75"/>
        <v>1</v>
      </c>
      <c r="K356" s="5">
        <f t="shared" si="76"/>
        <v>0.15318090495080755</v>
      </c>
      <c r="L356" s="5">
        <f t="shared" si="77"/>
        <v>0.8468190950491925</v>
      </c>
      <c r="M356" s="7">
        <f t="shared" si="78"/>
        <v>1</v>
      </c>
    </row>
    <row r="357" spans="1:7" ht="15.75">
      <c r="A357" s="4"/>
      <c r="B357" s="4"/>
      <c r="C357" s="14" t="s">
        <v>165</v>
      </c>
      <c r="G357" s="2"/>
    </row>
    <row r="358" spans="1:7" ht="15.75">
      <c r="A358" s="4"/>
      <c r="B358" s="4"/>
      <c r="C358" s="14"/>
      <c r="G358" s="2"/>
    </row>
    <row r="359" spans="1:14" ht="15" customHeight="1">
      <c r="A359" s="4">
        <v>14</v>
      </c>
      <c r="B359" s="4" t="s">
        <v>88</v>
      </c>
      <c r="C359" s="4"/>
      <c r="D359" s="4"/>
      <c r="G359" s="2"/>
      <c r="H359" s="3"/>
      <c r="I359" s="3"/>
      <c r="J359" s="3"/>
      <c r="K359" s="3"/>
      <c r="L359" s="3"/>
      <c r="M359" s="3"/>
      <c r="N359" s="3"/>
    </row>
    <row r="360" spans="1:14" ht="24.75" customHeight="1">
      <c r="A360" s="4"/>
      <c r="B360" s="4"/>
      <c r="C360" s="26">
        <v>2012</v>
      </c>
      <c r="D360" s="4"/>
      <c r="G360" s="2"/>
      <c r="H360" s="3"/>
      <c r="I360" s="3"/>
      <c r="J360" s="3"/>
      <c r="K360" s="3"/>
      <c r="L360" s="3"/>
      <c r="M360" s="3"/>
      <c r="N360" s="3"/>
    </row>
    <row r="361" spans="1:14" ht="15" customHeight="1">
      <c r="A361" s="4"/>
      <c r="B361" s="4"/>
      <c r="C361" s="65" t="s">
        <v>25</v>
      </c>
      <c r="D361" s="57"/>
      <c r="E361" s="67" t="s">
        <v>88</v>
      </c>
      <c r="F361" s="68"/>
      <c r="G361" s="56"/>
      <c r="H361" s="3"/>
      <c r="I361" s="3"/>
      <c r="J361" s="3"/>
      <c r="K361" s="3"/>
      <c r="L361" s="3"/>
      <c r="M361" s="3"/>
      <c r="N361" s="3"/>
    </row>
    <row r="362" spans="1:14" ht="15" customHeight="1">
      <c r="A362" s="4"/>
      <c r="B362" s="4"/>
      <c r="C362" s="65"/>
      <c r="D362" s="57"/>
      <c r="E362" s="63"/>
      <c r="F362" s="64"/>
      <c r="G362" s="62"/>
      <c r="H362" s="3"/>
      <c r="I362" s="3"/>
      <c r="J362" s="3"/>
      <c r="K362" s="3"/>
      <c r="L362" s="3"/>
      <c r="M362" s="3"/>
      <c r="N362" s="3"/>
    </row>
    <row r="363" spans="1:14" ht="15" customHeight="1" thickBot="1">
      <c r="A363" s="4"/>
      <c r="B363" s="4"/>
      <c r="C363" s="64"/>
      <c r="D363" s="62"/>
      <c r="E363" s="19" t="s">
        <v>1</v>
      </c>
      <c r="F363" s="11" t="s">
        <v>2</v>
      </c>
      <c r="G363" s="12" t="s">
        <v>3</v>
      </c>
      <c r="H363" s="3"/>
      <c r="I363" s="3"/>
      <c r="J363" s="3"/>
      <c r="K363" s="3"/>
      <c r="L363" s="3"/>
      <c r="M363" s="3"/>
      <c r="N363" s="3"/>
    </row>
    <row r="364" spans="1:14" ht="15" customHeight="1">
      <c r="A364" s="4"/>
      <c r="B364" s="4"/>
      <c r="C364" s="66" t="s">
        <v>6</v>
      </c>
      <c r="D364" s="15" t="s">
        <v>20</v>
      </c>
      <c r="E364" s="6">
        <v>30293.02199852191</v>
      </c>
      <c r="F364" s="6">
        <v>76392.10401327343</v>
      </c>
      <c r="G364" s="6">
        <f>E364+F364</f>
        <v>106685.12601179534</v>
      </c>
      <c r="H364" s="3"/>
      <c r="I364" s="3"/>
      <c r="J364" s="3"/>
      <c r="K364" s="3"/>
      <c r="L364" s="3"/>
      <c r="M364" s="3"/>
      <c r="N364" s="3"/>
    </row>
    <row r="365" spans="1:14" ht="15" customHeight="1">
      <c r="A365" s="4"/>
      <c r="B365" s="4"/>
      <c r="C365" s="54"/>
      <c r="D365" s="15" t="s">
        <v>21</v>
      </c>
      <c r="E365" s="6">
        <v>26092.45310522773</v>
      </c>
      <c r="F365" s="6">
        <v>41661.8997746417</v>
      </c>
      <c r="G365" s="6">
        <f>E365+F365</f>
        <v>67754.35287986943</v>
      </c>
      <c r="H365" s="3"/>
      <c r="I365" s="3"/>
      <c r="J365" s="3"/>
      <c r="K365" s="3"/>
      <c r="L365" s="3"/>
      <c r="M365" s="3"/>
      <c r="N365" s="3"/>
    </row>
    <row r="366" spans="1:14" ht="15" customHeight="1">
      <c r="A366" s="4"/>
      <c r="B366" s="4"/>
      <c r="C366" s="54"/>
      <c r="D366" s="21" t="s">
        <v>22</v>
      </c>
      <c r="E366" s="6">
        <v>255286.7619572505</v>
      </c>
      <c r="F366" s="6">
        <v>374535.0486039853</v>
      </c>
      <c r="G366" s="6">
        <f>E366+F366</f>
        <v>629821.8105612358</v>
      </c>
      <c r="H366" s="3"/>
      <c r="I366" s="3"/>
      <c r="J366" s="3"/>
      <c r="K366" s="3"/>
      <c r="L366" s="3"/>
      <c r="M366" s="3"/>
      <c r="N366" s="3"/>
    </row>
    <row r="367" spans="1:14" ht="15" customHeight="1">
      <c r="A367" s="4"/>
      <c r="B367" s="4"/>
      <c r="C367" s="54"/>
      <c r="D367" s="15" t="s">
        <v>23</v>
      </c>
      <c r="E367" s="6">
        <v>180038.7522569771</v>
      </c>
      <c r="F367" s="6">
        <v>306738.6113489087</v>
      </c>
      <c r="G367" s="6">
        <f>E367+F367</f>
        <v>486777.36360588577</v>
      </c>
      <c r="H367" s="3"/>
      <c r="I367" s="3"/>
      <c r="J367" s="3"/>
      <c r="K367" s="3"/>
      <c r="L367" s="3"/>
      <c r="M367" s="3"/>
      <c r="N367" s="3"/>
    </row>
    <row r="368" spans="1:14" ht="15" customHeight="1">
      <c r="A368" s="4"/>
      <c r="B368" s="4"/>
      <c r="C368" s="54"/>
      <c r="D368" s="15" t="s">
        <v>24</v>
      </c>
      <c r="E368" s="6">
        <v>8497.269859750684</v>
      </c>
      <c r="F368" s="6">
        <v>55908.85824427958</v>
      </c>
      <c r="G368" s="6">
        <f>E368+F368</f>
        <v>64406.128104030264</v>
      </c>
      <c r="H368" s="3"/>
      <c r="I368" s="3"/>
      <c r="J368" s="3"/>
      <c r="K368" s="3"/>
      <c r="L368" s="3"/>
      <c r="M368" s="3"/>
      <c r="N368" s="3"/>
    </row>
    <row r="369" spans="1:14" ht="15" customHeight="1">
      <c r="A369" s="4"/>
      <c r="B369" s="4"/>
      <c r="C369" s="55"/>
      <c r="D369" s="15" t="s">
        <v>3</v>
      </c>
      <c r="E369" s="6">
        <f>SUM(E364:E368)</f>
        <v>500208.2591777279</v>
      </c>
      <c r="F369" s="6">
        <f>SUM(F364:F368)</f>
        <v>855236.5219850887</v>
      </c>
      <c r="G369" s="6">
        <f>SUM(G364:G368)</f>
        <v>1355444.7811628166</v>
      </c>
      <c r="H369" s="3"/>
      <c r="I369" s="3"/>
      <c r="J369" s="3"/>
      <c r="K369" s="3"/>
      <c r="L369" s="3"/>
      <c r="M369" s="3"/>
      <c r="N369" s="3"/>
    </row>
    <row r="370" spans="1:14" ht="15" customHeight="1">
      <c r="A370" s="4"/>
      <c r="C370" s="66" t="s">
        <v>0</v>
      </c>
      <c r="D370" s="15" t="s">
        <v>20</v>
      </c>
      <c r="E370" s="5">
        <f aca="true" t="shared" si="79" ref="E370:E375">E364/G364</f>
        <v>0.28394794223866454</v>
      </c>
      <c r="F370" s="5">
        <f aca="true" t="shared" si="80" ref="F370:F375">F364/G364</f>
        <v>0.7160520577613355</v>
      </c>
      <c r="G370" s="7">
        <f aca="true" t="shared" si="81" ref="G370:G375">E370+F370</f>
        <v>1</v>
      </c>
      <c r="H370" s="3"/>
      <c r="I370" s="3"/>
      <c r="J370" s="3"/>
      <c r="K370" s="3"/>
      <c r="L370" s="3"/>
      <c r="M370" s="3"/>
      <c r="N370" s="3"/>
    </row>
    <row r="371" spans="1:14" ht="15" customHeight="1">
      <c r="A371" s="4"/>
      <c r="C371" s="54"/>
      <c r="D371" s="15" t="s">
        <v>21</v>
      </c>
      <c r="E371" s="5">
        <f t="shared" si="79"/>
        <v>0.3851037165315483</v>
      </c>
      <c r="F371" s="5">
        <f t="shared" si="80"/>
        <v>0.6148962834684517</v>
      </c>
      <c r="G371" s="7">
        <f t="shared" si="81"/>
        <v>1</v>
      </c>
      <c r="H371" s="3"/>
      <c r="I371" s="3"/>
      <c r="J371" s="3"/>
      <c r="K371" s="3"/>
      <c r="L371" s="3"/>
      <c r="M371" s="3"/>
      <c r="N371" s="3"/>
    </row>
    <row r="372" spans="1:14" ht="15" customHeight="1">
      <c r="A372" s="4"/>
      <c r="C372" s="54"/>
      <c r="D372" s="21" t="s">
        <v>22</v>
      </c>
      <c r="E372" s="5">
        <f t="shared" si="79"/>
        <v>0.4053317266510092</v>
      </c>
      <c r="F372" s="5">
        <f t="shared" si="80"/>
        <v>0.5946682733489909</v>
      </c>
      <c r="G372" s="7">
        <f t="shared" si="81"/>
        <v>1</v>
      </c>
      <c r="H372" s="3"/>
      <c r="I372" s="3"/>
      <c r="J372" s="3"/>
      <c r="K372" s="3"/>
      <c r="L372" s="3"/>
      <c r="M372" s="3"/>
      <c r="N372" s="3"/>
    </row>
    <row r="373" spans="1:14" ht="15" customHeight="1">
      <c r="A373" s="4"/>
      <c r="C373" s="54"/>
      <c r="D373" s="15" t="s">
        <v>23</v>
      </c>
      <c r="E373" s="5">
        <f t="shared" si="79"/>
        <v>0.3698585138045647</v>
      </c>
      <c r="F373" s="5">
        <f t="shared" si="80"/>
        <v>0.6301414861954353</v>
      </c>
      <c r="G373" s="7">
        <f t="shared" si="81"/>
        <v>1</v>
      </c>
      <c r="H373" s="3"/>
      <c r="I373" s="3"/>
      <c r="J373" s="3"/>
      <c r="K373" s="3"/>
      <c r="L373" s="3"/>
      <c r="M373" s="3"/>
      <c r="N373" s="3"/>
    </row>
    <row r="374" spans="1:14" ht="15" customHeight="1">
      <c r="A374" s="4"/>
      <c r="C374" s="54"/>
      <c r="D374" s="15" t="s">
        <v>24</v>
      </c>
      <c r="E374" s="5">
        <f t="shared" si="79"/>
        <v>0.13193262985822868</v>
      </c>
      <c r="F374" s="5">
        <f t="shared" si="80"/>
        <v>0.8680673701417714</v>
      </c>
      <c r="G374" s="7">
        <f t="shared" si="81"/>
        <v>1</v>
      </c>
      <c r="H374" s="3"/>
      <c r="I374" s="3"/>
      <c r="J374" s="3"/>
      <c r="K374" s="3"/>
      <c r="L374" s="3"/>
      <c r="M374" s="3"/>
      <c r="N374" s="3"/>
    </row>
    <row r="375" spans="1:14" ht="15" customHeight="1">
      <c r="A375" s="4"/>
      <c r="C375" s="55"/>
      <c r="D375" s="15" t="s">
        <v>3</v>
      </c>
      <c r="E375" s="5">
        <f t="shared" si="79"/>
        <v>0.36903625004082163</v>
      </c>
      <c r="F375" s="5">
        <f t="shared" si="80"/>
        <v>0.6309637499591785</v>
      </c>
      <c r="G375" s="7">
        <f t="shared" si="81"/>
        <v>1</v>
      </c>
      <c r="H375" s="3"/>
      <c r="I375" s="3"/>
      <c r="J375" s="3"/>
      <c r="K375" s="3"/>
      <c r="L375" s="3"/>
      <c r="M375" s="3"/>
      <c r="N375" s="3"/>
    </row>
    <row r="376" spans="1:7" ht="15.75">
      <c r="A376" s="4"/>
      <c r="B376" s="4"/>
      <c r="C376" s="14" t="s">
        <v>165</v>
      </c>
      <c r="G376" s="2"/>
    </row>
    <row r="377" spans="1:7" ht="15.75">
      <c r="A377" s="4"/>
      <c r="B377" s="4"/>
      <c r="C377" s="14"/>
      <c r="G377" s="2"/>
    </row>
    <row r="378" spans="1:14" ht="15" customHeight="1">
      <c r="A378" s="4">
        <v>15</v>
      </c>
      <c r="B378" s="4" t="s">
        <v>174</v>
      </c>
      <c r="C378" s="4"/>
      <c r="D378" s="4"/>
      <c r="G378" s="2"/>
      <c r="H378" s="3"/>
      <c r="I378" s="3"/>
      <c r="J378" s="3"/>
      <c r="K378" s="3"/>
      <c r="L378" s="3"/>
      <c r="M378" s="3"/>
      <c r="N378" s="3"/>
    </row>
    <row r="379" spans="1:7" ht="24.75" customHeight="1">
      <c r="A379" s="4"/>
      <c r="B379" s="4"/>
      <c r="C379" s="26">
        <v>2012</v>
      </c>
      <c r="G379" s="2"/>
    </row>
    <row r="380" spans="1:9" ht="28.5" customHeight="1">
      <c r="A380" s="4"/>
      <c r="B380" s="4"/>
      <c r="C380" s="65" t="s">
        <v>25</v>
      </c>
      <c r="D380" s="57"/>
      <c r="E380" s="58" t="s">
        <v>90</v>
      </c>
      <c r="F380" s="59"/>
      <c r="G380" s="59"/>
      <c r="H380" s="59"/>
      <c r="I380" s="60"/>
    </row>
    <row r="381" spans="1:9" ht="15.75" customHeight="1" thickBot="1">
      <c r="A381" s="4"/>
      <c r="B381" s="4"/>
      <c r="C381" s="65"/>
      <c r="D381" s="57"/>
      <c r="E381" s="11" t="s">
        <v>91</v>
      </c>
      <c r="F381" s="11" t="s">
        <v>92</v>
      </c>
      <c r="G381" s="12" t="s">
        <v>93</v>
      </c>
      <c r="H381" s="11" t="s">
        <v>94</v>
      </c>
      <c r="I381" s="12" t="s">
        <v>3</v>
      </c>
    </row>
    <row r="382" spans="1:9" ht="15">
      <c r="A382" s="4"/>
      <c r="B382" s="4"/>
      <c r="C382" s="66" t="s">
        <v>6</v>
      </c>
      <c r="D382" s="15" t="s">
        <v>20</v>
      </c>
      <c r="E382" s="18">
        <v>31223.585241954766</v>
      </c>
      <c r="F382" s="18">
        <v>23014.197528220997</v>
      </c>
      <c r="G382" s="18">
        <v>12938.714658288975</v>
      </c>
      <c r="H382" s="18">
        <v>39508.62858333082</v>
      </c>
      <c r="I382" s="18">
        <f aca="true" t="shared" si="82" ref="I382:I388">SUM(E382:H382)</f>
        <v>106685.12601179555</v>
      </c>
    </row>
    <row r="383" spans="1:9" ht="15">
      <c r="A383" s="4"/>
      <c r="B383" s="4"/>
      <c r="C383" s="54"/>
      <c r="D383" s="15" t="s">
        <v>21</v>
      </c>
      <c r="E383" s="18">
        <v>34869.81841452378</v>
      </c>
      <c r="F383" s="18">
        <v>26291.30638450219</v>
      </c>
      <c r="G383" s="18">
        <v>3766.26798558112</v>
      </c>
      <c r="H383" s="18">
        <v>2826.9600952622654</v>
      </c>
      <c r="I383" s="18">
        <f t="shared" si="82"/>
        <v>67754.35287986936</v>
      </c>
    </row>
    <row r="384" spans="1:9" ht="15">
      <c r="A384" s="4"/>
      <c r="B384" s="4"/>
      <c r="C384" s="54"/>
      <c r="D384" s="21" t="s">
        <v>22</v>
      </c>
      <c r="E384" s="18">
        <v>311078.3887316636</v>
      </c>
      <c r="F384" s="18">
        <v>227818.39606303832</v>
      </c>
      <c r="G384" s="18">
        <v>34517.217403450966</v>
      </c>
      <c r="H384" s="18">
        <v>56407.80836308292</v>
      </c>
      <c r="I384" s="18">
        <f t="shared" si="82"/>
        <v>629821.8105612359</v>
      </c>
    </row>
    <row r="385" spans="1:9" ht="15">
      <c r="A385" s="4"/>
      <c r="B385" s="4"/>
      <c r="C385" s="54"/>
      <c r="D385" s="15" t="s">
        <v>23</v>
      </c>
      <c r="E385" s="18">
        <v>136931.7560210347</v>
      </c>
      <c r="F385" s="18">
        <v>127543.48924100753</v>
      </c>
      <c r="G385" s="18">
        <v>43024.28985422124</v>
      </c>
      <c r="H385" s="18">
        <v>179277.82848962463</v>
      </c>
      <c r="I385" s="18">
        <f t="shared" si="82"/>
        <v>486777.3636058881</v>
      </c>
    </row>
    <row r="386" spans="1:9" ht="15">
      <c r="A386" s="4"/>
      <c r="B386" s="4"/>
      <c r="C386" s="54"/>
      <c r="D386" s="15" t="s">
        <v>24</v>
      </c>
      <c r="E386" s="18">
        <v>11823.718607623805</v>
      </c>
      <c r="F386" s="18">
        <v>12000.90797049948</v>
      </c>
      <c r="G386" s="18">
        <v>5278.708520888339</v>
      </c>
      <c r="H386" s="18">
        <v>35302.79300501864</v>
      </c>
      <c r="I386" s="18">
        <f t="shared" si="82"/>
        <v>64406.12810403027</v>
      </c>
    </row>
    <row r="387" spans="1:9" ht="15">
      <c r="A387" s="4"/>
      <c r="B387" s="4"/>
      <c r="C387" s="55"/>
      <c r="D387" s="15" t="s">
        <v>3</v>
      </c>
      <c r="E387" s="6">
        <f>SUM(E382:E386)</f>
        <v>525927.2670168007</v>
      </c>
      <c r="F387" s="6">
        <f>SUM(F382:F386)</f>
        <v>416668.29718726856</v>
      </c>
      <c r="G387" s="6">
        <f>SUM(G382:G386)</f>
        <v>99525.19842243065</v>
      </c>
      <c r="H387" s="6">
        <f>SUM(H382:H386)</f>
        <v>313324.01853631926</v>
      </c>
      <c r="I387" s="6">
        <f>SUM(I382:I386)</f>
        <v>1355444.781162819</v>
      </c>
    </row>
    <row r="388" spans="1:9" ht="15">
      <c r="A388" s="4"/>
      <c r="B388" s="4"/>
      <c r="C388" s="66" t="s">
        <v>0</v>
      </c>
      <c r="D388" s="15" t="s">
        <v>20</v>
      </c>
      <c r="E388" s="5">
        <f aca="true" t="shared" si="83" ref="E388:E393">E382/I382</f>
        <v>0.29267046315812156</v>
      </c>
      <c r="F388" s="5">
        <f aca="true" t="shared" si="84" ref="F388:F393">F382/I382</f>
        <v>0.21572076997571762</v>
      </c>
      <c r="G388" s="5">
        <f aca="true" t="shared" si="85" ref="G388:G393">G382/I382</f>
        <v>0.12127946173919704</v>
      </c>
      <c r="H388" s="5">
        <f aca="true" t="shared" si="86" ref="H388:H393">H382/I382</f>
        <v>0.3703293051269638</v>
      </c>
      <c r="I388" s="10">
        <f t="shared" si="82"/>
        <v>1</v>
      </c>
    </row>
    <row r="389" spans="1:9" ht="15">
      <c r="A389" s="4"/>
      <c r="B389" s="4"/>
      <c r="C389" s="54"/>
      <c r="D389" s="15" t="s">
        <v>21</v>
      </c>
      <c r="E389" s="5">
        <f t="shared" si="83"/>
        <v>0.5146506007717185</v>
      </c>
      <c r="F389" s="5">
        <f t="shared" si="84"/>
        <v>0.38803863171887304</v>
      </c>
      <c r="G389" s="5">
        <f t="shared" si="85"/>
        <v>0.05558709995000371</v>
      </c>
      <c r="H389" s="5">
        <f t="shared" si="86"/>
        <v>0.04172366755940473</v>
      </c>
      <c r="I389" s="10">
        <f>SUM(E389:H389)</f>
        <v>0.9999999999999999</v>
      </c>
    </row>
    <row r="390" spans="1:9" ht="15">
      <c r="A390" s="4"/>
      <c r="B390" s="4"/>
      <c r="C390" s="54"/>
      <c r="D390" s="21" t="s">
        <v>22</v>
      </c>
      <c r="E390" s="5">
        <f t="shared" si="83"/>
        <v>0.49391491929195147</v>
      </c>
      <c r="F390" s="5">
        <f t="shared" si="84"/>
        <v>0.3617188103727763</v>
      </c>
      <c r="G390" s="5">
        <f t="shared" si="85"/>
        <v>0.054804734965739885</v>
      </c>
      <c r="H390" s="5">
        <f t="shared" si="86"/>
        <v>0.08956153536953218</v>
      </c>
      <c r="I390" s="10">
        <f>SUM(E390:H390)</f>
        <v>0.9999999999999999</v>
      </c>
    </row>
    <row r="391" spans="1:9" ht="15">
      <c r="A391" s="4"/>
      <c r="B391" s="4"/>
      <c r="C391" s="54"/>
      <c r="D391" s="15" t="s">
        <v>23</v>
      </c>
      <c r="E391" s="5">
        <f t="shared" si="83"/>
        <v>0.28130263701395003</v>
      </c>
      <c r="F391" s="5">
        <f t="shared" si="84"/>
        <v>0.2620160647902912</v>
      </c>
      <c r="G391" s="5">
        <f t="shared" si="85"/>
        <v>0.08838597081735955</v>
      </c>
      <c r="H391" s="5">
        <f t="shared" si="86"/>
        <v>0.3682953273783992</v>
      </c>
      <c r="I391" s="10">
        <f>SUM(E391:H391)</f>
        <v>1</v>
      </c>
    </row>
    <row r="392" spans="1:9" ht="15">
      <c r="A392" s="4"/>
      <c r="B392" s="4"/>
      <c r="C392" s="54"/>
      <c r="D392" s="15" t="s">
        <v>24</v>
      </c>
      <c r="E392" s="5">
        <f t="shared" si="83"/>
        <v>0.18358064606097513</v>
      </c>
      <c r="F392" s="5">
        <f t="shared" si="84"/>
        <v>0.18633177189467648</v>
      </c>
      <c r="G392" s="5">
        <f t="shared" si="85"/>
        <v>0.08195972458338198</v>
      </c>
      <c r="H392" s="5">
        <f t="shared" si="86"/>
        <v>0.5481278574609663</v>
      </c>
      <c r="I392" s="10">
        <f>SUM(E392:H392)</f>
        <v>0.9999999999999998</v>
      </c>
    </row>
    <row r="393" spans="1:9" ht="15">
      <c r="A393" s="4"/>
      <c r="B393" s="4"/>
      <c r="C393" s="55"/>
      <c r="D393" s="15" t="s">
        <v>3</v>
      </c>
      <c r="E393" s="5">
        <f t="shared" si="83"/>
        <v>0.38801083919155627</v>
      </c>
      <c r="F393" s="5">
        <f t="shared" si="84"/>
        <v>0.30740337266252493</v>
      </c>
      <c r="G393" s="5">
        <f t="shared" si="85"/>
        <v>0.07342622864876078</v>
      </c>
      <c r="H393" s="5">
        <f t="shared" si="86"/>
        <v>0.23115955949715825</v>
      </c>
      <c r="I393" s="10">
        <f>SUM(E393:H393)</f>
        <v>1.0000000000000002</v>
      </c>
    </row>
    <row r="394" spans="1:7" ht="15.75">
      <c r="A394" s="4"/>
      <c r="B394" s="4"/>
      <c r="C394" s="14" t="s">
        <v>165</v>
      </c>
      <c r="G394" s="2"/>
    </row>
    <row r="395" spans="1:7" ht="15.75">
      <c r="A395" s="4"/>
      <c r="B395" s="4"/>
      <c r="C395" s="14"/>
      <c r="G395" s="2"/>
    </row>
    <row r="396" spans="1:14" ht="15" customHeight="1">
      <c r="A396" s="4">
        <v>16</v>
      </c>
      <c r="B396" s="4" t="s">
        <v>95</v>
      </c>
      <c r="C396" s="4"/>
      <c r="D396" s="4"/>
      <c r="G396" s="2"/>
      <c r="H396" s="3"/>
      <c r="I396" s="3"/>
      <c r="J396" s="3"/>
      <c r="K396" s="3"/>
      <c r="L396" s="3"/>
      <c r="M396" s="3"/>
      <c r="N396" s="3"/>
    </row>
    <row r="397" spans="1:14" ht="24.75" customHeight="1">
      <c r="A397" s="4"/>
      <c r="B397" s="4"/>
      <c r="C397" s="26">
        <v>2012</v>
      </c>
      <c r="D397" s="4"/>
      <c r="G397" s="2"/>
      <c r="H397" s="3"/>
      <c r="I397" s="3"/>
      <c r="J397" s="3"/>
      <c r="K397" s="3"/>
      <c r="L397" s="3"/>
      <c r="M397" s="3"/>
      <c r="N397" s="3"/>
    </row>
    <row r="398" spans="1:14" ht="15" customHeight="1">
      <c r="A398" s="4"/>
      <c r="B398" s="4"/>
      <c r="C398" s="65" t="s">
        <v>25</v>
      </c>
      <c r="D398" s="57"/>
      <c r="E398" s="67" t="s">
        <v>95</v>
      </c>
      <c r="F398" s="68"/>
      <c r="G398" s="56"/>
      <c r="H398" s="3"/>
      <c r="I398" s="3"/>
      <c r="J398" s="3"/>
      <c r="K398" s="3"/>
      <c r="L398" s="3"/>
      <c r="M398" s="3"/>
      <c r="N398" s="3"/>
    </row>
    <row r="399" spans="1:14" ht="15" customHeight="1">
      <c r="A399" s="4"/>
      <c r="B399" s="4"/>
      <c r="C399" s="65"/>
      <c r="D399" s="57"/>
      <c r="E399" s="63"/>
      <c r="F399" s="64"/>
      <c r="G399" s="62"/>
      <c r="H399" s="3"/>
      <c r="I399" s="3"/>
      <c r="J399" s="3"/>
      <c r="K399" s="3"/>
      <c r="L399" s="3"/>
      <c r="M399" s="3"/>
      <c r="N399" s="3"/>
    </row>
    <row r="400" spans="1:14" ht="15" customHeight="1" thickBot="1">
      <c r="A400" s="4"/>
      <c r="B400" s="4"/>
      <c r="C400" s="64"/>
      <c r="D400" s="62"/>
      <c r="E400" s="19" t="s">
        <v>1</v>
      </c>
      <c r="F400" s="11" t="s">
        <v>2</v>
      </c>
      <c r="G400" s="12" t="s">
        <v>3</v>
      </c>
      <c r="H400" s="3"/>
      <c r="I400" s="3"/>
      <c r="J400" s="3"/>
      <c r="K400" s="3"/>
      <c r="L400" s="3"/>
      <c r="M400" s="3"/>
      <c r="N400" s="3"/>
    </row>
    <row r="401" spans="1:14" ht="15" customHeight="1">
      <c r="A401" s="4"/>
      <c r="B401" s="4"/>
      <c r="C401" s="66" t="s">
        <v>6</v>
      </c>
      <c r="D401" s="15" t="s">
        <v>20</v>
      </c>
      <c r="E401" s="6">
        <v>18476.78</v>
      </c>
      <c r="F401" s="6">
        <v>88208.35</v>
      </c>
      <c r="G401" s="6">
        <f>E401+F401</f>
        <v>106685.13</v>
      </c>
      <c r="H401" s="3"/>
      <c r="I401" s="3"/>
      <c r="J401" s="3"/>
      <c r="K401" s="3"/>
      <c r="L401" s="3"/>
      <c r="M401" s="3"/>
      <c r="N401" s="3"/>
    </row>
    <row r="402" spans="1:14" ht="15" customHeight="1">
      <c r="A402" s="4"/>
      <c r="B402" s="4"/>
      <c r="C402" s="54"/>
      <c r="D402" s="15" t="s">
        <v>21</v>
      </c>
      <c r="E402" s="6">
        <v>15263.13</v>
      </c>
      <c r="F402" s="6">
        <v>52491.23</v>
      </c>
      <c r="G402" s="6">
        <f>E402+F402</f>
        <v>67754.36</v>
      </c>
      <c r="H402" s="3"/>
      <c r="I402" s="3"/>
      <c r="J402" s="3"/>
      <c r="K402" s="3"/>
      <c r="L402" s="3"/>
      <c r="M402" s="3"/>
      <c r="N402" s="3"/>
    </row>
    <row r="403" spans="1:14" ht="15" customHeight="1">
      <c r="A403" s="4"/>
      <c r="B403" s="4"/>
      <c r="C403" s="54"/>
      <c r="D403" s="21" t="s">
        <v>22</v>
      </c>
      <c r="E403" s="6">
        <v>109521.99</v>
      </c>
      <c r="F403" s="6">
        <v>520299.82</v>
      </c>
      <c r="G403" s="6">
        <f>E403+F403</f>
        <v>629821.81</v>
      </c>
      <c r="H403" s="3"/>
      <c r="I403" s="3"/>
      <c r="J403" s="3"/>
      <c r="K403" s="3"/>
      <c r="L403" s="3"/>
      <c r="M403" s="3"/>
      <c r="N403" s="3"/>
    </row>
    <row r="404" spans="1:14" ht="15" customHeight="1">
      <c r="A404" s="4"/>
      <c r="B404" s="4"/>
      <c r="C404" s="54"/>
      <c r="D404" s="15" t="s">
        <v>23</v>
      </c>
      <c r="E404" s="6">
        <v>50955.47</v>
      </c>
      <c r="F404" s="6">
        <v>435821.9</v>
      </c>
      <c r="G404" s="6">
        <f>E404+F404</f>
        <v>486777.37</v>
      </c>
      <c r="H404" s="3"/>
      <c r="I404" s="3"/>
      <c r="J404" s="3"/>
      <c r="K404" s="3"/>
      <c r="L404" s="3"/>
      <c r="M404" s="3"/>
      <c r="N404" s="3"/>
    </row>
    <row r="405" spans="1:14" ht="15" customHeight="1">
      <c r="A405" s="4"/>
      <c r="B405" s="4"/>
      <c r="C405" s="54"/>
      <c r="D405" s="15" t="s">
        <v>24</v>
      </c>
      <c r="E405" s="6">
        <v>5838.52</v>
      </c>
      <c r="F405" s="6">
        <v>58567.6</v>
      </c>
      <c r="G405" s="6">
        <f>E405+F405</f>
        <v>64406.119999999995</v>
      </c>
      <c r="H405" s="3"/>
      <c r="I405" s="3"/>
      <c r="J405" s="3"/>
      <c r="K405" s="3"/>
      <c r="L405" s="3"/>
      <c r="M405" s="3"/>
      <c r="N405" s="3"/>
    </row>
    <row r="406" spans="1:14" ht="15" customHeight="1">
      <c r="A406" s="4"/>
      <c r="B406" s="4"/>
      <c r="C406" s="55"/>
      <c r="D406" s="15" t="s">
        <v>3</v>
      </c>
      <c r="E406" s="6">
        <f>SUM(E401:E405)</f>
        <v>200055.88999999998</v>
      </c>
      <c r="F406" s="6">
        <f>SUM(F401:F405)</f>
        <v>1155388.9000000001</v>
      </c>
      <c r="G406" s="6">
        <f>SUM(G401:G405)</f>
        <v>1355444.79</v>
      </c>
      <c r="H406" s="3"/>
      <c r="I406" s="3"/>
      <c r="J406" s="3"/>
      <c r="K406" s="3"/>
      <c r="L406" s="3"/>
      <c r="M406" s="3"/>
      <c r="N406" s="3"/>
    </row>
    <row r="407" spans="1:14" ht="15" customHeight="1">
      <c r="A407" s="4"/>
      <c r="C407" s="66" t="s">
        <v>0</v>
      </c>
      <c r="D407" s="15" t="s">
        <v>20</v>
      </c>
      <c r="E407" s="5">
        <f aca="true" t="shared" si="87" ref="E407:E412">E401/G401</f>
        <v>0.17318983442209798</v>
      </c>
      <c r="F407" s="5">
        <f aca="true" t="shared" si="88" ref="F407:F412">F401/G401</f>
        <v>0.826810165577902</v>
      </c>
      <c r="G407" s="7">
        <f aca="true" t="shared" si="89" ref="G407:G412">E407+F407</f>
        <v>1</v>
      </c>
      <c r="H407" s="3"/>
      <c r="I407" s="3"/>
      <c r="J407" s="3"/>
      <c r="K407" s="3"/>
      <c r="L407" s="3"/>
      <c r="M407" s="3"/>
      <c r="N407" s="3"/>
    </row>
    <row r="408" spans="1:14" ht="15" customHeight="1">
      <c r="A408" s="4"/>
      <c r="C408" s="54"/>
      <c r="D408" s="15" t="s">
        <v>21</v>
      </c>
      <c r="E408" s="5">
        <f t="shared" si="87"/>
        <v>0.2252715544800364</v>
      </c>
      <c r="F408" s="5">
        <f t="shared" si="88"/>
        <v>0.7747284455199637</v>
      </c>
      <c r="G408" s="7">
        <f t="shared" si="89"/>
        <v>1</v>
      </c>
      <c r="H408" s="3"/>
      <c r="I408" s="3"/>
      <c r="J408" s="3"/>
      <c r="K408" s="3"/>
      <c r="L408" s="3"/>
      <c r="M408" s="3"/>
      <c r="N408" s="3"/>
    </row>
    <row r="409" spans="1:14" ht="15" customHeight="1">
      <c r="A409" s="4"/>
      <c r="C409" s="54"/>
      <c r="D409" s="21" t="s">
        <v>22</v>
      </c>
      <c r="E409" s="5">
        <f t="shared" si="87"/>
        <v>0.17389361286170765</v>
      </c>
      <c r="F409" s="5">
        <f t="shared" si="88"/>
        <v>0.8261063871382923</v>
      </c>
      <c r="G409" s="7">
        <f t="shared" si="89"/>
        <v>1</v>
      </c>
      <c r="H409" s="3"/>
      <c r="I409" s="3"/>
      <c r="J409" s="3"/>
      <c r="K409" s="3"/>
      <c r="L409" s="3"/>
      <c r="M409" s="3"/>
      <c r="N409" s="3"/>
    </row>
    <row r="410" spans="1:14" ht="15" customHeight="1">
      <c r="A410" s="4"/>
      <c r="C410" s="54"/>
      <c r="D410" s="15" t="s">
        <v>23</v>
      </c>
      <c r="E410" s="5">
        <f t="shared" si="87"/>
        <v>0.10467920889584494</v>
      </c>
      <c r="F410" s="5">
        <f t="shared" si="88"/>
        <v>0.8953207911041551</v>
      </c>
      <c r="G410" s="7">
        <f t="shared" si="89"/>
        <v>1</v>
      </c>
      <c r="H410" s="3"/>
      <c r="I410" s="3"/>
      <c r="J410" s="3"/>
      <c r="K410" s="3"/>
      <c r="L410" s="3"/>
      <c r="M410" s="3"/>
      <c r="N410" s="3"/>
    </row>
    <row r="411" spans="1:14" ht="15" customHeight="1">
      <c r="A411" s="4"/>
      <c r="C411" s="54"/>
      <c r="D411" s="15" t="s">
        <v>24</v>
      </c>
      <c r="E411" s="5">
        <f t="shared" si="87"/>
        <v>0.09065163372673281</v>
      </c>
      <c r="F411" s="5">
        <f t="shared" si="88"/>
        <v>0.9093483662732672</v>
      </c>
      <c r="G411" s="7">
        <f t="shared" si="89"/>
        <v>1</v>
      </c>
      <c r="H411" s="3"/>
      <c r="I411" s="3"/>
      <c r="J411" s="3"/>
      <c r="K411" s="3"/>
      <c r="L411" s="3"/>
      <c r="M411" s="3"/>
      <c r="N411" s="3"/>
    </row>
    <row r="412" spans="1:14" ht="15" customHeight="1">
      <c r="A412" s="4"/>
      <c r="C412" s="55"/>
      <c r="D412" s="15" t="s">
        <v>3</v>
      </c>
      <c r="E412" s="5">
        <f t="shared" si="87"/>
        <v>0.14759427420131216</v>
      </c>
      <c r="F412" s="5">
        <f t="shared" si="88"/>
        <v>0.8524057257986879</v>
      </c>
      <c r="G412" s="7">
        <f t="shared" si="89"/>
        <v>1</v>
      </c>
      <c r="H412" s="3"/>
      <c r="I412" s="3"/>
      <c r="J412" s="3"/>
      <c r="K412" s="3"/>
      <c r="L412" s="3"/>
      <c r="M412" s="3"/>
      <c r="N412" s="3"/>
    </row>
    <row r="413" spans="1:7" ht="15.75">
      <c r="A413" s="4"/>
      <c r="B413" s="4"/>
      <c r="C413" s="14" t="s">
        <v>165</v>
      </c>
      <c r="G413" s="2"/>
    </row>
    <row r="414" spans="1:14" ht="15" customHeight="1">
      <c r="A414" s="4"/>
      <c r="C414" s="14"/>
      <c r="G414" s="3"/>
      <c r="H414" s="3"/>
      <c r="I414" s="3"/>
      <c r="J414" s="3"/>
      <c r="K414" s="3"/>
      <c r="L414" s="3"/>
      <c r="M414" s="3"/>
      <c r="N414" s="3"/>
    </row>
    <row r="415" spans="1:14" ht="15" customHeight="1">
      <c r="A415" s="4">
        <v>17</v>
      </c>
      <c r="B415" s="4" t="s">
        <v>96</v>
      </c>
      <c r="C415" s="4"/>
      <c r="D415" s="4"/>
      <c r="G415" s="2"/>
      <c r="H415" s="3"/>
      <c r="I415" s="3"/>
      <c r="J415" s="3"/>
      <c r="K415" s="3"/>
      <c r="L415" s="3"/>
      <c r="M415" s="3"/>
      <c r="N415" s="3"/>
    </row>
    <row r="416" spans="1:7" ht="24.75" customHeight="1">
      <c r="A416" s="4"/>
      <c r="B416" s="4"/>
      <c r="C416" s="4">
        <v>2012</v>
      </c>
      <c r="G416" s="2"/>
    </row>
    <row r="417" spans="1:8" ht="22.5" customHeight="1">
      <c r="A417" s="4"/>
      <c r="B417" s="4"/>
      <c r="C417" s="65" t="s">
        <v>25</v>
      </c>
      <c r="D417" s="57"/>
      <c r="E417" s="66" t="s">
        <v>97</v>
      </c>
      <c r="F417" s="66" t="s">
        <v>98</v>
      </c>
      <c r="G417" s="66" t="s">
        <v>99</v>
      </c>
      <c r="H417" s="66" t="s">
        <v>3</v>
      </c>
    </row>
    <row r="418" spans="1:8" ht="22.5" customHeight="1">
      <c r="A418" s="4"/>
      <c r="B418" s="4"/>
      <c r="C418" s="65"/>
      <c r="D418" s="57"/>
      <c r="E418" s="55"/>
      <c r="F418" s="55"/>
      <c r="G418" s="55"/>
      <c r="H418" s="55"/>
    </row>
    <row r="419" spans="1:8" ht="15">
      <c r="A419" s="4"/>
      <c r="B419" s="4"/>
      <c r="C419" s="66" t="s">
        <v>6</v>
      </c>
      <c r="D419" s="15" t="s">
        <v>20</v>
      </c>
      <c r="E419" s="6">
        <v>32428.67</v>
      </c>
      <c r="F419" s="6">
        <v>56133.92</v>
      </c>
      <c r="G419" s="6">
        <v>18122.53</v>
      </c>
      <c r="H419" s="6">
        <f>SUM(E419:G419)</f>
        <v>106685.12</v>
      </c>
    </row>
    <row r="420" spans="1:8" ht="15">
      <c r="A420" s="4"/>
      <c r="B420" s="4"/>
      <c r="C420" s="54"/>
      <c r="D420" s="15" t="s">
        <v>21</v>
      </c>
      <c r="E420" s="6">
        <v>4130.57</v>
      </c>
      <c r="F420" s="6">
        <v>16362.24</v>
      </c>
      <c r="G420" s="6">
        <v>47261.54</v>
      </c>
      <c r="H420" s="6">
        <f>SUM(E420:G420)</f>
        <v>67754.35</v>
      </c>
    </row>
    <row r="421" spans="1:8" ht="15">
      <c r="A421" s="4"/>
      <c r="B421" s="4"/>
      <c r="C421" s="54"/>
      <c r="D421" s="21" t="s">
        <v>22</v>
      </c>
      <c r="E421" s="6">
        <v>45628.09</v>
      </c>
      <c r="F421" s="6">
        <v>175571.74</v>
      </c>
      <c r="G421" s="6">
        <v>408621.98</v>
      </c>
      <c r="H421" s="6">
        <f>SUM(E421:G421)</f>
        <v>629821.8099999999</v>
      </c>
    </row>
    <row r="422" spans="1:8" ht="15">
      <c r="A422" s="4"/>
      <c r="B422" s="4"/>
      <c r="C422" s="54"/>
      <c r="D422" s="15" t="s">
        <v>23</v>
      </c>
      <c r="E422" s="6">
        <v>91292.95</v>
      </c>
      <c r="F422" s="6">
        <v>194286.79</v>
      </c>
      <c r="G422" s="6">
        <v>201197.63</v>
      </c>
      <c r="H422" s="6">
        <f>SUM(E422:G422)</f>
        <v>486777.37</v>
      </c>
    </row>
    <row r="423" spans="1:8" ht="15">
      <c r="A423" s="4"/>
      <c r="B423" s="4"/>
      <c r="C423" s="54"/>
      <c r="D423" s="15" t="s">
        <v>24</v>
      </c>
      <c r="E423" s="6">
        <v>25145.81</v>
      </c>
      <c r="F423" s="6">
        <v>22521.44</v>
      </c>
      <c r="G423" s="6">
        <v>16738.88</v>
      </c>
      <c r="H423" s="6">
        <f>SUM(E423:G423)</f>
        <v>64406.130000000005</v>
      </c>
    </row>
    <row r="424" spans="1:8" ht="15">
      <c r="A424" s="4"/>
      <c r="B424" s="4"/>
      <c r="C424" s="55"/>
      <c r="D424" s="15" t="s">
        <v>3</v>
      </c>
      <c r="E424" s="6">
        <f>SUM(E419:E423)</f>
        <v>198626.08999999997</v>
      </c>
      <c r="F424" s="6">
        <f>SUM(F419:F423)</f>
        <v>464876.13</v>
      </c>
      <c r="G424" s="6">
        <f>SUM(G419:G423)</f>
        <v>691942.5599999999</v>
      </c>
      <c r="H424" s="6">
        <f>SUM(H419:H423)</f>
        <v>1355444.7799999998</v>
      </c>
    </row>
    <row r="425" spans="1:8" ht="15">
      <c r="A425" s="4"/>
      <c r="B425" s="4"/>
      <c r="C425" s="66" t="s">
        <v>0</v>
      </c>
      <c r="D425" s="15" t="s">
        <v>20</v>
      </c>
      <c r="E425" s="5">
        <f aca="true" t="shared" si="90" ref="E425:E430">E419/H419</f>
        <v>0.303966195098248</v>
      </c>
      <c r="F425" s="5">
        <f aca="true" t="shared" si="91" ref="F425:F430">F419/H419</f>
        <v>0.5261644735460765</v>
      </c>
      <c r="G425" s="5">
        <f aca="true" t="shared" si="92" ref="G425:G430">G419/H419</f>
        <v>0.16986933135567547</v>
      </c>
      <c r="H425" s="10">
        <f aca="true" t="shared" si="93" ref="H425:H430">SUM(E425:G425)</f>
        <v>1</v>
      </c>
    </row>
    <row r="426" spans="1:8" ht="15">
      <c r="A426" s="4"/>
      <c r="B426" s="4"/>
      <c r="C426" s="54"/>
      <c r="D426" s="15" t="s">
        <v>21</v>
      </c>
      <c r="E426" s="5">
        <f t="shared" si="90"/>
        <v>0.060963908590370944</v>
      </c>
      <c r="F426" s="5">
        <f t="shared" si="91"/>
        <v>0.24149357199943616</v>
      </c>
      <c r="G426" s="5">
        <f t="shared" si="92"/>
        <v>0.6975425194101929</v>
      </c>
      <c r="H426" s="10">
        <f t="shared" si="93"/>
        <v>1</v>
      </c>
    </row>
    <row r="427" spans="1:8" ht="15">
      <c r="A427" s="4"/>
      <c r="B427" s="4"/>
      <c r="C427" s="54"/>
      <c r="D427" s="21" t="s">
        <v>22</v>
      </c>
      <c r="E427" s="5">
        <f t="shared" si="90"/>
        <v>0.07244603040977575</v>
      </c>
      <c r="F427" s="5">
        <f t="shared" si="91"/>
        <v>0.27876414759279294</v>
      </c>
      <c r="G427" s="5">
        <f t="shared" si="92"/>
        <v>0.6487898219974313</v>
      </c>
      <c r="H427" s="10">
        <f t="shared" si="93"/>
        <v>1</v>
      </c>
    </row>
    <row r="428" spans="1:8" ht="15">
      <c r="A428" s="4"/>
      <c r="B428" s="4"/>
      <c r="C428" s="54"/>
      <c r="D428" s="15" t="s">
        <v>23</v>
      </c>
      <c r="E428" s="5">
        <f t="shared" si="90"/>
        <v>0.1875455919407264</v>
      </c>
      <c r="F428" s="5">
        <f t="shared" si="91"/>
        <v>0.39912864067612674</v>
      </c>
      <c r="G428" s="5">
        <f t="shared" si="92"/>
        <v>0.41332576738314686</v>
      </c>
      <c r="H428" s="10">
        <f t="shared" si="93"/>
        <v>1</v>
      </c>
    </row>
    <row r="429" spans="1:8" ht="15">
      <c r="A429" s="4"/>
      <c r="B429" s="4"/>
      <c r="C429" s="54"/>
      <c r="D429" s="15" t="s">
        <v>24</v>
      </c>
      <c r="E429" s="5">
        <f t="shared" si="90"/>
        <v>0.3904257250047472</v>
      </c>
      <c r="F429" s="5">
        <f t="shared" si="91"/>
        <v>0.34967851662566896</v>
      </c>
      <c r="G429" s="5">
        <f t="shared" si="92"/>
        <v>0.2598957583695838</v>
      </c>
      <c r="H429" s="10">
        <f t="shared" si="93"/>
        <v>1</v>
      </c>
    </row>
    <row r="430" spans="1:8" ht="15">
      <c r="A430" s="4"/>
      <c r="B430" s="4"/>
      <c r="C430" s="55"/>
      <c r="D430" s="15" t="s">
        <v>3</v>
      </c>
      <c r="E430" s="5">
        <f t="shared" si="90"/>
        <v>0.1465394185958649</v>
      </c>
      <c r="F430" s="5">
        <f t="shared" si="91"/>
        <v>0.34296943472680613</v>
      </c>
      <c r="G430" s="5">
        <f t="shared" si="92"/>
        <v>0.5104911466773291</v>
      </c>
      <c r="H430" s="10">
        <f t="shared" si="93"/>
        <v>1</v>
      </c>
    </row>
    <row r="431" spans="1:7" ht="15.75">
      <c r="A431" s="4"/>
      <c r="B431" s="4"/>
      <c r="C431" s="14" t="s">
        <v>165</v>
      </c>
      <c r="G431" s="2"/>
    </row>
    <row r="433" spans="1:14" ht="15" customHeight="1">
      <c r="A433" s="4">
        <v>18</v>
      </c>
      <c r="B433" s="4" t="s">
        <v>100</v>
      </c>
      <c r="C433" s="4"/>
      <c r="D433" s="4"/>
      <c r="G433" s="2"/>
      <c r="H433" s="3"/>
      <c r="I433" s="3"/>
      <c r="J433" s="3"/>
      <c r="K433" s="3"/>
      <c r="L433" s="3"/>
      <c r="M433" s="3"/>
      <c r="N433" s="3"/>
    </row>
    <row r="434" spans="1:14" ht="24.75" customHeight="1">
      <c r="A434" s="4"/>
      <c r="B434" s="4"/>
      <c r="C434" s="26">
        <v>2012</v>
      </c>
      <c r="D434" s="4"/>
      <c r="G434" s="2"/>
      <c r="H434" s="3"/>
      <c r="I434" s="3"/>
      <c r="J434" s="3"/>
      <c r="K434" s="3"/>
      <c r="L434" s="3"/>
      <c r="M434" s="3"/>
      <c r="N434" s="3"/>
    </row>
    <row r="435" spans="1:14" ht="15" customHeight="1">
      <c r="A435" s="4"/>
      <c r="B435" s="4"/>
      <c r="C435" s="65" t="s">
        <v>25</v>
      </c>
      <c r="D435" s="57"/>
      <c r="E435" s="53" t="s">
        <v>103</v>
      </c>
      <c r="F435" s="53"/>
      <c r="G435" s="53"/>
      <c r="H435" s="53"/>
      <c r="I435" s="3"/>
      <c r="J435" s="3"/>
      <c r="K435" s="3"/>
      <c r="L435" s="3"/>
      <c r="M435" s="3"/>
      <c r="N435" s="3"/>
    </row>
    <row r="436" spans="1:14" ht="15" customHeight="1">
      <c r="A436" s="4"/>
      <c r="B436" s="4"/>
      <c r="C436" s="65"/>
      <c r="D436" s="57"/>
      <c r="E436" s="53"/>
      <c r="F436" s="53"/>
      <c r="G436" s="53"/>
      <c r="H436" s="53"/>
      <c r="I436" s="3"/>
      <c r="J436" s="3"/>
      <c r="K436" s="3"/>
      <c r="L436" s="3"/>
      <c r="M436" s="3"/>
      <c r="N436" s="3"/>
    </row>
    <row r="437" spans="1:14" ht="15" customHeight="1" thickBot="1">
      <c r="A437" s="4"/>
      <c r="B437" s="4"/>
      <c r="C437" s="64"/>
      <c r="D437" s="62"/>
      <c r="E437" s="19" t="s">
        <v>1</v>
      </c>
      <c r="F437" s="11" t="s">
        <v>2</v>
      </c>
      <c r="G437" s="11" t="s">
        <v>30</v>
      </c>
      <c r="H437" s="12" t="s">
        <v>3</v>
      </c>
      <c r="I437" s="3"/>
      <c r="J437" s="3"/>
      <c r="K437" s="3"/>
      <c r="L437" s="3"/>
      <c r="M437" s="3"/>
      <c r="N437" s="3"/>
    </row>
    <row r="438" spans="1:14" ht="15" customHeight="1">
      <c r="A438" s="4"/>
      <c r="B438" s="4"/>
      <c r="C438" s="66" t="s">
        <v>6</v>
      </c>
      <c r="D438" s="15" t="s">
        <v>20</v>
      </c>
      <c r="E438" s="6">
        <v>96254.95</v>
      </c>
      <c r="F438" s="6">
        <v>8241.92</v>
      </c>
      <c r="G438" s="6">
        <v>2188.26</v>
      </c>
      <c r="H438" s="6">
        <f>E438+F438+G438</f>
        <v>106685.12999999999</v>
      </c>
      <c r="I438" s="3"/>
      <c r="J438" s="3"/>
      <c r="K438" s="3"/>
      <c r="L438" s="3"/>
      <c r="M438" s="3"/>
      <c r="N438" s="3"/>
    </row>
    <row r="439" spans="1:14" ht="15" customHeight="1">
      <c r="A439" s="4"/>
      <c r="B439" s="4"/>
      <c r="C439" s="54"/>
      <c r="D439" s="15" t="s">
        <v>21</v>
      </c>
      <c r="E439" s="6">
        <v>57608.59</v>
      </c>
      <c r="F439" s="6">
        <v>4608.47</v>
      </c>
      <c r="G439" s="6">
        <v>5537.3</v>
      </c>
      <c r="H439" s="6">
        <f>E439+F439+G439</f>
        <v>67754.36</v>
      </c>
      <c r="I439" s="3"/>
      <c r="J439" s="3"/>
      <c r="K439" s="3"/>
      <c r="L439" s="3"/>
      <c r="M439" s="3"/>
      <c r="N439" s="3"/>
    </row>
    <row r="440" spans="1:14" ht="15" customHeight="1">
      <c r="A440" s="4"/>
      <c r="B440" s="4"/>
      <c r="C440" s="54"/>
      <c r="D440" s="21" t="s">
        <v>22</v>
      </c>
      <c r="E440" s="6">
        <v>549229.52</v>
      </c>
      <c r="F440" s="6">
        <v>43618.57</v>
      </c>
      <c r="G440" s="6">
        <v>36973.72</v>
      </c>
      <c r="H440" s="6">
        <f>E440+F440+G440</f>
        <v>629821.8099999999</v>
      </c>
      <c r="I440" s="3"/>
      <c r="J440" s="3"/>
      <c r="K440" s="3"/>
      <c r="L440" s="3"/>
      <c r="M440" s="3"/>
      <c r="N440" s="3"/>
    </row>
    <row r="441" spans="1:14" ht="15" customHeight="1">
      <c r="A441" s="4"/>
      <c r="B441" s="4"/>
      <c r="C441" s="54"/>
      <c r="D441" s="15" t="s">
        <v>23</v>
      </c>
      <c r="E441" s="6">
        <v>421874.25</v>
      </c>
      <c r="F441" s="6">
        <v>53944.38</v>
      </c>
      <c r="G441" s="6">
        <v>10958.73</v>
      </c>
      <c r="H441" s="6">
        <f>E441+F441+G441</f>
        <v>486777.36</v>
      </c>
      <c r="I441" s="3"/>
      <c r="J441" s="3"/>
      <c r="K441" s="3"/>
      <c r="L441" s="3"/>
      <c r="M441" s="3"/>
      <c r="N441" s="3"/>
    </row>
    <row r="442" spans="1:14" ht="15" customHeight="1">
      <c r="A442" s="4"/>
      <c r="B442" s="4"/>
      <c r="C442" s="54"/>
      <c r="D442" s="15" t="s">
        <v>24</v>
      </c>
      <c r="E442" s="6">
        <v>51333.85</v>
      </c>
      <c r="F442" s="6">
        <v>12840.83</v>
      </c>
      <c r="G442" s="6">
        <v>231.45</v>
      </c>
      <c r="H442" s="6">
        <f>E442+F442+G442</f>
        <v>64406.13</v>
      </c>
      <c r="I442" s="3"/>
      <c r="J442" s="3"/>
      <c r="K442" s="3"/>
      <c r="L442" s="3"/>
      <c r="M442" s="3"/>
      <c r="N442" s="3"/>
    </row>
    <row r="443" spans="1:14" ht="15" customHeight="1">
      <c r="A443" s="4"/>
      <c r="B443" s="4"/>
      <c r="C443" s="55"/>
      <c r="D443" s="15" t="s">
        <v>3</v>
      </c>
      <c r="E443" s="6">
        <f>SUM(E438:E442)</f>
        <v>1176301.1600000001</v>
      </c>
      <c r="F443" s="6">
        <f>SUM(F438:F442)</f>
        <v>123254.17</v>
      </c>
      <c r="G443" s="6">
        <f>SUM(G438:G442)</f>
        <v>55889.45999999999</v>
      </c>
      <c r="H443" s="6">
        <f>SUM(H438:H442)</f>
        <v>1355444.7899999998</v>
      </c>
      <c r="I443" s="3"/>
      <c r="J443" s="3"/>
      <c r="K443" s="3"/>
      <c r="L443" s="3"/>
      <c r="M443" s="3"/>
      <c r="N443" s="3"/>
    </row>
    <row r="444" spans="1:14" ht="15" customHeight="1">
      <c r="A444" s="4"/>
      <c r="C444" s="66" t="s">
        <v>0</v>
      </c>
      <c r="D444" s="15" t="s">
        <v>20</v>
      </c>
      <c r="E444" s="5">
        <f aca="true" t="shared" si="94" ref="E444:E449">E438/H438</f>
        <v>0.9022339851861267</v>
      </c>
      <c r="F444" s="5">
        <f aca="true" t="shared" si="95" ref="F444:F449">F438/H438</f>
        <v>0.07725462770678539</v>
      </c>
      <c r="G444" s="5">
        <f aca="true" t="shared" si="96" ref="G444:G449">G438/H438</f>
        <v>0.020511387107087935</v>
      </c>
      <c r="H444" s="7">
        <f aca="true" t="shared" si="97" ref="H444:H449">E444+F444+G444</f>
        <v>1</v>
      </c>
      <c r="I444" s="3"/>
      <c r="J444" s="3"/>
      <c r="K444" s="3"/>
      <c r="L444" s="3"/>
      <c r="M444" s="3"/>
      <c r="N444" s="3"/>
    </row>
    <row r="445" spans="1:14" ht="15" customHeight="1">
      <c r="A445" s="4"/>
      <c r="C445" s="54"/>
      <c r="D445" s="15" t="s">
        <v>21</v>
      </c>
      <c r="E445" s="5">
        <f t="shared" si="94"/>
        <v>0.8502565738942851</v>
      </c>
      <c r="F445" s="5">
        <f t="shared" si="95"/>
        <v>0.06801732021378402</v>
      </c>
      <c r="G445" s="5">
        <f t="shared" si="96"/>
        <v>0.0817261058919308</v>
      </c>
      <c r="H445" s="7">
        <f t="shared" si="97"/>
        <v>1</v>
      </c>
      <c r="I445" s="3"/>
      <c r="J445" s="3"/>
      <c r="K445" s="3"/>
      <c r="L445" s="3"/>
      <c r="M445" s="3"/>
      <c r="N445" s="3"/>
    </row>
    <row r="446" spans="1:14" ht="15" customHeight="1">
      <c r="A446" s="4"/>
      <c r="C446" s="54"/>
      <c r="D446" s="21" t="s">
        <v>22</v>
      </c>
      <c r="E446" s="5">
        <f t="shared" si="94"/>
        <v>0.8720395376590723</v>
      </c>
      <c r="F446" s="5">
        <f t="shared" si="95"/>
        <v>0.06925541368597572</v>
      </c>
      <c r="G446" s="5">
        <f t="shared" si="96"/>
        <v>0.05870504865495211</v>
      </c>
      <c r="H446" s="7">
        <f t="shared" si="97"/>
        <v>1.0000000000000002</v>
      </c>
      <c r="I446" s="3"/>
      <c r="J446" s="3"/>
      <c r="K446" s="3"/>
      <c r="L446" s="3"/>
      <c r="M446" s="3"/>
      <c r="N446" s="3"/>
    </row>
    <row r="447" spans="1:14" ht="15" customHeight="1">
      <c r="A447" s="4"/>
      <c r="C447" s="54"/>
      <c r="D447" s="15" t="s">
        <v>23</v>
      </c>
      <c r="E447" s="5">
        <f t="shared" si="94"/>
        <v>0.8666677718947323</v>
      </c>
      <c r="F447" s="5">
        <f t="shared" si="95"/>
        <v>0.11081941033576417</v>
      </c>
      <c r="G447" s="5">
        <f t="shared" si="96"/>
        <v>0.022512817769503497</v>
      </c>
      <c r="H447" s="7">
        <f t="shared" si="97"/>
        <v>1</v>
      </c>
      <c r="I447" s="3"/>
      <c r="J447" s="3"/>
      <c r="K447" s="3"/>
      <c r="L447" s="3"/>
      <c r="M447" s="3"/>
      <c r="N447" s="3"/>
    </row>
    <row r="448" spans="1:14" ht="15" customHeight="1">
      <c r="A448" s="4"/>
      <c r="C448" s="54"/>
      <c r="D448" s="15" t="s">
        <v>24</v>
      </c>
      <c r="E448" s="5">
        <f t="shared" si="94"/>
        <v>0.7970336053416034</v>
      </c>
      <c r="F448" s="5">
        <f t="shared" si="95"/>
        <v>0.19937279262082663</v>
      </c>
      <c r="G448" s="5">
        <f t="shared" si="96"/>
        <v>0.0035936020375700265</v>
      </c>
      <c r="H448" s="7">
        <f t="shared" si="97"/>
        <v>1</v>
      </c>
      <c r="I448" s="3"/>
      <c r="J448" s="3"/>
      <c r="K448" s="3"/>
      <c r="L448" s="3"/>
      <c r="M448" s="3"/>
      <c r="N448" s="3"/>
    </row>
    <row r="449" spans="1:14" ht="15" customHeight="1">
      <c r="A449" s="4"/>
      <c r="C449" s="55"/>
      <c r="D449" s="15" t="s">
        <v>3</v>
      </c>
      <c r="E449" s="5">
        <f t="shared" si="94"/>
        <v>0.8678340635327539</v>
      </c>
      <c r="F449" s="5">
        <f t="shared" si="95"/>
        <v>0.09093263769157282</v>
      </c>
      <c r="G449" s="5">
        <f t="shared" si="96"/>
        <v>0.041233298775673485</v>
      </c>
      <c r="H449" s="7">
        <f t="shared" si="97"/>
        <v>1.0000000000000002</v>
      </c>
      <c r="I449" s="3"/>
      <c r="J449" s="3"/>
      <c r="K449" s="3"/>
      <c r="L449" s="3"/>
      <c r="M449" s="3"/>
      <c r="N449" s="3"/>
    </row>
    <row r="450" spans="1:7" ht="15.75">
      <c r="A450" s="4"/>
      <c r="B450" s="4"/>
      <c r="C450" s="14" t="s">
        <v>165</v>
      </c>
      <c r="G450" s="2"/>
    </row>
    <row r="451" spans="1:7" ht="24.75" customHeight="1">
      <c r="A451" s="4"/>
      <c r="B451" s="4"/>
      <c r="C451" s="4">
        <v>2012</v>
      </c>
      <c r="G451" s="2"/>
    </row>
    <row r="452" spans="1:8" ht="22.5" customHeight="1">
      <c r="A452" s="4"/>
      <c r="B452" s="4"/>
      <c r="C452" s="65" t="s">
        <v>25</v>
      </c>
      <c r="D452" s="57"/>
      <c r="E452" s="58" t="s">
        <v>101</v>
      </c>
      <c r="F452" s="59"/>
      <c r="G452" s="59"/>
      <c r="H452" s="60"/>
    </row>
    <row r="453" spans="1:8" ht="22.5" customHeight="1">
      <c r="A453" s="4"/>
      <c r="B453" s="4"/>
      <c r="C453" s="65"/>
      <c r="D453" s="57"/>
      <c r="E453" s="34" t="s">
        <v>102</v>
      </c>
      <c r="F453" s="34" t="s">
        <v>26</v>
      </c>
      <c r="G453" s="34" t="s">
        <v>27</v>
      </c>
      <c r="H453" s="34" t="s">
        <v>73</v>
      </c>
    </row>
    <row r="454" spans="1:8" ht="15">
      <c r="A454" s="4"/>
      <c r="B454" s="4"/>
      <c r="C454" s="66" t="s">
        <v>6</v>
      </c>
      <c r="D454" s="15" t="s">
        <v>20</v>
      </c>
      <c r="E454" s="48">
        <v>0.05</v>
      </c>
      <c r="F454" s="48">
        <v>2.35</v>
      </c>
      <c r="G454" s="48">
        <v>10</v>
      </c>
      <c r="H454" s="48">
        <v>225947.58</v>
      </c>
    </row>
    <row r="455" spans="1:8" ht="15">
      <c r="A455" s="4"/>
      <c r="B455" s="4"/>
      <c r="C455" s="54"/>
      <c r="D455" s="15" t="s">
        <v>21</v>
      </c>
      <c r="E455" s="48">
        <v>1</v>
      </c>
      <c r="F455" s="48">
        <v>3.28</v>
      </c>
      <c r="G455" s="48">
        <v>17</v>
      </c>
      <c r="H455" s="48">
        <v>189205.54</v>
      </c>
    </row>
    <row r="456" spans="1:8" ht="15">
      <c r="A456" s="4"/>
      <c r="B456" s="4"/>
      <c r="C456" s="54"/>
      <c r="D456" s="21" t="s">
        <v>22</v>
      </c>
      <c r="E456" s="48">
        <v>0.5</v>
      </c>
      <c r="F456" s="48">
        <v>2.46</v>
      </c>
      <c r="G456" s="48">
        <v>15</v>
      </c>
      <c r="H456" s="48">
        <v>1352339.16</v>
      </c>
    </row>
    <row r="457" spans="1:8" ht="15">
      <c r="A457" s="4"/>
      <c r="B457" s="4"/>
      <c r="C457" s="54"/>
      <c r="D457" s="15" t="s">
        <v>23</v>
      </c>
      <c r="E457" s="48">
        <v>0.25</v>
      </c>
      <c r="F457" s="48">
        <v>2.41</v>
      </c>
      <c r="G457" s="48">
        <v>10</v>
      </c>
      <c r="H457" s="48">
        <v>1018133.67</v>
      </c>
    </row>
    <row r="458" spans="1:8" ht="15">
      <c r="A458" s="4"/>
      <c r="B458" s="4"/>
      <c r="C458" s="54"/>
      <c r="D458" s="15" t="s">
        <v>24</v>
      </c>
      <c r="E458" s="48">
        <v>0.5</v>
      </c>
      <c r="F458" s="48">
        <v>2.17</v>
      </c>
      <c r="G458" s="48">
        <v>10</v>
      </c>
      <c r="H458" s="48">
        <v>111607.45</v>
      </c>
    </row>
    <row r="459" spans="1:8" ht="15">
      <c r="A459" s="4"/>
      <c r="B459" s="4"/>
      <c r="C459" s="54"/>
      <c r="D459" s="15" t="s">
        <v>3</v>
      </c>
      <c r="E459" s="48">
        <v>0.05</v>
      </c>
      <c r="F459" s="48">
        <v>2.4630031015938307</v>
      </c>
      <c r="G459" s="48">
        <v>17</v>
      </c>
      <c r="H459" s="48">
        <f>SUM(H454:H458)</f>
        <v>2897233.4</v>
      </c>
    </row>
    <row r="460" spans="1:7" ht="15.75">
      <c r="A460" s="4"/>
      <c r="B460" s="4"/>
      <c r="C460" s="14" t="s">
        <v>165</v>
      </c>
      <c r="G460" s="2"/>
    </row>
    <row r="462" spans="1:14" ht="15" customHeight="1">
      <c r="A462" s="4">
        <v>19</v>
      </c>
      <c r="B462" s="4" t="s">
        <v>104</v>
      </c>
      <c r="C462" s="4"/>
      <c r="D462" s="4"/>
      <c r="G462" s="2"/>
      <c r="H462" s="3"/>
      <c r="I462" s="3"/>
      <c r="J462" s="3"/>
      <c r="K462" s="3"/>
      <c r="L462" s="3"/>
      <c r="M462" s="3"/>
      <c r="N462" s="3"/>
    </row>
    <row r="463" spans="1:14" ht="24.75" customHeight="1">
      <c r="A463" s="4"/>
      <c r="B463" s="4"/>
      <c r="C463" s="26">
        <v>2012</v>
      </c>
      <c r="D463" s="4"/>
      <c r="G463" s="2"/>
      <c r="H463" s="3"/>
      <c r="I463" s="3"/>
      <c r="J463" s="3"/>
      <c r="K463" s="3"/>
      <c r="L463" s="3"/>
      <c r="M463" s="3"/>
      <c r="N463" s="3"/>
    </row>
    <row r="464" spans="1:14" ht="15" customHeight="1">
      <c r="A464" s="4"/>
      <c r="B464" s="4"/>
      <c r="C464" s="65" t="s">
        <v>25</v>
      </c>
      <c r="D464" s="57"/>
      <c r="E464" s="67" t="s">
        <v>104</v>
      </c>
      <c r="F464" s="68"/>
      <c r="G464" s="56"/>
      <c r="H464" s="3"/>
      <c r="I464" s="3"/>
      <c r="J464" s="3"/>
      <c r="K464" s="3"/>
      <c r="L464" s="3"/>
      <c r="M464" s="3"/>
      <c r="N464" s="3"/>
    </row>
    <row r="465" spans="1:14" ht="15" customHeight="1">
      <c r="A465" s="4"/>
      <c r="B465" s="4"/>
      <c r="C465" s="65"/>
      <c r="D465" s="57"/>
      <c r="E465" s="63"/>
      <c r="F465" s="64"/>
      <c r="G465" s="62"/>
      <c r="H465" s="3"/>
      <c r="I465" s="3"/>
      <c r="J465" s="3"/>
      <c r="K465" s="3"/>
      <c r="L465" s="3"/>
      <c r="M465" s="3"/>
      <c r="N465" s="3"/>
    </row>
    <row r="466" spans="1:14" ht="15" customHeight="1" thickBot="1">
      <c r="A466" s="4"/>
      <c r="B466" s="4"/>
      <c r="C466" s="64"/>
      <c r="D466" s="62"/>
      <c r="E466" s="19" t="s">
        <v>1</v>
      </c>
      <c r="F466" s="11" t="s">
        <v>2</v>
      </c>
      <c r="G466" s="12" t="s">
        <v>3</v>
      </c>
      <c r="H466" s="3"/>
      <c r="I466" s="3"/>
      <c r="J466" s="3"/>
      <c r="K466" s="3"/>
      <c r="L466" s="3"/>
      <c r="M466" s="3"/>
      <c r="N466" s="3"/>
    </row>
    <row r="467" spans="1:14" ht="15" customHeight="1">
      <c r="A467" s="4"/>
      <c r="B467" s="4"/>
      <c r="C467" s="66" t="s">
        <v>6</v>
      </c>
      <c r="D467" s="15" t="s">
        <v>20</v>
      </c>
      <c r="E467" s="6">
        <v>9531.180710596027</v>
      </c>
      <c r="F467" s="6">
        <v>97153.94530119948</v>
      </c>
      <c r="G467" s="6">
        <f>E467+F467</f>
        <v>106685.12601179551</v>
      </c>
      <c r="H467" s="3"/>
      <c r="I467" s="3"/>
      <c r="J467" s="3"/>
      <c r="K467" s="3"/>
      <c r="L467" s="3"/>
      <c r="M467" s="3"/>
      <c r="N467" s="3"/>
    </row>
    <row r="468" spans="1:14" ht="15" customHeight="1">
      <c r="A468" s="4"/>
      <c r="B468" s="4"/>
      <c r="C468" s="54"/>
      <c r="D468" s="15" t="s">
        <v>21</v>
      </c>
      <c r="E468" s="6">
        <v>5930.189368195497</v>
      </c>
      <c r="F468" s="6">
        <v>61824.163511673825</v>
      </c>
      <c r="G468" s="6">
        <f>E468+F468</f>
        <v>67754.35287986932</v>
      </c>
      <c r="H468" s="3"/>
      <c r="I468" s="3"/>
      <c r="J468" s="3"/>
      <c r="K468" s="3"/>
      <c r="L468" s="3"/>
      <c r="M468" s="3"/>
      <c r="N468" s="3"/>
    </row>
    <row r="469" spans="1:14" ht="15" customHeight="1">
      <c r="A469" s="4"/>
      <c r="B469" s="4"/>
      <c r="C469" s="54"/>
      <c r="D469" s="21" t="s">
        <v>22</v>
      </c>
      <c r="E469" s="6">
        <v>59745.803412980116</v>
      </c>
      <c r="F469" s="6">
        <v>570076.007148255</v>
      </c>
      <c r="G469" s="6">
        <f>E469+F469</f>
        <v>629821.8105612352</v>
      </c>
      <c r="H469" s="3"/>
      <c r="I469" s="3"/>
      <c r="J469" s="3"/>
      <c r="K469" s="3"/>
      <c r="L469" s="3"/>
      <c r="M469" s="3"/>
      <c r="N469" s="3"/>
    </row>
    <row r="470" spans="1:14" ht="15" customHeight="1">
      <c r="A470" s="4"/>
      <c r="B470" s="4"/>
      <c r="C470" s="54"/>
      <c r="D470" s="15" t="s">
        <v>23</v>
      </c>
      <c r="E470" s="6">
        <v>95251.10045847499</v>
      </c>
      <c r="F470" s="6">
        <v>391526.26314741076</v>
      </c>
      <c r="G470" s="6">
        <f>E470+F470</f>
        <v>486777.36360588577</v>
      </c>
      <c r="H470" s="3"/>
      <c r="I470" s="3"/>
      <c r="J470" s="3"/>
      <c r="K470" s="3"/>
      <c r="L470" s="3"/>
      <c r="M470" s="3"/>
      <c r="N470" s="3"/>
    </row>
    <row r="471" spans="1:14" ht="15" customHeight="1">
      <c r="A471" s="4"/>
      <c r="B471" s="4"/>
      <c r="C471" s="54"/>
      <c r="D471" s="15" t="s">
        <v>24</v>
      </c>
      <c r="E471" s="6">
        <v>14319.08753050441</v>
      </c>
      <c r="F471" s="6">
        <v>50087.04057352589</v>
      </c>
      <c r="G471" s="6">
        <f>E471+F471</f>
        <v>64406.1281040303</v>
      </c>
      <c r="H471" s="3"/>
      <c r="I471" s="3"/>
      <c r="J471" s="3"/>
      <c r="K471" s="3"/>
      <c r="L471" s="3"/>
      <c r="M471" s="3"/>
      <c r="N471" s="3"/>
    </row>
    <row r="472" spans="1:14" ht="15" customHeight="1">
      <c r="A472" s="4"/>
      <c r="B472" s="4"/>
      <c r="C472" s="55"/>
      <c r="D472" s="15" t="s">
        <v>3</v>
      </c>
      <c r="E472" s="6">
        <f>SUM(E467:E471)</f>
        <v>184777.36148075105</v>
      </c>
      <c r="F472" s="6">
        <f>SUM(F467:F471)</f>
        <v>1170667.419682065</v>
      </c>
      <c r="G472" s="6">
        <f>SUM(G467:G471)</f>
        <v>1355444.781162816</v>
      </c>
      <c r="H472" s="3"/>
      <c r="I472" s="3"/>
      <c r="J472" s="3"/>
      <c r="K472" s="3"/>
      <c r="L472" s="3"/>
      <c r="M472" s="3"/>
      <c r="N472" s="3"/>
    </row>
    <row r="473" spans="1:14" ht="15" customHeight="1">
      <c r="A473" s="4"/>
      <c r="C473" s="66" t="s">
        <v>0</v>
      </c>
      <c r="D473" s="15" t="s">
        <v>20</v>
      </c>
      <c r="E473" s="5">
        <f aca="true" t="shared" si="98" ref="E473:E478">E467/G467</f>
        <v>0.08933935841761319</v>
      </c>
      <c r="F473" s="5">
        <f aca="true" t="shared" si="99" ref="F473:F478">F467/G467</f>
        <v>0.9106606415823868</v>
      </c>
      <c r="G473" s="7">
        <f aca="true" t="shared" si="100" ref="G473:G478">E473+F473</f>
        <v>1</v>
      </c>
      <c r="H473" s="3"/>
      <c r="I473" s="3"/>
      <c r="J473" s="3"/>
      <c r="K473" s="3"/>
      <c r="L473" s="3"/>
      <c r="M473" s="3"/>
      <c r="N473" s="3"/>
    </row>
    <row r="474" spans="1:14" ht="15" customHeight="1">
      <c r="A474" s="4"/>
      <c r="C474" s="54"/>
      <c r="D474" s="15" t="s">
        <v>21</v>
      </c>
      <c r="E474" s="5">
        <f t="shared" si="98"/>
        <v>0.08752484698230263</v>
      </c>
      <c r="F474" s="5">
        <f t="shared" si="99"/>
        <v>0.9124751530176974</v>
      </c>
      <c r="G474" s="7">
        <f t="shared" si="100"/>
        <v>1</v>
      </c>
      <c r="H474" s="3"/>
      <c r="I474" s="3"/>
      <c r="J474" s="3"/>
      <c r="K474" s="3"/>
      <c r="L474" s="3"/>
      <c r="M474" s="3"/>
      <c r="N474" s="3"/>
    </row>
    <row r="475" spans="1:14" ht="15" customHeight="1">
      <c r="A475" s="4"/>
      <c r="C475" s="54"/>
      <c r="D475" s="21" t="s">
        <v>22</v>
      </c>
      <c r="E475" s="5">
        <f t="shared" si="98"/>
        <v>0.09486143923745756</v>
      </c>
      <c r="F475" s="5">
        <f t="shared" si="99"/>
        <v>0.9051385607625424</v>
      </c>
      <c r="G475" s="7">
        <f t="shared" si="100"/>
        <v>1</v>
      </c>
      <c r="H475" s="3"/>
      <c r="I475" s="3"/>
      <c r="J475" s="3"/>
      <c r="K475" s="3"/>
      <c r="L475" s="3"/>
      <c r="M475" s="3"/>
      <c r="N475" s="3"/>
    </row>
    <row r="476" spans="1:14" ht="15" customHeight="1">
      <c r="A476" s="4"/>
      <c r="C476" s="54"/>
      <c r="D476" s="15" t="s">
        <v>23</v>
      </c>
      <c r="E476" s="5">
        <f t="shared" si="98"/>
        <v>0.1956769307284265</v>
      </c>
      <c r="F476" s="5">
        <f t="shared" si="99"/>
        <v>0.8043230692715735</v>
      </c>
      <c r="G476" s="7">
        <f t="shared" si="100"/>
        <v>1</v>
      </c>
      <c r="H476" s="3"/>
      <c r="I476" s="3"/>
      <c r="J476" s="3"/>
      <c r="K476" s="3"/>
      <c r="L476" s="3"/>
      <c r="M476" s="3"/>
      <c r="N476" s="3"/>
    </row>
    <row r="477" spans="1:14" ht="15" customHeight="1">
      <c r="A477" s="4"/>
      <c r="C477" s="54"/>
      <c r="D477" s="15" t="s">
        <v>24</v>
      </c>
      <c r="E477" s="5">
        <f t="shared" si="98"/>
        <v>0.22232492391680309</v>
      </c>
      <c r="F477" s="5">
        <f t="shared" si="99"/>
        <v>0.7776750760831969</v>
      </c>
      <c r="G477" s="7">
        <f t="shared" si="100"/>
        <v>1</v>
      </c>
      <c r="H477" s="3"/>
      <c r="I477" s="3"/>
      <c r="J477" s="3"/>
      <c r="K477" s="3"/>
      <c r="L477" s="3"/>
      <c r="M477" s="3"/>
      <c r="N477" s="3"/>
    </row>
    <row r="478" spans="1:14" ht="15" customHeight="1">
      <c r="A478" s="4"/>
      <c r="C478" s="55"/>
      <c r="D478" s="15" t="s">
        <v>3</v>
      </c>
      <c r="E478" s="5">
        <f t="shared" si="98"/>
        <v>0.1363223084028796</v>
      </c>
      <c r="F478" s="5">
        <f t="shared" si="99"/>
        <v>0.8636776915971204</v>
      </c>
      <c r="G478" s="7">
        <f t="shared" si="100"/>
        <v>1</v>
      </c>
      <c r="H478" s="3"/>
      <c r="I478" s="3"/>
      <c r="J478" s="3"/>
      <c r="K478" s="3"/>
      <c r="L478" s="3"/>
      <c r="M478" s="3"/>
      <c r="N478" s="3"/>
    </row>
    <row r="479" spans="1:7" ht="15.75">
      <c r="A479" s="4"/>
      <c r="B479" s="4"/>
      <c r="C479" s="14" t="s">
        <v>165</v>
      </c>
      <c r="G479" s="2"/>
    </row>
    <row r="481" spans="1:14" ht="15" customHeight="1">
      <c r="A481" s="4">
        <v>20</v>
      </c>
      <c r="B481" s="4" t="s">
        <v>108</v>
      </c>
      <c r="C481" s="4"/>
      <c r="D481" s="4"/>
      <c r="G481" s="2"/>
      <c r="H481" s="3"/>
      <c r="I481" s="3"/>
      <c r="J481" s="3"/>
      <c r="K481" s="3"/>
      <c r="L481" s="3"/>
      <c r="M481" s="3"/>
      <c r="N481" s="3"/>
    </row>
    <row r="482" spans="1:7" ht="24.75" customHeight="1">
      <c r="A482" s="4"/>
      <c r="B482" s="4"/>
      <c r="C482" s="26">
        <v>2012</v>
      </c>
      <c r="G482" s="2"/>
    </row>
    <row r="483" spans="1:9" ht="28.5" customHeight="1">
      <c r="A483" s="4"/>
      <c r="B483" s="4"/>
      <c r="C483" s="65" t="s">
        <v>25</v>
      </c>
      <c r="D483" s="57"/>
      <c r="E483" s="53" t="s">
        <v>109</v>
      </c>
      <c r="F483" s="53"/>
      <c r="G483" s="53"/>
      <c r="H483" s="53"/>
      <c r="I483" s="53"/>
    </row>
    <row r="484" spans="1:9" ht="15.75" customHeight="1" thickBot="1">
      <c r="A484" s="4"/>
      <c r="B484" s="4"/>
      <c r="C484" s="65"/>
      <c r="D484" s="57"/>
      <c r="E484" s="11" t="s">
        <v>110</v>
      </c>
      <c r="F484" s="11" t="s">
        <v>111</v>
      </c>
      <c r="G484" s="12" t="s">
        <v>112</v>
      </c>
      <c r="H484" s="11" t="s">
        <v>113</v>
      </c>
      <c r="I484" s="12" t="s">
        <v>3</v>
      </c>
    </row>
    <row r="485" spans="1:9" ht="15">
      <c r="A485" s="4"/>
      <c r="B485" s="4"/>
      <c r="C485" s="66" t="s">
        <v>6</v>
      </c>
      <c r="D485" s="15" t="s">
        <v>20</v>
      </c>
      <c r="E485" s="18">
        <v>76934.1</v>
      </c>
      <c r="F485" s="18">
        <v>6027.78</v>
      </c>
      <c r="G485" s="18">
        <v>11231.96</v>
      </c>
      <c r="H485" s="18">
        <v>12491.29</v>
      </c>
      <c r="I485" s="18">
        <f aca="true" t="shared" si="101" ref="I485:I491">SUM(E485:H485)</f>
        <v>106685.13</v>
      </c>
    </row>
    <row r="486" spans="1:9" ht="15">
      <c r="A486" s="4"/>
      <c r="B486" s="4"/>
      <c r="C486" s="54"/>
      <c r="D486" s="15" t="s">
        <v>21</v>
      </c>
      <c r="E486" s="18">
        <v>47125.13</v>
      </c>
      <c r="F486" s="18">
        <v>15874.64</v>
      </c>
      <c r="G486" s="18">
        <v>2776.7</v>
      </c>
      <c r="H486" s="18">
        <v>1977.88</v>
      </c>
      <c r="I486" s="18">
        <f t="shared" si="101"/>
        <v>67754.35</v>
      </c>
    </row>
    <row r="487" spans="1:9" ht="15">
      <c r="A487" s="4"/>
      <c r="B487" s="4"/>
      <c r="C487" s="54"/>
      <c r="D487" s="21" t="s">
        <v>22</v>
      </c>
      <c r="E487" s="18">
        <v>429731.69</v>
      </c>
      <c r="F487" s="18">
        <v>147906.85</v>
      </c>
      <c r="G487" s="18">
        <v>24392.78</v>
      </c>
      <c r="H487" s="18">
        <v>27790.49</v>
      </c>
      <c r="I487" s="18">
        <f t="shared" si="101"/>
        <v>629821.81</v>
      </c>
    </row>
    <row r="488" spans="1:9" ht="15">
      <c r="A488" s="4"/>
      <c r="B488" s="4"/>
      <c r="C488" s="54"/>
      <c r="D488" s="15" t="s">
        <v>23</v>
      </c>
      <c r="E488" s="18">
        <v>414944.1</v>
      </c>
      <c r="F488" s="18">
        <v>24554.75</v>
      </c>
      <c r="G488" s="18">
        <v>29120.67</v>
      </c>
      <c r="H488" s="18">
        <v>18157.85</v>
      </c>
      <c r="I488" s="18">
        <f t="shared" si="101"/>
        <v>486777.36999999994</v>
      </c>
    </row>
    <row r="489" spans="1:9" ht="15">
      <c r="A489" s="4"/>
      <c r="B489" s="4"/>
      <c r="C489" s="54"/>
      <c r="D489" s="15" t="s">
        <v>24</v>
      </c>
      <c r="E489" s="18">
        <v>56732.87</v>
      </c>
      <c r="F489" s="18">
        <v>3631.81</v>
      </c>
      <c r="G489" s="18">
        <v>887.24</v>
      </c>
      <c r="H489" s="18">
        <v>3154.2</v>
      </c>
      <c r="I489" s="18">
        <f t="shared" si="101"/>
        <v>64406.119999999995</v>
      </c>
    </row>
    <row r="490" spans="1:9" ht="15">
      <c r="A490" s="4"/>
      <c r="B490" s="4"/>
      <c r="C490" s="55"/>
      <c r="D490" s="15" t="s">
        <v>3</v>
      </c>
      <c r="E490" s="6">
        <f>SUM(E485:E489)</f>
        <v>1025467.89</v>
      </c>
      <c r="F490" s="6">
        <f>SUM(F485:F489)</f>
        <v>197995.83000000002</v>
      </c>
      <c r="G490" s="6">
        <f>SUM(G485:G489)</f>
        <v>68409.35</v>
      </c>
      <c r="H490" s="6">
        <f>SUM(H485:H489)</f>
        <v>63571.71</v>
      </c>
      <c r="I490" s="6">
        <f>SUM(I485:I489)</f>
        <v>1355444.7799999998</v>
      </c>
    </row>
    <row r="491" spans="1:9" ht="15">
      <c r="A491" s="4"/>
      <c r="B491" s="4"/>
      <c r="C491" s="66" t="s">
        <v>0</v>
      </c>
      <c r="D491" s="15" t="s">
        <v>20</v>
      </c>
      <c r="E491" s="5">
        <f aca="true" t="shared" si="102" ref="E491:E496">E485/I485</f>
        <v>0.7211323639948698</v>
      </c>
      <c r="F491" s="5">
        <f aca="true" t="shared" si="103" ref="F491:F496">F485/I485</f>
        <v>0.056500657589300396</v>
      </c>
      <c r="G491" s="5">
        <f aca="true" t="shared" si="104" ref="G491:G496">G485/I485</f>
        <v>0.1052814014474182</v>
      </c>
      <c r="H491" s="5">
        <f aca="true" t="shared" si="105" ref="H491:H496">H485/I485</f>
        <v>0.11708557696841163</v>
      </c>
      <c r="I491" s="10">
        <f t="shared" si="101"/>
        <v>1</v>
      </c>
    </row>
    <row r="492" spans="1:9" ht="15">
      <c r="A492" s="4"/>
      <c r="B492" s="4"/>
      <c r="C492" s="54"/>
      <c r="D492" s="15" t="s">
        <v>21</v>
      </c>
      <c r="E492" s="5">
        <f t="shared" si="102"/>
        <v>0.6955292169432663</v>
      </c>
      <c r="F492" s="5">
        <f t="shared" si="103"/>
        <v>0.23429698609757157</v>
      </c>
      <c r="G492" s="5">
        <f t="shared" si="104"/>
        <v>0.04098187053672568</v>
      </c>
      <c r="H492" s="5">
        <f t="shared" si="105"/>
        <v>0.029191926422436343</v>
      </c>
      <c r="I492" s="10">
        <f>SUM(E492:H492)</f>
        <v>0.9999999999999998</v>
      </c>
    </row>
    <row r="493" spans="1:9" ht="15">
      <c r="A493" s="4"/>
      <c r="B493" s="4"/>
      <c r="C493" s="54"/>
      <c r="D493" s="21" t="s">
        <v>22</v>
      </c>
      <c r="E493" s="5">
        <f t="shared" si="102"/>
        <v>0.6823067781663514</v>
      </c>
      <c r="F493" s="5">
        <f t="shared" si="103"/>
        <v>0.23483919999531294</v>
      </c>
      <c r="G493" s="5">
        <f t="shared" si="104"/>
        <v>0.03872965275686467</v>
      </c>
      <c r="H493" s="5">
        <f t="shared" si="105"/>
        <v>0.044124369081470834</v>
      </c>
      <c r="I493" s="10">
        <f>SUM(E493:H493)</f>
        <v>1</v>
      </c>
    </row>
    <row r="494" spans="1:9" ht="15">
      <c r="A494" s="4"/>
      <c r="B494" s="4"/>
      <c r="C494" s="54"/>
      <c r="D494" s="15" t="s">
        <v>23</v>
      </c>
      <c r="E494" s="5">
        <f t="shared" si="102"/>
        <v>0.8524309583249526</v>
      </c>
      <c r="F494" s="5">
        <f t="shared" si="103"/>
        <v>0.050443491241180756</v>
      </c>
      <c r="G494" s="5">
        <f t="shared" si="104"/>
        <v>0.0598233849696012</v>
      </c>
      <c r="H494" s="5">
        <f t="shared" si="105"/>
        <v>0.03730216546426553</v>
      </c>
      <c r="I494" s="10">
        <f>SUM(E494:H494)</f>
        <v>1</v>
      </c>
    </row>
    <row r="495" spans="1:9" ht="15">
      <c r="A495" s="4"/>
      <c r="B495" s="4"/>
      <c r="C495" s="54"/>
      <c r="D495" s="15" t="s">
        <v>24</v>
      </c>
      <c r="E495" s="5">
        <f t="shared" si="102"/>
        <v>0.8808614771391291</v>
      </c>
      <c r="F495" s="5">
        <f t="shared" si="103"/>
        <v>0.056389206491557015</v>
      </c>
      <c r="G495" s="5">
        <f t="shared" si="104"/>
        <v>0.013775709513319544</v>
      </c>
      <c r="H495" s="5">
        <f t="shared" si="105"/>
        <v>0.04897360685599443</v>
      </c>
      <c r="I495" s="10">
        <f>SUM(E495:H495)</f>
        <v>1</v>
      </c>
    </row>
    <row r="496" spans="1:9" ht="15">
      <c r="A496" s="4"/>
      <c r="B496" s="4"/>
      <c r="C496" s="55"/>
      <c r="D496" s="15" t="s">
        <v>3</v>
      </c>
      <c r="E496" s="5">
        <f t="shared" si="102"/>
        <v>0.756554531125938</v>
      </c>
      <c r="F496" s="5">
        <f t="shared" si="103"/>
        <v>0.14607443469589373</v>
      </c>
      <c r="G496" s="5">
        <f t="shared" si="104"/>
        <v>0.050470038329410966</v>
      </c>
      <c r="H496" s="5">
        <f t="shared" si="105"/>
        <v>0.04690099584875749</v>
      </c>
      <c r="I496" s="10">
        <f>SUM(E496:H496)</f>
        <v>1.0000000000000002</v>
      </c>
    </row>
    <row r="497" spans="1:7" ht="15.75">
      <c r="A497" s="4"/>
      <c r="B497" s="4"/>
      <c r="C497" s="14" t="s">
        <v>165</v>
      </c>
      <c r="G497" s="2"/>
    </row>
    <row r="498" spans="1:7" ht="15.75">
      <c r="A498" s="4"/>
      <c r="B498" s="4"/>
      <c r="C498" s="14"/>
      <c r="G498" s="2"/>
    </row>
    <row r="499" spans="1:14" ht="15" customHeight="1">
      <c r="A499" s="4">
        <v>21</v>
      </c>
      <c r="B499" s="4" t="s">
        <v>114</v>
      </c>
      <c r="C499" s="4"/>
      <c r="D499" s="4"/>
      <c r="G499" s="2"/>
      <c r="H499" s="3"/>
      <c r="I499" s="3"/>
      <c r="J499" s="3"/>
      <c r="K499" s="3"/>
      <c r="L499" s="3"/>
      <c r="M499" s="3"/>
      <c r="N499" s="3"/>
    </row>
    <row r="500" spans="1:7" ht="24.75" customHeight="1">
      <c r="A500" s="4"/>
      <c r="B500" s="4"/>
      <c r="C500" s="4">
        <v>2012</v>
      </c>
      <c r="G500" s="2"/>
    </row>
    <row r="501" spans="1:9" ht="36" customHeight="1">
      <c r="A501" s="4"/>
      <c r="B501" s="4"/>
      <c r="C501" s="65" t="s">
        <v>25</v>
      </c>
      <c r="D501" s="57"/>
      <c r="E501" s="53" t="s">
        <v>115</v>
      </c>
      <c r="F501" s="53"/>
      <c r="G501" s="53"/>
      <c r="H501" s="53"/>
      <c r="I501" s="53"/>
    </row>
    <row r="502" spans="1:9" ht="33.75" customHeight="1" thickBot="1">
      <c r="A502" s="4"/>
      <c r="B502" s="4"/>
      <c r="C502" s="65"/>
      <c r="D502" s="57"/>
      <c r="E502" s="11" t="s">
        <v>105</v>
      </c>
      <c r="F502" s="11" t="s">
        <v>106</v>
      </c>
      <c r="G502" s="12" t="s">
        <v>107</v>
      </c>
      <c r="H502" s="12" t="s">
        <v>2</v>
      </c>
      <c r="I502" s="12" t="s">
        <v>3</v>
      </c>
    </row>
    <row r="503" spans="1:9" ht="15">
      <c r="A503" s="4"/>
      <c r="B503" s="4"/>
      <c r="C503" s="66" t="s">
        <v>6</v>
      </c>
      <c r="D503" s="15" t="s">
        <v>20</v>
      </c>
      <c r="E503" s="6">
        <v>74863.31</v>
      </c>
      <c r="F503" s="6">
        <v>26215.38</v>
      </c>
      <c r="G503" s="6">
        <v>1169.1</v>
      </c>
      <c r="H503" s="6">
        <v>4437.34</v>
      </c>
      <c r="I503" s="6">
        <f>SUM(E503:H503)</f>
        <v>106685.13</v>
      </c>
    </row>
    <row r="504" spans="1:9" ht="15">
      <c r="A504" s="4"/>
      <c r="B504" s="4"/>
      <c r="C504" s="54"/>
      <c r="D504" s="15" t="s">
        <v>21</v>
      </c>
      <c r="E504" s="6">
        <v>41475.69</v>
      </c>
      <c r="F504" s="6">
        <v>26151.14</v>
      </c>
      <c r="G504" s="6">
        <v>127.52</v>
      </c>
      <c r="H504" s="6">
        <v>0</v>
      </c>
      <c r="I504" s="6">
        <f>SUM(E504:H504)</f>
        <v>67754.35</v>
      </c>
    </row>
    <row r="505" spans="1:9" ht="15">
      <c r="A505" s="4"/>
      <c r="B505" s="4"/>
      <c r="C505" s="54"/>
      <c r="D505" s="21" t="s">
        <v>22</v>
      </c>
      <c r="E505" s="6">
        <v>413784.92</v>
      </c>
      <c r="F505" s="6">
        <v>214450.09</v>
      </c>
      <c r="G505" s="6">
        <v>1586.81</v>
      </c>
      <c r="H505" s="6">
        <v>0</v>
      </c>
      <c r="I505" s="6">
        <f>SUM(E505:H505)</f>
        <v>629821.8200000001</v>
      </c>
    </row>
    <row r="506" spans="1:9" ht="15">
      <c r="A506" s="4"/>
      <c r="B506" s="4"/>
      <c r="C506" s="54"/>
      <c r="D506" s="15" t="s">
        <v>23</v>
      </c>
      <c r="E506" s="6">
        <v>330830.19</v>
      </c>
      <c r="F506" s="6">
        <v>137652.39</v>
      </c>
      <c r="G506" s="6">
        <v>18294.78</v>
      </c>
      <c r="H506" s="6">
        <v>0</v>
      </c>
      <c r="I506" s="6">
        <f>SUM(E506:H506)</f>
        <v>486777.36</v>
      </c>
    </row>
    <row r="507" spans="1:9" ht="15">
      <c r="A507" s="4"/>
      <c r="B507" s="4"/>
      <c r="C507" s="54"/>
      <c r="D507" s="15" t="s">
        <v>24</v>
      </c>
      <c r="E507" s="6">
        <v>43233.6</v>
      </c>
      <c r="F507" s="6">
        <v>16618.26</v>
      </c>
      <c r="G507" s="6">
        <v>3435.51</v>
      </c>
      <c r="H507" s="6">
        <v>1118.76</v>
      </c>
      <c r="I507" s="6">
        <f>SUM(E507:H507)</f>
        <v>64406.130000000005</v>
      </c>
    </row>
    <row r="508" spans="1:9" ht="15">
      <c r="A508" s="4"/>
      <c r="B508" s="4"/>
      <c r="C508" s="55"/>
      <c r="D508" s="15" t="s">
        <v>3</v>
      </c>
      <c r="E508" s="6">
        <f>SUM(E503:E507)</f>
        <v>904187.7099999998</v>
      </c>
      <c r="F508" s="6">
        <f>SUM(F503:F507)</f>
        <v>421087.26</v>
      </c>
      <c r="G508" s="6">
        <f>SUM(G503:G507)</f>
        <v>24613.72</v>
      </c>
      <c r="H508" s="6">
        <f>SUM(H503:H507)</f>
        <v>5556.1</v>
      </c>
      <c r="I508" s="6">
        <f>SUM(I503:I507)</f>
        <v>1355444.79</v>
      </c>
    </row>
    <row r="509" spans="1:9" ht="15">
      <c r="A509" s="4"/>
      <c r="B509" s="4"/>
      <c r="C509" s="66" t="s">
        <v>0</v>
      </c>
      <c r="D509" s="15" t="s">
        <v>20</v>
      </c>
      <c r="E509" s="5">
        <f aca="true" t="shared" si="106" ref="E509:E514">E503/I503</f>
        <v>0.7017220675458706</v>
      </c>
      <c r="F509" s="5">
        <f aca="true" t="shared" si="107" ref="F509:F514">F503/I503</f>
        <v>0.2457266537520271</v>
      </c>
      <c r="G509" s="5">
        <f aca="true" t="shared" si="108" ref="G509:G514">G503/I503</f>
        <v>0.010958415666738185</v>
      </c>
      <c r="H509" s="5">
        <f aca="true" t="shared" si="109" ref="H509:H514">H503/I503</f>
        <v>0.04159286303536397</v>
      </c>
      <c r="I509" s="10">
        <f aca="true" t="shared" si="110" ref="I509:I514">SUM(E509:H509)</f>
        <v>0.9999999999999998</v>
      </c>
    </row>
    <row r="510" spans="1:9" ht="15">
      <c r="A510" s="4"/>
      <c r="B510" s="4"/>
      <c r="C510" s="54"/>
      <c r="D510" s="15" t="s">
        <v>21</v>
      </c>
      <c r="E510" s="5">
        <f t="shared" si="106"/>
        <v>0.612148002305387</v>
      </c>
      <c r="F510" s="5">
        <f t="shared" si="107"/>
        <v>0.3859699045153558</v>
      </c>
      <c r="G510" s="5">
        <f t="shared" si="108"/>
        <v>0.001882093179257125</v>
      </c>
      <c r="H510" s="5">
        <f t="shared" si="109"/>
        <v>0</v>
      </c>
      <c r="I510" s="10">
        <f t="shared" si="110"/>
        <v>1</v>
      </c>
    </row>
    <row r="511" spans="1:9" ht="15">
      <c r="A511" s="4"/>
      <c r="B511" s="4"/>
      <c r="C511" s="54"/>
      <c r="D511" s="21" t="s">
        <v>22</v>
      </c>
      <c r="E511" s="5">
        <f t="shared" si="106"/>
        <v>0.6569872730036567</v>
      </c>
      <c r="F511" s="5">
        <f t="shared" si="107"/>
        <v>0.34049326839771915</v>
      </c>
      <c r="G511" s="5">
        <f t="shared" si="108"/>
        <v>0.0025194585986239725</v>
      </c>
      <c r="H511" s="5">
        <f t="shared" si="109"/>
        <v>0</v>
      </c>
      <c r="I511" s="10">
        <f t="shared" si="110"/>
        <v>0.9999999999999999</v>
      </c>
    </row>
    <row r="512" spans="1:9" ht="15">
      <c r="A512" s="4"/>
      <c r="B512" s="4"/>
      <c r="C512" s="54"/>
      <c r="D512" s="15" t="s">
        <v>23</v>
      </c>
      <c r="E512" s="5">
        <f t="shared" si="106"/>
        <v>0.6796334776128454</v>
      </c>
      <c r="F512" s="5">
        <f t="shared" si="107"/>
        <v>0.2827830571249247</v>
      </c>
      <c r="G512" s="5">
        <f t="shared" si="108"/>
        <v>0.03758346526222994</v>
      </c>
      <c r="H512" s="5">
        <f t="shared" si="109"/>
        <v>0</v>
      </c>
      <c r="I512" s="10">
        <f t="shared" si="110"/>
        <v>1</v>
      </c>
    </row>
    <row r="513" spans="1:9" ht="15">
      <c r="A513" s="4"/>
      <c r="B513" s="4"/>
      <c r="C513" s="54"/>
      <c r="D513" s="15" t="s">
        <v>24</v>
      </c>
      <c r="E513" s="5">
        <f t="shared" si="106"/>
        <v>0.6712652972628537</v>
      </c>
      <c r="F513" s="5">
        <f t="shared" si="107"/>
        <v>0.25802295526838825</v>
      </c>
      <c r="G513" s="5">
        <f t="shared" si="108"/>
        <v>0.05334135120368201</v>
      </c>
      <c r="H513" s="5">
        <f t="shared" si="109"/>
        <v>0.01737039626507601</v>
      </c>
      <c r="I513" s="10">
        <f t="shared" si="110"/>
        <v>0.9999999999999999</v>
      </c>
    </row>
    <row r="514" spans="1:9" ht="15">
      <c r="A514" s="4"/>
      <c r="B514" s="4"/>
      <c r="C514" s="55"/>
      <c r="D514" s="15" t="s">
        <v>3</v>
      </c>
      <c r="E514" s="5">
        <f t="shared" si="106"/>
        <v>0.6670782289848927</v>
      </c>
      <c r="F514" s="5">
        <f t="shared" si="107"/>
        <v>0.3106635276527936</v>
      </c>
      <c r="G514" s="5">
        <f t="shared" si="108"/>
        <v>0.01815914612058821</v>
      </c>
      <c r="H514" s="5">
        <f t="shared" si="109"/>
        <v>0.004099097241725353</v>
      </c>
      <c r="I514" s="10">
        <f t="shared" si="110"/>
        <v>0.9999999999999998</v>
      </c>
    </row>
    <row r="515" spans="1:7" ht="15.75">
      <c r="A515" s="4"/>
      <c r="B515" s="4"/>
      <c r="C515" s="14" t="s">
        <v>165</v>
      </c>
      <c r="G515" s="2"/>
    </row>
    <row r="516" spans="1:7" ht="24.75" customHeight="1">
      <c r="A516" s="4"/>
      <c r="B516" s="4"/>
      <c r="C516" s="4">
        <v>2012</v>
      </c>
      <c r="G516" s="2"/>
    </row>
    <row r="517" spans="1:8" ht="22.5" customHeight="1">
      <c r="A517" s="4"/>
      <c r="B517" s="4"/>
      <c r="C517" s="65" t="s">
        <v>25</v>
      </c>
      <c r="D517" s="57"/>
      <c r="E517" s="58" t="s">
        <v>116</v>
      </c>
      <c r="F517" s="59"/>
      <c r="G517" s="59"/>
      <c r="H517" s="60"/>
    </row>
    <row r="518" spans="1:8" ht="22.5" customHeight="1">
      <c r="A518" s="4"/>
      <c r="B518" s="4"/>
      <c r="C518" s="65"/>
      <c r="D518" s="57"/>
      <c r="E518" s="34" t="s">
        <v>102</v>
      </c>
      <c r="F518" s="34" t="s">
        <v>26</v>
      </c>
      <c r="G518" s="34" t="s">
        <v>27</v>
      </c>
      <c r="H518" s="34" t="s">
        <v>73</v>
      </c>
    </row>
    <row r="519" spans="1:8" ht="15">
      <c r="A519" s="4"/>
      <c r="B519" s="4"/>
      <c r="C519" s="66" t="s">
        <v>6</v>
      </c>
      <c r="D519" s="15" t="s">
        <v>20</v>
      </c>
      <c r="E519" s="47">
        <v>0.5</v>
      </c>
      <c r="F519" s="47">
        <v>2.6545107955755123</v>
      </c>
      <c r="G519" s="47">
        <v>10</v>
      </c>
      <c r="H519" s="47">
        <v>2180.1550390248863</v>
      </c>
    </row>
    <row r="520" spans="1:8" ht="15">
      <c r="A520" s="4"/>
      <c r="B520" s="4"/>
      <c r="C520" s="54"/>
      <c r="D520" s="15" t="s">
        <v>21</v>
      </c>
      <c r="E520" s="47">
        <v>5</v>
      </c>
      <c r="F520" s="47">
        <v>5</v>
      </c>
      <c r="G520" s="47">
        <v>5</v>
      </c>
      <c r="H520" s="47">
        <v>637.5918580713859</v>
      </c>
    </row>
    <row r="521" spans="1:8" ht="15">
      <c r="A521" s="4"/>
      <c r="B521" s="4"/>
      <c r="C521" s="54"/>
      <c r="D521" s="21" t="s">
        <v>22</v>
      </c>
      <c r="E521" s="47">
        <v>8</v>
      </c>
      <c r="F521" s="47">
        <v>17.046468839680593</v>
      </c>
      <c r="G521" s="47">
        <v>20</v>
      </c>
      <c r="H521" s="47">
        <v>27049.455016346074</v>
      </c>
    </row>
    <row r="522" spans="1:8" ht="15">
      <c r="A522" s="4"/>
      <c r="B522" s="4"/>
      <c r="C522" s="54"/>
      <c r="D522" s="15" t="s">
        <v>23</v>
      </c>
      <c r="E522" s="47">
        <v>0.5</v>
      </c>
      <c r="F522" s="47">
        <v>17.881630629367013</v>
      </c>
      <c r="G522" s="47">
        <v>80</v>
      </c>
      <c r="H522" s="47">
        <v>319967.7371340947</v>
      </c>
    </row>
    <row r="523" spans="1:8" ht="15">
      <c r="A523" s="4"/>
      <c r="B523" s="4"/>
      <c r="C523" s="54"/>
      <c r="D523" s="15" t="s">
        <v>24</v>
      </c>
      <c r="E523" s="47">
        <v>0.15</v>
      </c>
      <c r="F523" s="47">
        <v>123.20321764043037</v>
      </c>
      <c r="G523" s="47">
        <v>500</v>
      </c>
      <c r="H523" s="47">
        <v>390311.5438861235</v>
      </c>
    </row>
    <row r="524" spans="1:8" ht="15">
      <c r="A524" s="4"/>
      <c r="B524" s="4"/>
      <c r="C524" s="55"/>
      <c r="D524" s="15" t="s">
        <v>3</v>
      </c>
      <c r="E524" s="47">
        <v>0.15</v>
      </c>
      <c r="F524" s="48">
        <v>31.36571002415399</v>
      </c>
      <c r="G524" s="47">
        <v>500</v>
      </c>
      <c r="H524" s="48">
        <f>SUM(H519:H523)</f>
        <v>740146.4829336605</v>
      </c>
    </row>
    <row r="525" spans="1:7" ht="15.75">
      <c r="A525" s="4"/>
      <c r="B525" s="4"/>
      <c r="C525" s="14" t="s">
        <v>165</v>
      </c>
      <c r="G525" s="2"/>
    </row>
    <row r="527" spans="1:14" ht="15" customHeight="1">
      <c r="A527" s="4">
        <v>22</v>
      </c>
      <c r="B527" s="4" t="s">
        <v>117</v>
      </c>
      <c r="C527" s="4"/>
      <c r="D527" s="4"/>
      <c r="G527" s="2"/>
      <c r="H527" s="3"/>
      <c r="I527" s="3"/>
      <c r="J527" s="3"/>
      <c r="K527" s="3"/>
      <c r="L527" s="3"/>
      <c r="M527" s="3"/>
      <c r="N527" s="3"/>
    </row>
    <row r="528" spans="1:14" ht="24.75" customHeight="1">
      <c r="A528" s="4"/>
      <c r="B528" s="4"/>
      <c r="C528" s="26">
        <v>2012</v>
      </c>
      <c r="D528" s="4"/>
      <c r="G528" s="2"/>
      <c r="H528" s="3"/>
      <c r="I528" s="3"/>
      <c r="J528" s="3"/>
      <c r="K528" s="3"/>
      <c r="L528" s="3"/>
      <c r="M528" s="3"/>
      <c r="N528" s="3"/>
    </row>
    <row r="529" spans="1:14" ht="15" customHeight="1">
      <c r="A529" s="4"/>
      <c r="B529" s="4"/>
      <c r="C529" s="65" t="s">
        <v>25</v>
      </c>
      <c r="D529" s="57"/>
      <c r="E529" s="67" t="s">
        <v>118</v>
      </c>
      <c r="F529" s="68"/>
      <c r="G529" s="56"/>
      <c r="H529" s="3"/>
      <c r="I529" s="3"/>
      <c r="J529" s="3"/>
      <c r="K529" s="3"/>
      <c r="L529" s="3"/>
      <c r="M529" s="3"/>
      <c r="N529" s="3"/>
    </row>
    <row r="530" spans="1:14" ht="15" customHeight="1">
      <c r="A530" s="4"/>
      <c r="B530" s="4"/>
      <c r="C530" s="65"/>
      <c r="D530" s="57"/>
      <c r="E530" s="63"/>
      <c r="F530" s="64"/>
      <c r="G530" s="62"/>
      <c r="H530" s="3"/>
      <c r="I530" s="3"/>
      <c r="J530" s="3"/>
      <c r="K530" s="3"/>
      <c r="L530" s="3"/>
      <c r="M530" s="3"/>
      <c r="N530" s="3"/>
    </row>
    <row r="531" spans="1:14" ht="15" customHeight="1" thickBot="1">
      <c r="A531" s="4"/>
      <c r="B531" s="4"/>
      <c r="C531" s="64"/>
      <c r="D531" s="62"/>
      <c r="E531" s="19" t="s">
        <v>1</v>
      </c>
      <c r="F531" s="11" t="s">
        <v>2</v>
      </c>
      <c r="G531" s="12" t="s">
        <v>3</v>
      </c>
      <c r="H531" s="3"/>
      <c r="I531" s="3"/>
      <c r="J531" s="3"/>
      <c r="K531" s="3"/>
      <c r="L531" s="3"/>
      <c r="M531" s="3"/>
      <c r="N531" s="3"/>
    </row>
    <row r="532" spans="1:14" ht="15" customHeight="1">
      <c r="A532" s="4"/>
      <c r="B532" s="4"/>
      <c r="C532" s="66" t="s">
        <v>6</v>
      </c>
      <c r="D532" s="15" t="s">
        <v>20</v>
      </c>
      <c r="E532" s="6">
        <v>13317.8</v>
      </c>
      <c r="F532" s="6">
        <v>93367.32</v>
      </c>
      <c r="G532" s="6">
        <f>E532+F532</f>
        <v>106685.12000000001</v>
      </c>
      <c r="H532" s="3"/>
      <c r="I532" s="3"/>
      <c r="J532" s="3"/>
      <c r="K532" s="3"/>
      <c r="L532" s="3"/>
      <c r="M532" s="3"/>
      <c r="N532" s="3"/>
    </row>
    <row r="533" spans="1:14" ht="15" customHeight="1">
      <c r="A533" s="4"/>
      <c r="B533" s="4"/>
      <c r="C533" s="54"/>
      <c r="D533" s="15" t="s">
        <v>21</v>
      </c>
      <c r="E533" s="6">
        <v>6101.29</v>
      </c>
      <c r="F533" s="6">
        <v>61653.06</v>
      </c>
      <c r="G533" s="6">
        <f>E533+F533</f>
        <v>67754.34999999999</v>
      </c>
      <c r="H533" s="3"/>
      <c r="I533" s="3"/>
      <c r="J533" s="3"/>
      <c r="K533" s="3"/>
      <c r="L533" s="3"/>
      <c r="M533" s="3"/>
      <c r="N533" s="3"/>
    </row>
    <row r="534" spans="1:14" ht="15" customHeight="1">
      <c r="A534" s="4"/>
      <c r="B534" s="4"/>
      <c r="C534" s="54"/>
      <c r="D534" s="21" t="s">
        <v>22</v>
      </c>
      <c r="E534" s="6">
        <v>38700.87</v>
      </c>
      <c r="F534" s="6">
        <v>591120.94</v>
      </c>
      <c r="G534" s="6">
        <f>E534+F534</f>
        <v>629821.8099999999</v>
      </c>
      <c r="H534" s="3"/>
      <c r="I534" s="3"/>
      <c r="J534" s="3"/>
      <c r="K534" s="3"/>
      <c r="L534" s="3"/>
      <c r="M534" s="3"/>
      <c r="N534" s="3"/>
    </row>
    <row r="535" spans="1:14" ht="15" customHeight="1">
      <c r="A535" s="4"/>
      <c r="B535" s="4"/>
      <c r="C535" s="54"/>
      <c r="D535" s="15" t="s">
        <v>23</v>
      </c>
      <c r="E535" s="6">
        <v>82161.83</v>
      </c>
      <c r="F535" s="6">
        <v>404615.53</v>
      </c>
      <c r="G535" s="6">
        <f>E535+F535</f>
        <v>486777.36000000004</v>
      </c>
      <c r="H535" s="3"/>
      <c r="I535" s="3"/>
      <c r="J535" s="3"/>
      <c r="K535" s="3"/>
      <c r="L535" s="3"/>
      <c r="M535" s="3"/>
      <c r="N535" s="3"/>
    </row>
    <row r="536" spans="1:14" ht="15" customHeight="1">
      <c r="A536" s="4"/>
      <c r="B536" s="4"/>
      <c r="C536" s="54"/>
      <c r="D536" s="15" t="s">
        <v>24</v>
      </c>
      <c r="E536" s="6">
        <v>8034.88</v>
      </c>
      <c r="F536" s="6">
        <v>56371.25</v>
      </c>
      <c r="G536" s="6">
        <f>E536+F536</f>
        <v>64406.13</v>
      </c>
      <c r="H536" s="3"/>
      <c r="I536" s="3"/>
      <c r="J536" s="3"/>
      <c r="K536" s="3"/>
      <c r="L536" s="3"/>
      <c r="M536" s="3"/>
      <c r="N536" s="3"/>
    </row>
    <row r="537" spans="1:14" ht="15" customHeight="1">
      <c r="A537" s="4"/>
      <c r="B537" s="4"/>
      <c r="C537" s="55"/>
      <c r="D537" s="15" t="s">
        <v>3</v>
      </c>
      <c r="E537" s="6">
        <f>SUM(E532:E536)</f>
        <v>148316.67</v>
      </c>
      <c r="F537" s="6">
        <f>SUM(F532:F536)</f>
        <v>1207128.1</v>
      </c>
      <c r="G537" s="6">
        <f>SUM(G532:G536)</f>
        <v>1355444.7699999998</v>
      </c>
      <c r="H537" s="3"/>
      <c r="I537" s="3"/>
      <c r="J537" s="3"/>
      <c r="K537" s="3"/>
      <c r="L537" s="3"/>
      <c r="M537" s="3"/>
      <c r="N537" s="3"/>
    </row>
    <row r="538" spans="1:14" ht="15" customHeight="1">
      <c r="A538" s="4"/>
      <c r="C538" s="66" t="s">
        <v>0</v>
      </c>
      <c r="D538" s="15" t="s">
        <v>20</v>
      </c>
      <c r="E538" s="5">
        <f aca="true" t="shared" si="111" ref="E538:E543">E532/G532</f>
        <v>0.12483277892924523</v>
      </c>
      <c r="F538" s="5">
        <f aca="true" t="shared" si="112" ref="F538:F543">F532/G532</f>
        <v>0.8751672210707547</v>
      </c>
      <c r="G538" s="7">
        <f aca="true" t="shared" si="113" ref="G538:G543">E538+F538</f>
        <v>1</v>
      </c>
      <c r="H538" s="3"/>
      <c r="I538" s="3"/>
      <c r="J538" s="3"/>
      <c r="K538" s="3"/>
      <c r="L538" s="3"/>
      <c r="M538" s="3"/>
      <c r="N538" s="3"/>
    </row>
    <row r="539" spans="1:14" ht="15" customHeight="1">
      <c r="A539" s="4"/>
      <c r="C539" s="54"/>
      <c r="D539" s="15" t="s">
        <v>21</v>
      </c>
      <c r="E539" s="5">
        <f t="shared" si="111"/>
        <v>0.09005015914107362</v>
      </c>
      <c r="F539" s="5">
        <f t="shared" si="112"/>
        <v>0.9099498408589265</v>
      </c>
      <c r="G539" s="7">
        <f t="shared" si="113"/>
        <v>1</v>
      </c>
      <c r="H539" s="3"/>
      <c r="I539" s="3"/>
      <c r="J539" s="3"/>
      <c r="K539" s="3"/>
      <c r="L539" s="3"/>
      <c r="M539" s="3"/>
      <c r="N539" s="3"/>
    </row>
    <row r="540" spans="1:14" ht="15" customHeight="1">
      <c r="A540" s="4"/>
      <c r="C540" s="54"/>
      <c r="D540" s="21" t="s">
        <v>22</v>
      </c>
      <c r="E540" s="5">
        <f t="shared" si="111"/>
        <v>0.06144733222242654</v>
      </c>
      <c r="F540" s="5">
        <f t="shared" si="112"/>
        <v>0.9385526677775735</v>
      </c>
      <c r="G540" s="7">
        <f t="shared" si="113"/>
        <v>1</v>
      </c>
      <c r="H540" s="3"/>
      <c r="I540" s="3"/>
      <c r="J540" s="3"/>
      <c r="K540" s="3"/>
      <c r="L540" s="3"/>
      <c r="M540" s="3"/>
      <c r="N540" s="3"/>
    </row>
    <row r="541" spans="1:14" ht="15" customHeight="1">
      <c r="A541" s="4"/>
      <c r="C541" s="54"/>
      <c r="D541" s="15" t="s">
        <v>23</v>
      </c>
      <c r="E541" s="5">
        <f t="shared" si="111"/>
        <v>0.1687872870669252</v>
      </c>
      <c r="F541" s="5">
        <f t="shared" si="112"/>
        <v>0.8312127129330747</v>
      </c>
      <c r="G541" s="7">
        <f t="shared" si="113"/>
        <v>1</v>
      </c>
      <c r="H541" s="3"/>
      <c r="I541" s="3"/>
      <c r="J541" s="3"/>
      <c r="K541" s="3"/>
      <c r="L541" s="3"/>
      <c r="M541" s="3"/>
      <c r="N541" s="3"/>
    </row>
    <row r="542" spans="1:14" ht="15" customHeight="1">
      <c r="A542" s="4"/>
      <c r="C542" s="54"/>
      <c r="D542" s="15" t="s">
        <v>24</v>
      </c>
      <c r="E542" s="5">
        <f t="shared" si="111"/>
        <v>0.12475334257779501</v>
      </c>
      <c r="F542" s="5">
        <f t="shared" si="112"/>
        <v>0.8752466574222051</v>
      </c>
      <c r="G542" s="7">
        <f t="shared" si="113"/>
        <v>1</v>
      </c>
      <c r="H542" s="3"/>
      <c r="I542" s="3"/>
      <c r="J542" s="3"/>
      <c r="K542" s="3"/>
      <c r="L542" s="3"/>
      <c r="M542" s="3"/>
      <c r="N542" s="3"/>
    </row>
    <row r="543" spans="1:14" ht="15" customHeight="1">
      <c r="A543" s="4"/>
      <c r="C543" s="55"/>
      <c r="D543" s="15" t="s">
        <v>3</v>
      </c>
      <c r="E543" s="5">
        <f t="shared" si="111"/>
        <v>0.10942287969431616</v>
      </c>
      <c r="F543" s="5">
        <f t="shared" si="112"/>
        <v>0.890577120305684</v>
      </c>
      <c r="G543" s="7">
        <f t="shared" si="113"/>
        <v>1.0000000000000002</v>
      </c>
      <c r="H543" s="3"/>
      <c r="I543" s="3"/>
      <c r="J543" s="3"/>
      <c r="K543" s="3"/>
      <c r="L543" s="3"/>
      <c r="M543" s="3"/>
      <c r="N543" s="3"/>
    </row>
    <row r="544" spans="1:7" ht="15.75">
      <c r="A544" s="4"/>
      <c r="B544" s="4"/>
      <c r="C544" s="14" t="s">
        <v>165</v>
      </c>
      <c r="G544" s="2"/>
    </row>
    <row r="545" spans="1:7" ht="24.75" customHeight="1">
      <c r="A545" s="4"/>
      <c r="B545" s="4"/>
      <c r="C545" s="4">
        <v>2012</v>
      </c>
      <c r="G545" s="2"/>
    </row>
    <row r="546" spans="1:8" ht="22.5" customHeight="1">
      <c r="A546" s="4"/>
      <c r="B546" s="4"/>
      <c r="C546" s="65" t="s">
        <v>25</v>
      </c>
      <c r="D546" s="57"/>
      <c r="E546" s="53" t="s">
        <v>119</v>
      </c>
      <c r="F546" s="53"/>
      <c r="G546" s="53"/>
      <c r="H546" s="53"/>
    </row>
    <row r="547" spans="1:8" ht="42.75" customHeight="1" thickBot="1">
      <c r="A547" s="4"/>
      <c r="B547" s="4"/>
      <c r="C547" s="65"/>
      <c r="D547" s="57"/>
      <c r="E547" s="11" t="s">
        <v>121</v>
      </c>
      <c r="F547" s="11" t="s">
        <v>122</v>
      </c>
      <c r="G547" s="12" t="s">
        <v>123</v>
      </c>
      <c r="H547" s="12" t="s">
        <v>3</v>
      </c>
    </row>
    <row r="548" spans="1:8" ht="15">
      <c r="A548" s="4"/>
      <c r="B548" s="4"/>
      <c r="C548" s="66" t="s">
        <v>6</v>
      </c>
      <c r="D548" s="15" t="s">
        <v>20</v>
      </c>
      <c r="E548" s="43">
        <v>9541.951002780837</v>
      </c>
      <c r="F548" s="43">
        <v>909.8047736719827</v>
      </c>
      <c r="G548" s="43">
        <v>2866.0467807574896</v>
      </c>
      <c r="H548" s="6">
        <f>E548+F548+G548</f>
        <v>13317.80255721031</v>
      </c>
    </row>
    <row r="549" spans="1:8" ht="15">
      <c r="A549" s="4"/>
      <c r="B549" s="4"/>
      <c r="C549" s="54"/>
      <c r="D549" s="15" t="s">
        <v>21</v>
      </c>
      <c r="E549" s="43">
        <v>3270.7296287335616</v>
      </c>
      <c r="F549" s="43">
        <v>553.5125451517139</v>
      </c>
      <c r="G549" s="43">
        <v>2277.048807073894</v>
      </c>
      <c r="H549" s="6">
        <f>E549+F549+G549</f>
        <v>6101.290980959169</v>
      </c>
    </row>
    <row r="550" spans="1:8" ht="15">
      <c r="A550" s="4"/>
      <c r="B550" s="4"/>
      <c r="C550" s="54"/>
      <c r="D550" s="21" t="s">
        <v>22</v>
      </c>
      <c r="E550" s="43">
        <v>18081.919889419623</v>
      </c>
      <c r="F550" s="43">
        <v>5506.048482293663</v>
      </c>
      <c r="G550" s="43">
        <v>15112.904379772086</v>
      </c>
      <c r="H550" s="6">
        <f>E550+F550+G550</f>
        <v>38700.872751485374</v>
      </c>
    </row>
    <row r="551" spans="1:8" ht="15">
      <c r="A551" s="4"/>
      <c r="B551" s="4"/>
      <c r="C551" s="54"/>
      <c r="D551" s="15" t="s">
        <v>23</v>
      </c>
      <c r="E551" s="43">
        <v>62985.82916468768</v>
      </c>
      <c r="F551" s="43">
        <v>4314.285936986402</v>
      </c>
      <c r="G551" s="43">
        <v>14861.715259590726</v>
      </c>
      <c r="H551" s="6">
        <f>E551+F551+G551</f>
        <v>82161.8303612648</v>
      </c>
    </row>
    <row r="552" spans="1:8" ht="15">
      <c r="A552" s="4"/>
      <c r="B552" s="4"/>
      <c r="C552" s="54"/>
      <c r="D552" s="15" t="s">
        <v>24</v>
      </c>
      <c r="E552" s="43">
        <v>6394.819199811875</v>
      </c>
      <c r="F552" s="43">
        <v>1111.9263968976766</v>
      </c>
      <c r="G552" s="43">
        <v>528.1366271775468</v>
      </c>
      <c r="H552" s="6">
        <f>E552+F552+G552</f>
        <v>8034.882223887098</v>
      </c>
    </row>
    <row r="553" spans="1:8" ht="15">
      <c r="A553" s="4"/>
      <c r="B553" s="4"/>
      <c r="C553" s="55"/>
      <c r="D553" s="15" t="s">
        <v>3</v>
      </c>
      <c r="E553" s="6">
        <f>SUM(E548:E552)</f>
        <v>100275.24888543357</v>
      </c>
      <c r="F553" s="6">
        <f>SUM(F548:F552)</f>
        <v>12395.578135001437</v>
      </c>
      <c r="G553" s="6">
        <f>SUM(G548:G552)</f>
        <v>35645.851854371744</v>
      </c>
      <c r="H553" s="6">
        <f>SUM(H548:H552)</f>
        <v>148316.67887480676</v>
      </c>
    </row>
    <row r="554" spans="1:8" ht="15">
      <c r="A554" s="4"/>
      <c r="B554" s="4"/>
      <c r="C554" s="66" t="s">
        <v>0</v>
      </c>
      <c r="D554" s="15" t="s">
        <v>20</v>
      </c>
      <c r="E554" s="5">
        <f aca="true" t="shared" si="114" ref="E554:E559">E548/H548</f>
        <v>0.7164808880286927</v>
      </c>
      <c r="F554" s="5">
        <f aca="true" t="shared" si="115" ref="F554:F559">F548/H548</f>
        <v>0.068314931818794</v>
      </c>
      <c r="G554" s="5">
        <f aca="true" t="shared" si="116" ref="G554:G559">G548/H548</f>
        <v>0.21520418015251327</v>
      </c>
      <c r="H554" s="10">
        <f aca="true" t="shared" si="117" ref="H554:H559">SUM(E554:G554)</f>
        <v>1</v>
      </c>
    </row>
    <row r="555" spans="1:8" ht="15">
      <c r="A555" s="4"/>
      <c r="B555" s="4"/>
      <c r="C555" s="54"/>
      <c r="D555" s="15" t="s">
        <v>21</v>
      </c>
      <c r="E555" s="5">
        <f t="shared" si="114"/>
        <v>0.5360717328415925</v>
      </c>
      <c r="F555" s="5">
        <f t="shared" si="115"/>
        <v>0.090720561743262</v>
      </c>
      <c r="G555" s="5">
        <f t="shared" si="116"/>
        <v>0.37320770541514553</v>
      </c>
      <c r="H555" s="10">
        <f t="shared" si="117"/>
        <v>1</v>
      </c>
    </row>
    <row r="556" spans="1:8" ht="15">
      <c r="A556" s="4"/>
      <c r="B556" s="4"/>
      <c r="C556" s="54"/>
      <c r="D556" s="21" t="s">
        <v>22</v>
      </c>
      <c r="E556" s="5">
        <f t="shared" si="114"/>
        <v>0.4672225354071795</v>
      </c>
      <c r="F556" s="5">
        <f t="shared" si="115"/>
        <v>0.14227194610442825</v>
      </c>
      <c r="G556" s="5">
        <f t="shared" si="116"/>
        <v>0.3905055184883922</v>
      </c>
      <c r="H556" s="10">
        <f t="shared" si="117"/>
        <v>1</v>
      </c>
    </row>
    <row r="557" spans="1:8" ht="15">
      <c r="A557" s="4"/>
      <c r="B557" s="4"/>
      <c r="C557" s="54"/>
      <c r="D557" s="15" t="s">
        <v>23</v>
      </c>
      <c r="E557" s="5">
        <f t="shared" si="114"/>
        <v>0.7666069376465882</v>
      </c>
      <c r="F557" s="5">
        <f t="shared" si="115"/>
        <v>0.052509613259788965</v>
      </c>
      <c r="G557" s="5">
        <f t="shared" si="116"/>
        <v>0.18088344909362294</v>
      </c>
      <c r="H557" s="10">
        <f t="shared" si="117"/>
        <v>1</v>
      </c>
    </row>
    <row r="558" spans="1:8" ht="15">
      <c r="A558" s="4"/>
      <c r="B558" s="4"/>
      <c r="C558" s="54"/>
      <c r="D558" s="15" t="s">
        <v>24</v>
      </c>
      <c r="E558" s="5">
        <f t="shared" si="114"/>
        <v>0.7958821326341984</v>
      </c>
      <c r="F558" s="5">
        <f t="shared" si="115"/>
        <v>0.13838739211285553</v>
      </c>
      <c r="G558" s="5">
        <f t="shared" si="116"/>
        <v>0.06573047525294602</v>
      </c>
      <c r="H558" s="10">
        <f t="shared" si="117"/>
        <v>1</v>
      </c>
    </row>
    <row r="559" spans="1:8" ht="15">
      <c r="A559" s="4"/>
      <c r="B559" s="4"/>
      <c r="C559" s="55"/>
      <c r="D559" s="15" t="s">
        <v>3</v>
      </c>
      <c r="E559" s="5">
        <f t="shared" si="114"/>
        <v>0.6760888232271929</v>
      </c>
      <c r="F559" s="5">
        <f t="shared" si="115"/>
        <v>0.08357507887204292</v>
      </c>
      <c r="G559" s="5">
        <f t="shared" si="116"/>
        <v>0.24033609790076407</v>
      </c>
      <c r="H559" s="10">
        <f t="shared" si="117"/>
        <v>0.9999999999999999</v>
      </c>
    </row>
    <row r="560" spans="1:7" ht="15.75">
      <c r="A560" s="4"/>
      <c r="B560" s="4"/>
      <c r="C560" s="14" t="s">
        <v>165</v>
      </c>
      <c r="G560" s="2"/>
    </row>
    <row r="561" spans="1:7" ht="24.75" customHeight="1">
      <c r="A561" s="4"/>
      <c r="B561" s="4"/>
      <c r="C561" s="4">
        <v>2012</v>
      </c>
      <c r="G561" s="2"/>
    </row>
    <row r="562" spans="1:8" ht="22.5" customHeight="1">
      <c r="A562" s="4"/>
      <c r="B562" s="4"/>
      <c r="C562" s="65" t="s">
        <v>25</v>
      </c>
      <c r="D562" s="57"/>
      <c r="E562" s="58" t="s">
        <v>120</v>
      </c>
      <c r="F562" s="59"/>
      <c r="G562" s="59"/>
      <c r="H562" s="60"/>
    </row>
    <row r="563" spans="1:8" ht="22.5" customHeight="1">
      <c r="A563" s="4"/>
      <c r="B563" s="4"/>
      <c r="C563" s="65"/>
      <c r="D563" s="57"/>
      <c r="E563" s="34" t="s">
        <v>102</v>
      </c>
      <c r="F563" s="34" t="s">
        <v>26</v>
      </c>
      <c r="G563" s="34" t="s">
        <v>27</v>
      </c>
      <c r="H563" s="34" t="s">
        <v>73</v>
      </c>
    </row>
    <row r="564" spans="1:8" ht="15">
      <c r="A564" s="4"/>
      <c r="B564" s="4"/>
      <c r="C564" s="66" t="s">
        <v>6</v>
      </c>
      <c r="D564" s="15" t="s">
        <v>20</v>
      </c>
      <c r="E564" s="48">
        <v>1</v>
      </c>
      <c r="F564" s="48">
        <v>2.5822056342697968</v>
      </c>
      <c r="G564" s="48">
        <v>10</v>
      </c>
      <c r="H564" s="48">
        <v>33992.37172140052</v>
      </c>
    </row>
    <row r="565" spans="1:8" ht="15">
      <c r="A565" s="4"/>
      <c r="B565" s="4"/>
      <c r="C565" s="54"/>
      <c r="D565" s="15" t="s">
        <v>21</v>
      </c>
      <c r="E565" s="48">
        <v>0.1</v>
      </c>
      <c r="F565" s="48">
        <v>2.1333711675198876</v>
      </c>
      <c r="G565" s="48">
        <v>5</v>
      </c>
      <c r="H565" s="48">
        <v>13016.318263427416</v>
      </c>
    </row>
    <row r="566" spans="1:8" ht="15">
      <c r="A566" s="4"/>
      <c r="B566" s="4"/>
      <c r="C566" s="54"/>
      <c r="D566" s="21" t="s">
        <v>22</v>
      </c>
      <c r="E566" s="48">
        <v>1</v>
      </c>
      <c r="F566" s="48">
        <v>2.954212933654154</v>
      </c>
      <c r="G566" s="48">
        <v>11</v>
      </c>
      <c r="H566" s="48">
        <v>114330.61882614164</v>
      </c>
    </row>
    <row r="567" spans="1:8" ht="15">
      <c r="A567" s="4"/>
      <c r="B567" s="4"/>
      <c r="C567" s="54"/>
      <c r="D567" s="15" t="s">
        <v>23</v>
      </c>
      <c r="E567" s="48">
        <v>0.01</v>
      </c>
      <c r="F567" s="48">
        <v>1.5191066765938612</v>
      </c>
      <c r="G567" s="48">
        <v>25</v>
      </c>
      <c r="H567" s="48">
        <v>124812.58506296962</v>
      </c>
    </row>
    <row r="568" spans="1:8" ht="15">
      <c r="A568" s="4"/>
      <c r="B568" s="4"/>
      <c r="C568" s="54"/>
      <c r="D568" s="15" t="s">
        <v>24</v>
      </c>
      <c r="E568" s="48">
        <v>0.5</v>
      </c>
      <c r="F568" s="48">
        <v>2.848479116343798</v>
      </c>
      <c r="G568" s="48">
        <v>20</v>
      </c>
      <c r="H568" s="48">
        <v>22887.194217024415</v>
      </c>
    </row>
    <row r="569" spans="1:8" ht="15">
      <c r="A569" s="4"/>
      <c r="B569" s="4"/>
      <c r="C569" s="55"/>
      <c r="D569" s="15" t="s">
        <v>3</v>
      </c>
      <c r="E569" s="48">
        <v>0.01</v>
      </c>
      <c r="F569" s="48">
        <v>2.0858053021647933</v>
      </c>
      <c r="G569" s="48">
        <v>25</v>
      </c>
      <c r="H569" s="48">
        <f>SUM(H564:H568)</f>
        <v>309039.0880909636</v>
      </c>
    </row>
    <row r="570" spans="1:7" ht="15.75">
      <c r="A570" s="4"/>
      <c r="B570" s="4"/>
      <c r="C570" s="14" t="s">
        <v>165</v>
      </c>
      <c r="G570" s="2"/>
    </row>
    <row r="572" spans="1:14" ht="15" customHeight="1">
      <c r="A572" s="4">
        <v>23</v>
      </c>
      <c r="B572" s="4" t="s">
        <v>124</v>
      </c>
      <c r="C572" s="4"/>
      <c r="D572" s="4"/>
      <c r="G572" s="2"/>
      <c r="H572" s="3"/>
      <c r="I572" s="3"/>
      <c r="J572" s="3"/>
      <c r="K572" s="3"/>
      <c r="L572" s="3"/>
      <c r="M572" s="3"/>
      <c r="N572" s="3"/>
    </row>
    <row r="573" spans="1:14" ht="24.75" customHeight="1">
      <c r="A573" s="4"/>
      <c r="B573" s="4"/>
      <c r="C573" s="26">
        <v>2012</v>
      </c>
      <c r="D573" s="4"/>
      <c r="G573" s="2"/>
      <c r="H573" s="3"/>
      <c r="I573" s="3"/>
      <c r="J573" s="3"/>
      <c r="K573" s="3"/>
      <c r="L573" s="3"/>
      <c r="M573" s="3"/>
      <c r="N573" s="3"/>
    </row>
    <row r="574" spans="1:14" ht="15" customHeight="1">
      <c r="A574" s="4"/>
      <c r="B574" s="4"/>
      <c r="C574" s="65" t="s">
        <v>10</v>
      </c>
      <c r="D574" s="57"/>
      <c r="E574" s="53" t="s">
        <v>125</v>
      </c>
      <c r="F574" s="53"/>
      <c r="G574" s="53"/>
      <c r="H574" s="3"/>
      <c r="I574" s="3"/>
      <c r="J574" s="3"/>
      <c r="K574" s="3"/>
      <c r="L574" s="3"/>
      <c r="M574" s="3"/>
      <c r="N574" s="3"/>
    </row>
    <row r="575" spans="1:14" ht="15" customHeight="1">
      <c r="A575" s="4"/>
      <c r="B575" s="4"/>
      <c r="C575" s="65"/>
      <c r="D575" s="57"/>
      <c r="E575" s="53"/>
      <c r="F575" s="53"/>
      <c r="G575" s="53"/>
      <c r="H575" s="3"/>
      <c r="I575" s="3"/>
      <c r="J575" s="3"/>
      <c r="K575" s="3"/>
      <c r="L575" s="3"/>
      <c r="M575" s="3"/>
      <c r="N575" s="3"/>
    </row>
    <row r="576" spans="1:14" ht="15" customHeight="1" thickBot="1">
      <c r="A576" s="4"/>
      <c r="B576" s="4"/>
      <c r="C576" s="64"/>
      <c r="D576" s="62"/>
      <c r="E576" s="19" t="s">
        <v>1</v>
      </c>
      <c r="F576" s="11" t="s">
        <v>2</v>
      </c>
      <c r="G576" s="12" t="s">
        <v>3</v>
      </c>
      <c r="H576" s="3"/>
      <c r="I576" s="3"/>
      <c r="J576" s="3"/>
      <c r="K576" s="3"/>
      <c r="L576" s="3"/>
      <c r="M576" s="3"/>
      <c r="N576" s="3"/>
    </row>
    <row r="577" spans="1:14" ht="15" customHeight="1">
      <c r="A577" s="4"/>
      <c r="B577" s="4"/>
      <c r="C577" s="66" t="s">
        <v>6</v>
      </c>
      <c r="D577" s="15" t="s">
        <v>20</v>
      </c>
      <c r="E577" s="43">
        <v>49902.041417081724</v>
      </c>
      <c r="F577" s="43">
        <v>56783.08459471393</v>
      </c>
      <c r="G577" s="6">
        <f>E577+F577</f>
        <v>106685.12601179566</v>
      </c>
      <c r="H577" s="3"/>
      <c r="I577" s="3"/>
      <c r="J577" s="3"/>
      <c r="K577" s="3"/>
      <c r="L577" s="3"/>
      <c r="M577" s="3"/>
      <c r="N577" s="3"/>
    </row>
    <row r="578" spans="1:14" ht="15" customHeight="1">
      <c r="A578" s="4"/>
      <c r="B578" s="4"/>
      <c r="C578" s="54"/>
      <c r="D578" s="15" t="s">
        <v>21</v>
      </c>
      <c r="E578" s="43">
        <v>8979.316135288775</v>
      </c>
      <c r="F578" s="43">
        <v>58775.03674458059</v>
      </c>
      <c r="G578" s="6">
        <f>E578+F578</f>
        <v>67754.35287986936</v>
      </c>
      <c r="H578" s="3"/>
      <c r="I578" s="3"/>
      <c r="J578" s="3"/>
      <c r="K578" s="3"/>
      <c r="L578" s="3"/>
      <c r="M578" s="3"/>
      <c r="N578" s="3"/>
    </row>
    <row r="579" spans="1:14" ht="15" customHeight="1">
      <c r="A579" s="4"/>
      <c r="B579" s="4"/>
      <c r="C579" s="54"/>
      <c r="D579" s="21" t="s">
        <v>22</v>
      </c>
      <c r="E579" s="43">
        <v>116627.60452244984</v>
      </c>
      <c r="F579" s="43">
        <v>513194.20603878563</v>
      </c>
      <c r="G579" s="6">
        <f>E579+F579</f>
        <v>629821.8105612355</v>
      </c>
      <c r="H579" s="3"/>
      <c r="I579" s="3"/>
      <c r="J579" s="3"/>
      <c r="K579" s="3"/>
      <c r="L579" s="3"/>
      <c r="M579" s="3"/>
      <c r="N579" s="3"/>
    </row>
    <row r="580" spans="1:14" ht="15" customHeight="1">
      <c r="A580" s="4"/>
      <c r="B580" s="4"/>
      <c r="C580" s="54"/>
      <c r="D580" s="15" t="s">
        <v>23</v>
      </c>
      <c r="E580" s="43">
        <v>173458.53345794542</v>
      </c>
      <c r="F580" s="43">
        <v>313318.8301479404</v>
      </c>
      <c r="G580" s="6">
        <f>E580+F580</f>
        <v>486777.36360588577</v>
      </c>
      <c r="H580" s="3"/>
      <c r="I580" s="3"/>
      <c r="J580" s="3"/>
      <c r="K580" s="3"/>
      <c r="L580" s="3"/>
      <c r="M580" s="3"/>
      <c r="N580" s="3"/>
    </row>
    <row r="581" spans="1:14" ht="15" customHeight="1">
      <c r="A581" s="4"/>
      <c r="B581" s="4"/>
      <c r="C581" s="54"/>
      <c r="D581" s="15" t="s">
        <v>24</v>
      </c>
      <c r="E581" s="43">
        <v>21184.887272105032</v>
      </c>
      <c r="F581" s="43">
        <v>43221.240831925206</v>
      </c>
      <c r="G581" s="6">
        <f>E581+F581</f>
        <v>64406.12810403024</v>
      </c>
      <c r="H581" s="3"/>
      <c r="I581" s="3"/>
      <c r="J581" s="3"/>
      <c r="K581" s="3"/>
      <c r="L581" s="3"/>
      <c r="M581" s="3"/>
      <c r="N581" s="3"/>
    </row>
    <row r="582" spans="1:14" ht="15" customHeight="1">
      <c r="A582" s="4"/>
      <c r="B582" s="4"/>
      <c r="C582" s="55"/>
      <c r="D582" s="15" t="s">
        <v>3</v>
      </c>
      <c r="E582" s="6">
        <f>SUM(E577:E581)</f>
        <v>370152.3828048708</v>
      </c>
      <c r="F582" s="6">
        <f>SUM(F577:F581)</f>
        <v>985292.3983579456</v>
      </c>
      <c r="G582" s="6">
        <f>SUM(G577:G581)</f>
        <v>1355444.7811628166</v>
      </c>
      <c r="H582" s="3"/>
      <c r="I582" s="3"/>
      <c r="J582" s="3"/>
      <c r="K582" s="3"/>
      <c r="L582" s="3"/>
      <c r="M582" s="3"/>
      <c r="N582" s="3"/>
    </row>
    <row r="583" spans="1:14" ht="15" customHeight="1">
      <c r="A583" s="4"/>
      <c r="C583" s="66" t="s">
        <v>0</v>
      </c>
      <c r="D583" s="15" t="s">
        <v>20</v>
      </c>
      <c r="E583" s="5">
        <f aca="true" t="shared" si="118" ref="E583:E588">E577/G577</f>
        <v>0.46775069105288675</v>
      </c>
      <c r="F583" s="5">
        <f aca="true" t="shared" si="119" ref="F583:F588">F577/G577</f>
        <v>0.5322493089471132</v>
      </c>
      <c r="G583" s="7">
        <f aca="true" t="shared" si="120" ref="G583:G588">E583+F583</f>
        <v>1</v>
      </c>
      <c r="H583" s="3"/>
      <c r="I583" s="3"/>
      <c r="J583" s="3"/>
      <c r="K583" s="3"/>
      <c r="L583" s="3"/>
      <c r="M583" s="3"/>
      <c r="N583" s="3"/>
    </row>
    <row r="584" spans="1:14" ht="15" customHeight="1">
      <c r="A584" s="4"/>
      <c r="C584" s="54"/>
      <c r="D584" s="15" t="s">
        <v>21</v>
      </c>
      <c r="E584" s="5">
        <f t="shared" si="118"/>
        <v>0.13252751673695992</v>
      </c>
      <c r="F584" s="5">
        <f t="shared" si="119"/>
        <v>0.8674724832630402</v>
      </c>
      <c r="G584" s="7">
        <f t="shared" si="120"/>
        <v>1</v>
      </c>
      <c r="H584" s="3"/>
      <c r="I584" s="3"/>
      <c r="J584" s="3"/>
      <c r="K584" s="3"/>
      <c r="L584" s="3"/>
      <c r="M584" s="3"/>
      <c r="N584" s="3"/>
    </row>
    <row r="585" spans="1:14" ht="15" customHeight="1">
      <c r="A585" s="4"/>
      <c r="C585" s="54"/>
      <c r="D585" s="21" t="s">
        <v>22</v>
      </c>
      <c r="E585" s="5">
        <f t="shared" si="118"/>
        <v>0.18517555690636173</v>
      </c>
      <c r="F585" s="5">
        <f t="shared" si="119"/>
        <v>0.8148244430936382</v>
      </c>
      <c r="G585" s="7">
        <f t="shared" si="120"/>
        <v>1</v>
      </c>
      <c r="H585" s="3"/>
      <c r="I585" s="3"/>
      <c r="J585" s="3"/>
      <c r="K585" s="3"/>
      <c r="L585" s="3"/>
      <c r="M585" s="3"/>
      <c r="N585" s="3"/>
    </row>
    <row r="586" spans="1:14" ht="15" customHeight="1">
      <c r="A586" s="4"/>
      <c r="C586" s="54"/>
      <c r="D586" s="15" t="s">
        <v>23</v>
      </c>
      <c r="E586" s="5">
        <f t="shared" si="118"/>
        <v>0.35634059105177357</v>
      </c>
      <c r="F586" s="5">
        <f t="shared" si="119"/>
        <v>0.6436594089482265</v>
      </c>
      <c r="G586" s="7">
        <f t="shared" si="120"/>
        <v>1</v>
      </c>
      <c r="H586" s="3"/>
      <c r="I586" s="3"/>
      <c r="J586" s="3"/>
      <c r="K586" s="3"/>
      <c r="L586" s="3"/>
      <c r="M586" s="3"/>
      <c r="N586" s="3"/>
    </row>
    <row r="587" spans="1:14" ht="15" customHeight="1">
      <c r="A587" s="4"/>
      <c r="C587" s="54"/>
      <c r="D587" s="15" t="s">
        <v>24</v>
      </c>
      <c r="E587" s="5">
        <f t="shared" si="118"/>
        <v>0.328926577264305</v>
      </c>
      <c r="F587" s="5">
        <f t="shared" si="119"/>
        <v>0.6710734227356949</v>
      </c>
      <c r="G587" s="7">
        <f t="shared" si="120"/>
        <v>1</v>
      </c>
      <c r="H587" s="3"/>
      <c r="I587" s="3"/>
      <c r="J587" s="3"/>
      <c r="K587" s="3"/>
      <c r="L587" s="3"/>
      <c r="M587" s="3"/>
      <c r="N587" s="3"/>
    </row>
    <row r="588" spans="1:14" ht="15" customHeight="1">
      <c r="A588" s="4"/>
      <c r="C588" s="55"/>
      <c r="D588" s="15" t="s">
        <v>3</v>
      </c>
      <c r="E588" s="5">
        <f t="shared" si="118"/>
        <v>0.27308554944401525</v>
      </c>
      <c r="F588" s="5">
        <f t="shared" si="119"/>
        <v>0.7269144505559846</v>
      </c>
      <c r="G588" s="7">
        <f t="shared" si="120"/>
        <v>0.9999999999999998</v>
      </c>
      <c r="H588" s="3"/>
      <c r="I588" s="3"/>
      <c r="J588" s="3"/>
      <c r="K588" s="3"/>
      <c r="L588" s="3"/>
      <c r="M588" s="3"/>
      <c r="N588" s="3"/>
    </row>
    <row r="589" spans="1:7" ht="15.75">
      <c r="A589" s="4"/>
      <c r="B589" s="4"/>
      <c r="C589" s="14" t="s">
        <v>165</v>
      </c>
      <c r="G589" s="2"/>
    </row>
    <row r="590" spans="1:7" ht="24.75" customHeight="1">
      <c r="A590" s="4"/>
      <c r="B590" s="4"/>
      <c r="C590" s="4">
        <v>2012</v>
      </c>
      <c r="G590" s="2"/>
    </row>
    <row r="591" spans="1:8" ht="22.5" customHeight="1">
      <c r="A591" s="4"/>
      <c r="B591" s="4"/>
      <c r="C591" s="65" t="s">
        <v>10</v>
      </c>
      <c r="D591" s="57"/>
      <c r="E591" s="53" t="s">
        <v>126</v>
      </c>
      <c r="F591" s="53"/>
      <c r="G591" s="53"/>
      <c r="H591" s="53"/>
    </row>
    <row r="592" spans="1:8" ht="42.75" customHeight="1" thickBot="1">
      <c r="A592" s="4"/>
      <c r="B592" s="4"/>
      <c r="C592" s="65"/>
      <c r="D592" s="57"/>
      <c r="E592" s="11">
        <v>1</v>
      </c>
      <c r="F592" s="11">
        <v>2</v>
      </c>
      <c r="G592" s="12" t="s">
        <v>127</v>
      </c>
      <c r="H592" s="12" t="s">
        <v>3</v>
      </c>
    </row>
    <row r="593" spans="1:8" ht="15">
      <c r="A593" s="4"/>
      <c r="B593" s="4"/>
      <c r="C593" s="66" t="s">
        <v>6</v>
      </c>
      <c r="D593" s="15" t="s">
        <v>20</v>
      </c>
      <c r="E593" s="43">
        <v>39829.93183853295</v>
      </c>
      <c r="F593" s="43">
        <v>8564.158335577244</v>
      </c>
      <c r="G593" s="43">
        <v>1507.9512429715242</v>
      </c>
      <c r="H593" s="18">
        <f>SUM(E593:G593)</f>
        <v>49902.041417081724</v>
      </c>
    </row>
    <row r="594" spans="1:8" ht="15">
      <c r="A594" s="4"/>
      <c r="B594" s="4"/>
      <c r="C594" s="54"/>
      <c r="D594" s="15" t="s">
        <v>21</v>
      </c>
      <c r="E594" s="43">
        <v>8002.198786085981</v>
      </c>
      <c r="F594" s="43">
        <v>588.0755570739989</v>
      </c>
      <c r="G594" s="43">
        <v>389.0417921287947</v>
      </c>
      <c r="H594" s="18">
        <f>SUM(E594:G594)</f>
        <v>8979.316135288775</v>
      </c>
    </row>
    <row r="595" spans="1:8" ht="15">
      <c r="A595" s="4"/>
      <c r="B595" s="4"/>
      <c r="C595" s="54"/>
      <c r="D595" s="21" t="s">
        <v>22</v>
      </c>
      <c r="E595" s="43">
        <v>99603.99958097794</v>
      </c>
      <c r="F595" s="43">
        <v>15919.630231749372</v>
      </c>
      <c r="G595" s="43">
        <v>1103.9747097224827</v>
      </c>
      <c r="H595" s="18">
        <f>SUM(E595:G595)</f>
        <v>116627.60452244978</v>
      </c>
    </row>
    <row r="596" spans="1:8" ht="15">
      <c r="A596" s="4"/>
      <c r="B596" s="4"/>
      <c r="C596" s="54"/>
      <c r="D596" s="15" t="s">
        <v>23</v>
      </c>
      <c r="E596" s="43">
        <v>144679.2850078985</v>
      </c>
      <c r="F596" s="43">
        <v>26230.92225133726</v>
      </c>
      <c r="G596" s="43">
        <v>2548.3261987097135</v>
      </c>
      <c r="H596" s="18">
        <f>SUM(E596:G596)</f>
        <v>173458.53345794548</v>
      </c>
    </row>
    <row r="597" spans="1:8" ht="15">
      <c r="A597" s="4"/>
      <c r="B597" s="4"/>
      <c r="C597" s="54"/>
      <c r="D597" s="15" t="s">
        <v>24</v>
      </c>
      <c r="E597" s="43">
        <v>19577.081510657514</v>
      </c>
      <c r="F597" s="43">
        <v>1085.0338507173287</v>
      </c>
      <c r="G597" s="43">
        <v>522.7719107302146</v>
      </c>
      <c r="H597" s="18">
        <f>SUM(E597:G597)</f>
        <v>21184.887272105057</v>
      </c>
    </row>
    <row r="598" spans="1:8" ht="15">
      <c r="A598" s="4"/>
      <c r="B598" s="4"/>
      <c r="C598" s="55"/>
      <c r="D598" s="15" t="s">
        <v>3</v>
      </c>
      <c r="E598" s="6">
        <f>SUM(E593:E597)</f>
        <v>311692.4967241529</v>
      </c>
      <c r="F598" s="6">
        <f>SUM(F593:F597)</f>
        <v>52387.8202264552</v>
      </c>
      <c r="G598" s="6">
        <f>SUM(G593:G597)</f>
        <v>6072.06585426273</v>
      </c>
      <c r="H598" s="6">
        <f>SUM(H593:H597)</f>
        <v>370152.38280487084</v>
      </c>
    </row>
    <row r="599" spans="1:8" ht="15">
      <c r="A599" s="4"/>
      <c r="B599" s="4"/>
      <c r="C599" s="66" t="s">
        <v>0</v>
      </c>
      <c r="D599" s="15" t="s">
        <v>20</v>
      </c>
      <c r="E599" s="5">
        <f aca="true" t="shared" si="121" ref="E599:E604">E593/H593</f>
        <v>0.7981623738723235</v>
      </c>
      <c r="F599" s="5">
        <f aca="true" t="shared" si="122" ref="F599:F604">F593/H593</f>
        <v>0.17161939857325534</v>
      </c>
      <c r="G599" s="5">
        <f aca="true" t="shared" si="123" ref="G599:G604">G593/H593</f>
        <v>0.030218227554421145</v>
      </c>
      <c r="H599" s="10">
        <f aca="true" t="shared" si="124" ref="H599:H604">SUM(E599:G599)</f>
        <v>1</v>
      </c>
    </row>
    <row r="600" spans="1:8" ht="15">
      <c r="A600" s="4"/>
      <c r="B600" s="4"/>
      <c r="C600" s="54"/>
      <c r="D600" s="15" t="s">
        <v>21</v>
      </c>
      <c r="E600" s="5">
        <f t="shared" si="121"/>
        <v>0.8911813177662031</v>
      </c>
      <c r="F600" s="5">
        <f t="shared" si="122"/>
        <v>0.06549224330824681</v>
      </c>
      <c r="G600" s="5">
        <f t="shared" si="123"/>
        <v>0.04332643892555</v>
      </c>
      <c r="H600" s="10">
        <f t="shared" si="124"/>
        <v>0.9999999999999999</v>
      </c>
    </row>
    <row r="601" spans="1:8" ht="15">
      <c r="A601" s="4"/>
      <c r="B601" s="4"/>
      <c r="C601" s="54"/>
      <c r="D601" s="21" t="s">
        <v>22</v>
      </c>
      <c r="E601" s="5">
        <f t="shared" si="121"/>
        <v>0.8540345142886395</v>
      </c>
      <c r="F601" s="5">
        <f t="shared" si="122"/>
        <v>0.1364996760152523</v>
      </c>
      <c r="G601" s="5">
        <f t="shared" si="123"/>
        <v>0.009465809696108243</v>
      </c>
      <c r="H601" s="10">
        <f t="shared" si="124"/>
        <v>1</v>
      </c>
    </row>
    <row r="602" spans="1:8" ht="15">
      <c r="A602" s="4"/>
      <c r="B602" s="4"/>
      <c r="C602" s="54"/>
      <c r="D602" s="15" t="s">
        <v>23</v>
      </c>
      <c r="E602" s="5">
        <f t="shared" si="121"/>
        <v>0.8340857156098093</v>
      </c>
      <c r="F602" s="5">
        <f t="shared" si="122"/>
        <v>0.15122301410265798</v>
      </c>
      <c r="G602" s="5">
        <f t="shared" si="123"/>
        <v>0.014691270287532714</v>
      </c>
      <c r="H602" s="10">
        <f t="shared" si="124"/>
        <v>0.9999999999999999</v>
      </c>
    </row>
    <row r="603" spans="1:8" ht="15">
      <c r="A603" s="4"/>
      <c r="B603" s="4"/>
      <c r="C603" s="54"/>
      <c r="D603" s="15" t="s">
        <v>24</v>
      </c>
      <c r="E603" s="5">
        <f t="shared" si="121"/>
        <v>0.9241060034544247</v>
      </c>
      <c r="F603" s="5">
        <f t="shared" si="122"/>
        <v>0.051217353048936626</v>
      </c>
      <c r="G603" s="5">
        <f t="shared" si="123"/>
        <v>0.02467664349663867</v>
      </c>
      <c r="H603" s="10">
        <f t="shared" si="124"/>
        <v>1</v>
      </c>
    </row>
    <row r="604" spans="1:8" ht="15">
      <c r="A604" s="4"/>
      <c r="B604" s="4"/>
      <c r="C604" s="55"/>
      <c r="D604" s="15" t="s">
        <v>3</v>
      </c>
      <c r="E604" s="5">
        <f t="shared" si="121"/>
        <v>0.8420653525509368</v>
      </c>
      <c r="F604" s="5">
        <f t="shared" si="122"/>
        <v>0.14153041466187702</v>
      </c>
      <c r="G604" s="5">
        <f t="shared" si="123"/>
        <v>0.01640423278718612</v>
      </c>
      <c r="H604" s="10">
        <f t="shared" si="124"/>
        <v>1</v>
      </c>
    </row>
    <row r="605" spans="1:7" ht="15.75">
      <c r="A605" s="4"/>
      <c r="B605" s="4"/>
      <c r="C605" s="14" t="s">
        <v>165</v>
      </c>
      <c r="G605" s="2"/>
    </row>
    <row r="606" spans="1:7" ht="24.75" customHeight="1">
      <c r="A606" s="4"/>
      <c r="B606" s="4"/>
      <c r="C606" s="4">
        <v>2012</v>
      </c>
      <c r="G606" s="2"/>
    </row>
    <row r="607" spans="1:9" ht="22.5" customHeight="1">
      <c r="A607" s="4"/>
      <c r="B607" s="4"/>
      <c r="C607" s="65" t="s">
        <v>10</v>
      </c>
      <c r="D607" s="57"/>
      <c r="E607" s="53" t="s">
        <v>128</v>
      </c>
      <c r="F607" s="53"/>
      <c r="G607" s="53"/>
      <c r="H607" s="53"/>
      <c r="I607" s="53"/>
    </row>
    <row r="608" spans="1:9" ht="42.75" customHeight="1" thickBot="1">
      <c r="A608" s="4"/>
      <c r="B608" s="4"/>
      <c r="C608" s="65"/>
      <c r="D608" s="57"/>
      <c r="E608" s="11" t="s">
        <v>175</v>
      </c>
      <c r="F608" s="11" t="s">
        <v>130</v>
      </c>
      <c r="G608" s="12" t="s">
        <v>131</v>
      </c>
      <c r="H608" s="12" t="s">
        <v>132</v>
      </c>
      <c r="I608" s="12" t="s">
        <v>3</v>
      </c>
    </row>
    <row r="609" spans="1:9" ht="15">
      <c r="A609" s="4"/>
      <c r="B609" s="4"/>
      <c r="C609" s="66" t="s">
        <v>6</v>
      </c>
      <c r="D609" s="15" t="s">
        <v>20</v>
      </c>
      <c r="E609" s="43">
        <v>12316.347423866366</v>
      </c>
      <c r="F609" s="43">
        <v>47698.91624734447</v>
      </c>
      <c r="G609" s="43">
        <v>179.77181861132863</v>
      </c>
      <c r="H609" s="43">
        <v>1473.5013697823758</v>
      </c>
      <c r="I609" s="18">
        <f>SUM(E609:H609)</f>
        <v>61668.53685960454</v>
      </c>
    </row>
    <row r="610" spans="1:9" ht="15">
      <c r="A610" s="4"/>
      <c r="B610" s="4"/>
      <c r="C610" s="54"/>
      <c r="D610" s="15" t="s">
        <v>21</v>
      </c>
      <c r="E610" s="43">
        <v>3463.8980274792943</v>
      </c>
      <c r="F610" s="43">
        <v>6109.404953352754</v>
      </c>
      <c r="G610" s="43">
        <v>0</v>
      </c>
      <c r="H610" s="43">
        <v>898.3367948748544</v>
      </c>
      <c r="I610" s="18">
        <f>SUM(E610:H610)</f>
        <v>10471.639775706903</v>
      </c>
    </row>
    <row r="611" spans="1:9" ht="15">
      <c r="A611" s="4"/>
      <c r="B611" s="4"/>
      <c r="C611" s="54"/>
      <c r="D611" s="21" t="s">
        <v>22</v>
      </c>
      <c r="E611" s="43">
        <v>51327.3608925941</v>
      </c>
      <c r="F611" s="43">
        <v>78416.23422770761</v>
      </c>
      <c r="G611" s="43">
        <v>0</v>
      </c>
      <c r="H611" s="43">
        <v>5011.589053342384</v>
      </c>
      <c r="I611" s="18">
        <f>SUM(E611:H611)</f>
        <v>134755.18417364408</v>
      </c>
    </row>
    <row r="612" spans="1:9" ht="15">
      <c r="A612" s="4"/>
      <c r="B612" s="4"/>
      <c r="C612" s="54"/>
      <c r="D612" s="15" t="s">
        <v>23</v>
      </c>
      <c r="E612" s="43">
        <v>94325.08278921776</v>
      </c>
      <c r="F612" s="43">
        <v>97027.41013581939</v>
      </c>
      <c r="G612" s="43">
        <v>0</v>
      </c>
      <c r="H612" s="43">
        <v>15021.667533380654</v>
      </c>
      <c r="I612" s="18">
        <f>SUM(E612:H612)</f>
        <v>206374.1604584178</v>
      </c>
    </row>
    <row r="613" spans="1:9" ht="15">
      <c r="A613" s="4"/>
      <c r="B613" s="4"/>
      <c r="C613" s="54"/>
      <c r="D613" s="15" t="s">
        <v>24</v>
      </c>
      <c r="E613" s="43">
        <v>10273.330280982398</v>
      </c>
      <c r="F613" s="43">
        <v>11948.763073774326</v>
      </c>
      <c r="G613" s="43">
        <v>0</v>
      </c>
      <c r="H613" s="43">
        <v>1093.371589526106</v>
      </c>
      <c r="I613" s="18">
        <f>SUM(E613:H613)</f>
        <v>23315.46494428283</v>
      </c>
    </row>
    <row r="614" spans="1:9" ht="15">
      <c r="A614" s="4"/>
      <c r="B614" s="4"/>
      <c r="C614" s="55"/>
      <c r="D614" s="15" t="s">
        <v>3</v>
      </c>
      <c r="E614" s="6">
        <f>SUM(E609:E613)</f>
        <v>171706.0194141399</v>
      </c>
      <c r="F614" s="6">
        <f>SUM(F609:F613)</f>
        <v>241200.72863799855</v>
      </c>
      <c r="G614" s="6">
        <f>SUM(G609:G613)</f>
        <v>179.77181861132863</v>
      </c>
      <c r="H614" s="6">
        <f>SUM(H609:H613)</f>
        <v>23498.466340906372</v>
      </c>
      <c r="I614" s="6">
        <f>SUM(I609:I613)</f>
        <v>436584.9862116562</v>
      </c>
    </row>
    <row r="615" spans="1:9" ht="15">
      <c r="A615" s="4"/>
      <c r="B615" s="4"/>
      <c r="C615" s="66" t="s">
        <v>0</v>
      </c>
      <c r="D615" s="15" t="s">
        <v>20</v>
      </c>
      <c r="E615" s="5">
        <f aca="true" t="shared" si="125" ref="E615:E620">E609/I609</f>
        <v>0.19971849586614868</v>
      </c>
      <c r="F615" s="5">
        <f aca="true" t="shared" si="126" ref="F615:F620">F609/I609</f>
        <v>0.7734724816957551</v>
      </c>
      <c r="G615" s="5">
        <f aca="true" t="shared" si="127" ref="G615:G620">G609/I609</f>
        <v>0.0029151302717072675</v>
      </c>
      <c r="H615" s="5">
        <f aca="true" t="shared" si="128" ref="H615:H620">H609/I609</f>
        <v>0.023893892166388996</v>
      </c>
      <c r="I615" s="10">
        <f aca="true" t="shared" si="129" ref="I615:I620">SUM(E615:H615)</f>
        <v>1</v>
      </c>
    </row>
    <row r="616" spans="1:9" ht="15">
      <c r="A616" s="4"/>
      <c r="B616" s="4"/>
      <c r="C616" s="54"/>
      <c r="D616" s="15" t="s">
        <v>21</v>
      </c>
      <c r="E616" s="5">
        <f t="shared" si="125"/>
        <v>0.3307885012923355</v>
      </c>
      <c r="F616" s="5">
        <f t="shared" si="126"/>
        <v>0.5834239034392615</v>
      </c>
      <c r="G616" s="5">
        <f t="shared" si="127"/>
        <v>0</v>
      </c>
      <c r="H616" s="5">
        <f t="shared" si="128"/>
        <v>0.08578759526840303</v>
      </c>
      <c r="I616" s="10">
        <f t="shared" si="129"/>
        <v>1</v>
      </c>
    </row>
    <row r="617" spans="1:9" ht="15">
      <c r="A617" s="4"/>
      <c r="B617" s="4"/>
      <c r="C617" s="54"/>
      <c r="D617" s="21" t="s">
        <v>22</v>
      </c>
      <c r="E617" s="5">
        <f t="shared" si="125"/>
        <v>0.38089340463854965</v>
      </c>
      <c r="F617" s="5">
        <f t="shared" si="126"/>
        <v>0.5819162706694927</v>
      </c>
      <c r="G617" s="5">
        <f t="shared" si="127"/>
        <v>0</v>
      </c>
      <c r="H617" s="5">
        <f t="shared" si="128"/>
        <v>0.03719032469195771</v>
      </c>
      <c r="I617" s="10">
        <f t="shared" si="129"/>
        <v>1</v>
      </c>
    </row>
    <row r="618" spans="1:9" ht="15">
      <c r="A618" s="4"/>
      <c r="B618" s="4"/>
      <c r="C618" s="54"/>
      <c r="D618" s="15" t="s">
        <v>23</v>
      </c>
      <c r="E618" s="5">
        <f t="shared" si="125"/>
        <v>0.4570585899886593</v>
      </c>
      <c r="F618" s="5">
        <f t="shared" si="126"/>
        <v>0.4701529005389673</v>
      </c>
      <c r="G618" s="5">
        <f t="shared" si="127"/>
        <v>0</v>
      </c>
      <c r="H618" s="5">
        <f t="shared" si="128"/>
        <v>0.0727885094723734</v>
      </c>
      <c r="I618" s="10">
        <f t="shared" si="129"/>
        <v>0.9999999999999999</v>
      </c>
    </row>
    <row r="619" spans="1:9" ht="15">
      <c r="A619" s="4"/>
      <c r="B619" s="4"/>
      <c r="C619" s="54"/>
      <c r="D619" s="15" t="s">
        <v>24</v>
      </c>
      <c r="E619" s="5">
        <f t="shared" si="125"/>
        <v>0.4406230073272253</v>
      </c>
      <c r="F619" s="5">
        <f t="shared" si="126"/>
        <v>0.5124822988659411</v>
      </c>
      <c r="G619" s="5">
        <f t="shared" si="127"/>
        <v>0</v>
      </c>
      <c r="H619" s="5">
        <f t="shared" si="128"/>
        <v>0.0468946938068336</v>
      </c>
      <c r="I619" s="10">
        <f t="shared" si="129"/>
        <v>1</v>
      </c>
    </row>
    <row r="620" spans="1:9" ht="15">
      <c r="A620" s="4"/>
      <c r="B620" s="4"/>
      <c r="C620" s="55"/>
      <c r="D620" s="15" t="s">
        <v>3</v>
      </c>
      <c r="E620" s="5">
        <f t="shared" si="125"/>
        <v>0.3932934590904528</v>
      </c>
      <c r="F620" s="5">
        <f t="shared" si="126"/>
        <v>0.5524714231035525</v>
      </c>
      <c r="G620" s="5">
        <f t="shared" si="127"/>
        <v>0.00041176821074688844</v>
      </c>
      <c r="H620" s="5">
        <f t="shared" si="128"/>
        <v>0.05382334959524771</v>
      </c>
      <c r="I620" s="10">
        <f t="shared" si="129"/>
        <v>0.9999999999999998</v>
      </c>
    </row>
    <row r="621" spans="1:7" ht="15.75">
      <c r="A621" s="4"/>
      <c r="B621" s="4"/>
      <c r="C621" s="14" t="s">
        <v>165</v>
      </c>
      <c r="G621" s="2"/>
    </row>
    <row r="622" spans="1:7" ht="24.75" customHeight="1">
      <c r="A622" s="4"/>
      <c r="B622" s="4"/>
      <c r="C622" s="4">
        <v>2012</v>
      </c>
      <c r="G622" s="2"/>
    </row>
    <row r="623" spans="1:8" ht="32.25" customHeight="1">
      <c r="A623" s="4"/>
      <c r="B623" s="4"/>
      <c r="C623" s="65" t="s">
        <v>10</v>
      </c>
      <c r="D623" s="57"/>
      <c r="E623" s="58" t="s">
        <v>133</v>
      </c>
      <c r="F623" s="59"/>
      <c r="G623" s="59"/>
      <c r="H623" s="60"/>
    </row>
    <row r="624" spans="1:8" ht="22.5" customHeight="1">
      <c r="A624" s="4"/>
      <c r="B624" s="4"/>
      <c r="C624" s="65"/>
      <c r="D624" s="57"/>
      <c r="E624" s="34" t="s">
        <v>102</v>
      </c>
      <c r="F624" s="34" t="s">
        <v>26</v>
      </c>
      <c r="G624" s="34" t="s">
        <v>27</v>
      </c>
      <c r="H624" s="34" t="s">
        <v>73</v>
      </c>
    </row>
    <row r="625" spans="1:8" ht="15">
      <c r="A625" s="4"/>
      <c r="B625" s="4"/>
      <c r="C625" s="66" t="s">
        <v>6</v>
      </c>
      <c r="D625" s="15" t="s">
        <v>20</v>
      </c>
      <c r="E625" s="47">
        <v>5</v>
      </c>
      <c r="F625" s="47">
        <v>45.70178353691346</v>
      </c>
      <c r="G625" s="47">
        <v>200</v>
      </c>
      <c r="H625" s="47">
        <v>2263360.172548452</v>
      </c>
    </row>
    <row r="626" spans="1:8" ht="15">
      <c r="A626" s="4"/>
      <c r="B626" s="4"/>
      <c r="C626" s="54"/>
      <c r="D626" s="15" t="s">
        <v>21</v>
      </c>
      <c r="E626" s="47">
        <v>6</v>
      </c>
      <c r="F626" s="47">
        <v>59.37368525848351</v>
      </c>
      <c r="G626" s="47">
        <v>360</v>
      </c>
      <c r="H626" s="47">
        <v>533135.0900530582</v>
      </c>
    </row>
    <row r="627" spans="1:8" ht="15">
      <c r="A627" s="4"/>
      <c r="B627" s="4"/>
      <c r="C627" s="54"/>
      <c r="D627" s="21" t="s">
        <v>22</v>
      </c>
      <c r="E627" s="47">
        <v>10</v>
      </c>
      <c r="F627" s="47">
        <v>72.82588585295026</v>
      </c>
      <c r="G627" s="47">
        <v>703</v>
      </c>
      <c r="H627" s="47">
        <v>8467536.18076044</v>
      </c>
    </row>
    <row r="628" spans="1:8" ht="15">
      <c r="A628" s="4"/>
      <c r="B628" s="4"/>
      <c r="C628" s="54"/>
      <c r="D628" s="15" t="s">
        <v>23</v>
      </c>
      <c r="E628" s="47">
        <v>5</v>
      </c>
      <c r="F628" s="47">
        <v>55.978102861785125</v>
      </c>
      <c r="G628" s="47">
        <v>300</v>
      </c>
      <c r="H628" s="47">
        <v>9709879.628163265</v>
      </c>
    </row>
    <row r="629" spans="1:8" ht="15">
      <c r="A629" s="4"/>
      <c r="B629" s="4"/>
      <c r="C629" s="54"/>
      <c r="D629" s="15" t="s">
        <v>24</v>
      </c>
      <c r="E629" s="47">
        <v>10</v>
      </c>
      <c r="F629" s="47">
        <v>49.71527833430398</v>
      </c>
      <c r="G629" s="47">
        <v>700</v>
      </c>
      <c r="H629" s="47">
        <v>1046955.5813308607</v>
      </c>
    </row>
    <row r="630" spans="1:8" ht="15">
      <c r="A630" s="4"/>
      <c r="B630" s="4"/>
      <c r="C630" s="55"/>
      <c r="D630" s="15" t="s">
        <v>3</v>
      </c>
      <c r="E630" s="47">
        <v>5</v>
      </c>
      <c r="F630" s="48">
        <v>59.629894671160486</v>
      </c>
      <c r="G630" s="47">
        <v>703</v>
      </c>
      <c r="H630" s="48">
        <f>SUM(H625:H629)</f>
        <v>22020866.652856078</v>
      </c>
    </row>
    <row r="631" spans="1:7" ht="15.75">
      <c r="A631" s="4"/>
      <c r="B631" s="4"/>
      <c r="C631" s="14" t="s">
        <v>165</v>
      </c>
      <c r="G631" s="2"/>
    </row>
    <row r="633" spans="1:14" ht="15" customHeight="1">
      <c r="A633" s="4">
        <v>24</v>
      </c>
      <c r="B633" s="4" t="s">
        <v>134</v>
      </c>
      <c r="C633" s="4"/>
      <c r="D633" s="4"/>
      <c r="G633" s="2"/>
      <c r="H633" s="3"/>
      <c r="I633" s="3"/>
      <c r="J633" s="3"/>
      <c r="K633" s="3"/>
      <c r="L633" s="3"/>
      <c r="M633" s="3"/>
      <c r="N633" s="3"/>
    </row>
    <row r="634" spans="1:14" ht="24.75" customHeight="1">
      <c r="A634" s="4"/>
      <c r="B634" s="4"/>
      <c r="C634" s="26">
        <v>2012</v>
      </c>
      <c r="D634" s="4"/>
      <c r="G634" s="2"/>
      <c r="H634" s="3"/>
      <c r="I634" s="3"/>
      <c r="J634" s="3"/>
      <c r="K634" s="3"/>
      <c r="L634" s="3"/>
      <c r="M634" s="3"/>
      <c r="N634" s="3"/>
    </row>
    <row r="635" spans="1:14" ht="15" customHeight="1">
      <c r="A635" s="4"/>
      <c r="B635" s="4"/>
      <c r="C635" s="65" t="s">
        <v>10</v>
      </c>
      <c r="D635" s="57"/>
      <c r="E635" s="53" t="s">
        <v>134</v>
      </c>
      <c r="F635" s="53"/>
      <c r="G635" s="53"/>
      <c r="H635" s="3"/>
      <c r="I635" s="3"/>
      <c r="J635" s="3"/>
      <c r="K635" s="3"/>
      <c r="L635" s="3"/>
      <c r="M635" s="3"/>
      <c r="N635" s="3"/>
    </row>
    <row r="636" spans="1:14" ht="15" customHeight="1">
      <c r="A636" s="4"/>
      <c r="B636" s="4"/>
      <c r="C636" s="65"/>
      <c r="D636" s="57"/>
      <c r="E636" s="53"/>
      <c r="F636" s="53"/>
      <c r="G636" s="53"/>
      <c r="H636" s="3"/>
      <c r="I636" s="3"/>
      <c r="J636" s="3"/>
      <c r="K636" s="3"/>
      <c r="L636" s="3"/>
      <c r="M636" s="3"/>
      <c r="N636" s="3"/>
    </row>
    <row r="637" spans="1:14" ht="15" customHeight="1" thickBot="1">
      <c r="A637" s="4"/>
      <c r="B637" s="4"/>
      <c r="C637" s="64"/>
      <c r="D637" s="62"/>
      <c r="E637" s="19" t="s">
        <v>1</v>
      </c>
      <c r="F637" s="11" t="s">
        <v>2</v>
      </c>
      <c r="G637" s="12" t="s">
        <v>3</v>
      </c>
      <c r="H637" s="3"/>
      <c r="I637" s="3"/>
      <c r="J637" s="3"/>
      <c r="K637" s="3"/>
      <c r="L637" s="3"/>
      <c r="M637" s="3"/>
      <c r="N637" s="3"/>
    </row>
    <row r="638" spans="1:14" ht="15" customHeight="1">
      <c r="A638" s="4"/>
      <c r="B638" s="4"/>
      <c r="C638" s="66" t="s">
        <v>6</v>
      </c>
      <c r="D638" s="15" t="s">
        <v>20</v>
      </c>
      <c r="E638" s="43">
        <v>39037.73327986993</v>
      </c>
      <c r="F638" s="43">
        <v>10864.308137211809</v>
      </c>
      <c r="G638" s="6">
        <f>E638+F638</f>
        <v>49902.04141708174</v>
      </c>
      <c r="H638" s="3"/>
      <c r="I638" s="3"/>
      <c r="J638" s="3"/>
      <c r="K638" s="3"/>
      <c r="L638" s="3"/>
      <c r="M638" s="3"/>
      <c r="N638" s="3"/>
    </row>
    <row r="639" spans="1:14" ht="15" customHeight="1">
      <c r="A639" s="4"/>
      <c r="B639" s="4"/>
      <c r="C639" s="54"/>
      <c r="D639" s="15" t="s">
        <v>21</v>
      </c>
      <c r="E639" s="43">
        <v>7884.113295696601</v>
      </c>
      <c r="F639" s="43">
        <v>1095.2028395921732</v>
      </c>
      <c r="G639" s="6">
        <f>E639+F639</f>
        <v>8979.316135288775</v>
      </c>
      <c r="H639" s="3"/>
      <c r="I639" s="3"/>
      <c r="J639" s="3"/>
      <c r="K639" s="3"/>
      <c r="L639" s="3"/>
      <c r="M639" s="3"/>
      <c r="N639" s="3"/>
    </row>
    <row r="640" spans="1:14" ht="15" customHeight="1">
      <c r="A640" s="4"/>
      <c r="B640" s="4"/>
      <c r="C640" s="54"/>
      <c r="D640" s="21" t="s">
        <v>22</v>
      </c>
      <c r="E640" s="43">
        <v>103915.77225674741</v>
      </c>
      <c r="F640" s="43">
        <v>12711.83226570246</v>
      </c>
      <c r="G640" s="6">
        <f>E640+F640</f>
        <v>116627.60452244987</v>
      </c>
      <c r="H640" s="3"/>
      <c r="I640" s="3"/>
      <c r="J640" s="3"/>
      <c r="K640" s="3"/>
      <c r="L640" s="3"/>
      <c r="M640" s="3"/>
      <c r="N640" s="3"/>
    </row>
    <row r="641" spans="1:14" ht="15" customHeight="1">
      <c r="A641" s="4"/>
      <c r="B641" s="4"/>
      <c r="C641" s="54"/>
      <c r="D641" s="15" t="s">
        <v>23</v>
      </c>
      <c r="E641" s="43">
        <v>139277.97863197883</v>
      </c>
      <c r="F641" s="43">
        <v>34180.554825966574</v>
      </c>
      <c r="G641" s="6">
        <f>E641+F641</f>
        <v>173458.5334579454</v>
      </c>
      <c r="H641" s="3"/>
      <c r="I641" s="3"/>
      <c r="J641" s="3"/>
      <c r="K641" s="3"/>
      <c r="L641" s="3"/>
      <c r="M641" s="3"/>
      <c r="N641" s="3"/>
    </row>
    <row r="642" spans="1:14" ht="15" customHeight="1">
      <c r="A642" s="4"/>
      <c r="B642" s="4"/>
      <c r="C642" s="54"/>
      <c r="D642" s="15" t="s">
        <v>24</v>
      </c>
      <c r="E642" s="43">
        <v>18655.27352954139</v>
      </c>
      <c r="F642" s="43">
        <v>2529.613742563675</v>
      </c>
      <c r="G642" s="6">
        <f>E642+F642</f>
        <v>21184.887272105065</v>
      </c>
      <c r="H642" s="3"/>
      <c r="I642" s="3"/>
      <c r="J642" s="3"/>
      <c r="K642" s="3"/>
      <c r="L642" s="3"/>
      <c r="M642" s="3"/>
      <c r="N642" s="3"/>
    </row>
    <row r="643" spans="1:14" ht="15" customHeight="1">
      <c r="A643" s="4"/>
      <c r="B643" s="4"/>
      <c r="C643" s="55"/>
      <c r="D643" s="15" t="s">
        <v>3</v>
      </c>
      <c r="E643" s="6">
        <f>SUM(E638:E642)</f>
        <v>308770.87099383416</v>
      </c>
      <c r="F643" s="6">
        <f>SUM(F638:F642)</f>
        <v>61381.5118110367</v>
      </c>
      <c r="G643" s="6">
        <f>SUM(G638:G642)</f>
        <v>370152.38280487084</v>
      </c>
      <c r="H643" s="3"/>
      <c r="I643" s="3"/>
      <c r="J643" s="3"/>
      <c r="K643" s="3"/>
      <c r="L643" s="3"/>
      <c r="M643" s="3"/>
      <c r="N643" s="3"/>
    </row>
    <row r="644" spans="1:14" ht="15" customHeight="1">
      <c r="A644" s="4"/>
      <c r="C644" s="66" t="s">
        <v>0</v>
      </c>
      <c r="D644" s="15" t="s">
        <v>20</v>
      </c>
      <c r="E644" s="5">
        <f aca="true" t="shared" si="130" ref="E644:E649">E638/G638</f>
        <v>0.7822873007056401</v>
      </c>
      <c r="F644" s="5">
        <f aca="true" t="shared" si="131" ref="F644:F649">F638/G638</f>
        <v>0.21771269929435988</v>
      </c>
      <c r="G644" s="7">
        <f aca="true" t="shared" si="132" ref="G644:G649">E644+F644</f>
        <v>1</v>
      </c>
      <c r="H644" s="3"/>
      <c r="I644" s="3"/>
      <c r="J644" s="3"/>
      <c r="K644" s="3"/>
      <c r="L644" s="3"/>
      <c r="M644" s="3"/>
      <c r="N644" s="3"/>
    </row>
    <row r="645" spans="1:14" ht="15" customHeight="1">
      <c r="A645" s="4"/>
      <c r="C645" s="54"/>
      <c r="D645" s="15" t="s">
        <v>21</v>
      </c>
      <c r="E645" s="5">
        <f t="shared" si="130"/>
        <v>0.8780304843831015</v>
      </c>
      <c r="F645" s="5">
        <f t="shared" si="131"/>
        <v>0.12196951561689853</v>
      </c>
      <c r="G645" s="7">
        <f t="shared" si="132"/>
        <v>1</v>
      </c>
      <c r="H645" s="3"/>
      <c r="I645" s="3"/>
      <c r="J645" s="3"/>
      <c r="K645" s="3"/>
      <c r="L645" s="3"/>
      <c r="M645" s="3"/>
      <c r="N645" s="3"/>
    </row>
    <row r="646" spans="1:14" ht="15" customHeight="1">
      <c r="A646" s="4"/>
      <c r="C646" s="54"/>
      <c r="D646" s="21" t="s">
        <v>22</v>
      </c>
      <c r="E646" s="5">
        <f t="shared" si="130"/>
        <v>0.8910049441746398</v>
      </c>
      <c r="F646" s="5">
        <f t="shared" si="131"/>
        <v>0.10899505582536025</v>
      </c>
      <c r="G646" s="7">
        <f t="shared" si="132"/>
        <v>1</v>
      </c>
      <c r="H646" s="3"/>
      <c r="I646" s="3"/>
      <c r="J646" s="3"/>
      <c r="K646" s="3"/>
      <c r="L646" s="3"/>
      <c r="M646" s="3"/>
      <c r="N646" s="3"/>
    </row>
    <row r="647" spans="1:14" ht="15" customHeight="1">
      <c r="A647" s="4"/>
      <c r="C647" s="54"/>
      <c r="D647" s="15" t="s">
        <v>23</v>
      </c>
      <c r="E647" s="5">
        <f t="shared" si="130"/>
        <v>0.8029468245547369</v>
      </c>
      <c r="F647" s="5">
        <f t="shared" si="131"/>
        <v>0.1970531754452632</v>
      </c>
      <c r="G647" s="7">
        <f t="shared" si="132"/>
        <v>1</v>
      </c>
      <c r="H647" s="3"/>
      <c r="I647" s="3"/>
      <c r="J647" s="3"/>
      <c r="K647" s="3"/>
      <c r="L647" s="3"/>
      <c r="M647" s="3"/>
      <c r="N647" s="3"/>
    </row>
    <row r="648" spans="1:14" ht="15" customHeight="1">
      <c r="A648" s="4"/>
      <c r="C648" s="54"/>
      <c r="D648" s="15" t="s">
        <v>24</v>
      </c>
      <c r="E648" s="5">
        <f t="shared" si="130"/>
        <v>0.8805934763743345</v>
      </c>
      <c r="F648" s="5">
        <f t="shared" si="131"/>
        <v>0.11940652362566555</v>
      </c>
      <c r="G648" s="7">
        <f t="shared" si="132"/>
        <v>1</v>
      </c>
      <c r="H648" s="3"/>
      <c r="I648" s="3"/>
      <c r="J648" s="3"/>
      <c r="K648" s="3"/>
      <c r="L648" s="3"/>
      <c r="M648" s="3"/>
      <c r="N648" s="3"/>
    </row>
    <row r="649" spans="1:14" ht="15" customHeight="1">
      <c r="A649" s="4"/>
      <c r="C649" s="55"/>
      <c r="D649" s="15" t="s">
        <v>3</v>
      </c>
      <c r="E649" s="5">
        <f t="shared" si="130"/>
        <v>0.8341723175036415</v>
      </c>
      <c r="F649" s="5">
        <f t="shared" si="131"/>
        <v>0.16582768249635857</v>
      </c>
      <c r="G649" s="7">
        <f t="shared" si="132"/>
        <v>1</v>
      </c>
      <c r="H649" s="3"/>
      <c r="I649" s="3"/>
      <c r="J649" s="3"/>
      <c r="K649" s="3"/>
      <c r="L649" s="3"/>
      <c r="M649" s="3"/>
      <c r="N649" s="3"/>
    </row>
    <row r="650" spans="1:7" ht="15.75">
      <c r="A650" s="4"/>
      <c r="B650" s="4"/>
      <c r="C650" s="14" t="s">
        <v>165</v>
      </c>
      <c r="G650" s="2"/>
    </row>
    <row r="651" spans="1:7" ht="24.75" customHeight="1">
      <c r="A651" s="4"/>
      <c r="B651" s="4"/>
      <c r="C651" s="4">
        <v>2012</v>
      </c>
      <c r="G651" s="2"/>
    </row>
    <row r="652" spans="1:8" ht="22.5" customHeight="1">
      <c r="A652" s="4"/>
      <c r="B652" s="4"/>
      <c r="C652" s="65" t="s">
        <v>10</v>
      </c>
      <c r="D652" s="57"/>
      <c r="E652" s="53" t="s">
        <v>138</v>
      </c>
      <c r="F652" s="53"/>
      <c r="G652" s="53"/>
      <c r="H652" s="53"/>
    </row>
    <row r="653" spans="1:8" ht="42.75" customHeight="1" thickBot="1">
      <c r="A653" s="4"/>
      <c r="B653" s="4"/>
      <c r="C653" s="65"/>
      <c r="D653" s="57"/>
      <c r="E653" s="11" t="s">
        <v>135</v>
      </c>
      <c r="F653" s="11" t="s">
        <v>136</v>
      </c>
      <c r="G653" s="12" t="s">
        <v>137</v>
      </c>
      <c r="H653" s="12" t="s">
        <v>3</v>
      </c>
    </row>
    <row r="654" spans="1:8" ht="15">
      <c r="A654" s="4"/>
      <c r="B654" s="4"/>
      <c r="C654" s="66" t="s">
        <v>6</v>
      </c>
      <c r="D654" s="15" t="s">
        <v>20</v>
      </c>
      <c r="E654" s="43">
        <v>23826.761910339406</v>
      </c>
      <c r="F654" s="43">
        <v>8310.073745536767</v>
      </c>
      <c r="G654" s="43">
        <v>6900.8976239937</v>
      </c>
      <c r="H654" s="18">
        <f>SUM(E654:G654)</f>
        <v>39037.73327986988</v>
      </c>
    </row>
    <row r="655" spans="1:8" ht="15">
      <c r="A655" s="4"/>
      <c r="B655" s="4"/>
      <c r="C655" s="54"/>
      <c r="D655" s="15" t="s">
        <v>21</v>
      </c>
      <c r="E655" s="43">
        <v>6877.032556114463</v>
      </c>
      <c r="F655" s="43">
        <v>902.5892355872152</v>
      </c>
      <c r="G655" s="43">
        <v>104.4915039949213</v>
      </c>
      <c r="H655" s="18">
        <f>SUM(E655:G655)</f>
        <v>7884.113295696599</v>
      </c>
    </row>
    <row r="656" spans="1:8" ht="15">
      <c r="A656" s="4"/>
      <c r="B656" s="4"/>
      <c r="C656" s="54"/>
      <c r="D656" s="21" t="s">
        <v>22</v>
      </c>
      <c r="E656" s="43">
        <v>83899.93290274491</v>
      </c>
      <c r="F656" s="43">
        <v>18985.017106555206</v>
      </c>
      <c r="G656" s="43">
        <v>1030.822247447208</v>
      </c>
      <c r="H656" s="18">
        <f>SUM(E656:G656)</f>
        <v>103915.77225674732</v>
      </c>
    </row>
    <row r="657" spans="1:8" ht="15">
      <c r="A657" s="4"/>
      <c r="B657" s="4"/>
      <c r="C657" s="54"/>
      <c r="D657" s="15" t="s">
        <v>23</v>
      </c>
      <c r="E657" s="43">
        <v>110068.22438456258</v>
      </c>
      <c r="F657" s="43">
        <v>6544.898819400599</v>
      </c>
      <c r="G657" s="43">
        <v>22664.85542801552</v>
      </c>
      <c r="H657" s="18">
        <f>SUM(E657:G657)</f>
        <v>139277.97863197868</v>
      </c>
    </row>
    <row r="658" spans="1:8" ht="15">
      <c r="A658" s="4"/>
      <c r="B658" s="4"/>
      <c r="C658" s="54"/>
      <c r="D658" s="15" t="s">
        <v>24</v>
      </c>
      <c r="E658" s="43">
        <v>13800.46589546701</v>
      </c>
      <c r="F658" s="43">
        <v>1072.981923114525</v>
      </c>
      <c r="G658" s="43">
        <v>3781.825710959864</v>
      </c>
      <c r="H658" s="18">
        <f>SUM(E658:G658)</f>
        <v>18655.2735295414</v>
      </c>
    </row>
    <row r="659" spans="1:8" ht="15">
      <c r="A659" s="4"/>
      <c r="B659" s="4"/>
      <c r="C659" s="55"/>
      <c r="D659" s="15" t="s">
        <v>3</v>
      </c>
      <c r="E659" s="6">
        <f>SUM(E654:E658)</f>
        <v>238472.41764922836</v>
      </c>
      <c r="F659" s="6">
        <f>SUM(F654:F658)</f>
        <v>35815.560830194314</v>
      </c>
      <c r="G659" s="6">
        <f>SUM(G654:G658)</f>
        <v>34482.892514411215</v>
      </c>
      <c r="H659" s="6">
        <f>SUM(H654:H658)</f>
        <v>308770.8709938339</v>
      </c>
    </row>
    <row r="660" spans="1:8" ht="15">
      <c r="A660" s="4"/>
      <c r="B660" s="4"/>
      <c r="C660" s="66" t="s">
        <v>0</v>
      </c>
      <c r="D660" s="15" t="s">
        <v>20</v>
      </c>
      <c r="E660" s="5">
        <f aca="true" t="shared" si="133" ref="E660:E665">E654/H654</f>
        <v>0.6103520852381527</v>
      </c>
      <c r="F660" s="5">
        <f aca="true" t="shared" si="134" ref="F660:F665">F654/H654</f>
        <v>0.21287285524392688</v>
      </c>
      <c r="G660" s="5">
        <f aca="true" t="shared" si="135" ref="G660:G665">G654/H654</f>
        <v>0.1767750595179204</v>
      </c>
      <c r="H660" s="10">
        <f aca="true" t="shared" si="136" ref="H660:H665">SUM(E660:G660)</f>
        <v>0.9999999999999999</v>
      </c>
    </row>
    <row r="661" spans="1:8" ht="15">
      <c r="A661" s="4"/>
      <c r="B661" s="4"/>
      <c r="C661" s="54"/>
      <c r="D661" s="15" t="s">
        <v>21</v>
      </c>
      <c r="E661" s="5">
        <f t="shared" si="133"/>
        <v>0.8722645525487522</v>
      </c>
      <c r="F661" s="5">
        <f t="shared" si="134"/>
        <v>0.1144820224843645</v>
      </c>
      <c r="G661" s="5">
        <f t="shared" si="135"/>
        <v>0.013253424966883226</v>
      </c>
      <c r="H661" s="10">
        <f t="shared" si="136"/>
        <v>0.9999999999999999</v>
      </c>
    </row>
    <row r="662" spans="1:8" ht="15">
      <c r="A662" s="4"/>
      <c r="B662" s="4"/>
      <c r="C662" s="54"/>
      <c r="D662" s="21" t="s">
        <v>22</v>
      </c>
      <c r="E662" s="5">
        <f t="shared" si="133"/>
        <v>0.8073840099600206</v>
      </c>
      <c r="F662" s="5">
        <f t="shared" si="134"/>
        <v>0.18269620380290727</v>
      </c>
      <c r="G662" s="5">
        <f t="shared" si="135"/>
        <v>0.009919786237072167</v>
      </c>
      <c r="H662" s="10">
        <f t="shared" si="136"/>
        <v>1</v>
      </c>
    </row>
    <row r="663" spans="1:8" ht="15">
      <c r="A663" s="4"/>
      <c r="B663" s="4"/>
      <c r="C663" s="54"/>
      <c r="D663" s="15" t="s">
        <v>23</v>
      </c>
      <c r="E663" s="5">
        <f t="shared" si="133"/>
        <v>0.790277296279561</v>
      </c>
      <c r="F663" s="5">
        <f t="shared" si="134"/>
        <v>0.046991626987167294</v>
      </c>
      <c r="G663" s="5">
        <f t="shared" si="135"/>
        <v>0.16273107673327183</v>
      </c>
      <c r="H663" s="10">
        <f t="shared" si="136"/>
        <v>1.0000000000000002</v>
      </c>
    </row>
    <row r="664" spans="1:8" ht="15">
      <c r="A664" s="4"/>
      <c r="B664" s="4"/>
      <c r="C664" s="54"/>
      <c r="D664" s="15" t="s">
        <v>24</v>
      </c>
      <c r="E664" s="5">
        <f t="shared" si="133"/>
        <v>0.7397621843289192</v>
      </c>
      <c r="F664" s="5">
        <f t="shared" si="134"/>
        <v>0.057516279319915285</v>
      </c>
      <c r="G664" s="5">
        <f t="shared" si="135"/>
        <v>0.2027215363511656</v>
      </c>
      <c r="H664" s="10">
        <f t="shared" si="136"/>
        <v>1</v>
      </c>
    </row>
    <row r="665" spans="1:8" ht="15">
      <c r="A665" s="4"/>
      <c r="B665" s="4"/>
      <c r="C665" s="55"/>
      <c r="D665" s="15" t="s">
        <v>3</v>
      </c>
      <c r="E665" s="5">
        <f t="shared" si="133"/>
        <v>0.7723280919656137</v>
      </c>
      <c r="F665" s="5">
        <f t="shared" si="134"/>
        <v>0.11599397545149118</v>
      </c>
      <c r="G665" s="5">
        <f t="shared" si="135"/>
        <v>0.11167793258289521</v>
      </c>
      <c r="H665" s="10">
        <f t="shared" si="136"/>
        <v>1</v>
      </c>
    </row>
    <row r="666" spans="1:7" ht="15.75">
      <c r="A666" s="4"/>
      <c r="B666" s="4"/>
      <c r="C666" s="14" t="s">
        <v>165</v>
      </c>
      <c r="G666" s="2"/>
    </row>
    <row r="668" spans="1:14" ht="15" customHeight="1">
      <c r="A668" s="4">
        <v>25</v>
      </c>
      <c r="B668" s="4" t="s">
        <v>139</v>
      </c>
      <c r="C668" s="4"/>
      <c r="D668" s="4"/>
      <c r="G668" s="2"/>
      <c r="H668" s="3"/>
      <c r="I668" s="3"/>
      <c r="J668" s="3"/>
      <c r="K668" s="3"/>
      <c r="L668" s="3"/>
      <c r="M668" s="3"/>
      <c r="N668" s="3"/>
    </row>
    <row r="669" spans="1:7" ht="24.75" customHeight="1">
      <c r="A669" s="4"/>
      <c r="B669" s="4"/>
      <c r="C669" s="4">
        <v>2012</v>
      </c>
      <c r="G669" s="2"/>
    </row>
    <row r="670" spans="1:11" ht="22.5" customHeight="1">
      <c r="A670" s="4"/>
      <c r="B670" s="4"/>
      <c r="C670" s="65" t="s">
        <v>10</v>
      </c>
      <c r="D670" s="57"/>
      <c r="E670" s="53" t="s">
        <v>140</v>
      </c>
      <c r="F670" s="53"/>
      <c r="G670" s="53"/>
      <c r="H670" s="53"/>
      <c r="I670" s="53"/>
      <c r="J670" s="53"/>
      <c r="K670" s="53"/>
    </row>
    <row r="671" spans="1:11" ht="42.75" customHeight="1" thickBot="1">
      <c r="A671" s="4"/>
      <c r="B671" s="4"/>
      <c r="C671" s="65"/>
      <c r="D671" s="57"/>
      <c r="E671" s="11" t="s">
        <v>141</v>
      </c>
      <c r="F671" s="11" t="s">
        <v>142</v>
      </c>
      <c r="G671" s="12" t="s">
        <v>143</v>
      </c>
      <c r="H671" s="12" t="s">
        <v>144</v>
      </c>
      <c r="I671" s="12" t="s">
        <v>145</v>
      </c>
      <c r="J671" s="12" t="s">
        <v>93</v>
      </c>
      <c r="K671" s="12" t="s">
        <v>3</v>
      </c>
    </row>
    <row r="672" spans="1:11" ht="15">
      <c r="A672" s="4"/>
      <c r="B672" s="4"/>
      <c r="C672" s="66" t="s">
        <v>6</v>
      </c>
      <c r="D672" s="15" t="s">
        <v>20</v>
      </c>
      <c r="E672" s="43">
        <v>44273.1278340747</v>
      </c>
      <c r="F672" s="43">
        <v>50406.97151560411</v>
      </c>
      <c r="G672" s="43">
        <v>2436.953284589121</v>
      </c>
      <c r="H672" s="43">
        <v>5888.881304861874</v>
      </c>
      <c r="I672" s="43">
        <v>3679.1920726658072</v>
      </c>
      <c r="J672" s="43">
        <v>0</v>
      </c>
      <c r="K672" s="18">
        <f aca="true" t="shared" si="137" ref="K672:K683">SUM(E672:J672)</f>
        <v>106685.12601179563</v>
      </c>
    </row>
    <row r="673" spans="1:11" ht="15">
      <c r="A673" s="4"/>
      <c r="B673" s="4"/>
      <c r="C673" s="54"/>
      <c r="D673" s="15" t="s">
        <v>21</v>
      </c>
      <c r="E673" s="43">
        <v>6014.132630236283</v>
      </c>
      <c r="F673" s="43">
        <v>58205.24781521489</v>
      </c>
      <c r="G673" s="43">
        <v>357.38219640983647</v>
      </c>
      <c r="H673" s="43">
        <v>1043.259287342399</v>
      </c>
      <c r="I673" s="43">
        <v>2134.330950665995</v>
      </c>
      <c r="J673" s="43">
        <v>0</v>
      </c>
      <c r="K673" s="18">
        <f t="shared" si="137"/>
        <v>67754.3528798694</v>
      </c>
    </row>
    <row r="674" spans="1:11" ht="15">
      <c r="A674" s="4"/>
      <c r="B674" s="4"/>
      <c r="C674" s="54"/>
      <c r="D674" s="21" t="s">
        <v>22</v>
      </c>
      <c r="E674" s="43">
        <v>88569.97630789665</v>
      </c>
      <c r="F674" s="43">
        <v>513278.2871501065</v>
      </c>
      <c r="G674" s="43">
        <v>5809.896303551864</v>
      </c>
      <c r="H674" s="43">
        <v>3577.359332700391</v>
      </c>
      <c r="I674" s="43">
        <v>18586.291466980198</v>
      </c>
      <c r="J674" s="43">
        <v>0</v>
      </c>
      <c r="K674" s="18">
        <f t="shared" si="137"/>
        <v>629821.8105612356</v>
      </c>
    </row>
    <row r="675" spans="1:11" ht="15">
      <c r="A675" s="4"/>
      <c r="B675" s="4"/>
      <c r="C675" s="54"/>
      <c r="D675" s="15" t="s">
        <v>23</v>
      </c>
      <c r="E675" s="43">
        <v>129875.80707741428</v>
      </c>
      <c r="F675" s="43">
        <v>325781.83174560056</v>
      </c>
      <c r="G675" s="43">
        <v>3912.0174691298835</v>
      </c>
      <c r="H675" s="43">
        <v>12698.462819280623</v>
      </c>
      <c r="I675" s="43">
        <v>14509.244494459912</v>
      </c>
      <c r="J675" s="43">
        <v>0</v>
      </c>
      <c r="K675" s="18">
        <f t="shared" si="137"/>
        <v>486777.3636058853</v>
      </c>
    </row>
    <row r="676" spans="1:11" ht="15">
      <c r="A676" s="4"/>
      <c r="B676" s="4"/>
      <c r="C676" s="54"/>
      <c r="D676" s="15" t="s">
        <v>24</v>
      </c>
      <c r="E676" s="43">
        <v>14721.313936311204</v>
      </c>
      <c r="F676" s="43">
        <v>42594.61722773832</v>
      </c>
      <c r="G676" s="43">
        <v>0</v>
      </c>
      <c r="H676" s="43">
        <v>2469.286443833104</v>
      </c>
      <c r="I676" s="43">
        <v>4620.9104961476</v>
      </c>
      <c r="J676" s="43">
        <v>0</v>
      </c>
      <c r="K676" s="18">
        <f t="shared" si="137"/>
        <v>64406.12810403023</v>
      </c>
    </row>
    <row r="677" spans="1:11" ht="15">
      <c r="A677" s="4"/>
      <c r="B677" s="4"/>
      <c r="C677" s="55"/>
      <c r="D677" s="15" t="s">
        <v>3</v>
      </c>
      <c r="E677" s="6">
        <f aca="true" t="shared" si="138" ref="E677:K677">SUM(E672:E676)</f>
        <v>283454.3577859331</v>
      </c>
      <c r="F677" s="6">
        <f t="shared" si="138"/>
        <v>990266.9554542644</v>
      </c>
      <c r="G677" s="6">
        <f t="shared" si="138"/>
        <v>12516.249253680704</v>
      </c>
      <c r="H677" s="6">
        <f t="shared" si="138"/>
        <v>25677.24918801839</v>
      </c>
      <c r="I677" s="6">
        <f t="shared" si="138"/>
        <v>43529.969480919506</v>
      </c>
      <c r="J677" s="6">
        <f t="shared" si="138"/>
        <v>0</v>
      </c>
      <c r="K677" s="6">
        <f t="shared" si="138"/>
        <v>1355444.781162816</v>
      </c>
    </row>
    <row r="678" spans="1:11" ht="15">
      <c r="A678" s="4"/>
      <c r="B678" s="4"/>
      <c r="C678" s="66" t="s">
        <v>0</v>
      </c>
      <c r="D678" s="15" t="s">
        <v>20</v>
      </c>
      <c r="E678" s="5">
        <f aca="true" t="shared" si="139" ref="E678:E683">E672/K672</f>
        <v>0.41498875700048055</v>
      </c>
      <c r="F678" s="5">
        <f aca="true" t="shared" si="140" ref="F678:F683">F672/K672</f>
        <v>0.4724835916679788</v>
      </c>
      <c r="G678" s="5">
        <f aca="true" t="shared" si="141" ref="G678:G683">G672/K672</f>
        <v>0.022842484005874252</v>
      </c>
      <c r="H678" s="5">
        <f aca="true" t="shared" si="142" ref="H678:H683">H672/K672</f>
        <v>0.05519870974526262</v>
      </c>
      <c r="I678" s="5">
        <f aca="true" t="shared" si="143" ref="I678:I683">I672/K672</f>
        <v>0.03448645758040365</v>
      </c>
      <c r="J678" s="5">
        <f aca="true" t="shared" si="144" ref="J678:J683">J672/K672</f>
        <v>0</v>
      </c>
      <c r="K678" s="10">
        <f t="shared" si="137"/>
        <v>1</v>
      </c>
    </row>
    <row r="679" spans="1:11" ht="15">
      <c r="A679" s="4"/>
      <c r="B679" s="4"/>
      <c r="C679" s="54"/>
      <c r="D679" s="15" t="s">
        <v>21</v>
      </c>
      <c r="E679" s="5">
        <f t="shared" si="139"/>
        <v>0.08876378231963235</v>
      </c>
      <c r="F679" s="5">
        <f t="shared" si="140"/>
        <v>0.8590628548753853</v>
      </c>
      <c r="G679" s="5">
        <f t="shared" si="141"/>
        <v>0.005274675075762089</v>
      </c>
      <c r="H679" s="5">
        <f t="shared" si="142"/>
        <v>0.015397671780470407</v>
      </c>
      <c r="I679" s="5">
        <f t="shared" si="143"/>
        <v>0.0315010159487499</v>
      </c>
      <c r="J679" s="5">
        <f t="shared" si="144"/>
        <v>0</v>
      </c>
      <c r="K679" s="10">
        <f t="shared" si="137"/>
        <v>0.9999999999999999</v>
      </c>
    </row>
    <row r="680" spans="1:11" ht="15">
      <c r="A680" s="4"/>
      <c r="B680" s="4"/>
      <c r="C680" s="54"/>
      <c r="D680" s="21" t="s">
        <v>22</v>
      </c>
      <c r="E680" s="5">
        <f t="shared" si="139"/>
        <v>0.14062703898579146</v>
      </c>
      <c r="F680" s="5">
        <f t="shared" si="140"/>
        <v>0.8149579429342453</v>
      </c>
      <c r="G680" s="5">
        <f t="shared" si="141"/>
        <v>0.009224666732920304</v>
      </c>
      <c r="H680" s="5">
        <f t="shared" si="142"/>
        <v>0.005679954667674334</v>
      </c>
      <c r="I680" s="5">
        <f t="shared" si="143"/>
        <v>0.029510396679368583</v>
      </c>
      <c r="J680" s="5">
        <f t="shared" si="144"/>
        <v>0</v>
      </c>
      <c r="K680" s="10">
        <f t="shared" si="137"/>
        <v>1</v>
      </c>
    </row>
    <row r="681" spans="1:11" ht="15">
      <c r="A681" s="4"/>
      <c r="B681" s="4"/>
      <c r="C681" s="54"/>
      <c r="D681" s="15" t="s">
        <v>23</v>
      </c>
      <c r="E681" s="5">
        <f t="shared" si="139"/>
        <v>0.266807408864162</v>
      </c>
      <c r="F681" s="5">
        <f t="shared" si="140"/>
        <v>0.6692624926769741</v>
      </c>
      <c r="G681" s="5">
        <f t="shared" si="141"/>
        <v>0.008036564067299587</v>
      </c>
      <c r="H681" s="5">
        <f t="shared" si="142"/>
        <v>0.026086798131315352</v>
      </c>
      <c r="I681" s="5">
        <f t="shared" si="143"/>
        <v>0.029806736260248917</v>
      </c>
      <c r="J681" s="5">
        <f t="shared" si="144"/>
        <v>0</v>
      </c>
      <c r="K681" s="10">
        <f t="shared" si="137"/>
        <v>0.9999999999999999</v>
      </c>
    </row>
    <row r="682" spans="1:11" ht="15">
      <c r="A682" s="4"/>
      <c r="B682" s="4"/>
      <c r="C682" s="54"/>
      <c r="D682" s="15" t="s">
        <v>24</v>
      </c>
      <c r="E682" s="5">
        <f t="shared" si="139"/>
        <v>0.22857008128998232</v>
      </c>
      <c r="F682" s="5">
        <f t="shared" si="140"/>
        <v>0.6613441683520944</v>
      </c>
      <c r="G682" s="5">
        <f t="shared" si="141"/>
        <v>0</v>
      </c>
      <c r="H682" s="5">
        <f t="shared" si="142"/>
        <v>0.038339308952785624</v>
      </c>
      <c r="I682" s="5">
        <f t="shared" si="143"/>
        <v>0.07174644140513774</v>
      </c>
      <c r="J682" s="5">
        <f t="shared" si="144"/>
        <v>0</v>
      </c>
      <c r="K682" s="10">
        <f t="shared" si="137"/>
        <v>1</v>
      </c>
    </row>
    <row r="683" spans="1:11" ht="15">
      <c r="A683" s="4"/>
      <c r="B683" s="4"/>
      <c r="C683" s="55"/>
      <c r="D683" s="15" t="s">
        <v>3</v>
      </c>
      <c r="E683" s="5">
        <f t="shared" si="139"/>
        <v>0.20912276304075023</v>
      </c>
      <c r="F683" s="5">
        <f t="shared" si="140"/>
        <v>0.7305845057035293</v>
      </c>
      <c r="G683" s="5">
        <f t="shared" si="141"/>
        <v>0.009234053225645385</v>
      </c>
      <c r="H683" s="5">
        <f t="shared" si="142"/>
        <v>0.018943781070882324</v>
      </c>
      <c r="I683" s="5">
        <f t="shared" si="143"/>
        <v>0.032114896959192826</v>
      </c>
      <c r="J683" s="5">
        <f t="shared" si="144"/>
        <v>0</v>
      </c>
      <c r="K683" s="10">
        <f t="shared" si="137"/>
        <v>1.0000000000000002</v>
      </c>
    </row>
    <row r="684" spans="1:7" ht="15.75">
      <c r="A684" s="4"/>
      <c r="B684" s="4"/>
      <c r="C684" s="14" t="s">
        <v>165</v>
      </c>
      <c r="G684" s="2"/>
    </row>
    <row r="685" spans="1:7" ht="24.75" customHeight="1">
      <c r="A685" s="4"/>
      <c r="B685" s="49" t="s">
        <v>167</v>
      </c>
      <c r="C685" s="4">
        <v>2012</v>
      </c>
      <c r="G685" s="2"/>
    </row>
    <row r="686" spans="1:9" ht="22.5" customHeight="1">
      <c r="A686" s="4"/>
      <c r="B686" s="4"/>
      <c r="C686" s="65" t="s">
        <v>10</v>
      </c>
      <c r="D686" s="57"/>
      <c r="E686" s="58" t="s">
        <v>146</v>
      </c>
      <c r="F686" s="59"/>
      <c r="G686" s="59"/>
      <c r="H686" s="59"/>
      <c r="I686" s="60"/>
    </row>
    <row r="687" spans="1:9" ht="42.75" customHeight="1" thickBot="1">
      <c r="A687" s="4"/>
      <c r="B687" s="4"/>
      <c r="C687" s="65"/>
      <c r="D687" s="57"/>
      <c r="E687" s="11" t="s">
        <v>32</v>
      </c>
      <c r="F687" s="11" t="s">
        <v>147</v>
      </c>
      <c r="G687" s="12" t="s">
        <v>148</v>
      </c>
      <c r="H687" s="12" t="s">
        <v>149</v>
      </c>
      <c r="I687" s="12" t="s">
        <v>3</v>
      </c>
    </row>
    <row r="688" spans="1:9" ht="15">
      <c r="A688" s="4"/>
      <c r="B688" s="4"/>
      <c r="C688" s="66" t="s">
        <v>6</v>
      </c>
      <c r="D688" s="15" t="s">
        <v>20</v>
      </c>
      <c r="E688" s="43">
        <v>0</v>
      </c>
      <c r="F688" s="43">
        <v>1283.4834312288149</v>
      </c>
      <c r="G688" s="43">
        <v>28642.18423535886</v>
      </c>
      <c r="H688" s="43">
        <v>14347.46016748696</v>
      </c>
      <c r="I688" s="18">
        <f aca="true" t="shared" si="145" ref="I688:I699">SUM(E688:H688)</f>
        <v>44273.127834074636</v>
      </c>
    </row>
    <row r="689" spans="1:9" ht="15">
      <c r="A689" s="4"/>
      <c r="B689" s="4"/>
      <c r="C689" s="54"/>
      <c r="D689" s="15" t="s">
        <v>21</v>
      </c>
      <c r="E689" s="43">
        <v>118.30931334136848</v>
      </c>
      <c r="F689" s="43">
        <v>311.72007516621613</v>
      </c>
      <c r="G689" s="43">
        <v>5067.664694361678</v>
      </c>
      <c r="H689" s="43">
        <v>516.4385473670206</v>
      </c>
      <c r="I689" s="18">
        <f t="shared" si="145"/>
        <v>6014.132630236283</v>
      </c>
    </row>
    <row r="690" spans="1:9" ht="15">
      <c r="A690" s="4"/>
      <c r="B690" s="4"/>
      <c r="C690" s="54"/>
      <c r="D690" s="21" t="s">
        <v>22</v>
      </c>
      <c r="E690" s="43">
        <v>697.10493972258</v>
      </c>
      <c r="F690" s="43">
        <v>3266.9984163160507</v>
      </c>
      <c r="G690" s="43">
        <v>77087.26210647481</v>
      </c>
      <c r="H690" s="43">
        <v>7518.610845383204</v>
      </c>
      <c r="I690" s="18">
        <f t="shared" si="145"/>
        <v>88569.97630789664</v>
      </c>
    </row>
    <row r="691" spans="1:9" ht="15">
      <c r="A691" s="4"/>
      <c r="B691" s="4"/>
      <c r="C691" s="54"/>
      <c r="D691" s="15" t="s">
        <v>23</v>
      </c>
      <c r="E691" s="43">
        <v>1652.459628827799</v>
      </c>
      <c r="F691" s="43">
        <v>5783.929213817081</v>
      </c>
      <c r="G691" s="43">
        <v>92422.26716046776</v>
      </c>
      <c r="H691" s="43">
        <v>30017.151074301673</v>
      </c>
      <c r="I691" s="18">
        <f t="shared" si="145"/>
        <v>129875.80707741431</v>
      </c>
    </row>
    <row r="692" spans="1:9" ht="15">
      <c r="A692" s="4"/>
      <c r="B692" s="4"/>
      <c r="C692" s="54"/>
      <c r="D692" s="15" t="s">
        <v>24</v>
      </c>
      <c r="E692" s="43">
        <v>273.2463981286366</v>
      </c>
      <c r="F692" s="43">
        <v>622.3736008498154</v>
      </c>
      <c r="G692" s="43">
        <v>6233.049537651487</v>
      </c>
      <c r="H692" s="43">
        <v>7592.644399681261</v>
      </c>
      <c r="I692" s="18">
        <f t="shared" si="145"/>
        <v>14721.3139363112</v>
      </c>
    </row>
    <row r="693" spans="1:9" ht="15">
      <c r="A693" s="4"/>
      <c r="B693" s="4"/>
      <c r="C693" s="55"/>
      <c r="D693" s="15" t="s">
        <v>3</v>
      </c>
      <c r="E693" s="6">
        <f>SUM(E688:E692)</f>
        <v>2741.1202800203837</v>
      </c>
      <c r="F693" s="6">
        <f>SUM(F688:F692)</f>
        <v>11268.504737377978</v>
      </c>
      <c r="G693" s="6">
        <f>SUM(G688:G692)</f>
        <v>209452.42773431458</v>
      </c>
      <c r="H693" s="6">
        <f>SUM(H688:H692)</f>
        <v>59992.30503422012</v>
      </c>
      <c r="I693" s="6">
        <f>SUM(I688:I692)</f>
        <v>283454.35778593307</v>
      </c>
    </row>
    <row r="694" spans="1:9" ht="15">
      <c r="A694" s="4"/>
      <c r="B694" s="4"/>
      <c r="C694" s="66" t="s">
        <v>0</v>
      </c>
      <c r="D694" s="15" t="s">
        <v>20</v>
      </c>
      <c r="E694" s="5">
        <f aca="true" t="shared" si="146" ref="E694:E699">E688/I688</f>
        <v>0</v>
      </c>
      <c r="F694" s="5">
        <f aca="true" t="shared" si="147" ref="F694:F699">F688/I688</f>
        <v>0.02899012321964266</v>
      </c>
      <c r="G694" s="5">
        <f aca="true" t="shared" si="148" ref="G694:G699">G688/I688</f>
        <v>0.6469428666233633</v>
      </c>
      <c r="H694" s="5">
        <f aca="true" t="shared" si="149" ref="H694:H699">H688/I688</f>
        <v>0.324067010156994</v>
      </c>
      <c r="I694" s="10">
        <f t="shared" si="145"/>
        <v>1</v>
      </c>
    </row>
    <row r="695" spans="1:9" ht="15">
      <c r="A695" s="4"/>
      <c r="B695" s="4"/>
      <c r="C695" s="54"/>
      <c r="D695" s="15" t="s">
        <v>21</v>
      </c>
      <c r="E695" s="5">
        <f t="shared" si="146"/>
        <v>0.019671882982188298</v>
      </c>
      <c r="F695" s="5">
        <f t="shared" si="147"/>
        <v>0.051831260521098495</v>
      </c>
      <c r="G695" s="5">
        <f t="shared" si="148"/>
        <v>0.8426260287117379</v>
      </c>
      <c r="H695" s="5">
        <f t="shared" si="149"/>
        <v>0.08587082778497535</v>
      </c>
      <c r="I695" s="10">
        <f t="shared" si="145"/>
        <v>1</v>
      </c>
    </row>
    <row r="696" spans="1:9" ht="15">
      <c r="A696" s="4"/>
      <c r="B696" s="4"/>
      <c r="C696" s="54"/>
      <c r="D696" s="21" t="s">
        <v>22</v>
      </c>
      <c r="E696" s="5">
        <f t="shared" si="146"/>
        <v>0.007870668693635273</v>
      </c>
      <c r="F696" s="5">
        <f t="shared" si="147"/>
        <v>0.03688607079400082</v>
      </c>
      <c r="G696" s="5">
        <f t="shared" si="148"/>
        <v>0.8703543268262333</v>
      </c>
      <c r="H696" s="5">
        <f t="shared" si="149"/>
        <v>0.0848889336861307</v>
      </c>
      <c r="I696" s="10">
        <f t="shared" si="145"/>
        <v>1</v>
      </c>
    </row>
    <row r="697" spans="1:9" ht="15">
      <c r="A697" s="4"/>
      <c r="B697" s="4"/>
      <c r="C697" s="54"/>
      <c r="D697" s="15" t="s">
        <v>23</v>
      </c>
      <c r="E697" s="5">
        <f t="shared" si="146"/>
        <v>0.012723382945700018</v>
      </c>
      <c r="F697" s="5">
        <f t="shared" si="147"/>
        <v>0.04453430815155195</v>
      </c>
      <c r="G697" s="5">
        <f t="shared" si="148"/>
        <v>0.7116203490106372</v>
      </c>
      <c r="H697" s="5">
        <f t="shared" si="149"/>
        <v>0.23112195989211082</v>
      </c>
      <c r="I697" s="10">
        <f t="shared" si="145"/>
        <v>1</v>
      </c>
    </row>
    <row r="698" spans="1:9" ht="15">
      <c r="A698" s="4"/>
      <c r="B698" s="4"/>
      <c r="C698" s="54"/>
      <c r="D698" s="15" t="s">
        <v>24</v>
      </c>
      <c r="E698" s="5">
        <f t="shared" si="146"/>
        <v>0.018561277839110157</v>
      </c>
      <c r="F698" s="5">
        <f t="shared" si="147"/>
        <v>0.04227704154278548</v>
      </c>
      <c r="G698" s="5">
        <f t="shared" si="148"/>
        <v>0.423403071534071</v>
      </c>
      <c r="H698" s="5">
        <f t="shared" si="149"/>
        <v>0.5157586090840334</v>
      </c>
      <c r="I698" s="10">
        <f t="shared" si="145"/>
        <v>1</v>
      </c>
    </row>
    <row r="699" spans="1:9" ht="15">
      <c r="A699" s="4"/>
      <c r="B699" s="4"/>
      <c r="C699" s="55"/>
      <c r="D699" s="15" t="s">
        <v>3</v>
      </c>
      <c r="E699" s="5">
        <f t="shared" si="146"/>
        <v>0.009670411495633096</v>
      </c>
      <c r="F699" s="5">
        <f t="shared" si="147"/>
        <v>0.03975421237266015</v>
      </c>
      <c r="G699" s="5">
        <f t="shared" si="148"/>
        <v>0.7389282329979018</v>
      </c>
      <c r="H699" s="5">
        <f t="shared" si="149"/>
        <v>0.2116471431338049</v>
      </c>
      <c r="I699" s="10">
        <f t="shared" si="145"/>
        <v>1</v>
      </c>
    </row>
    <row r="700" spans="1:7" ht="15.75">
      <c r="A700" s="4"/>
      <c r="B700" s="4"/>
      <c r="C700" s="14" t="s">
        <v>165</v>
      </c>
      <c r="G700" s="2"/>
    </row>
    <row r="701" spans="1:7" ht="24.75" customHeight="1">
      <c r="A701" s="4"/>
      <c r="B701" s="49" t="s">
        <v>166</v>
      </c>
      <c r="C701" s="4">
        <v>2012</v>
      </c>
      <c r="G701" s="2"/>
    </row>
    <row r="702" spans="1:9" ht="22.5" customHeight="1">
      <c r="A702" s="4"/>
      <c r="B702" s="4"/>
      <c r="C702" s="65" t="s">
        <v>10</v>
      </c>
      <c r="D702" s="57"/>
      <c r="E702" s="58" t="s">
        <v>146</v>
      </c>
      <c r="F702" s="59"/>
      <c r="G702" s="59"/>
      <c r="H702" s="59"/>
      <c r="I702" s="60"/>
    </row>
    <row r="703" spans="1:9" ht="42.75" customHeight="1" thickBot="1">
      <c r="A703" s="4"/>
      <c r="B703" s="4"/>
      <c r="C703" s="65"/>
      <c r="D703" s="57"/>
      <c r="E703" s="11" t="s">
        <v>32</v>
      </c>
      <c r="F703" s="11" t="s">
        <v>147</v>
      </c>
      <c r="G703" s="12" t="s">
        <v>148</v>
      </c>
      <c r="H703" s="12" t="s">
        <v>149</v>
      </c>
      <c r="I703" s="12" t="s">
        <v>3</v>
      </c>
    </row>
    <row r="704" spans="1:9" ht="15">
      <c r="A704" s="4"/>
      <c r="B704" s="4"/>
      <c r="C704" s="66" t="s">
        <v>6</v>
      </c>
      <c r="D704" s="15" t="s">
        <v>20</v>
      </c>
      <c r="E704" s="43">
        <v>0</v>
      </c>
      <c r="F704" s="43">
        <v>11690.267398314398</v>
      </c>
      <c r="G704" s="43">
        <v>3376.430392546874</v>
      </c>
      <c r="H704" s="43">
        <v>35340.27372474284</v>
      </c>
      <c r="I704" s="18">
        <f aca="true" t="shared" si="150" ref="I704:I715">SUM(E704:H704)</f>
        <v>50406.971515604106</v>
      </c>
    </row>
    <row r="705" spans="1:9" ht="15">
      <c r="A705" s="4"/>
      <c r="B705" s="4"/>
      <c r="C705" s="54"/>
      <c r="D705" s="15" t="s">
        <v>21</v>
      </c>
      <c r="E705" s="43">
        <v>320.63495948268496</v>
      </c>
      <c r="F705" s="43">
        <v>39120.058175655366</v>
      </c>
      <c r="G705" s="43">
        <v>1208.760872506371</v>
      </c>
      <c r="H705" s="43">
        <v>17555.79380757039</v>
      </c>
      <c r="I705" s="18">
        <f t="shared" si="150"/>
        <v>58205.24781521481</v>
      </c>
    </row>
    <row r="706" spans="1:9" ht="15">
      <c r="A706" s="4"/>
      <c r="B706" s="4"/>
      <c r="C706" s="54"/>
      <c r="D706" s="21" t="s">
        <v>22</v>
      </c>
      <c r="E706" s="43">
        <v>762.4272090201313</v>
      </c>
      <c r="F706" s="43">
        <v>360736.2949986968</v>
      </c>
      <c r="G706" s="43">
        <v>21992.400201622946</v>
      </c>
      <c r="H706" s="43">
        <v>129787.16474076707</v>
      </c>
      <c r="I706" s="18">
        <f t="shared" si="150"/>
        <v>513278.28715010686</v>
      </c>
    </row>
    <row r="707" spans="1:9" ht="15">
      <c r="A707" s="4"/>
      <c r="B707" s="4"/>
      <c r="C707" s="54"/>
      <c r="D707" s="15" t="s">
        <v>23</v>
      </c>
      <c r="E707" s="43">
        <v>5725.93770360304</v>
      </c>
      <c r="F707" s="43">
        <v>43970.473674154026</v>
      </c>
      <c r="G707" s="43">
        <v>5634.280413986267</v>
      </c>
      <c r="H707" s="43">
        <v>270451.1399538597</v>
      </c>
      <c r="I707" s="18">
        <f t="shared" si="150"/>
        <v>325781.831745603</v>
      </c>
    </row>
    <row r="708" spans="1:9" ht="15">
      <c r="A708" s="4"/>
      <c r="B708" s="4"/>
      <c r="C708" s="54"/>
      <c r="D708" s="15" t="s">
        <v>24</v>
      </c>
      <c r="E708" s="43">
        <v>219.4041972533374</v>
      </c>
      <c r="F708" s="43">
        <v>14413.344965029475</v>
      </c>
      <c r="G708" s="43">
        <v>416.85370874538836</v>
      </c>
      <c r="H708" s="43">
        <v>27545.014356710133</v>
      </c>
      <c r="I708" s="18">
        <f t="shared" si="150"/>
        <v>42594.61722773833</v>
      </c>
    </row>
    <row r="709" spans="1:9" ht="15">
      <c r="A709" s="4"/>
      <c r="B709" s="4"/>
      <c r="C709" s="55"/>
      <c r="D709" s="15" t="s">
        <v>3</v>
      </c>
      <c r="E709" s="6">
        <f>SUM(E704:E708)</f>
        <v>7028.404069359194</v>
      </c>
      <c r="F709" s="6">
        <f>SUM(F704:F708)</f>
        <v>469930.43921185</v>
      </c>
      <c r="G709" s="6">
        <f>SUM(G704:G708)</f>
        <v>32628.725589407844</v>
      </c>
      <c r="H709" s="6">
        <f>SUM(H704:H708)</f>
        <v>480679.38658365014</v>
      </c>
      <c r="I709" s="6">
        <f>SUM(I704:I708)</f>
        <v>990266.9554542671</v>
      </c>
    </row>
    <row r="710" spans="1:9" ht="15">
      <c r="A710" s="4"/>
      <c r="B710" s="4"/>
      <c r="C710" s="66" t="s">
        <v>0</v>
      </c>
      <c r="D710" s="15" t="s">
        <v>20</v>
      </c>
      <c r="E710" s="5">
        <f aca="true" t="shared" si="151" ref="E710:E715">E704/I704</f>
        <v>0</v>
      </c>
      <c r="F710" s="5">
        <f aca="true" t="shared" si="152" ref="F710:F715">F704/I704</f>
        <v>0.23191767025113838</v>
      </c>
      <c r="G710" s="5">
        <f aca="true" t="shared" si="153" ref="G710:G715">G704/I704</f>
        <v>0.06698340112541096</v>
      </c>
      <c r="H710" s="5">
        <f aca="true" t="shared" si="154" ref="H710:H715">H704/I704</f>
        <v>0.7010989286234507</v>
      </c>
      <c r="I710" s="10">
        <f t="shared" si="150"/>
        <v>1</v>
      </c>
    </row>
    <row r="711" spans="1:9" ht="15">
      <c r="A711" s="4"/>
      <c r="B711" s="4"/>
      <c r="C711" s="54"/>
      <c r="D711" s="15" t="s">
        <v>21</v>
      </c>
      <c r="E711" s="5">
        <f t="shared" si="151"/>
        <v>0.005508695032114806</v>
      </c>
      <c r="F711" s="5">
        <f t="shared" si="152"/>
        <v>0.6721053452061656</v>
      </c>
      <c r="G711" s="5">
        <f t="shared" si="153"/>
        <v>0.020767214604838463</v>
      </c>
      <c r="H711" s="5">
        <f t="shared" si="154"/>
        <v>0.30161874515688114</v>
      </c>
      <c r="I711" s="10">
        <f t="shared" si="150"/>
        <v>1</v>
      </c>
    </row>
    <row r="712" spans="1:9" ht="15">
      <c r="A712" s="4"/>
      <c r="B712" s="4"/>
      <c r="C712" s="54"/>
      <c r="D712" s="21" t="s">
        <v>22</v>
      </c>
      <c r="E712" s="5">
        <f t="shared" si="151"/>
        <v>0.0014854070941776687</v>
      </c>
      <c r="F712" s="5">
        <f t="shared" si="152"/>
        <v>0.7028084063357241</v>
      </c>
      <c r="G712" s="5">
        <f t="shared" si="153"/>
        <v>0.04284693265271774</v>
      </c>
      <c r="H712" s="5">
        <f t="shared" si="154"/>
        <v>0.2528592539173806</v>
      </c>
      <c r="I712" s="10">
        <f t="shared" si="150"/>
        <v>1</v>
      </c>
    </row>
    <row r="713" spans="1:9" ht="15">
      <c r="A713" s="4"/>
      <c r="B713" s="4"/>
      <c r="C713" s="54"/>
      <c r="D713" s="15" t="s">
        <v>23</v>
      </c>
      <c r="E713" s="5">
        <f t="shared" si="151"/>
        <v>0.017575988424284872</v>
      </c>
      <c r="F713" s="5">
        <f t="shared" si="152"/>
        <v>0.13496907865779867</v>
      </c>
      <c r="G713" s="5">
        <f t="shared" si="153"/>
        <v>0.01729464280987275</v>
      </c>
      <c r="H713" s="5">
        <f t="shared" si="154"/>
        <v>0.8301602901080437</v>
      </c>
      <c r="I713" s="10">
        <f t="shared" si="150"/>
        <v>1</v>
      </c>
    </row>
    <row r="714" spans="1:9" ht="15">
      <c r="A714" s="4"/>
      <c r="B714" s="4"/>
      <c r="C714" s="54"/>
      <c r="D714" s="15" t="s">
        <v>24</v>
      </c>
      <c r="E714" s="5">
        <f t="shared" si="151"/>
        <v>0.005150984127413586</v>
      </c>
      <c r="F714" s="5">
        <f t="shared" si="152"/>
        <v>0.3383841880293565</v>
      </c>
      <c r="G714" s="5">
        <f t="shared" si="153"/>
        <v>0.009786534916292809</v>
      </c>
      <c r="H714" s="5">
        <f t="shared" si="154"/>
        <v>0.6466782929269372</v>
      </c>
      <c r="I714" s="10">
        <f t="shared" si="150"/>
        <v>1.0000000000000002</v>
      </c>
    </row>
    <row r="715" spans="1:9" ht="15">
      <c r="A715" s="4"/>
      <c r="B715" s="4"/>
      <c r="C715" s="55"/>
      <c r="D715" s="15" t="s">
        <v>3</v>
      </c>
      <c r="E715" s="5">
        <f t="shared" si="151"/>
        <v>0.007097484199232964</v>
      </c>
      <c r="F715" s="5">
        <f t="shared" si="152"/>
        <v>0.4745492481835647</v>
      </c>
      <c r="G715" s="5">
        <f t="shared" si="153"/>
        <v>0.03294942379899974</v>
      </c>
      <c r="H715" s="5">
        <f t="shared" si="154"/>
        <v>0.4854038438182027</v>
      </c>
      <c r="I715" s="10">
        <f t="shared" si="150"/>
        <v>1</v>
      </c>
    </row>
    <row r="716" spans="1:7" ht="15.75">
      <c r="A716" s="4"/>
      <c r="B716" s="4"/>
      <c r="C716" s="14" t="s">
        <v>165</v>
      </c>
      <c r="G716" s="2"/>
    </row>
    <row r="717" spans="1:7" ht="24.75" customHeight="1">
      <c r="A717" s="4"/>
      <c r="B717" s="49" t="s">
        <v>143</v>
      </c>
      <c r="C717" s="4">
        <v>2012</v>
      </c>
      <c r="G717" s="2"/>
    </row>
    <row r="718" spans="1:9" ht="22.5" customHeight="1">
      <c r="A718" s="4"/>
      <c r="B718" s="4"/>
      <c r="C718" s="65" t="s">
        <v>10</v>
      </c>
      <c r="D718" s="57"/>
      <c r="E718" s="58" t="s">
        <v>146</v>
      </c>
      <c r="F718" s="59"/>
      <c r="G718" s="59"/>
      <c r="H718" s="59"/>
      <c r="I718" s="60"/>
    </row>
    <row r="719" spans="1:9" ht="42.75" customHeight="1" thickBot="1">
      <c r="A719" s="4"/>
      <c r="B719" s="4"/>
      <c r="C719" s="65"/>
      <c r="D719" s="57"/>
      <c r="E719" s="11" t="s">
        <v>32</v>
      </c>
      <c r="F719" s="11" t="s">
        <v>147</v>
      </c>
      <c r="G719" s="12" t="s">
        <v>148</v>
      </c>
      <c r="H719" s="12" t="s">
        <v>149</v>
      </c>
      <c r="I719" s="12" t="s">
        <v>3</v>
      </c>
    </row>
    <row r="720" spans="1:9" ht="15">
      <c r="A720" s="4"/>
      <c r="B720" s="4"/>
      <c r="C720" s="66" t="s">
        <v>6</v>
      </c>
      <c r="D720" s="15" t="s">
        <v>20</v>
      </c>
      <c r="E720" s="43">
        <v>0</v>
      </c>
      <c r="F720" s="43">
        <v>409.4133498097319</v>
      </c>
      <c r="G720" s="43">
        <v>166.36827236232978</v>
      </c>
      <c r="H720" s="43">
        <v>1861.1716624170585</v>
      </c>
      <c r="I720" s="18">
        <f aca="true" t="shared" si="155" ref="I720:I731">SUM(E720:H720)</f>
        <v>2436.9532845891204</v>
      </c>
    </row>
    <row r="721" spans="1:9" ht="15">
      <c r="A721" s="4"/>
      <c r="B721" s="4"/>
      <c r="C721" s="54"/>
      <c r="D721" s="15" t="s">
        <v>21</v>
      </c>
      <c r="E721" s="43">
        <v>0</v>
      </c>
      <c r="F721" s="43">
        <v>257.64352429621744</v>
      </c>
      <c r="G721" s="43">
        <v>0</v>
      </c>
      <c r="H721" s="43">
        <v>99.73867211361903</v>
      </c>
      <c r="I721" s="18">
        <f t="shared" si="155"/>
        <v>357.38219640983647</v>
      </c>
    </row>
    <row r="722" spans="1:9" ht="15">
      <c r="A722" s="4"/>
      <c r="B722" s="4"/>
      <c r="C722" s="54"/>
      <c r="D722" s="21" t="s">
        <v>22</v>
      </c>
      <c r="E722" s="43">
        <v>0</v>
      </c>
      <c r="F722" s="43">
        <v>4705.612005051046</v>
      </c>
      <c r="G722" s="43">
        <v>448.57025062246305</v>
      </c>
      <c r="H722" s="43">
        <v>655.7140478783546</v>
      </c>
      <c r="I722" s="18">
        <f t="shared" si="155"/>
        <v>5809.896303551865</v>
      </c>
    </row>
    <row r="723" spans="1:9" ht="15">
      <c r="A723" s="4"/>
      <c r="B723" s="4"/>
      <c r="C723" s="54"/>
      <c r="D723" s="15" t="s">
        <v>23</v>
      </c>
      <c r="E723" s="43">
        <v>0</v>
      </c>
      <c r="F723" s="43">
        <v>668.6095857331655</v>
      </c>
      <c r="G723" s="43">
        <v>0</v>
      </c>
      <c r="H723" s="43">
        <v>3243.407883396718</v>
      </c>
      <c r="I723" s="18">
        <f t="shared" si="155"/>
        <v>3912.0174691298835</v>
      </c>
    </row>
    <row r="724" spans="1:9" ht="15">
      <c r="A724" s="4"/>
      <c r="B724" s="4"/>
      <c r="C724" s="54"/>
      <c r="D724" s="15" t="s">
        <v>24</v>
      </c>
      <c r="E724" s="43">
        <v>0</v>
      </c>
      <c r="F724" s="43">
        <v>0</v>
      </c>
      <c r="G724" s="43">
        <v>0</v>
      </c>
      <c r="H724" s="43">
        <v>0</v>
      </c>
      <c r="I724" s="18">
        <f t="shared" si="155"/>
        <v>0</v>
      </c>
    </row>
    <row r="725" spans="1:9" ht="15">
      <c r="A725" s="4"/>
      <c r="B725" s="4"/>
      <c r="C725" s="55"/>
      <c r="D725" s="15" t="s">
        <v>3</v>
      </c>
      <c r="E725" s="6">
        <f>SUM(E720:E724)</f>
        <v>0</v>
      </c>
      <c r="F725" s="6">
        <f>SUM(F720:F724)</f>
        <v>6041.278464890162</v>
      </c>
      <c r="G725" s="6">
        <f>SUM(G720:G724)</f>
        <v>614.9385229847928</v>
      </c>
      <c r="H725" s="6">
        <f>SUM(H720:H724)</f>
        <v>5860.03226580575</v>
      </c>
      <c r="I725" s="6">
        <f>SUM(I720:I724)</f>
        <v>12516.249253680706</v>
      </c>
    </row>
    <row r="726" spans="1:9" ht="15">
      <c r="A726" s="4"/>
      <c r="B726" s="4"/>
      <c r="C726" s="66" t="s">
        <v>0</v>
      </c>
      <c r="D726" s="15" t="s">
        <v>20</v>
      </c>
      <c r="E726" s="5">
        <f>E720/I720</f>
        <v>0</v>
      </c>
      <c r="F726" s="5">
        <f>F720/I720</f>
        <v>0.16800213299072764</v>
      </c>
      <c r="G726" s="5">
        <f>G720/I720</f>
        <v>0.06826896248459687</v>
      </c>
      <c r="H726" s="5">
        <f>H720/I720</f>
        <v>0.7637289045246755</v>
      </c>
      <c r="I726" s="10">
        <f t="shared" si="155"/>
        <v>1</v>
      </c>
    </row>
    <row r="727" spans="1:9" ht="15">
      <c r="A727" s="4"/>
      <c r="B727" s="4"/>
      <c r="C727" s="54"/>
      <c r="D727" s="15" t="s">
        <v>21</v>
      </c>
      <c r="E727" s="5">
        <f>E721/I721</f>
        <v>0</v>
      </c>
      <c r="F727" s="5">
        <f>F721/I721</f>
        <v>0.7209187443706867</v>
      </c>
      <c r="G727" s="5">
        <f>G721/I721</f>
        <v>0</v>
      </c>
      <c r="H727" s="5">
        <f>H721/I721</f>
        <v>0.2790812556293133</v>
      </c>
      <c r="I727" s="10">
        <f t="shared" si="155"/>
        <v>1</v>
      </c>
    </row>
    <row r="728" spans="1:9" ht="15">
      <c r="A728" s="4"/>
      <c r="B728" s="4"/>
      <c r="C728" s="54"/>
      <c r="D728" s="21" t="s">
        <v>22</v>
      </c>
      <c r="E728" s="5">
        <f>E722/I722</f>
        <v>0</v>
      </c>
      <c r="F728" s="5">
        <f>F722/I722</f>
        <v>0.8099304633327591</v>
      </c>
      <c r="G728" s="5">
        <f>G722/I722</f>
        <v>0.07720796158586012</v>
      </c>
      <c r="H728" s="5">
        <f>H722/I722</f>
        <v>0.11286157508138063</v>
      </c>
      <c r="I728" s="10">
        <f t="shared" si="155"/>
        <v>0.9999999999999998</v>
      </c>
    </row>
    <row r="729" spans="1:9" ht="15">
      <c r="A729" s="4"/>
      <c r="B729" s="4"/>
      <c r="C729" s="54"/>
      <c r="D729" s="15" t="s">
        <v>23</v>
      </c>
      <c r="E729" s="5">
        <f>E723/I723</f>
        <v>0</v>
      </c>
      <c r="F729" s="5">
        <f>F723/I723</f>
        <v>0.1709117075803546</v>
      </c>
      <c r="G729" s="5">
        <f>G723/I723</f>
        <v>0</v>
      </c>
      <c r="H729" s="5">
        <f>H723/I723</f>
        <v>0.8290882924196453</v>
      </c>
      <c r="I729" s="10">
        <f t="shared" si="155"/>
        <v>0.9999999999999999</v>
      </c>
    </row>
    <row r="730" spans="1:9" ht="15">
      <c r="A730" s="4"/>
      <c r="B730" s="4"/>
      <c r="C730" s="54"/>
      <c r="D730" s="15" t="s">
        <v>24</v>
      </c>
      <c r="E730" s="5">
        <v>0</v>
      </c>
      <c r="F730" s="5">
        <v>0</v>
      </c>
      <c r="G730" s="5">
        <v>0</v>
      </c>
      <c r="H730" s="5">
        <v>0</v>
      </c>
      <c r="I730" s="10">
        <f t="shared" si="155"/>
        <v>0</v>
      </c>
    </row>
    <row r="731" spans="1:9" ht="15">
      <c r="A731" s="4"/>
      <c r="B731" s="4"/>
      <c r="C731" s="55"/>
      <c r="D731" s="15" t="s">
        <v>3</v>
      </c>
      <c r="E731" s="5">
        <f>E725/I725</f>
        <v>0</v>
      </c>
      <c r="F731" s="5">
        <f>F725/I725</f>
        <v>0.48267482873222406</v>
      </c>
      <c r="G731" s="5">
        <f>G725/I725</f>
        <v>0.049131214193737414</v>
      </c>
      <c r="H731" s="5">
        <f>H725/I725</f>
        <v>0.46819395707403844</v>
      </c>
      <c r="I731" s="10">
        <f t="shared" si="155"/>
        <v>0.9999999999999999</v>
      </c>
    </row>
    <row r="732" spans="1:7" ht="15.75">
      <c r="A732" s="4"/>
      <c r="B732" s="4"/>
      <c r="C732" s="14" t="s">
        <v>165</v>
      </c>
      <c r="G732" s="2"/>
    </row>
    <row r="733" spans="1:7" ht="24.75" customHeight="1">
      <c r="A733" s="4"/>
      <c r="B733" s="49" t="s">
        <v>144</v>
      </c>
      <c r="C733" s="4">
        <v>2012</v>
      </c>
      <c r="G733" s="2"/>
    </row>
    <row r="734" spans="1:9" ht="22.5" customHeight="1">
      <c r="A734" s="4"/>
      <c r="B734" s="4"/>
      <c r="C734" s="65" t="s">
        <v>10</v>
      </c>
      <c r="D734" s="57"/>
      <c r="E734" s="58" t="s">
        <v>146</v>
      </c>
      <c r="F734" s="59"/>
      <c r="G734" s="59"/>
      <c r="H734" s="59"/>
      <c r="I734" s="60"/>
    </row>
    <row r="735" spans="1:9" ht="42.75" customHeight="1" thickBot="1">
      <c r="A735" s="4"/>
      <c r="B735" s="4"/>
      <c r="C735" s="65"/>
      <c r="D735" s="57"/>
      <c r="E735" s="11" t="s">
        <v>32</v>
      </c>
      <c r="F735" s="11" t="s">
        <v>147</v>
      </c>
      <c r="G735" s="12" t="s">
        <v>148</v>
      </c>
      <c r="H735" s="12" t="s">
        <v>149</v>
      </c>
      <c r="I735" s="12" t="s">
        <v>3</v>
      </c>
    </row>
    <row r="736" spans="1:9" ht="15">
      <c r="A736" s="4"/>
      <c r="B736" s="4"/>
      <c r="C736" s="66" t="s">
        <v>6</v>
      </c>
      <c r="D736" s="15" t="s">
        <v>20</v>
      </c>
      <c r="E736" s="43">
        <v>186.8494492653179</v>
      </c>
      <c r="F736" s="43">
        <v>2754.7944157775946</v>
      </c>
      <c r="G736" s="43">
        <v>1003.3371200834013</v>
      </c>
      <c r="H736" s="43">
        <v>1943.9003197355594</v>
      </c>
      <c r="I736" s="18">
        <f aca="true" t="shared" si="156" ref="I736:I747">SUM(E736:H736)</f>
        <v>5888.881304861873</v>
      </c>
    </row>
    <row r="737" spans="1:9" ht="15">
      <c r="A737" s="4"/>
      <c r="B737" s="4"/>
      <c r="C737" s="54"/>
      <c r="D737" s="15" t="s">
        <v>21</v>
      </c>
      <c r="E737" s="43">
        <v>104.4915039949213</v>
      </c>
      <c r="F737" s="43">
        <v>938.7677833474775</v>
      </c>
      <c r="G737" s="43">
        <v>0</v>
      </c>
      <c r="H737" s="43">
        <v>0</v>
      </c>
      <c r="I737" s="18">
        <f t="shared" si="156"/>
        <v>1043.2592873423987</v>
      </c>
    </row>
    <row r="738" spans="1:9" ht="15">
      <c r="A738" s="4"/>
      <c r="B738" s="4"/>
      <c r="C738" s="54"/>
      <c r="D738" s="21" t="s">
        <v>22</v>
      </c>
      <c r="E738" s="43">
        <v>0</v>
      </c>
      <c r="F738" s="43">
        <v>3577.359332700391</v>
      </c>
      <c r="G738" s="43">
        <v>0</v>
      </c>
      <c r="H738" s="43">
        <v>0</v>
      </c>
      <c r="I738" s="18">
        <f t="shared" si="156"/>
        <v>3577.359332700391</v>
      </c>
    </row>
    <row r="739" spans="1:9" ht="15">
      <c r="A739" s="4"/>
      <c r="B739" s="4"/>
      <c r="C739" s="54"/>
      <c r="D739" s="15" t="s">
        <v>23</v>
      </c>
      <c r="E739" s="43">
        <v>3459.911039021692</v>
      </c>
      <c r="F739" s="43">
        <v>5447.304905010362</v>
      </c>
      <c r="G739" s="43">
        <v>1243.7510847485778</v>
      </c>
      <c r="H739" s="43">
        <v>2547.495790499989</v>
      </c>
      <c r="I739" s="18">
        <f t="shared" si="156"/>
        <v>12698.46281928062</v>
      </c>
    </row>
    <row r="740" spans="1:9" ht="15">
      <c r="A740" s="4"/>
      <c r="B740" s="4"/>
      <c r="C740" s="54"/>
      <c r="D740" s="15" t="s">
        <v>24</v>
      </c>
      <c r="E740" s="43">
        <v>133.74106738678884</v>
      </c>
      <c r="F740" s="43">
        <v>978.7441787169786</v>
      </c>
      <c r="G740" s="43">
        <v>791.3291654884838</v>
      </c>
      <c r="H740" s="43">
        <v>565.4720322408531</v>
      </c>
      <c r="I740" s="18">
        <f t="shared" si="156"/>
        <v>2469.2864438331044</v>
      </c>
    </row>
    <row r="741" spans="1:9" ht="15">
      <c r="A741" s="4"/>
      <c r="B741" s="4"/>
      <c r="C741" s="55"/>
      <c r="D741" s="15" t="s">
        <v>3</v>
      </c>
      <c r="E741" s="6">
        <f>SUM(E736:E740)</f>
        <v>3884.99305966872</v>
      </c>
      <c r="F741" s="6">
        <f>SUM(F736:F740)</f>
        <v>13696.970615552804</v>
      </c>
      <c r="G741" s="6">
        <f>SUM(G736:G740)</f>
        <v>3038.417370320463</v>
      </c>
      <c r="H741" s="6">
        <f>SUM(H736:H740)</f>
        <v>5056.868142476402</v>
      </c>
      <c r="I741" s="6">
        <f>SUM(I736:I740)</f>
        <v>25677.249188018388</v>
      </c>
    </row>
    <row r="742" spans="1:9" ht="15">
      <c r="A742" s="4"/>
      <c r="B742" s="4"/>
      <c r="C742" s="66" t="s">
        <v>0</v>
      </c>
      <c r="D742" s="15" t="s">
        <v>20</v>
      </c>
      <c r="E742" s="5">
        <f aca="true" t="shared" si="157" ref="E742:E747">E736/I736</f>
        <v>0.031729192624591465</v>
      </c>
      <c r="F742" s="5">
        <f aca="true" t="shared" si="158" ref="F742:F747">F736/I736</f>
        <v>0.4677958806035419</v>
      </c>
      <c r="G742" s="5">
        <f aca="true" t="shared" si="159" ref="G742:G747">G736/I736</f>
        <v>0.17037822094580918</v>
      </c>
      <c r="H742" s="5">
        <f aca="true" t="shared" si="160" ref="H742:H747">H736/I736</f>
        <v>0.3300967058260575</v>
      </c>
      <c r="I742" s="10">
        <f t="shared" si="156"/>
        <v>1</v>
      </c>
    </row>
    <row r="743" spans="1:9" ht="15">
      <c r="A743" s="4"/>
      <c r="B743" s="4"/>
      <c r="C743" s="54"/>
      <c r="D743" s="15" t="s">
        <v>21</v>
      </c>
      <c r="E743" s="5">
        <f t="shared" si="157"/>
        <v>0.10015870959663653</v>
      </c>
      <c r="F743" s="5">
        <f t="shared" si="158"/>
        <v>0.8998412904033636</v>
      </c>
      <c r="G743" s="5">
        <f t="shared" si="159"/>
        <v>0</v>
      </c>
      <c r="H743" s="5">
        <f t="shared" si="160"/>
        <v>0</v>
      </c>
      <c r="I743" s="10">
        <f t="shared" si="156"/>
        <v>1</v>
      </c>
    </row>
    <row r="744" spans="1:9" ht="15">
      <c r="A744" s="4"/>
      <c r="B744" s="4"/>
      <c r="C744" s="54"/>
      <c r="D744" s="21" t="s">
        <v>22</v>
      </c>
      <c r="E744" s="5">
        <f t="shared" si="157"/>
        <v>0</v>
      </c>
      <c r="F744" s="5">
        <f t="shared" si="158"/>
        <v>1</v>
      </c>
      <c r="G744" s="5">
        <f t="shared" si="159"/>
        <v>0</v>
      </c>
      <c r="H744" s="5">
        <f t="shared" si="160"/>
        <v>0</v>
      </c>
      <c r="I744" s="10">
        <f t="shared" si="156"/>
        <v>1</v>
      </c>
    </row>
    <row r="745" spans="1:9" ht="15">
      <c r="A745" s="4"/>
      <c r="B745" s="4"/>
      <c r="C745" s="54"/>
      <c r="D745" s="15" t="s">
        <v>23</v>
      </c>
      <c r="E745" s="5">
        <f t="shared" si="157"/>
        <v>0.2724669188910299</v>
      </c>
      <c r="F745" s="5">
        <f t="shared" si="158"/>
        <v>0.42897356810302156</v>
      </c>
      <c r="G745" s="5">
        <f t="shared" si="159"/>
        <v>0.0979450113331936</v>
      </c>
      <c r="H745" s="5">
        <f t="shared" si="160"/>
        <v>0.20061450167275502</v>
      </c>
      <c r="I745" s="10">
        <f t="shared" si="156"/>
        <v>1</v>
      </c>
    </row>
    <row r="746" spans="1:9" ht="15">
      <c r="A746" s="4"/>
      <c r="B746" s="4"/>
      <c r="C746" s="54"/>
      <c r="D746" s="15" t="s">
        <v>24</v>
      </c>
      <c r="E746" s="5">
        <f t="shared" si="157"/>
        <v>0.054161827891939865</v>
      </c>
      <c r="F746" s="5">
        <f t="shared" si="158"/>
        <v>0.39636721011502485</v>
      </c>
      <c r="G746" s="5">
        <f t="shared" si="159"/>
        <v>0.32046876030311555</v>
      </c>
      <c r="H746" s="5">
        <f t="shared" si="160"/>
        <v>0.22900220168991967</v>
      </c>
      <c r="I746" s="10">
        <f t="shared" si="156"/>
        <v>0.9999999999999999</v>
      </c>
    </row>
    <row r="747" spans="1:9" ht="15">
      <c r="A747" s="4"/>
      <c r="B747" s="4"/>
      <c r="C747" s="55"/>
      <c r="D747" s="15" t="s">
        <v>3</v>
      </c>
      <c r="E747" s="5">
        <f t="shared" si="157"/>
        <v>0.15130098365371433</v>
      </c>
      <c r="F747" s="5">
        <f t="shared" si="158"/>
        <v>0.5334282701101851</v>
      </c>
      <c r="G747" s="5">
        <f t="shared" si="159"/>
        <v>0.11833110891560224</v>
      </c>
      <c r="H747" s="5">
        <f t="shared" si="160"/>
        <v>0.19693963732049835</v>
      </c>
      <c r="I747" s="10">
        <f t="shared" si="156"/>
        <v>1</v>
      </c>
    </row>
    <row r="748" spans="1:7" ht="15.75">
      <c r="A748" s="4"/>
      <c r="B748" s="4"/>
      <c r="C748" s="14" t="s">
        <v>165</v>
      </c>
      <c r="G748" s="2"/>
    </row>
    <row r="749" spans="1:7" ht="24.75" customHeight="1">
      <c r="A749" s="4"/>
      <c r="B749" s="49" t="s">
        <v>145</v>
      </c>
      <c r="C749" s="4">
        <v>2012</v>
      </c>
      <c r="G749" s="2"/>
    </row>
    <row r="750" spans="1:9" ht="22.5" customHeight="1">
      <c r="A750" s="4"/>
      <c r="B750" s="4"/>
      <c r="C750" s="65" t="s">
        <v>10</v>
      </c>
      <c r="D750" s="57"/>
      <c r="E750" s="58" t="s">
        <v>146</v>
      </c>
      <c r="F750" s="59"/>
      <c r="G750" s="59"/>
      <c r="H750" s="59"/>
      <c r="I750" s="60"/>
    </row>
    <row r="751" spans="1:9" ht="42.75" customHeight="1" thickBot="1">
      <c r="A751" s="4"/>
      <c r="B751" s="4"/>
      <c r="C751" s="65"/>
      <c r="D751" s="57"/>
      <c r="E751" s="11" t="s">
        <v>32</v>
      </c>
      <c r="F751" s="11" t="s">
        <v>147</v>
      </c>
      <c r="G751" s="12" t="s">
        <v>148</v>
      </c>
      <c r="H751" s="12" t="s">
        <v>149</v>
      </c>
      <c r="I751" s="12" t="s">
        <v>3</v>
      </c>
    </row>
    <row r="752" spans="1:9" ht="15">
      <c r="A752" s="4"/>
      <c r="B752" s="4"/>
      <c r="C752" s="66" t="s">
        <v>6</v>
      </c>
      <c r="D752" s="15" t="s">
        <v>20</v>
      </c>
      <c r="E752" s="43">
        <v>0</v>
      </c>
      <c r="F752" s="43">
        <v>0</v>
      </c>
      <c r="G752" s="43">
        <v>2375.0044516162216</v>
      </c>
      <c r="H752" s="43">
        <v>1304.1876210495855</v>
      </c>
      <c r="I752" s="18">
        <f>SUM(E752:H752)</f>
        <v>3679.1920726658072</v>
      </c>
    </row>
    <row r="753" spans="1:9" ht="15">
      <c r="A753" s="4"/>
      <c r="B753" s="4"/>
      <c r="C753" s="54"/>
      <c r="D753" s="15" t="s">
        <v>21</v>
      </c>
      <c r="E753" s="43">
        <v>0</v>
      </c>
      <c r="F753" s="43">
        <v>0</v>
      </c>
      <c r="G753" s="43">
        <v>1852.493966426067</v>
      </c>
      <c r="H753" s="43">
        <v>281.83698423992814</v>
      </c>
      <c r="I753" s="18">
        <f>SUM(E753:H753)</f>
        <v>2134.3309506659953</v>
      </c>
    </row>
    <row r="754" spans="1:9" ht="15">
      <c r="A754" s="4"/>
      <c r="B754" s="4"/>
      <c r="C754" s="54"/>
      <c r="D754" s="21" t="s">
        <v>22</v>
      </c>
      <c r="E754" s="43">
        <v>0</v>
      </c>
      <c r="F754" s="43">
        <v>0</v>
      </c>
      <c r="G754" s="43">
        <v>15220.29775064612</v>
      </c>
      <c r="H754" s="43">
        <v>3365.993716334073</v>
      </c>
      <c r="I754" s="18">
        <f>SUM(E754:H754)</f>
        <v>18586.29146698019</v>
      </c>
    </row>
    <row r="755" spans="1:9" ht="15">
      <c r="A755" s="4"/>
      <c r="B755" s="4"/>
      <c r="C755" s="54"/>
      <c r="D755" s="15" t="s">
        <v>23</v>
      </c>
      <c r="E755" s="43">
        <v>0</v>
      </c>
      <c r="F755" s="43">
        <v>0</v>
      </c>
      <c r="G755" s="43">
        <v>11700.858368125602</v>
      </c>
      <c r="H755" s="43">
        <v>2808.386126334308</v>
      </c>
      <c r="I755" s="18">
        <f>SUM(E755:H755)</f>
        <v>14509.24449445991</v>
      </c>
    </row>
    <row r="756" spans="1:9" ht="15">
      <c r="A756" s="4"/>
      <c r="B756" s="4"/>
      <c r="C756" s="54"/>
      <c r="D756" s="15" t="s">
        <v>24</v>
      </c>
      <c r="E756" s="43">
        <v>0</v>
      </c>
      <c r="F756" s="43">
        <v>0</v>
      </c>
      <c r="G756" s="43">
        <v>3001.4174681563386</v>
      </c>
      <c r="H756" s="43">
        <v>1619.4930279912612</v>
      </c>
      <c r="I756" s="18">
        <f>SUM(E756:H756)</f>
        <v>4620.9104961476</v>
      </c>
    </row>
    <row r="757" spans="1:9" ht="15">
      <c r="A757" s="4"/>
      <c r="B757" s="4"/>
      <c r="C757" s="55"/>
      <c r="D757" s="15" t="s">
        <v>3</v>
      </c>
      <c r="E757" s="6">
        <f>SUM(E752:E756)</f>
        <v>0</v>
      </c>
      <c r="F757" s="6">
        <f>SUM(F752:F756)</f>
        <v>0</v>
      </c>
      <c r="G757" s="6">
        <f>SUM(G752:G756)</f>
        <v>34150.07200497035</v>
      </c>
      <c r="H757" s="6">
        <f>SUM(H752:H756)</f>
        <v>9379.897475949156</v>
      </c>
      <c r="I757" s="6">
        <f>SUM(I752:I756)</f>
        <v>43529.9694809195</v>
      </c>
    </row>
    <row r="758" spans="1:9" ht="15">
      <c r="A758" s="4"/>
      <c r="B758" s="4"/>
      <c r="C758" s="66" t="s">
        <v>0</v>
      </c>
      <c r="D758" s="15" t="s">
        <v>20</v>
      </c>
      <c r="E758" s="5">
        <f aca="true" t="shared" si="161" ref="E758:E763">E752/I752</f>
        <v>0</v>
      </c>
      <c r="F758" s="5">
        <f aca="true" t="shared" si="162" ref="F758:F763">F752/I752</f>
        <v>0</v>
      </c>
      <c r="G758" s="5">
        <f aca="true" t="shared" si="163" ref="G758:G763">G752/I752</f>
        <v>0.6455233661925621</v>
      </c>
      <c r="H758" s="5">
        <f aca="true" t="shared" si="164" ref="H758:H763">H752/I752</f>
        <v>0.3544766338074378</v>
      </c>
      <c r="I758" s="10">
        <f aca="true" t="shared" si="165" ref="I758:I763">SUM(E758:H758)</f>
        <v>1</v>
      </c>
    </row>
    <row r="759" spans="1:9" ht="15">
      <c r="A759" s="4"/>
      <c r="B759" s="4"/>
      <c r="C759" s="54"/>
      <c r="D759" s="15" t="s">
        <v>21</v>
      </c>
      <c r="E759" s="5">
        <f t="shared" si="161"/>
        <v>0</v>
      </c>
      <c r="F759" s="5">
        <f t="shared" si="162"/>
        <v>0</v>
      </c>
      <c r="G759" s="5">
        <f t="shared" si="163"/>
        <v>0.8679506642810084</v>
      </c>
      <c r="H759" s="5">
        <f t="shared" si="164"/>
        <v>0.13204933571899144</v>
      </c>
      <c r="I759" s="10">
        <f t="shared" si="165"/>
        <v>0.9999999999999999</v>
      </c>
    </row>
    <row r="760" spans="1:9" ht="15">
      <c r="A760" s="4"/>
      <c r="B760" s="4"/>
      <c r="C760" s="54"/>
      <c r="D760" s="21" t="s">
        <v>22</v>
      </c>
      <c r="E760" s="5">
        <f t="shared" si="161"/>
        <v>0</v>
      </c>
      <c r="F760" s="5">
        <f t="shared" si="162"/>
        <v>0</v>
      </c>
      <c r="G760" s="5">
        <f t="shared" si="163"/>
        <v>0.8188991213059373</v>
      </c>
      <c r="H760" s="5">
        <f t="shared" si="164"/>
        <v>0.18110087869406274</v>
      </c>
      <c r="I760" s="10">
        <f t="shared" si="165"/>
        <v>1</v>
      </c>
    </row>
    <row r="761" spans="1:9" ht="15">
      <c r="A761" s="4"/>
      <c r="B761" s="4"/>
      <c r="C761" s="54"/>
      <c r="D761" s="15" t="s">
        <v>23</v>
      </c>
      <c r="E761" s="5">
        <f t="shared" si="161"/>
        <v>0</v>
      </c>
      <c r="F761" s="5">
        <f t="shared" si="162"/>
        <v>0</v>
      </c>
      <c r="G761" s="5">
        <f t="shared" si="163"/>
        <v>0.8064416016005079</v>
      </c>
      <c r="H761" s="5">
        <f t="shared" si="164"/>
        <v>0.19355839839949204</v>
      </c>
      <c r="I761" s="10">
        <f t="shared" si="165"/>
        <v>1</v>
      </c>
    </row>
    <row r="762" spans="1:9" ht="15">
      <c r="A762" s="4"/>
      <c r="B762" s="4"/>
      <c r="C762" s="54"/>
      <c r="D762" s="15" t="s">
        <v>24</v>
      </c>
      <c r="E762" s="5">
        <f t="shared" si="161"/>
        <v>0</v>
      </c>
      <c r="F762" s="5">
        <f t="shared" si="162"/>
        <v>0</v>
      </c>
      <c r="G762" s="5">
        <f t="shared" si="163"/>
        <v>0.649529453266534</v>
      </c>
      <c r="H762" s="5">
        <f t="shared" si="164"/>
        <v>0.35047054673346606</v>
      </c>
      <c r="I762" s="10">
        <f t="shared" si="165"/>
        <v>1</v>
      </c>
    </row>
    <row r="763" spans="1:9" ht="15">
      <c r="A763" s="4"/>
      <c r="B763" s="4"/>
      <c r="C763" s="55"/>
      <c r="D763" s="15" t="s">
        <v>3</v>
      </c>
      <c r="E763" s="5">
        <f t="shared" si="161"/>
        <v>0</v>
      </c>
      <c r="F763" s="5">
        <f t="shared" si="162"/>
        <v>0</v>
      </c>
      <c r="G763" s="5">
        <f t="shared" si="163"/>
        <v>0.7845186296291653</v>
      </c>
      <c r="H763" s="5">
        <f t="shared" si="164"/>
        <v>0.21548137037083492</v>
      </c>
      <c r="I763" s="10">
        <f t="shared" si="165"/>
        <v>1.0000000000000002</v>
      </c>
    </row>
    <row r="764" spans="1:7" ht="15.75">
      <c r="A764" s="4"/>
      <c r="B764" s="4"/>
      <c r="C764" s="14" t="s">
        <v>165</v>
      </c>
      <c r="G764" s="2"/>
    </row>
    <row r="765" spans="1:7" ht="24.75" customHeight="1">
      <c r="A765" s="4"/>
      <c r="B765" s="49" t="s">
        <v>93</v>
      </c>
      <c r="C765" s="4">
        <v>2012</v>
      </c>
      <c r="G765" s="2"/>
    </row>
    <row r="766" spans="1:9" ht="22.5" customHeight="1">
      <c r="A766" s="4"/>
      <c r="B766" s="4"/>
      <c r="C766" s="65" t="s">
        <v>10</v>
      </c>
      <c r="D766" s="57"/>
      <c r="E766" s="58" t="s">
        <v>146</v>
      </c>
      <c r="F766" s="59"/>
      <c r="G766" s="59"/>
      <c r="H766" s="59"/>
      <c r="I766" s="60"/>
    </row>
    <row r="767" spans="1:9" ht="42.75" customHeight="1" thickBot="1">
      <c r="A767" s="4"/>
      <c r="B767" s="4"/>
      <c r="C767" s="65"/>
      <c r="D767" s="57"/>
      <c r="E767" s="11" t="s">
        <v>32</v>
      </c>
      <c r="F767" s="11" t="s">
        <v>147</v>
      </c>
      <c r="G767" s="12" t="s">
        <v>148</v>
      </c>
      <c r="H767" s="12" t="s">
        <v>149</v>
      </c>
      <c r="I767" s="12" t="s">
        <v>3</v>
      </c>
    </row>
    <row r="768" spans="1:9" ht="15">
      <c r="A768" s="4"/>
      <c r="B768" s="4"/>
      <c r="C768" s="66" t="s">
        <v>6</v>
      </c>
      <c r="D768" s="15" t="s">
        <v>20</v>
      </c>
      <c r="E768" s="43">
        <v>0</v>
      </c>
      <c r="F768" s="43">
        <v>0</v>
      </c>
      <c r="G768" s="43">
        <v>0</v>
      </c>
      <c r="H768" s="43">
        <v>0</v>
      </c>
      <c r="I768" s="18">
        <f aca="true" t="shared" si="166" ref="I768:I779">SUM(E768:H768)</f>
        <v>0</v>
      </c>
    </row>
    <row r="769" spans="1:9" ht="15">
      <c r="A769" s="4"/>
      <c r="B769" s="4"/>
      <c r="C769" s="54"/>
      <c r="D769" s="15" t="s">
        <v>21</v>
      </c>
      <c r="E769" s="43">
        <v>0</v>
      </c>
      <c r="F769" s="43">
        <v>0</v>
      </c>
      <c r="G769" s="43">
        <v>0</v>
      </c>
      <c r="H769" s="43">
        <v>0</v>
      </c>
      <c r="I769" s="18">
        <f t="shared" si="166"/>
        <v>0</v>
      </c>
    </row>
    <row r="770" spans="1:9" ht="15">
      <c r="A770" s="4"/>
      <c r="B770" s="4"/>
      <c r="C770" s="54"/>
      <c r="D770" s="21" t="s">
        <v>22</v>
      </c>
      <c r="E770" s="43">
        <v>0</v>
      </c>
      <c r="F770" s="43">
        <v>0</v>
      </c>
      <c r="G770" s="43">
        <v>0</v>
      </c>
      <c r="H770" s="43">
        <v>0</v>
      </c>
      <c r="I770" s="18">
        <f t="shared" si="166"/>
        <v>0</v>
      </c>
    </row>
    <row r="771" spans="1:9" ht="15">
      <c r="A771" s="4"/>
      <c r="B771" s="4"/>
      <c r="C771" s="54"/>
      <c r="D771" s="15" t="s">
        <v>23</v>
      </c>
      <c r="E771" s="43">
        <v>0</v>
      </c>
      <c r="F771" s="43">
        <v>0</v>
      </c>
      <c r="G771" s="43">
        <v>0</v>
      </c>
      <c r="H771" s="43">
        <v>0</v>
      </c>
      <c r="I771" s="18">
        <f t="shared" si="166"/>
        <v>0</v>
      </c>
    </row>
    <row r="772" spans="1:9" ht="15">
      <c r="A772" s="4"/>
      <c r="B772" s="4"/>
      <c r="C772" s="54"/>
      <c r="D772" s="15" t="s">
        <v>24</v>
      </c>
      <c r="E772" s="43">
        <v>0</v>
      </c>
      <c r="F772" s="43">
        <v>0</v>
      </c>
      <c r="G772" s="43">
        <v>0</v>
      </c>
      <c r="H772" s="43">
        <v>0</v>
      </c>
      <c r="I772" s="18">
        <f t="shared" si="166"/>
        <v>0</v>
      </c>
    </row>
    <row r="773" spans="1:9" ht="15">
      <c r="A773" s="4"/>
      <c r="B773" s="4"/>
      <c r="C773" s="55"/>
      <c r="D773" s="15" t="s">
        <v>3</v>
      </c>
      <c r="E773" s="6">
        <f>SUM(E768:E772)</f>
        <v>0</v>
      </c>
      <c r="F773" s="6">
        <f>SUM(F768:F772)</f>
        <v>0</v>
      </c>
      <c r="G773" s="6">
        <f>SUM(G768:G772)</f>
        <v>0</v>
      </c>
      <c r="H773" s="6">
        <f>SUM(H768:H772)</f>
        <v>0</v>
      </c>
      <c r="I773" s="18">
        <f t="shared" si="166"/>
        <v>0</v>
      </c>
    </row>
    <row r="774" spans="1:9" ht="15">
      <c r="A774" s="4"/>
      <c r="B774" s="4"/>
      <c r="C774" s="66" t="s">
        <v>0</v>
      </c>
      <c r="D774" s="15" t="s">
        <v>20</v>
      </c>
      <c r="E774" s="5">
        <v>0</v>
      </c>
      <c r="F774" s="5">
        <v>0</v>
      </c>
      <c r="G774" s="5">
        <v>0</v>
      </c>
      <c r="H774" s="5">
        <v>0</v>
      </c>
      <c r="I774" s="10">
        <f t="shared" si="166"/>
        <v>0</v>
      </c>
    </row>
    <row r="775" spans="1:9" ht="15">
      <c r="A775" s="4"/>
      <c r="B775" s="4"/>
      <c r="C775" s="54"/>
      <c r="D775" s="15" t="s">
        <v>21</v>
      </c>
      <c r="E775" s="5">
        <v>0</v>
      </c>
      <c r="F775" s="5">
        <v>0</v>
      </c>
      <c r="G775" s="5">
        <v>0</v>
      </c>
      <c r="H775" s="5">
        <v>0</v>
      </c>
      <c r="I775" s="10">
        <f t="shared" si="166"/>
        <v>0</v>
      </c>
    </row>
    <row r="776" spans="1:9" ht="15">
      <c r="A776" s="4"/>
      <c r="B776" s="4"/>
      <c r="C776" s="54"/>
      <c r="D776" s="21" t="s">
        <v>22</v>
      </c>
      <c r="E776" s="5">
        <v>0</v>
      </c>
      <c r="F776" s="5">
        <v>0</v>
      </c>
      <c r="G776" s="5">
        <v>0</v>
      </c>
      <c r="H776" s="5">
        <v>0</v>
      </c>
      <c r="I776" s="10">
        <f t="shared" si="166"/>
        <v>0</v>
      </c>
    </row>
    <row r="777" spans="1:9" ht="15">
      <c r="A777" s="4"/>
      <c r="B777" s="4"/>
      <c r="C777" s="54"/>
      <c r="D777" s="15" t="s">
        <v>23</v>
      </c>
      <c r="E777" s="5">
        <v>0</v>
      </c>
      <c r="F777" s="5">
        <v>0</v>
      </c>
      <c r="G777" s="5">
        <v>0</v>
      </c>
      <c r="H777" s="5">
        <v>0</v>
      </c>
      <c r="I777" s="10">
        <f t="shared" si="166"/>
        <v>0</v>
      </c>
    </row>
    <row r="778" spans="1:9" ht="15">
      <c r="A778" s="4"/>
      <c r="B778" s="4"/>
      <c r="C778" s="54"/>
      <c r="D778" s="15" t="s">
        <v>24</v>
      </c>
      <c r="E778" s="5">
        <v>0</v>
      </c>
      <c r="F778" s="5">
        <v>0</v>
      </c>
      <c r="G778" s="5">
        <v>0</v>
      </c>
      <c r="H778" s="5">
        <v>0</v>
      </c>
      <c r="I778" s="10">
        <f t="shared" si="166"/>
        <v>0</v>
      </c>
    </row>
    <row r="779" spans="1:9" ht="15">
      <c r="A779" s="4"/>
      <c r="B779" s="4"/>
      <c r="C779" s="55"/>
      <c r="D779" s="15" t="s">
        <v>3</v>
      </c>
      <c r="E779" s="5">
        <v>0</v>
      </c>
      <c r="F779" s="5">
        <v>0</v>
      </c>
      <c r="G779" s="5">
        <v>0</v>
      </c>
      <c r="H779" s="5">
        <v>0</v>
      </c>
      <c r="I779" s="10">
        <f t="shared" si="166"/>
        <v>0</v>
      </c>
    </row>
    <row r="780" spans="1:7" ht="15.75">
      <c r="A780" s="4"/>
      <c r="B780" s="4"/>
      <c r="C780" s="14" t="s">
        <v>165</v>
      </c>
      <c r="G780" s="2"/>
    </row>
    <row r="782" spans="1:14" ht="15" customHeight="1">
      <c r="A782" s="4">
        <v>26</v>
      </c>
      <c r="B782" s="4" t="s">
        <v>150</v>
      </c>
      <c r="C782" s="4"/>
      <c r="D782" s="4"/>
      <c r="G782" s="2"/>
      <c r="H782" s="3"/>
      <c r="I782" s="3"/>
      <c r="J782" s="3"/>
      <c r="K782" s="3"/>
      <c r="L782" s="3"/>
      <c r="M782" s="3"/>
      <c r="N782" s="3"/>
    </row>
    <row r="783" spans="1:14" ht="24.75" customHeight="1">
      <c r="A783" s="4"/>
      <c r="B783" s="4"/>
      <c r="C783" s="26">
        <v>2012</v>
      </c>
      <c r="D783" s="4"/>
      <c r="G783" s="2"/>
      <c r="H783" s="3"/>
      <c r="I783" s="3"/>
      <c r="J783" s="3"/>
      <c r="K783" s="3"/>
      <c r="L783" s="3"/>
      <c r="M783" s="3"/>
      <c r="N783" s="3"/>
    </row>
    <row r="784" spans="1:14" ht="15" customHeight="1">
      <c r="A784" s="4"/>
      <c r="B784" s="4"/>
      <c r="C784" s="65" t="s">
        <v>10</v>
      </c>
      <c r="D784" s="57"/>
      <c r="E784" s="53" t="s">
        <v>150</v>
      </c>
      <c r="F784" s="53"/>
      <c r="G784" s="53"/>
      <c r="H784" s="3"/>
      <c r="I784" s="3"/>
      <c r="J784" s="3"/>
      <c r="K784" s="3"/>
      <c r="L784" s="3"/>
      <c r="M784" s="3"/>
      <c r="N784" s="3"/>
    </row>
    <row r="785" spans="1:14" ht="15" customHeight="1">
      <c r="A785" s="4"/>
      <c r="B785" s="4"/>
      <c r="C785" s="65"/>
      <c r="D785" s="57"/>
      <c r="E785" s="53"/>
      <c r="F785" s="53"/>
      <c r="G785" s="53"/>
      <c r="H785" s="3"/>
      <c r="I785" s="3"/>
      <c r="J785" s="3"/>
      <c r="K785" s="3"/>
      <c r="L785" s="3"/>
      <c r="M785" s="3"/>
      <c r="N785" s="3"/>
    </row>
    <row r="786" spans="1:14" ht="15" customHeight="1" thickBot="1">
      <c r="A786" s="4"/>
      <c r="B786" s="4"/>
      <c r="C786" s="64"/>
      <c r="D786" s="62"/>
      <c r="E786" s="19" t="s">
        <v>1</v>
      </c>
      <c r="F786" s="11" t="s">
        <v>2</v>
      </c>
      <c r="G786" s="12" t="s">
        <v>3</v>
      </c>
      <c r="H786" s="3"/>
      <c r="I786" s="3"/>
      <c r="J786" s="3"/>
      <c r="K786" s="3"/>
      <c r="L786" s="3"/>
      <c r="M786" s="3"/>
      <c r="N786" s="3"/>
    </row>
    <row r="787" spans="1:14" ht="15" customHeight="1">
      <c r="A787" s="4"/>
      <c r="B787" s="4"/>
      <c r="C787" s="66" t="s">
        <v>6</v>
      </c>
      <c r="D787" s="15" t="s">
        <v>20</v>
      </c>
      <c r="E787" s="43">
        <v>11527.355595710633</v>
      </c>
      <c r="F787" s="43">
        <v>95157.77041608484</v>
      </c>
      <c r="G787" s="6">
        <f aca="true" t="shared" si="167" ref="G787:G798">E787+F787</f>
        <v>106685.12601179547</v>
      </c>
      <c r="H787" s="3"/>
      <c r="I787" s="3"/>
      <c r="J787" s="3"/>
      <c r="K787" s="3"/>
      <c r="L787" s="3"/>
      <c r="M787" s="3"/>
      <c r="N787" s="3"/>
    </row>
    <row r="788" spans="1:14" ht="15" customHeight="1">
      <c r="A788" s="4"/>
      <c r="B788" s="4"/>
      <c r="C788" s="54"/>
      <c r="D788" s="15" t="s">
        <v>21</v>
      </c>
      <c r="E788" s="43">
        <v>1812.4665936032852</v>
      </c>
      <c r="F788" s="43">
        <v>65941.88628626606</v>
      </c>
      <c r="G788" s="6">
        <f t="shared" si="167"/>
        <v>67754.35287986934</v>
      </c>
      <c r="H788" s="3"/>
      <c r="I788" s="3"/>
      <c r="J788" s="3"/>
      <c r="K788" s="3"/>
      <c r="L788" s="3"/>
      <c r="M788" s="3"/>
      <c r="N788" s="3"/>
    </row>
    <row r="789" spans="1:14" ht="15" customHeight="1">
      <c r="A789" s="4"/>
      <c r="B789" s="4"/>
      <c r="C789" s="54"/>
      <c r="D789" s="21" t="s">
        <v>22</v>
      </c>
      <c r="E789" s="43">
        <v>23160.264500856654</v>
      </c>
      <c r="F789" s="43">
        <v>606661.5460603771</v>
      </c>
      <c r="G789" s="6">
        <f t="shared" si="167"/>
        <v>629821.8105612338</v>
      </c>
      <c r="H789" s="3"/>
      <c r="I789" s="3"/>
      <c r="J789" s="3"/>
      <c r="K789" s="3"/>
      <c r="L789" s="3"/>
      <c r="M789" s="3"/>
      <c r="N789" s="3"/>
    </row>
    <row r="790" spans="1:14" ht="15" customHeight="1">
      <c r="A790" s="4"/>
      <c r="B790" s="4"/>
      <c r="C790" s="54"/>
      <c r="D790" s="15" t="s">
        <v>23</v>
      </c>
      <c r="E790" s="43">
        <v>65297.0689851202</v>
      </c>
      <c r="F790" s="43">
        <v>421480.2946207664</v>
      </c>
      <c r="G790" s="6">
        <f t="shared" si="167"/>
        <v>486777.36360588664</v>
      </c>
      <c r="H790" s="3"/>
      <c r="I790" s="3"/>
      <c r="J790" s="3"/>
      <c r="K790" s="3"/>
      <c r="L790" s="3"/>
      <c r="M790" s="3"/>
      <c r="N790" s="3"/>
    </row>
    <row r="791" spans="1:14" ht="15" customHeight="1">
      <c r="A791" s="4"/>
      <c r="B791" s="4"/>
      <c r="C791" s="54"/>
      <c r="D791" s="15" t="s">
        <v>24</v>
      </c>
      <c r="E791" s="43">
        <v>5985.225179756534</v>
      </c>
      <c r="F791" s="43">
        <v>58420.902924273745</v>
      </c>
      <c r="G791" s="6">
        <f t="shared" si="167"/>
        <v>64406.12810403028</v>
      </c>
      <c r="H791" s="3"/>
      <c r="I791" s="3"/>
      <c r="J791" s="3"/>
      <c r="K791" s="3"/>
      <c r="L791" s="3"/>
      <c r="M791" s="3"/>
      <c r="N791" s="3"/>
    </row>
    <row r="792" spans="1:14" ht="15" customHeight="1">
      <c r="A792" s="4"/>
      <c r="B792" s="4"/>
      <c r="C792" s="55"/>
      <c r="D792" s="15" t="s">
        <v>3</v>
      </c>
      <c r="E792" s="6">
        <f>SUM(E787:E791)</f>
        <v>107782.3808550473</v>
      </c>
      <c r="F792" s="6">
        <f>SUM(F787:F791)</f>
        <v>1247662.400307768</v>
      </c>
      <c r="G792" s="6">
        <f>SUM(G787:G791)</f>
        <v>1355444.7811628156</v>
      </c>
      <c r="H792" s="3"/>
      <c r="I792" s="3"/>
      <c r="J792" s="3"/>
      <c r="K792" s="3"/>
      <c r="L792" s="3"/>
      <c r="M792" s="3"/>
      <c r="N792" s="3"/>
    </row>
    <row r="793" spans="1:14" ht="15" customHeight="1">
      <c r="A793" s="4"/>
      <c r="C793" s="66" t="s">
        <v>0</v>
      </c>
      <c r="D793" s="15" t="s">
        <v>20</v>
      </c>
      <c r="E793" s="5">
        <f aca="true" t="shared" si="168" ref="E793:E798">E787/G787</f>
        <v>0.10805025992504456</v>
      </c>
      <c r="F793" s="5">
        <f aca="true" t="shared" si="169" ref="F793:F798">F787/G787</f>
        <v>0.8919497400749554</v>
      </c>
      <c r="G793" s="7">
        <f t="shared" si="167"/>
        <v>1</v>
      </c>
      <c r="H793" s="3"/>
      <c r="I793" s="3"/>
      <c r="J793" s="3"/>
      <c r="K793" s="3"/>
      <c r="L793" s="3"/>
      <c r="M793" s="3"/>
      <c r="N793" s="3"/>
    </row>
    <row r="794" spans="1:14" ht="15" customHeight="1">
      <c r="A794" s="4"/>
      <c r="C794" s="54"/>
      <c r="D794" s="15" t="s">
        <v>21</v>
      </c>
      <c r="E794" s="5">
        <f t="shared" si="168"/>
        <v>0.0267505557438774</v>
      </c>
      <c r="F794" s="5">
        <f t="shared" si="169"/>
        <v>0.9732494442561226</v>
      </c>
      <c r="G794" s="7">
        <f t="shared" si="167"/>
        <v>1</v>
      </c>
      <c r="H794" s="3"/>
      <c r="I794" s="3"/>
      <c r="J794" s="3"/>
      <c r="K794" s="3"/>
      <c r="L794" s="3"/>
      <c r="M794" s="3"/>
      <c r="N794" s="3"/>
    </row>
    <row r="795" spans="1:14" ht="15" customHeight="1">
      <c r="A795" s="4"/>
      <c r="C795" s="54"/>
      <c r="D795" s="21" t="s">
        <v>22</v>
      </c>
      <c r="E795" s="5">
        <f t="shared" si="168"/>
        <v>0.036772725416127715</v>
      </c>
      <c r="F795" s="5">
        <f t="shared" si="169"/>
        <v>0.9632272745838724</v>
      </c>
      <c r="G795" s="7">
        <f t="shared" si="167"/>
        <v>1</v>
      </c>
      <c r="H795" s="3"/>
      <c r="I795" s="3"/>
      <c r="J795" s="3"/>
      <c r="K795" s="3"/>
      <c r="L795" s="3"/>
      <c r="M795" s="3"/>
      <c r="N795" s="3"/>
    </row>
    <row r="796" spans="1:14" ht="15" customHeight="1">
      <c r="A796" s="4"/>
      <c r="C796" s="54"/>
      <c r="D796" s="15" t="s">
        <v>23</v>
      </c>
      <c r="E796" s="5">
        <f t="shared" si="168"/>
        <v>0.13414154779388462</v>
      </c>
      <c r="F796" s="5">
        <f t="shared" si="169"/>
        <v>0.8658584522061153</v>
      </c>
      <c r="G796" s="7">
        <f t="shared" si="167"/>
        <v>1</v>
      </c>
      <c r="H796" s="3"/>
      <c r="I796" s="3"/>
      <c r="J796" s="3"/>
      <c r="K796" s="3"/>
      <c r="L796" s="3"/>
      <c r="M796" s="3"/>
      <c r="N796" s="3"/>
    </row>
    <row r="797" spans="1:14" ht="15" customHeight="1">
      <c r="A797" s="4"/>
      <c r="C797" s="54"/>
      <c r="D797" s="15" t="s">
        <v>24</v>
      </c>
      <c r="E797" s="5">
        <f t="shared" si="168"/>
        <v>0.09292943631216363</v>
      </c>
      <c r="F797" s="5">
        <f t="shared" si="169"/>
        <v>0.9070705636878363</v>
      </c>
      <c r="G797" s="7">
        <f t="shared" si="167"/>
        <v>1</v>
      </c>
      <c r="H797" s="3"/>
      <c r="I797" s="3"/>
      <c r="J797" s="3"/>
      <c r="K797" s="3"/>
      <c r="L797" s="3"/>
      <c r="M797" s="3"/>
      <c r="N797" s="3"/>
    </row>
    <row r="798" spans="1:14" ht="15" customHeight="1">
      <c r="A798" s="4"/>
      <c r="C798" s="55"/>
      <c r="D798" s="15" t="s">
        <v>3</v>
      </c>
      <c r="E798" s="5">
        <f t="shared" si="168"/>
        <v>0.0795180905581284</v>
      </c>
      <c r="F798" s="5">
        <f t="shared" si="169"/>
        <v>0.9204819094418714</v>
      </c>
      <c r="G798" s="7">
        <f t="shared" si="167"/>
        <v>0.9999999999999998</v>
      </c>
      <c r="H798" s="3"/>
      <c r="I798" s="3"/>
      <c r="J798" s="3"/>
      <c r="K798" s="3"/>
      <c r="L798" s="3"/>
      <c r="M798" s="3"/>
      <c r="N798" s="3"/>
    </row>
    <row r="799" spans="1:7" ht="15.75">
      <c r="A799" s="4"/>
      <c r="B799" s="4"/>
      <c r="C799" s="14" t="s">
        <v>165</v>
      </c>
      <c r="G799" s="2"/>
    </row>
    <row r="800" spans="1:7" ht="24.75" customHeight="1">
      <c r="A800" s="4"/>
      <c r="B800" s="4"/>
      <c r="C800" s="4">
        <v>2012</v>
      </c>
      <c r="G800" s="2"/>
    </row>
    <row r="801" spans="1:8" ht="22.5" customHeight="1">
      <c r="A801" s="4"/>
      <c r="B801" s="4"/>
      <c r="C801" s="65" t="s">
        <v>10</v>
      </c>
      <c r="D801" s="57"/>
      <c r="E801" s="53" t="s">
        <v>152</v>
      </c>
      <c r="F801" s="53"/>
      <c r="G801" s="53"/>
      <c r="H801" s="53"/>
    </row>
    <row r="802" spans="1:8" ht="42.75" customHeight="1" thickBot="1">
      <c r="A802" s="4"/>
      <c r="B802" s="4"/>
      <c r="C802" s="65"/>
      <c r="D802" s="57"/>
      <c r="E802" s="11" t="s">
        <v>151</v>
      </c>
      <c r="F802" s="11" t="s">
        <v>32</v>
      </c>
      <c r="G802" s="12" t="s">
        <v>93</v>
      </c>
      <c r="H802" s="12" t="s">
        <v>3</v>
      </c>
    </row>
    <row r="803" spans="1:8" ht="15">
      <c r="A803" s="4"/>
      <c r="B803" s="4"/>
      <c r="C803" s="66" t="s">
        <v>6</v>
      </c>
      <c r="D803" s="15" t="s">
        <v>20</v>
      </c>
      <c r="E803" s="43">
        <v>4804.858572379444</v>
      </c>
      <c r="F803" s="43">
        <v>5902.900325501918</v>
      </c>
      <c r="G803" s="43">
        <v>819.596697829279</v>
      </c>
      <c r="H803" s="18">
        <f aca="true" t="shared" si="170" ref="H803:H814">SUM(E803:G803)</f>
        <v>11527.35559571064</v>
      </c>
    </row>
    <row r="804" spans="1:8" ht="15">
      <c r="A804" s="4"/>
      <c r="B804" s="4"/>
      <c r="C804" s="54"/>
      <c r="D804" s="15" t="s">
        <v>21</v>
      </c>
      <c r="E804" s="43">
        <v>1284.3397932099688</v>
      </c>
      <c r="F804" s="43">
        <v>423.6352963983952</v>
      </c>
      <c r="G804" s="43">
        <v>104.4915039949213</v>
      </c>
      <c r="H804" s="18">
        <f t="shared" si="170"/>
        <v>1812.4665936032852</v>
      </c>
    </row>
    <row r="805" spans="1:8" ht="15">
      <c r="A805" s="4"/>
      <c r="B805" s="4"/>
      <c r="C805" s="54"/>
      <c r="D805" s="21" t="s">
        <v>22</v>
      </c>
      <c r="E805" s="43">
        <v>10673.364340591545</v>
      </c>
      <c r="F805" s="43">
        <v>12486.900160265102</v>
      </c>
      <c r="G805" s="43">
        <v>0</v>
      </c>
      <c r="H805" s="18">
        <f t="shared" si="170"/>
        <v>23160.264500856647</v>
      </c>
    </row>
    <row r="806" spans="1:8" ht="15">
      <c r="A806" s="4"/>
      <c r="B806" s="4"/>
      <c r="C806" s="54"/>
      <c r="D806" s="15" t="s">
        <v>23</v>
      </c>
      <c r="E806" s="43">
        <v>27776.12218909319</v>
      </c>
      <c r="F806" s="43">
        <v>36125.60437173855</v>
      </c>
      <c r="G806" s="43">
        <v>1395.3424242884334</v>
      </c>
      <c r="H806" s="18">
        <f t="shared" si="170"/>
        <v>65297.068985120175</v>
      </c>
    </row>
    <row r="807" spans="1:8" ht="15">
      <c r="A807" s="4"/>
      <c r="B807" s="4"/>
      <c r="C807" s="54"/>
      <c r="D807" s="15" t="s">
        <v>24</v>
      </c>
      <c r="E807" s="43">
        <v>2445.3079805403245</v>
      </c>
      <c r="F807" s="43">
        <v>3308.196481937272</v>
      </c>
      <c r="G807" s="43">
        <v>231.72071727893822</v>
      </c>
      <c r="H807" s="18">
        <f t="shared" si="170"/>
        <v>5985.225179756535</v>
      </c>
    </row>
    <row r="808" spans="1:8" ht="15">
      <c r="A808" s="4"/>
      <c r="B808" s="4"/>
      <c r="C808" s="55"/>
      <c r="D808" s="15" t="s">
        <v>3</v>
      </c>
      <c r="E808" s="6">
        <f>SUM(E803:E807)</f>
        <v>46983.99287581447</v>
      </c>
      <c r="F808" s="6">
        <f>SUM(F803:F807)</f>
        <v>58247.23663584123</v>
      </c>
      <c r="G808" s="6">
        <f>SUM(G803:G807)</f>
        <v>2551.151343391572</v>
      </c>
      <c r="H808" s="6">
        <f>SUM(H803:H807)</f>
        <v>107782.38085504729</v>
      </c>
    </row>
    <row r="809" spans="1:8" ht="15">
      <c r="A809" s="4"/>
      <c r="B809" s="4"/>
      <c r="C809" s="66" t="s">
        <v>0</v>
      </c>
      <c r="D809" s="15" t="s">
        <v>20</v>
      </c>
      <c r="E809" s="5">
        <f aca="true" t="shared" si="171" ref="E809:E814">E803/H803</f>
        <v>0.4168222739799356</v>
      </c>
      <c r="F809" s="5">
        <f aca="true" t="shared" si="172" ref="F809:F814">F803/H803</f>
        <v>0.5120775772457651</v>
      </c>
      <c r="G809" s="5">
        <f aca="true" t="shared" si="173" ref="G809:G814">G803/H803</f>
        <v>0.07110014877429939</v>
      </c>
      <c r="H809" s="10">
        <f t="shared" si="170"/>
        <v>1.0000000000000002</v>
      </c>
    </row>
    <row r="810" spans="1:8" ht="15">
      <c r="A810" s="4"/>
      <c r="B810" s="4"/>
      <c r="C810" s="54"/>
      <c r="D810" s="15" t="s">
        <v>21</v>
      </c>
      <c r="E810" s="5">
        <f t="shared" si="171"/>
        <v>0.7086143257717259</v>
      </c>
      <c r="F810" s="5">
        <f t="shared" si="172"/>
        <v>0.23373412668323143</v>
      </c>
      <c r="G810" s="5">
        <f t="shared" si="173"/>
        <v>0.057651547545042654</v>
      </c>
      <c r="H810" s="10">
        <f t="shared" si="170"/>
        <v>1</v>
      </c>
    </row>
    <row r="811" spans="1:8" ht="15">
      <c r="A811" s="4"/>
      <c r="B811" s="4"/>
      <c r="C811" s="54"/>
      <c r="D811" s="21" t="s">
        <v>22</v>
      </c>
      <c r="E811" s="5">
        <f t="shared" si="171"/>
        <v>0.46084811942440296</v>
      </c>
      <c r="F811" s="5">
        <f t="shared" si="172"/>
        <v>0.539151880575597</v>
      </c>
      <c r="G811" s="5">
        <f t="shared" si="173"/>
        <v>0</v>
      </c>
      <c r="H811" s="10">
        <f t="shared" si="170"/>
        <v>1</v>
      </c>
    </row>
    <row r="812" spans="1:8" ht="15">
      <c r="A812" s="4"/>
      <c r="B812" s="4"/>
      <c r="C812" s="54"/>
      <c r="D812" s="15" t="s">
        <v>23</v>
      </c>
      <c r="E812" s="5">
        <f t="shared" si="171"/>
        <v>0.42538084206234095</v>
      </c>
      <c r="F812" s="5">
        <f t="shared" si="172"/>
        <v>0.553250014636504</v>
      </c>
      <c r="G812" s="5">
        <f t="shared" si="173"/>
        <v>0.021369143301154952</v>
      </c>
      <c r="H812" s="10">
        <f t="shared" si="170"/>
        <v>0.9999999999999999</v>
      </c>
    </row>
    <row r="813" spans="1:8" ht="15">
      <c r="A813" s="4"/>
      <c r="B813" s="4"/>
      <c r="C813" s="54"/>
      <c r="D813" s="15" t="s">
        <v>24</v>
      </c>
      <c r="E813" s="5">
        <f t="shared" si="171"/>
        <v>0.40855739042382927</v>
      </c>
      <c r="F813" s="5">
        <f t="shared" si="172"/>
        <v>0.5527271543811559</v>
      </c>
      <c r="G813" s="5">
        <f t="shared" si="173"/>
        <v>0.03871545519501475</v>
      </c>
      <c r="H813" s="10">
        <f t="shared" si="170"/>
        <v>0.9999999999999999</v>
      </c>
    </row>
    <row r="814" spans="1:8" ht="15">
      <c r="A814" s="4"/>
      <c r="B814" s="4"/>
      <c r="C814" s="55"/>
      <c r="D814" s="15" t="s">
        <v>3</v>
      </c>
      <c r="E814" s="5">
        <f t="shared" si="171"/>
        <v>0.4359153370252748</v>
      </c>
      <c r="F814" s="5">
        <f t="shared" si="172"/>
        <v>0.540415197491099</v>
      </c>
      <c r="G814" s="5">
        <f t="shared" si="173"/>
        <v>0.023669465483625984</v>
      </c>
      <c r="H814" s="10">
        <f t="shared" si="170"/>
        <v>0.9999999999999998</v>
      </c>
    </row>
    <row r="815" spans="1:7" ht="15.75">
      <c r="A815" s="4"/>
      <c r="B815" s="4"/>
      <c r="C815" s="14" t="s">
        <v>165</v>
      </c>
      <c r="G815" s="2"/>
    </row>
    <row r="817" spans="1:14" ht="15" customHeight="1">
      <c r="A817" s="4">
        <v>27</v>
      </c>
      <c r="B817" s="4" t="s">
        <v>153</v>
      </c>
      <c r="C817" s="4"/>
      <c r="D817" s="4"/>
      <c r="G817" s="2"/>
      <c r="H817" s="3"/>
      <c r="I817" s="3"/>
      <c r="J817" s="3"/>
      <c r="K817" s="3"/>
      <c r="L817" s="3"/>
      <c r="M817" s="3"/>
      <c r="N817" s="3"/>
    </row>
    <row r="818" spans="1:14" ht="24.75" customHeight="1">
      <c r="A818" s="4"/>
      <c r="B818" s="4"/>
      <c r="C818" s="26">
        <v>2012</v>
      </c>
      <c r="D818" s="4"/>
      <c r="G818" s="2"/>
      <c r="H818" s="3"/>
      <c r="I818" s="3"/>
      <c r="J818" s="3"/>
      <c r="K818" s="3"/>
      <c r="L818" s="3"/>
      <c r="M818" s="3"/>
      <c r="N818" s="3"/>
    </row>
    <row r="819" spans="1:14" ht="15" customHeight="1">
      <c r="A819" s="4"/>
      <c r="B819" s="4"/>
      <c r="C819" s="65" t="s">
        <v>10</v>
      </c>
      <c r="D819" s="57"/>
      <c r="E819" s="53" t="s">
        <v>153</v>
      </c>
      <c r="F819" s="53"/>
      <c r="G819" s="53"/>
      <c r="H819" s="3"/>
      <c r="I819" s="3"/>
      <c r="J819" s="3"/>
      <c r="K819" s="3"/>
      <c r="L819" s="3"/>
      <c r="M819" s="3"/>
      <c r="N819" s="3"/>
    </row>
    <row r="820" spans="1:14" ht="15" customHeight="1">
      <c r="A820" s="4"/>
      <c r="B820" s="4"/>
      <c r="C820" s="65"/>
      <c r="D820" s="57"/>
      <c r="E820" s="53"/>
      <c r="F820" s="53"/>
      <c r="G820" s="53"/>
      <c r="H820" s="3"/>
      <c r="I820" s="3"/>
      <c r="J820" s="3"/>
      <c r="K820" s="3"/>
      <c r="L820" s="3"/>
      <c r="M820" s="3"/>
      <c r="N820" s="3"/>
    </row>
    <row r="821" spans="1:14" ht="15" customHeight="1" thickBot="1">
      <c r="A821" s="4"/>
      <c r="B821" s="4"/>
      <c r="C821" s="64"/>
      <c r="D821" s="62"/>
      <c r="E821" s="19" t="s">
        <v>1</v>
      </c>
      <c r="F821" s="11" t="s">
        <v>2</v>
      </c>
      <c r="G821" s="12" t="s">
        <v>3</v>
      </c>
      <c r="H821" s="3"/>
      <c r="I821" s="3"/>
      <c r="J821" s="3"/>
      <c r="K821" s="3"/>
      <c r="L821" s="3"/>
      <c r="M821" s="3"/>
      <c r="N821" s="3"/>
    </row>
    <row r="822" spans="1:14" ht="15" customHeight="1">
      <c r="A822" s="4"/>
      <c r="B822" s="4"/>
      <c r="C822" s="66" t="s">
        <v>6</v>
      </c>
      <c r="D822" s="15" t="s">
        <v>20</v>
      </c>
      <c r="E822" s="43">
        <v>19346.143101384663</v>
      </c>
      <c r="F822" s="43">
        <v>87338.9829104109</v>
      </c>
      <c r="G822" s="6">
        <f aca="true" t="shared" si="174" ref="G822:G833">E822+F822</f>
        <v>106685.12601179555</v>
      </c>
      <c r="H822" s="3"/>
      <c r="I822" s="3"/>
      <c r="J822" s="3"/>
      <c r="K822" s="3"/>
      <c r="L822" s="3"/>
      <c r="M822" s="3"/>
      <c r="N822" s="3"/>
    </row>
    <row r="823" spans="1:14" ht="15" customHeight="1">
      <c r="A823" s="4"/>
      <c r="B823" s="4"/>
      <c r="C823" s="54"/>
      <c r="D823" s="15" t="s">
        <v>21</v>
      </c>
      <c r="E823" s="43">
        <v>5324.049341606693</v>
      </c>
      <c r="F823" s="43">
        <v>62430.30353826265</v>
      </c>
      <c r="G823" s="6">
        <f t="shared" si="174"/>
        <v>67754.35287986934</v>
      </c>
      <c r="H823" s="3"/>
      <c r="I823" s="3"/>
      <c r="J823" s="3"/>
      <c r="K823" s="3"/>
      <c r="L823" s="3"/>
      <c r="M823" s="3"/>
      <c r="N823" s="3"/>
    </row>
    <row r="824" spans="1:14" ht="15" customHeight="1">
      <c r="A824" s="4"/>
      <c r="B824" s="4"/>
      <c r="C824" s="54"/>
      <c r="D824" s="21" t="s">
        <v>22</v>
      </c>
      <c r="E824" s="43">
        <v>49135.38254868949</v>
      </c>
      <c r="F824" s="43">
        <v>580686.4280125449</v>
      </c>
      <c r="G824" s="6">
        <f t="shared" si="174"/>
        <v>629821.8105612344</v>
      </c>
      <c r="H824" s="3"/>
      <c r="I824" s="3"/>
      <c r="J824" s="3"/>
      <c r="K824" s="3"/>
      <c r="L824" s="3"/>
      <c r="M824" s="3"/>
      <c r="N824" s="3"/>
    </row>
    <row r="825" spans="1:14" ht="15" customHeight="1">
      <c r="A825" s="4"/>
      <c r="B825" s="4"/>
      <c r="C825" s="54"/>
      <c r="D825" s="15" t="s">
        <v>23</v>
      </c>
      <c r="E825" s="43">
        <v>60143.99383140373</v>
      </c>
      <c r="F825" s="43">
        <v>426633.3697744826</v>
      </c>
      <c r="G825" s="6">
        <f t="shared" si="174"/>
        <v>486777.36360588635</v>
      </c>
      <c r="H825" s="3"/>
      <c r="I825" s="3"/>
      <c r="J825" s="3"/>
      <c r="K825" s="3"/>
      <c r="L825" s="3"/>
      <c r="M825" s="3"/>
      <c r="N825" s="3"/>
    </row>
    <row r="826" spans="1:14" ht="15" customHeight="1">
      <c r="A826" s="4"/>
      <c r="B826" s="4"/>
      <c r="C826" s="54"/>
      <c r="D826" s="15" t="s">
        <v>24</v>
      </c>
      <c r="E826" s="43">
        <v>15429.485215477904</v>
      </c>
      <c r="F826" s="43">
        <v>48976.64288855231</v>
      </c>
      <c r="G826" s="6">
        <f t="shared" si="174"/>
        <v>64406.12810403021</v>
      </c>
      <c r="H826" s="3"/>
      <c r="I826" s="3"/>
      <c r="J826" s="3"/>
      <c r="K826" s="3"/>
      <c r="L826" s="3"/>
      <c r="M826" s="3"/>
      <c r="N826" s="3"/>
    </row>
    <row r="827" spans="1:14" ht="15" customHeight="1">
      <c r="A827" s="4"/>
      <c r="B827" s="4"/>
      <c r="C827" s="55"/>
      <c r="D827" s="15" t="s">
        <v>3</v>
      </c>
      <c r="E827" s="6">
        <f>SUM(E822:E826)</f>
        <v>149379.0540385625</v>
      </c>
      <c r="F827" s="6">
        <f>SUM(F822:F826)</f>
        <v>1206065.7271242533</v>
      </c>
      <c r="G827" s="6">
        <f>SUM(G822:G826)</f>
        <v>1355444.7811628156</v>
      </c>
      <c r="H827" s="3"/>
      <c r="I827" s="3"/>
      <c r="J827" s="3"/>
      <c r="K827" s="3"/>
      <c r="L827" s="3"/>
      <c r="M827" s="3"/>
      <c r="N827" s="3"/>
    </row>
    <row r="828" spans="1:14" ht="15" customHeight="1">
      <c r="A828" s="4"/>
      <c r="C828" s="66" t="s">
        <v>0</v>
      </c>
      <c r="D828" s="15" t="s">
        <v>20</v>
      </c>
      <c r="E828" s="5">
        <f aca="true" t="shared" si="175" ref="E828:E833">E822/G822</f>
        <v>0.18133870975833757</v>
      </c>
      <c r="F828" s="5">
        <f aca="true" t="shared" si="176" ref="F828:F833">F822/G822</f>
        <v>0.8186612902416625</v>
      </c>
      <c r="G828" s="7">
        <f t="shared" si="174"/>
        <v>1</v>
      </c>
      <c r="H828" s="3"/>
      <c r="I828" s="3"/>
      <c r="J828" s="3"/>
      <c r="K828" s="3"/>
      <c r="L828" s="3"/>
      <c r="M828" s="3"/>
      <c r="N828" s="3"/>
    </row>
    <row r="829" spans="1:14" ht="15" customHeight="1">
      <c r="A829" s="4"/>
      <c r="C829" s="54"/>
      <c r="D829" s="15" t="s">
        <v>21</v>
      </c>
      <c r="E829" s="5">
        <f t="shared" si="175"/>
        <v>0.07857870550466926</v>
      </c>
      <c r="F829" s="5">
        <f t="shared" si="176"/>
        <v>0.9214212944953307</v>
      </c>
      <c r="G829" s="7">
        <f t="shared" si="174"/>
        <v>1</v>
      </c>
      <c r="H829" s="3"/>
      <c r="I829" s="3"/>
      <c r="J829" s="3"/>
      <c r="K829" s="3"/>
      <c r="L829" s="3"/>
      <c r="M829" s="3"/>
      <c r="N829" s="3"/>
    </row>
    <row r="830" spans="1:14" ht="15" customHeight="1">
      <c r="A830" s="4"/>
      <c r="C830" s="54"/>
      <c r="D830" s="21" t="s">
        <v>22</v>
      </c>
      <c r="E830" s="5">
        <f t="shared" si="175"/>
        <v>0.0780147364298244</v>
      </c>
      <c r="F830" s="5">
        <f t="shared" si="176"/>
        <v>0.9219852635701756</v>
      </c>
      <c r="G830" s="7">
        <f t="shared" si="174"/>
        <v>1</v>
      </c>
      <c r="H830" s="3"/>
      <c r="I830" s="3"/>
      <c r="J830" s="3"/>
      <c r="K830" s="3"/>
      <c r="L830" s="3"/>
      <c r="M830" s="3"/>
      <c r="N830" s="3"/>
    </row>
    <row r="831" spans="1:14" ht="15" customHeight="1">
      <c r="A831" s="4"/>
      <c r="C831" s="54"/>
      <c r="D831" s="15" t="s">
        <v>23</v>
      </c>
      <c r="E831" s="5">
        <f t="shared" si="175"/>
        <v>0.12355544511329951</v>
      </c>
      <c r="F831" s="5">
        <f t="shared" si="176"/>
        <v>0.8764445548867005</v>
      </c>
      <c r="G831" s="7">
        <f t="shared" si="174"/>
        <v>1</v>
      </c>
      <c r="H831" s="3"/>
      <c r="I831" s="3"/>
      <c r="J831" s="3"/>
      <c r="K831" s="3"/>
      <c r="L831" s="3"/>
      <c r="M831" s="3"/>
      <c r="N831" s="3"/>
    </row>
    <row r="832" spans="1:14" ht="15" customHeight="1">
      <c r="A832" s="4"/>
      <c r="C832" s="54"/>
      <c r="D832" s="15" t="s">
        <v>24</v>
      </c>
      <c r="E832" s="5">
        <f t="shared" si="175"/>
        <v>0.23956548343592174</v>
      </c>
      <c r="F832" s="5">
        <f t="shared" si="176"/>
        <v>0.7604345165640783</v>
      </c>
      <c r="G832" s="7">
        <f t="shared" si="174"/>
        <v>1</v>
      </c>
      <c r="H832" s="3"/>
      <c r="I832" s="3"/>
      <c r="J832" s="3"/>
      <c r="K832" s="3"/>
      <c r="L832" s="3"/>
      <c r="M832" s="3"/>
      <c r="N832" s="3"/>
    </row>
    <row r="833" spans="1:14" ht="15" customHeight="1">
      <c r="A833" s="4"/>
      <c r="C833" s="55"/>
      <c r="D833" s="15" t="s">
        <v>3</v>
      </c>
      <c r="E833" s="5">
        <f t="shared" si="175"/>
        <v>0.11020666877363491</v>
      </c>
      <c r="F833" s="5">
        <f t="shared" si="176"/>
        <v>0.8897933312263652</v>
      </c>
      <c r="G833" s="7">
        <f t="shared" si="174"/>
        <v>1</v>
      </c>
      <c r="H833" s="3"/>
      <c r="I833" s="3"/>
      <c r="J833" s="3"/>
      <c r="K833" s="3"/>
      <c r="L833" s="3"/>
      <c r="M833" s="3"/>
      <c r="N833" s="3"/>
    </row>
    <row r="834" spans="1:7" ht="15.75">
      <c r="A834" s="4"/>
      <c r="B834" s="4"/>
      <c r="C834" s="14" t="s">
        <v>165</v>
      </c>
      <c r="G834" s="2"/>
    </row>
    <row r="835" spans="1:7" ht="24.75" customHeight="1">
      <c r="A835" s="4"/>
      <c r="B835" s="4"/>
      <c r="C835" s="4">
        <v>2012</v>
      </c>
      <c r="G835" s="2"/>
    </row>
    <row r="836" spans="1:9" ht="22.5" customHeight="1">
      <c r="A836" s="4"/>
      <c r="B836" s="4"/>
      <c r="C836" s="65" t="s">
        <v>10</v>
      </c>
      <c r="D836" s="57"/>
      <c r="E836" s="58" t="s">
        <v>154</v>
      </c>
      <c r="F836" s="59"/>
      <c r="G836" s="59"/>
      <c r="H836" s="59"/>
      <c r="I836" s="60"/>
    </row>
    <row r="837" spans="1:9" ht="42.75" customHeight="1" thickBot="1">
      <c r="A837" s="4"/>
      <c r="B837" s="4"/>
      <c r="C837" s="65"/>
      <c r="D837" s="57"/>
      <c r="E837" s="11" t="s">
        <v>168</v>
      </c>
      <c r="F837" s="11">
        <v>1</v>
      </c>
      <c r="G837" s="11">
        <v>2</v>
      </c>
      <c r="H837" s="12" t="s">
        <v>127</v>
      </c>
      <c r="I837" s="12" t="s">
        <v>3</v>
      </c>
    </row>
    <row r="838" spans="1:9" ht="15">
      <c r="A838" s="4"/>
      <c r="B838" s="4"/>
      <c r="C838" s="66" t="s">
        <v>6</v>
      </c>
      <c r="D838" s="15" t="s">
        <v>20</v>
      </c>
      <c r="E838" s="43">
        <v>1847.432455110793</v>
      </c>
      <c r="F838" s="43">
        <v>12891.896924368528</v>
      </c>
      <c r="G838" s="43">
        <v>3217.07057104442</v>
      </c>
      <c r="H838" s="43">
        <v>1202.8937015956133</v>
      </c>
      <c r="I838" s="18">
        <f aca="true" t="shared" si="177" ref="I838:I849">SUM(E838:H838)</f>
        <v>19159.293652119355</v>
      </c>
    </row>
    <row r="839" spans="1:9" ht="15">
      <c r="A839" s="4"/>
      <c r="B839" s="4"/>
      <c r="C839" s="54"/>
      <c r="D839" s="15" t="s">
        <v>21</v>
      </c>
      <c r="E839" s="43">
        <v>0</v>
      </c>
      <c r="F839" s="43">
        <v>551.8188819030456</v>
      </c>
      <c r="G839" s="43">
        <v>2283.2802653006906</v>
      </c>
      <c r="H839" s="43">
        <v>2488.9501944029585</v>
      </c>
      <c r="I839" s="18">
        <f t="shared" si="177"/>
        <v>5324.049341606695</v>
      </c>
    </row>
    <row r="840" spans="1:9" ht="15">
      <c r="A840" s="4"/>
      <c r="B840" s="4"/>
      <c r="C840" s="54"/>
      <c r="D840" s="21" t="s">
        <v>22</v>
      </c>
      <c r="E840" s="43">
        <v>536.3230918868592</v>
      </c>
      <c r="F840" s="43">
        <v>4195.35870093473</v>
      </c>
      <c r="G840" s="43">
        <v>12140.639387058813</v>
      </c>
      <c r="H840" s="43">
        <v>32263.061368809118</v>
      </c>
      <c r="I840" s="18">
        <f t="shared" si="177"/>
        <v>49135.38254868952</v>
      </c>
    </row>
    <row r="841" spans="1:9" ht="15">
      <c r="A841" s="4"/>
      <c r="B841" s="4"/>
      <c r="C841" s="54"/>
      <c r="D841" s="15" t="s">
        <v>23</v>
      </c>
      <c r="E841" s="43">
        <v>8243.660470938114</v>
      </c>
      <c r="F841" s="43">
        <v>32250.645978201774</v>
      </c>
      <c r="G841" s="43">
        <v>9893.120158867048</v>
      </c>
      <c r="H841" s="43">
        <v>9756.56722339673</v>
      </c>
      <c r="I841" s="18">
        <f t="shared" si="177"/>
        <v>60143.99383140367</v>
      </c>
    </row>
    <row r="842" spans="1:9" ht="15">
      <c r="A842" s="4"/>
      <c r="B842" s="4"/>
      <c r="C842" s="54"/>
      <c r="D842" s="15" t="s">
        <v>24</v>
      </c>
      <c r="E842" s="43">
        <v>518.9394653593768</v>
      </c>
      <c r="F842" s="43">
        <v>8028.47959865658</v>
      </c>
      <c r="G842" s="43">
        <v>4536.295460808602</v>
      </c>
      <c r="H842" s="43">
        <v>2061.7014337296946</v>
      </c>
      <c r="I842" s="18">
        <f t="shared" si="177"/>
        <v>15145.415958554253</v>
      </c>
    </row>
    <row r="843" spans="1:9" ht="15">
      <c r="A843" s="4"/>
      <c r="B843" s="4"/>
      <c r="C843" s="55"/>
      <c r="D843" s="15" t="s">
        <v>3</v>
      </c>
      <c r="E843" s="6">
        <f>SUM(E838:E842)</f>
        <v>11146.355483295143</v>
      </c>
      <c r="F843" s="6">
        <f>SUM(F838:F842)</f>
        <v>57918.20008406466</v>
      </c>
      <c r="G843" s="6">
        <f>SUM(G838:G842)</f>
        <v>32070.405843079578</v>
      </c>
      <c r="H843" s="6">
        <f>SUM(H838:H842)</f>
        <v>47773.17392193412</v>
      </c>
      <c r="I843" s="18">
        <f t="shared" si="177"/>
        <v>148908.1353323735</v>
      </c>
    </row>
    <row r="844" spans="1:9" ht="15">
      <c r="A844" s="4"/>
      <c r="B844" s="4"/>
      <c r="C844" s="66" t="s">
        <v>0</v>
      </c>
      <c r="D844" s="15" t="s">
        <v>20</v>
      </c>
      <c r="E844" s="5">
        <f aca="true" t="shared" si="178" ref="E844:E849">E838/I838</f>
        <v>0.09642487289224436</v>
      </c>
      <c r="F844" s="5">
        <f aca="true" t="shared" si="179" ref="F844:F849">F838/I838</f>
        <v>0.6728795517439369</v>
      </c>
      <c r="G844" s="5">
        <f aca="true" t="shared" si="180" ref="G844:G849">G838/I838</f>
        <v>0.16791175235672404</v>
      </c>
      <c r="H844" s="5">
        <f aca="true" t="shared" si="181" ref="H844:H849">H838/I838</f>
        <v>0.06278382300709463</v>
      </c>
      <c r="I844" s="10">
        <f t="shared" si="177"/>
        <v>0.9999999999999999</v>
      </c>
    </row>
    <row r="845" spans="1:9" ht="15">
      <c r="A845" s="4"/>
      <c r="B845" s="4"/>
      <c r="C845" s="54"/>
      <c r="D845" s="15" t="s">
        <v>21</v>
      </c>
      <c r="E845" s="5">
        <f t="shared" si="178"/>
        <v>0</v>
      </c>
      <c r="F845" s="5">
        <f t="shared" si="179"/>
        <v>0.10364646277611646</v>
      </c>
      <c r="G845" s="5">
        <f t="shared" si="180"/>
        <v>0.4288615898912088</v>
      </c>
      <c r="H845" s="5">
        <f t="shared" si="181"/>
        <v>0.46749194733267474</v>
      </c>
      <c r="I845" s="10">
        <f t="shared" si="177"/>
        <v>1</v>
      </c>
    </row>
    <row r="846" spans="1:9" ht="15">
      <c r="A846" s="4"/>
      <c r="B846" s="4"/>
      <c r="C846" s="54"/>
      <c r="D846" s="21" t="s">
        <v>22</v>
      </c>
      <c r="E846" s="5">
        <f t="shared" si="178"/>
        <v>0.010915211484420676</v>
      </c>
      <c r="F846" s="5">
        <f t="shared" si="179"/>
        <v>0.08538365803456278</v>
      </c>
      <c r="G846" s="5">
        <f t="shared" si="180"/>
        <v>0.24708547603202924</v>
      </c>
      <c r="H846" s="5">
        <f t="shared" si="181"/>
        <v>0.6566156544489873</v>
      </c>
      <c r="I846" s="10">
        <f t="shared" si="177"/>
        <v>1</v>
      </c>
    </row>
    <row r="847" spans="1:9" ht="15">
      <c r="A847" s="4"/>
      <c r="B847" s="4"/>
      <c r="C847" s="54"/>
      <c r="D847" s="15" t="s">
        <v>23</v>
      </c>
      <c r="E847" s="5">
        <f t="shared" si="178"/>
        <v>0.13706539831802386</v>
      </c>
      <c r="F847" s="5">
        <f t="shared" si="179"/>
        <v>0.536223884110642</v>
      </c>
      <c r="G847" s="5">
        <f t="shared" si="180"/>
        <v>0.1644905755111567</v>
      </c>
      <c r="H847" s="5">
        <f t="shared" si="181"/>
        <v>0.1622201420601773</v>
      </c>
      <c r="I847" s="10">
        <f t="shared" si="177"/>
        <v>0.9999999999999999</v>
      </c>
    </row>
    <row r="848" spans="1:9" ht="15">
      <c r="A848" s="4"/>
      <c r="B848" s="4"/>
      <c r="C848" s="54"/>
      <c r="D848" s="15" t="s">
        <v>24</v>
      </c>
      <c r="E848" s="5">
        <f t="shared" si="178"/>
        <v>0.03426379749354296</v>
      </c>
      <c r="F848" s="5">
        <f t="shared" si="179"/>
        <v>0.5300930407343504</v>
      </c>
      <c r="G848" s="5">
        <f t="shared" si="180"/>
        <v>0.2995160696294027</v>
      </c>
      <c r="H848" s="5">
        <f t="shared" si="181"/>
        <v>0.13612709214270402</v>
      </c>
      <c r="I848" s="10">
        <f t="shared" si="177"/>
        <v>1</v>
      </c>
    </row>
    <row r="849" spans="1:9" ht="15">
      <c r="A849" s="4"/>
      <c r="B849" s="4"/>
      <c r="C849" s="55"/>
      <c r="D849" s="15" t="s">
        <v>3</v>
      </c>
      <c r="E849" s="5">
        <f t="shared" si="178"/>
        <v>0.07485390545261808</v>
      </c>
      <c r="F849" s="5">
        <f t="shared" si="179"/>
        <v>0.38895255759389596</v>
      </c>
      <c r="G849" s="5">
        <f t="shared" si="180"/>
        <v>0.21537040787930198</v>
      </c>
      <c r="H849" s="5">
        <f t="shared" si="181"/>
        <v>0.320823129074184</v>
      </c>
      <c r="I849" s="10">
        <f t="shared" si="177"/>
        <v>1</v>
      </c>
    </row>
    <row r="850" spans="1:7" ht="15.75">
      <c r="A850" s="4"/>
      <c r="B850" s="4"/>
      <c r="C850" s="14" t="s">
        <v>165</v>
      </c>
      <c r="G850" s="2"/>
    </row>
    <row r="852" spans="1:14" ht="15" customHeight="1">
      <c r="A852" s="4">
        <v>28</v>
      </c>
      <c r="B852" s="4" t="s">
        <v>155</v>
      </c>
      <c r="C852" s="4"/>
      <c r="D852" s="4"/>
      <c r="G852" s="2"/>
      <c r="H852" s="3"/>
      <c r="I852" s="3"/>
      <c r="J852" s="3"/>
      <c r="K852" s="3"/>
      <c r="L852" s="3"/>
      <c r="M852" s="3"/>
      <c r="N852" s="3"/>
    </row>
    <row r="853" spans="1:7" ht="24.75" customHeight="1">
      <c r="A853" s="4"/>
      <c r="B853" s="4"/>
      <c r="C853" s="4">
        <v>2012</v>
      </c>
      <c r="G853" s="2"/>
    </row>
    <row r="854" spans="1:9" ht="22.5" customHeight="1">
      <c r="A854" s="4"/>
      <c r="B854" s="4"/>
      <c r="C854" s="65" t="s">
        <v>10</v>
      </c>
      <c r="D854" s="57"/>
      <c r="E854" s="58" t="s">
        <v>155</v>
      </c>
      <c r="F854" s="59"/>
      <c r="G854" s="59"/>
      <c r="H854" s="59"/>
      <c r="I854" s="60"/>
    </row>
    <row r="855" spans="1:9" ht="42.75" customHeight="1" thickBot="1">
      <c r="A855" s="4"/>
      <c r="B855" s="4"/>
      <c r="C855" s="65"/>
      <c r="D855" s="57"/>
      <c r="E855" s="11" t="s">
        <v>156</v>
      </c>
      <c r="F855" s="11" t="s">
        <v>157</v>
      </c>
      <c r="G855" s="12" t="s">
        <v>158</v>
      </c>
      <c r="H855" s="12" t="s">
        <v>99</v>
      </c>
      <c r="I855" s="12" t="s">
        <v>3</v>
      </c>
    </row>
    <row r="856" spans="1:9" ht="15">
      <c r="A856" s="4"/>
      <c r="B856" s="4"/>
      <c r="C856" s="66" t="s">
        <v>6</v>
      </c>
      <c r="D856" s="15" t="s">
        <v>20</v>
      </c>
      <c r="E856" s="43">
        <v>3900.000600537308</v>
      </c>
      <c r="F856" s="43">
        <v>20806.17628239491</v>
      </c>
      <c r="G856" s="43">
        <v>66567.9939052746</v>
      </c>
      <c r="H856" s="43">
        <v>15410.95522358884</v>
      </c>
      <c r="I856" s="18">
        <f aca="true" t="shared" si="182" ref="I856:I867">SUM(E856:H856)</f>
        <v>106685.12601179567</v>
      </c>
    </row>
    <row r="857" spans="1:9" ht="15">
      <c r="A857" s="4"/>
      <c r="B857" s="4"/>
      <c r="C857" s="54"/>
      <c r="D857" s="15" t="s">
        <v>21</v>
      </c>
      <c r="E857" s="43">
        <v>9278.4403382788</v>
      </c>
      <c r="F857" s="43">
        <v>16636.274452950085</v>
      </c>
      <c r="G857" s="43">
        <v>34163.918179098044</v>
      </c>
      <c r="H857" s="43">
        <v>7675.719909542382</v>
      </c>
      <c r="I857" s="18">
        <f t="shared" si="182"/>
        <v>67754.35287986932</v>
      </c>
    </row>
    <row r="858" spans="1:9" ht="15">
      <c r="A858" s="4"/>
      <c r="B858" s="4"/>
      <c r="C858" s="54"/>
      <c r="D858" s="21" t="s">
        <v>22</v>
      </c>
      <c r="E858" s="43">
        <v>48912.2325672944</v>
      </c>
      <c r="F858" s="43">
        <v>136471.6459837026</v>
      </c>
      <c r="G858" s="43">
        <v>362842.32973651733</v>
      </c>
      <c r="H858" s="43">
        <v>81595.6022737214</v>
      </c>
      <c r="I858" s="18">
        <f t="shared" si="182"/>
        <v>629821.8105612356</v>
      </c>
    </row>
    <row r="859" spans="1:9" ht="15">
      <c r="A859" s="4"/>
      <c r="B859" s="4"/>
      <c r="C859" s="54"/>
      <c r="D859" s="15" t="s">
        <v>23</v>
      </c>
      <c r="E859" s="43">
        <v>18446.543402765506</v>
      </c>
      <c r="F859" s="43">
        <v>98725.18347684006</v>
      </c>
      <c r="G859" s="43">
        <v>321414.3031192924</v>
      </c>
      <c r="H859" s="43">
        <v>48191.33360698768</v>
      </c>
      <c r="I859" s="18">
        <f t="shared" si="182"/>
        <v>486777.36360588565</v>
      </c>
    </row>
    <row r="860" spans="1:9" ht="15">
      <c r="A860" s="4"/>
      <c r="B860" s="4"/>
      <c r="C860" s="54"/>
      <c r="D860" s="15" t="s">
        <v>24</v>
      </c>
      <c r="E860" s="43">
        <v>4897.609769392861</v>
      </c>
      <c r="F860" s="43">
        <v>16416.13850149018</v>
      </c>
      <c r="G860" s="43">
        <v>33492.92210495886</v>
      </c>
      <c r="H860" s="43">
        <v>9599.45772818835</v>
      </c>
      <c r="I860" s="18">
        <f t="shared" si="182"/>
        <v>64406.12810403026</v>
      </c>
    </row>
    <row r="861" spans="1:9" ht="15">
      <c r="A861" s="4"/>
      <c r="B861" s="4"/>
      <c r="C861" s="55"/>
      <c r="D861" s="15" t="s">
        <v>3</v>
      </c>
      <c r="E861" s="6">
        <f>SUM(E856:E860)</f>
        <v>85434.82667826887</v>
      </c>
      <c r="F861" s="6">
        <f>SUM(F856:F860)</f>
        <v>289055.41869737784</v>
      </c>
      <c r="G861" s="6">
        <f>SUM(G856:G860)</f>
        <v>818481.4670451414</v>
      </c>
      <c r="H861" s="6">
        <f>SUM(H856:H860)</f>
        <v>162473.06874202864</v>
      </c>
      <c r="I861" s="6">
        <f>SUM(I856:I860)</f>
        <v>1355444.7811628166</v>
      </c>
    </row>
    <row r="862" spans="1:9" ht="15">
      <c r="A862" s="4"/>
      <c r="B862" s="4"/>
      <c r="C862" s="66" t="s">
        <v>0</v>
      </c>
      <c r="D862" s="15" t="s">
        <v>20</v>
      </c>
      <c r="E862" s="5">
        <f aca="true" t="shared" si="183" ref="E862:E867">E856/I856</f>
        <v>0.036556179350681964</v>
      </c>
      <c r="F862" s="5">
        <f aca="true" t="shared" si="184" ref="F862:F867">F856/I856</f>
        <v>0.1950241524773985</v>
      </c>
      <c r="G862" s="5">
        <f aca="true" t="shared" si="185" ref="G862:G867">G856/I856</f>
        <v>0.6239669614104828</v>
      </c>
      <c r="H862" s="5">
        <f aca="true" t="shared" si="186" ref="H862:H867">H856/I856</f>
        <v>0.14445270676143668</v>
      </c>
      <c r="I862" s="10">
        <f t="shared" si="182"/>
        <v>1</v>
      </c>
    </row>
    <row r="863" spans="1:9" ht="15">
      <c r="A863" s="4"/>
      <c r="B863" s="4"/>
      <c r="C863" s="54"/>
      <c r="D863" s="15" t="s">
        <v>21</v>
      </c>
      <c r="E863" s="5">
        <f t="shared" si="183"/>
        <v>0.1369423504749544</v>
      </c>
      <c r="F863" s="5">
        <f t="shared" si="184"/>
        <v>0.24553809085073464</v>
      </c>
      <c r="G863" s="5">
        <f t="shared" si="185"/>
        <v>0.5042320784861127</v>
      </c>
      <c r="H863" s="5">
        <f t="shared" si="186"/>
        <v>0.11328748018819816</v>
      </c>
      <c r="I863" s="10">
        <f t="shared" si="182"/>
        <v>0.9999999999999999</v>
      </c>
    </row>
    <row r="864" spans="1:9" ht="15">
      <c r="A864" s="4"/>
      <c r="B864" s="4"/>
      <c r="C864" s="54"/>
      <c r="D864" s="21" t="s">
        <v>22</v>
      </c>
      <c r="E864" s="5">
        <f t="shared" si="183"/>
        <v>0.07766042989795574</v>
      </c>
      <c r="F864" s="5">
        <f t="shared" si="184"/>
        <v>0.21668294697843568</v>
      </c>
      <c r="G864" s="5">
        <f t="shared" si="185"/>
        <v>0.5761031511645932</v>
      </c>
      <c r="H864" s="5">
        <f t="shared" si="186"/>
        <v>0.12955347195901545</v>
      </c>
      <c r="I864" s="10">
        <f t="shared" si="182"/>
        <v>1</v>
      </c>
    </row>
    <row r="865" spans="1:9" ht="15">
      <c r="A865" s="4"/>
      <c r="B865" s="4"/>
      <c r="C865" s="54"/>
      <c r="D865" s="15" t="s">
        <v>23</v>
      </c>
      <c r="E865" s="5">
        <f t="shared" si="183"/>
        <v>0.037895236676824116</v>
      </c>
      <c r="F865" s="5">
        <f t="shared" si="184"/>
        <v>0.2028138341222701</v>
      </c>
      <c r="G865" s="5">
        <f t="shared" si="185"/>
        <v>0.6602901596293665</v>
      </c>
      <c r="H865" s="5">
        <f t="shared" si="186"/>
        <v>0.09900076957153929</v>
      </c>
      <c r="I865" s="10">
        <f t="shared" si="182"/>
        <v>1</v>
      </c>
    </row>
    <row r="866" spans="1:9" ht="15">
      <c r="A866" s="4"/>
      <c r="B866" s="4"/>
      <c r="C866" s="54"/>
      <c r="D866" s="15" t="s">
        <v>24</v>
      </c>
      <c r="E866" s="5">
        <f t="shared" si="183"/>
        <v>0.07604260516145497</v>
      </c>
      <c r="F866" s="5">
        <f t="shared" si="184"/>
        <v>0.2548847289030394</v>
      </c>
      <c r="G866" s="5">
        <f t="shared" si="185"/>
        <v>0.5200269460517845</v>
      </c>
      <c r="H866" s="5">
        <f t="shared" si="186"/>
        <v>0.1490457198837211</v>
      </c>
      <c r="I866" s="10">
        <f t="shared" si="182"/>
        <v>0.9999999999999999</v>
      </c>
    </row>
    <row r="867" spans="1:9" ht="15">
      <c r="A867" s="4"/>
      <c r="B867" s="4"/>
      <c r="C867" s="55"/>
      <c r="D867" s="15" t="s">
        <v>3</v>
      </c>
      <c r="E867" s="5">
        <f t="shared" si="183"/>
        <v>0.06303084261756171</v>
      </c>
      <c r="F867" s="5">
        <f t="shared" si="184"/>
        <v>0.21325503090535444</v>
      </c>
      <c r="G867" s="5">
        <f t="shared" si="185"/>
        <v>0.6038471492309542</v>
      </c>
      <c r="H867" s="5">
        <f t="shared" si="186"/>
        <v>0.11986697724612974</v>
      </c>
      <c r="I867" s="10">
        <f t="shared" si="182"/>
        <v>1.0000000000000002</v>
      </c>
    </row>
    <row r="868" spans="1:7" ht="15.75">
      <c r="A868" s="4"/>
      <c r="B868" s="4"/>
      <c r="C868" s="14" t="s">
        <v>165</v>
      </c>
      <c r="G868" s="2"/>
    </row>
    <row r="870" spans="1:14" ht="15" customHeight="1">
      <c r="A870" s="4">
        <v>29</v>
      </c>
      <c r="B870" s="4" t="s">
        <v>159</v>
      </c>
      <c r="C870" s="4"/>
      <c r="D870" s="4"/>
      <c r="G870" s="2"/>
      <c r="H870" s="3"/>
      <c r="I870" s="3"/>
      <c r="J870" s="3"/>
      <c r="K870" s="3"/>
      <c r="L870" s="3"/>
      <c r="M870" s="3"/>
      <c r="N870" s="3"/>
    </row>
    <row r="871" spans="1:7" ht="24.75" customHeight="1">
      <c r="A871" s="4"/>
      <c r="B871" s="4"/>
      <c r="C871" s="4">
        <v>2012</v>
      </c>
      <c r="G871" s="2"/>
    </row>
    <row r="872" spans="1:8" ht="22.5" customHeight="1">
      <c r="A872" s="4"/>
      <c r="B872" s="4"/>
      <c r="C872" s="65" t="s">
        <v>10</v>
      </c>
      <c r="D872" s="57"/>
      <c r="E872" s="53" t="s">
        <v>159</v>
      </c>
      <c r="F872" s="53"/>
      <c r="G872" s="53"/>
      <c r="H872" s="53"/>
    </row>
    <row r="873" spans="1:8" ht="42.75" customHeight="1" thickBot="1">
      <c r="A873" s="4"/>
      <c r="B873" s="4"/>
      <c r="C873" s="65"/>
      <c r="D873" s="57"/>
      <c r="E873" s="11" t="s">
        <v>176</v>
      </c>
      <c r="F873" s="11" t="s">
        <v>161</v>
      </c>
      <c r="G873" s="12" t="s">
        <v>112</v>
      </c>
      <c r="H873" s="12" t="s">
        <v>3</v>
      </c>
    </row>
    <row r="874" spans="1:8" ht="15">
      <c r="A874" s="4"/>
      <c r="B874" s="4"/>
      <c r="C874" s="66" t="s">
        <v>6</v>
      </c>
      <c r="D874" s="15" t="s">
        <v>20</v>
      </c>
      <c r="E874" s="43">
        <v>38002.04966214024</v>
      </c>
      <c r="F874" s="43">
        <v>15617.249401635157</v>
      </c>
      <c r="G874" s="43">
        <v>53065.82694802026</v>
      </c>
      <c r="H874" s="18">
        <f aca="true" t="shared" si="187" ref="H874:H885">SUM(E874:G874)</f>
        <v>106685.12601179566</v>
      </c>
    </row>
    <row r="875" spans="1:8" ht="15">
      <c r="A875" s="4"/>
      <c r="B875" s="4"/>
      <c r="C875" s="54"/>
      <c r="D875" s="15" t="s">
        <v>21</v>
      </c>
      <c r="E875" s="43">
        <v>17722.032431053085</v>
      </c>
      <c r="F875" s="43">
        <v>13316.849558609356</v>
      </c>
      <c r="G875" s="43">
        <v>36715.47089020685</v>
      </c>
      <c r="H875" s="18">
        <f t="shared" si="187"/>
        <v>67754.35287986929</v>
      </c>
    </row>
    <row r="876" spans="1:8" ht="15">
      <c r="A876" s="4"/>
      <c r="B876" s="4"/>
      <c r="C876" s="54"/>
      <c r="D876" s="21" t="s">
        <v>22</v>
      </c>
      <c r="E876" s="43">
        <v>189113.83295621345</v>
      </c>
      <c r="F876" s="43">
        <v>97330.7946672503</v>
      </c>
      <c r="G876" s="43">
        <v>343377.18293777225</v>
      </c>
      <c r="H876" s="18">
        <f t="shared" si="187"/>
        <v>629821.810561236</v>
      </c>
    </row>
    <row r="877" spans="1:8" ht="15">
      <c r="A877" s="4"/>
      <c r="B877" s="4"/>
      <c r="C877" s="54"/>
      <c r="D877" s="15" t="s">
        <v>23</v>
      </c>
      <c r="E877" s="43">
        <v>282162.14625290263</v>
      </c>
      <c r="F877" s="43">
        <v>64906.94117482461</v>
      </c>
      <c r="G877" s="43">
        <v>139708.27617815908</v>
      </c>
      <c r="H877" s="18">
        <f t="shared" si="187"/>
        <v>486777.36360588635</v>
      </c>
    </row>
    <row r="878" spans="1:8" ht="15">
      <c r="A878" s="4"/>
      <c r="B878" s="4"/>
      <c r="C878" s="54"/>
      <c r="D878" s="15" t="s">
        <v>24</v>
      </c>
      <c r="E878" s="43">
        <v>29028.985944030683</v>
      </c>
      <c r="F878" s="43">
        <v>12216.782839314783</v>
      </c>
      <c r="G878" s="43">
        <v>23160.359320684758</v>
      </c>
      <c r="H878" s="18">
        <f t="shared" si="187"/>
        <v>64406.12810403023</v>
      </c>
    </row>
    <row r="879" spans="1:8" ht="15">
      <c r="A879" s="4"/>
      <c r="B879" s="4"/>
      <c r="C879" s="55"/>
      <c r="D879" s="15" t="s">
        <v>3</v>
      </c>
      <c r="E879" s="6">
        <f>SUM(E874:E878)</f>
        <v>556029.0472463401</v>
      </c>
      <c r="F879" s="6">
        <f>SUM(F874:F878)</f>
        <v>203388.6176416342</v>
      </c>
      <c r="G879" s="6">
        <f>SUM(G874:G878)</f>
        <v>596027.1162748432</v>
      </c>
      <c r="H879" s="6">
        <f>SUM(H874:H878)</f>
        <v>1355444.7811628175</v>
      </c>
    </row>
    <row r="880" spans="1:8" ht="15">
      <c r="A880" s="4"/>
      <c r="B880" s="4"/>
      <c r="C880" s="66" t="s">
        <v>0</v>
      </c>
      <c r="D880" s="15" t="s">
        <v>20</v>
      </c>
      <c r="E880" s="5">
        <f aca="true" t="shared" si="188" ref="E880:E885">E874/H874</f>
        <v>0.3562075715966117</v>
      </c>
      <c r="F880" s="5">
        <f aca="true" t="shared" si="189" ref="F880:F885">F874/H874</f>
        <v>0.1463863800461597</v>
      </c>
      <c r="G880" s="5">
        <f aca="true" t="shared" si="190" ref="G880:G885">G874/H874</f>
        <v>0.4974060483572286</v>
      </c>
      <c r="H880" s="10">
        <f t="shared" si="187"/>
        <v>1</v>
      </c>
    </row>
    <row r="881" spans="1:8" ht="15">
      <c r="A881" s="4"/>
      <c r="B881" s="4"/>
      <c r="C881" s="54"/>
      <c r="D881" s="15" t="s">
        <v>21</v>
      </c>
      <c r="E881" s="5">
        <f t="shared" si="188"/>
        <v>0.2615630092796375</v>
      </c>
      <c r="F881" s="5">
        <f t="shared" si="189"/>
        <v>0.19654603715602703</v>
      </c>
      <c r="G881" s="5">
        <f t="shared" si="190"/>
        <v>0.5418909535643356</v>
      </c>
      <c r="H881" s="10">
        <f t="shared" si="187"/>
        <v>1</v>
      </c>
    </row>
    <row r="882" spans="1:8" ht="15">
      <c r="A882" s="4"/>
      <c r="B882" s="4"/>
      <c r="C882" s="54"/>
      <c r="D882" s="21" t="s">
        <v>22</v>
      </c>
      <c r="E882" s="5">
        <f t="shared" si="188"/>
        <v>0.30026561447228</v>
      </c>
      <c r="F882" s="5">
        <f t="shared" si="189"/>
        <v>0.15453703418196738</v>
      </c>
      <c r="G882" s="5">
        <f t="shared" si="190"/>
        <v>0.5451973513457526</v>
      </c>
      <c r="H882" s="10">
        <f t="shared" si="187"/>
        <v>1</v>
      </c>
    </row>
    <row r="883" spans="1:8" ht="15">
      <c r="A883" s="4"/>
      <c r="B883" s="4"/>
      <c r="C883" s="54"/>
      <c r="D883" s="15" t="s">
        <v>23</v>
      </c>
      <c r="E883" s="5">
        <f t="shared" si="188"/>
        <v>0.5796533843783088</v>
      </c>
      <c r="F883" s="5">
        <f t="shared" si="189"/>
        <v>0.1333400976044066</v>
      </c>
      <c r="G883" s="5">
        <f t="shared" si="190"/>
        <v>0.28700651801728455</v>
      </c>
      <c r="H883" s="10">
        <f t="shared" si="187"/>
        <v>1</v>
      </c>
    </row>
    <row r="884" spans="1:8" ht="15">
      <c r="A884" s="4"/>
      <c r="B884" s="4"/>
      <c r="C884" s="54"/>
      <c r="D884" s="15" t="s">
        <v>24</v>
      </c>
      <c r="E884" s="5">
        <f t="shared" si="188"/>
        <v>0.4507177624020871</v>
      </c>
      <c r="F884" s="5">
        <f t="shared" si="189"/>
        <v>0.18968354718640998</v>
      </c>
      <c r="G884" s="5">
        <f t="shared" si="190"/>
        <v>0.35959869041150283</v>
      </c>
      <c r="H884" s="10">
        <f t="shared" si="187"/>
        <v>0.9999999999999999</v>
      </c>
    </row>
    <row r="885" spans="1:8" ht="15">
      <c r="A885" s="4"/>
      <c r="B885" s="4"/>
      <c r="C885" s="55"/>
      <c r="D885" s="15" t="s">
        <v>3</v>
      </c>
      <c r="E885" s="5">
        <f t="shared" si="188"/>
        <v>0.41021888532362816</v>
      </c>
      <c r="F885" s="5">
        <f t="shared" si="189"/>
        <v>0.15005304566309952</v>
      </c>
      <c r="G885" s="5">
        <f t="shared" si="190"/>
        <v>0.4397280690132723</v>
      </c>
      <c r="H885" s="10">
        <f t="shared" si="187"/>
        <v>1</v>
      </c>
    </row>
    <row r="886" spans="1:7" ht="15.75">
      <c r="A886" s="4"/>
      <c r="B886" s="4"/>
      <c r="C886" s="14" t="s">
        <v>165</v>
      </c>
      <c r="G886" s="2"/>
    </row>
    <row r="888" spans="1:14" ht="15" customHeight="1">
      <c r="A888" s="4">
        <v>30</v>
      </c>
      <c r="B888" s="4" t="s">
        <v>177</v>
      </c>
      <c r="C888" s="4"/>
      <c r="D888" s="4"/>
      <c r="G888" s="2"/>
      <c r="H888" s="3"/>
      <c r="I888" s="3"/>
      <c r="J888" s="3"/>
      <c r="K888" s="3"/>
      <c r="L888" s="3"/>
      <c r="M888" s="3"/>
      <c r="N888" s="3"/>
    </row>
    <row r="889" spans="1:14" ht="24.75" customHeight="1">
      <c r="A889" s="4"/>
      <c r="B889" s="4"/>
      <c r="C889" s="26">
        <v>2012</v>
      </c>
      <c r="D889" s="4"/>
      <c r="G889" s="2"/>
      <c r="H889" s="3"/>
      <c r="I889" s="3"/>
      <c r="J889" s="3"/>
      <c r="K889" s="3"/>
      <c r="L889" s="3"/>
      <c r="M889" s="3"/>
      <c r="N889" s="3"/>
    </row>
    <row r="890" spans="1:14" ht="15" customHeight="1">
      <c r="A890" s="4"/>
      <c r="B890" s="4"/>
      <c r="C890" s="65" t="s">
        <v>10</v>
      </c>
      <c r="D890" s="57"/>
      <c r="E890" s="53" t="s">
        <v>163</v>
      </c>
      <c r="F890" s="53"/>
      <c r="G890" s="53"/>
      <c r="H890" s="3"/>
      <c r="I890" s="3"/>
      <c r="J890" s="3"/>
      <c r="K890" s="3"/>
      <c r="L890" s="3"/>
      <c r="M890" s="3"/>
      <c r="N890" s="3"/>
    </row>
    <row r="891" spans="1:14" ht="15" customHeight="1">
      <c r="A891" s="4"/>
      <c r="B891" s="4"/>
      <c r="C891" s="65"/>
      <c r="D891" s="57"/>
      <c r="E891" s="53"/>
      <c r="F891" s="53"/>
      <c r="G891" s="53"/>
      <c r="H891" s="3"/>
      <c r="I891" s="3"/>
      <c r="J891" s="3"/>
      <c r="K891" s="3"/>
      <c r="L891" s="3"/>
      <c r="M891" s="3"/>
      <c r="N891" s="3"/>
    </row>
    <row r="892" spans="1:14" ht="15" customHeight="1" thickBot="1">
      <c r="A892" s="4"/>
      <c r="B892" s="4"/>
      <c r="C892" s="64"/>
      <c r="D892" s="62"/>
      <c r="E892" s="19" t="s">
        <v>1</v>
      </c>
      <c r="F892" s="11" t="s">
        <v>2</v>
      </c>
      <c r="G892" s="12" t="s">
        <v>3</v>
      </c>
      <c r="H892" s="3"/>
      <c r="I892" s="3"/>
      <c r="J892" s="3"/>
      <c r="K892" s="3"/>
      <c r="L892" s="3"/>
      <c r="M892" s="3"/>
      <c r="N892" s="3"/>
    </row>
    <row r="893" spans="1:14" ht="15" customHeight="1">
      <c r="A893" s="4"/>
      <c r="B893" s="4"/>
      <c r="C893" s="66" t="s">
        <v>6</v>
      </c>
      <c r="D893" s="15" t="s">
        <v>20</v>
      </c>
      <c r="E893" s="43">
        <v>7869.410503003775</v>
      </c>
      <c r="F893" s="43">
        <v>98815.71550879172</v>
      </c>
      <c r="G893" s="6">
        <f aca="true" t="shared" si="191" ref="G893:G904">E893+F893</f>
        <v>106685.1260117955</v>
      </c>
      <c r="H893" s="3"/>
      <c r="I893" s="3"/>
      <c r="J893" s="3"/>
      <c r="K893" s="3"/>
      <c r="L893" s="3"/>
      <c r="M893" s="3"/>
      <c r="N893" s="3"/>
    </row>
    <row r="894" spans="1:14" ht="15" customHeight="1">
      <c r="A894" s="4"/>
      <c r="B894" s="4"/>
      <c r="C894" s="54"/>
      <c r="D894" s="15" t="s">
        <v>21</v>
      </c>
      <c r="E894" s="43">
        <v>857.4648690462857</v>
      </c>
      <c r="F894" s="43">
        <v>66896.88801082301</v>
      </c>
      <c r="G894" s="6">
        <f t="shared" si="191"/>
        <v>67754.3528798693</v>
      </c>
      <c r="H894" s="3"/>
      <c r="I894" s="3"/>
      <c r="J894" s="3"/>
      <c r="K894" s="3"/>
      <c r="L894" s="3"/>
      <c r="M894" s="3"/>
      <c r="N894" s="3"/>
    </row>
    <row r="895" spans="1:14" ht="15" customHeight="1">
      <c r="A895" s="4"/>
      <c r="B895" s="4"/>
      <c r="C895" s="54"/>
      <c r="D895" s="21" t="s">
        <v>22</v>
      </c>
      <c r="E895" s="43">
        <v>8021.2943036652505</v>
      </c>
      <c r="F895" s="43">
        <v>621800.5162575686</v>
      </c>
      <c r="G895" s="6">
        <f t="shared" si="191"/>
        <v>629821.8105612339</v>
      </c>
      <c r="H895" s="3"/>
      <c r="I895" s="3"/>
      <c r="J895" s="3"/>
      <c r="K895" s="3"/>
      <c r="L895" s="3"/>
      <c r="M895" s="3"/>
      <c r="N895" s="3"/>
    </row>
    <row r="896" spans="1:14" ht="15" customHeight="1">
      <c r="A896" s="4"/>
      <c r="B896" s="4"/>
      <c r="C896" s="54"/>
      <c r="D896" s="15" t="s">
        <v>23</v>
      </c>
      <c r="E896" s="43">
        <v>46794.65717953991</v>
      </c>
      <c r="F896" s="43">
        <v>439982.7064263461</v>
      </c>
      <c r="G896" s="6">
        <f t="shared" si="191"/>
        <v>486777.363605886</v>
      </c>
      <c r="H896" s="3"/>
      <c r="I896" s="3"/>
      <c r="J896" s="3"/>
      <c r="K896" s="3"/>
      <c r="L896" s="3"/>
      <c r="M896" s="3"/>
      <c r="N896" s="3"/>
    </row>
    <row r="897" spans="1:14" ht="15" customHeight="1">
      <c r="A897" s="4"/>
      <c r="B897" s="4"/>
      <c r="C897" s="54"/>
      <c r="D897" s="15" t="s">
        <v>24</v>
      </c>
      <c r="E897" s="43">
        <v>2630.069256800607</v>
      </c>
      <c r="F897" s="43">
        <v>61776.058847229724</v>
      </c>
      <c r="G897" s="6">
        <f t="shared" si="191"/>
        <v>64406.12810403033</v>
      </c>
      <c r="H897" s="3"/>
      <c r="I897" s="3"/>
      <c r="J897" s="3"/>
      <c r="K897" s="3"/>
      <c r="L897" s="3"/>
      <c r="M897" s="3"/>
      <c r="N897" s="3"/>
    </row>
    <row r="898" spans="1:14" ht="15" customHeight="1">
      <c r="A898" s="4"/>
      <c r="B898" s="4"/>
      <c r="C898" s="55"/>
      <c r="D898" s="15" t="s">
        <v>3</v>
      </c>
      <c r="E898" s="6">
        <f>SUM(E893:E897)</f>
        <v>66172.89611205582</v>
      </c>
      <c r="F898" s="6">
        <f>SUM(F893:F897)</f>
        <v>1289271.885050759</v>
      </c>
      <c r="G898" s="6">
        <f>SUM(G893:G897)</f>
        <v>1355444.781162815</v>
      </c>
      <c r="H898" s="3"/>
      <c r="I898" s="3"/>
      <c r="J898" s="3"/>
      <c r="K898" s="3"/>
      <c r="L898" s="3"/>
      <c r="M898" s="3"/>
      <c r="N898" s="3"/>
    </row>
    <row r="899" spans="1:14" ht="15" customHeight="1">
      <c r="A899" s="4"/>
      <c r="C899" s="66" t="s">
        <v>0</v>
      </c>
      <c r="D899" s="15" t="s">
        <v>20</v>
      </c>
      <c r="E899" s="5">
        <f aca="true" t="shared" si="192" ref="E899:E904">E893/G893</f>
        <v>0.07376295831654832</v>
      </c>
      <c r="F899" s="5">
        <f aca="true" t="shared" si="193" ref="F899:F904">F893/G893</f>
        <v>0.9262370416834517</v>
      </c>
      <c r="G899" s="7">
        <f t="shared" si="191"/>
        <v>1</v>
      </c>
      <c r="H899" s="3"/>
      <c r="I899" s="3"/>
      <c r="J899" s="3"/>
      <c r="K899" s="3"/>
      <c r="L899" s="3"/>
      <c r="M899" s="3"/>
      <c r="N899" s="3"/>
    </row>
    <row r="900" spans="1:14" ht="15" customHeight="1">
      <c r="A900" s="4"/>
      <c r="C900" s="54"/>
      <c r="D900" s="15" t="s">
        <v>21</v>
      </c>
      <c r="E900" s="5">
        <f t="shared" si="192"/>
        <v>0.012655494925419761</v>
      </c>
      <c r="F900" s="5">
        <f t="shared" si="193"/>
        <v>0.9873445050745802</v>
      </c>
      <c r="G900" s="7">
        <f t="shared" si="191"/>
        <v>0.9999999999999999</v>
      </c>
      <c r="H900" s="3"/>
      <c r="I900" s="3"/>
      <c r="J900" s="3"/>
      <c r="K900" s="3"/>
      <c r="L900" s="3"/>
      <c r="M900" s="3"/>
      <c r="N900" s="3"/>
    </row>
    <row r="901" spans="1:14" ht="15" customHeight="1">
      <c r="A901" s="4"/>
      <c r="C901" s="54"/>
      <c r="D901" s="21" t="s">
        <v>22</v>
      </c>
      <c r="E901" s="5">
        <f t="shared" si="192"/>
        <v>0.012735815383270833</v>
      </c>
      <c r="F901" s="5">
        <f t="shared" si="193"/>
        <v>0.9872641846167292</v>
      </c>
      <c r="G901" s="7">
        <f t="shared" si="191"/>
        <v>1</v>
      </c>
      <c r="H901" s="3"/>
      <c r="I901" s="3"/>
      <c r="J901" s="3"/>
      <c r="K901" s="3"/>
      <c r="L901" s="3"/>
      <c r="M901" s="3"/>
      <c r="N901" s="3"/>
    </row>
    <row r="902" spans="1:14" ht="15" customHeight="1">
      <c r="A902" s="4"/>
      <c r="C902" s="54"/>
      <c r="D902" s="15" t="s">
        <v>23</v>
      </c>
      <c r="E902" s="5">
        <f t="shared" si="192"/>
        <v>0.09613153913505866</v>
      </c>
      <c r="F902" s="5">
        <f t="shared" si="193"/>
        <v>0.9038684608649413</v>
      </c>
      <c r="G902" s="7">
        <f t="shared" si="191"/>
        <v>1</v>
      </c>
      <c r="H902" s="3"/>
      <c r="I902" s="3"/>
      <c r="J902" s="3"/>
      <c r="K902" s="3"/>
      <c r="L902" s="3"/>
      <c r="M902" s="3"/>
      <c r="N902" s="3"/>
    </row>
    <row r="903" spans="1:14" ht="15" customHeight="1">
      <c r="A903" s="4"/>
      <c r="C903" s="54"/>
      <c r="D903" s="15" t="s">
        <v>24</v>
      </c>
      <c r="E903" s="5">
        <f t="shared" si="192"/>
        <v>0.04083569893461777</v>
      </c>
      <c r="F903" s="5">
        <f t="shared" si="193"/>
        <v>0.9591643010653823</v>
      </c>
      <c r="G903" s="7">
        <f t="shared" si="191"/>
        <v>1</v>
      </c>
      <c r="H903" s="3"/>
      <c r="I903" s="3"/>
      <c r="J903" s="3"/>
      <c r="K903" s="3"/>
      <c r="L903" s="3"/>
      <c r="M903" s="3"/>
      <c r="N903" s="3"/>
    </row>
    <row r="904" spans="1:14" ht="15" customHeight="1">
      <c r="A904" s="4"/>
      <c r="C904" s="55"/>
      <c r="D904" s="15" t="s">
        <v>3</v>
      </c>
      <c r="E904" s="5">
        <f t="shared" si="192"/>
        <v>0.04882006041978865</v>
      </c>
      <c r="F904" s="5">
        <f t="shared" si="193"/>
        <v>0.9511799395802112</v>
      </c>
      <c r="G904" s="7">
        <f t="shared" si="191"/>
        <v>0.9999999999999998</v>
      </c>
      <c r="H904" s="3"/>
      <c r="I904" s="3"/>
      <c r="J904" s="3"/>
      <c r="K904" s="3"/>
      <c r="L904" s="3"/>
      <c r="M904" s="3"/>
      <c r="N904" s="3"/>
    </row>
    <row r="905" spans="1:7" ht="15.75">
      <c r="A905" s="4"/>
      <c r="B905" s="4"/>
      <c r="C905" s="14" t="s">
        <v>165</v>
      </c>
      <c r="G905" s="2"/>
    </row>
    <row r="906" spans="1:7" ht="24.75" customHeight="1">
      <c r="A906" s="4"/>
      <c r="B906" s="4"/>
      <c r="C906" s="4">
        <v>2012</v>
      </c>
      <c r="G906" s="2"/>
    </row>
    <row r="907" spans="1:8" ht="22.5" customHeight="1">
      <c r="A907" s="4"/>
      <c r="B907" s="4"/>
      <c r="C907" s="65" t="s">
        <v>10</v>
      </c>
      <c r="D907" s="57"/>
      <c r="E907" s="53" t="s">
        <v>164</v>
      </c>
      <c r="F907" s="53"/>
      <c r="G907" s="53"/>
      <c r="H907" s="53"/>
    </row>
    <row r="908" spans="1:8" ht="42.75" customHeight="1" thickBot="1">
      <c r="A908" s="4"/>
      <c r="B908" s="4"/>
      <c r="C908" s="65"/>
      <c r="D908" s="57"/>
      <c r="E908" s="11">
        <v>1</v>
      </c>
      <c r="F908" s="11">
        <v>2</v>
      </c>
      <c r="G908" s="12" t="s">
        <v>127</v>
      </c>
      <c r="H908" s="12" t="s">
        <v>3</v>
      </c>
    </row>
    <row r="909" spans="1:8" ht="15">
      <c r="A909" s="4"/>
      <c r="B909" s="4"/>
      <c r="C909" s="66" t="s">
        <v>6</v>
      </c>
      <c r="D909" s="15" t="s">
        <v>20</v>
      </c>
      <c r="E909" s="43">
        <v>6839.157350369992</v>
      </c>
      <c r="F909" s="43">
        <v>850.481334022454</v>
      </c>
      <c r="G909" s="43">
        <v>179.77181861132863</v>
      </c>
      <c r="H909" s="18">
        <f aca="true" t="shared" si="194" ref="H909:H920">SUM(E909:G909)</f>
        <v>7869.4105030037745</v>
      </c>
    </row>
    <row r="910" spans="1:8" ht="15">
      <c r="A910" s="4"/>
      <c r="B910" s="4"/>
      <c r="C910" s="54"/>
      <c r="D910" s="15" t="s">
        <v>21</v>
      </c>
      <c r="E910" s="43">
        <v>542.1500413903788</v>
      </c>
      <c r="F910" s="43">
        <v>206.51241559962278</v>
      </c>
      <c r="G910" s="43">
        <v>108.80241205628413</v>
      </c>
      <c r="H910" s="18">
        <f t="shared" si="194"/>
        <v>857.4648690462857</v>
      </c>
    </row>
    <row r="911" spans="1:8" ht="15">
      <c r="A911" s="4"/>
      <c r="B911" s="4"/>
      <c r="C911" s="54"/>
      <c r="D911" s="21" t="s">
        <v>22</v>
      </c>
      <c r="E911" s="43">
        <v>3984.4157593248647</v>
      </c>
      <c r="F911" s="43">
        <v>2243.03891857547</v>
      </c>
      <c r="G911" s="43">
        <v>1793.8396257649158</v>
      </c>
      <c r="H911" s="18">
        <f t="shared" si="194"/>
        <v>8021.29430366525</v>
      </c>
    </row>
    <row r="912" spans="1:8" ht="15">
      <c r="A912" s="4"/>
      <c r="B912" s="4"/>
      <c r="C912" s="54"/>
      <c r="D912" s="15" t="s">
        <v>23</v>
      </c>
      <c r="E912" s="43">
        <v>29727.888786895754</v>
      </c>
      <c r="F912" s="43">
        <v>9456.050750501874</v>
      </c>
      <c r="G912" s="43">
        <v>7610.717642142252</v>
      </c>
      <c r="H912" s="18">
        <f t="shared" si="194"/>
        <v>46794.65717953988</v>
      </c>
    </row>
    <row r="913" spans="1:8" ht="15">
      <c r="A913" s="4"/>
      <c r="B913" s="4"/>
      <c r="C913" s="54"/>
      <c r="D913" s="15" t="s">
        <v>24</v>
      </c>
      <c r="E913" s="43">
        <v>2053.297831896068</v>
      </c>
      <c r="F913" s="43">
        <v>443.0303575177501</v>
      </c>
      <c r="G913" s="43">
        <v>133.74106738678884</v>
      </c>
      <c r="H913" s="18">
        <f t="shared" si="194"/>
        <v>2630.069256800607</v>
      </c>
    </row>
    <row r="914" spans="1:8" ht="15">
      <c r="A914" s="4"/>
      <c r="B914" s="4"/>
      <c r="C914" s="55"/>
      <c r="D914" s="15" t="s">
        <v>3</v>
      </c>
      <c r="E914" s="6">
        <f>SUM(E909:E913)</f>
        <v>43146.90976987706</v>
      </c>
      <c r="F914" s="6">
        <f>SUM(F909:F913)</f>
        <v>13199.113776217171</v>
      </c>
      <c r="G914" s="6">
        <f>SUM(G909:G913)</f>
        <v>9826.87256596157</v>
      </c>
      <c r="H914" s="6">
        <f>SUM(H909:H913)</f>
        <v>66172.8961120558</v>
      </c>
    </row>
    <row r="915" spans="1:8" ht="15">
      <c r="A915" s="4"/>
      <c r="B915" s="4"/>
      <c r="C915" s="66" t="s">
        <v>0</v>
      </c>
      <c r="D915" s="15" t="s">
        <v>20</v>
      </c>
      <c r="E915" s="5">
        <f aca="true" t="shared" si="195" ref="E915:E920">E909/H909</f>
        <v>0.8690812796917212</v>
      </c>
      <c r="F915" s="5">
        <f aca="true" t="shared" si="196" ref="F915:F920">F909/H909</f>
        <v>0.10807433843968657</v>
      </c>
      <c r="G915" s="5">
        <f aca="true" t="shared" si="197" ref="G915:G920">G909/H909</f>
        <v>0.022844381868592223</v>
      </c>
      <c r="H915" s="10">
        <f t="shared" si="194"/>
        <v>1</v>
      </c>
    </row>
    <row r="916" spans="1:8" ht="15">
      <c r="A916" s="4"/>
      <c r="B916" s="4"/>
      <c r="C916" s="54"/>
      <c r="D916" s="15" t="s">
        <v>21</v>
      </c>
      <c r="E916" s="5">
        <f t="shared" si="195"/>
        <v>0.6322708497589931</v>
      </c>
      <c r="F916" s="5">
        <f t="shared" si="196"/>
        <v>0.24084067237566945</v>
      </c>
      <c r="G916" s="5">
        <f t="shared" si="197"/>
        <v>0.1268884778653375</v>
      </c>
      <c r="H916" s="10">
        <f t="shared" si="194"/>
        <v>1</v>
      </c>
    </row>
    <row r="917" spans="1:8" ht="15">
      <c r="A917" s="4"/>
      <c r="B917" s="4"/>
      <c r="C917" s="54"/>
      <c r="D917" s="21" t="s">
        <v>22</v>
      </c>
      <c r="E917" s="5">
        <f t="shared" si="195"/>
        <v>0.49672978056723666</v>
      </c>
      <c r="F917" s="5">
        <f t="shared" si="196"/>
        <v>0.2796355343239975</v>
      </c>
      <c r="G917" s="5">
        <f t="shared" si="197"/>
        <v>0.2236346851087659</v>
      </c>
      <c r="H917" s="10">
        <f t="shared" si="194"/>
        <v>1</v>
      </c>
    </row>
    <row r="918" spans="1:8" ht="15">
      <c r="A918" s="4"/>
      <c r="B918" s="4"/>
      <c r="C918" s="54"/>
      <c r="D918" s="15" t="s">
        <v>23</v>
      </c>
      <c r="E918" s="5">
        <f t="shared" si="195"/>
        <v>0.6352838246647897</v>
      </c>
      <c r="F918" s="5">
        <f t="shared" si="196"/>
        <v>0.20207543596742839</v>
      </c>
      <c r="G918" s="5">
        <f t="shared" si="197"/>
        <v>0.16264073936778195</v>
      </c>
      <c r="H918" s="10">
        <f t="shared" si="194"/>
        <v>1</v>
      </c>
    </row>
    <row r="919" spans="1:8" ht="15">
      <c r="A919" s="4"/>
      <c r="B919" s="4"/>
      <c r="C919" s="54"/>
      <c r="D919" s="15" t="s">
        <v>24</v>
      </c>
      <c r="E919" s="5">
        <f t="shared" si="195"/>
        <v>0.7807010505851992</v>
      </c>
      <c r="F919" s="5">
        <f t="shared" si="196"/>
        <v>0.1684481716107666</v>
      </c>
      <c r="G919" s="5">
        <f t="shared" si="197"/>
        <v>0.05085077780403413</v>
      </c>
      <c r="H919" s="10">
        <f t="shared" si="194"/>
        <v>1</v>
      </c>
    </row>
    <row r="920" spans="1:8" ht="15">
      <c r="A920" s="4"/>
      <c r="B920" s="4"/>
      <c r="C920" s="55"/>
      <c r="D920" s="15" t="s">
        <v>3</v>
      </c>
      <c r="E920" s="5">
        <f t="shared" si="195"/>
        <v>0.65203296674235</v>
      </c>
      <c r="F920" s="5">
        <f t="shared" si="196"/>
        <v>0.19946404875292248</v>
      </c>
      <c r="G920" s="5">
        <f t="shared" si="197"/>
        <v>0.1485029845047276</v>
      </c>
      <c r="H920" s="10">
        <f t="shared" si="194"/>
        <v>1</v>
      </c>
    </row>
    <row r="921" spans="1:7" ht="15.75">
      <c r="A921" s="4"/>
      <c r="B921" s="4"/>
      <c r="C921" s="14" t="s">
        <v>165</v>
      </c>
      <c r="G921" s="2"/>
    </row>
    <row r="922" spans="7:14" ht="15" customHeight="1">
      <c r="G922" s="9"/>
      <c r="H922" s="9"/>
      <c r="I922" s="9"/>
      <c r="J922" s="9"/>
      <c r="K922" s="9"/>
      <c r="L922" s="9"/>
      <c r="M922" s="9"/>
      <c r="N922" s="8"/>
    </row>
    <row r="923" spans="7:14" ht="15" customHeight="1">
      <c r="G923" s="9"/>
      <c r="H923" s="9"/>
      <c r="I923" s="9"/>
      <c r="J923" s="9"/>
      <c r="K923" s="9"/>
      <c r="L923" s="9"/>
      <c r="M923" s="9"/>
      <c r="N923" s="8"/>
    </row>
    <row r="924" spans="7:14" ht="15" customHeight="1">
      <c r="G924" s="9"/>
      <c r="H924" s="9"/>
      <c r="I924" s="9"/>
      <c r="J924" s="9"/>
      <c r="K924" s="9"/>
      <c r="L924" s="9"/>
      <c r="M924" s="9"/>
      <c r="N924" s="8"/>
    </row>
    <row r="925" spans="7:14" ht="15" customHeight="1">
      <c r="G925" s="9"/>
      <c r="H925" s="9"/>
      <c r="I925" s="9"/>
      <c r="J925" s="9"/>
      <c r="K925" s="9"/>
      <c r="L925" s="9"/>
      <c r="M925" s="9"/>
      <c r="N925" s="8"/>
    </row>
    <row r="926" spans="7:14" ht="15" customHeight="1">
      <c r="G926" s="9"/>
      <c r="H926" s="9"/>
      <c r="I926" s="9"/>
      <c r="J926" s="9"/>
      <c r="K926" s="9"/>
      <c r="L926" s="9"/>
      <c r="M926" s="9"/>
      <c r="N926" s="8"/>
    </row>
    <row r="927" spans="7:14" ht="15" customHeight="1">
      <c r="G927" s="9"/>
      <c r="H927" s="9"/>
      <c r="I927" s="9"/>
      <c r="J927" s="9"/>
      <c r="K927" s="9"/>
      <c r="L927" s="9"/>
      <c r="M927" s="9"/>
      <c r="N927" s="8"/>
    </row>
    <row r="928" spans="7:14" ht="15" customHeight="1">
      <c r="G928" s="9"/>
      <c r="H928" s="9"/>
      <c r="I928" s="9"/>
      <c r="J928" s="9"/>
      <c r="K928" s="9"/>
      <c r="L928" s="9"/>
      <c r="M928" s="9"/>
      <c r="N928" s="8"/>
    </row>
    <row r="929" spans="7:14" ht="15" customHeight="1">
      <c r="G929" s="9"/>
      <c r="H929" s="9"/>
      <c r="I929" s="9"/>
      <c r="J929" s="9"/>
      <c r="K929" s="9"/>
      <c r="L929" s="9"/>
      <c r="M929" s="9"/>
      <c r="N929" s="8"/>
    </row>
    <row r="930" spans="7:14" ht="15" customHeight="1">
      <c r="G930" s="9"/>
      <c r="H930" s="9"/>
      <c r="I930" s="9"/>
      <c r="J930" s="9"/>
      <c r="K930" s="9"/>
      <c r="L930" s="9"/>
      <c r="M930" s="9"/>
      <c r="N930" s="8"/>
    </row>
    <row r="931" spans="7:14" ht="15" customHeight="1">
      <c r="G931" s="9"/>
      <c r="H931" s="9"/>
      <c r="I931" s="9"/>
      <c r="J931" s="9"/>
      <c r="K931" s="9"/>
      <c r="L931" s="9"/>
      <c r="M931" s="9"/>
      <c r="N931" s="8"/>
    </row>
    <row r="932" spans="7:14" ht="15" customHeight="1">
      <c r="G932" s="9"/>
      <c r="H932" s="9"/>
      <c r="I932" s="9"/>
      <c r="J932" s="9"/>
      <c r="K932" s="9"/>
      <c r="L932" s="9"/>
      <c r="M932" s="9"/>
      <c r="N932" s="8"/>
    </row>
    <row r="933" spans="7:14" ht="15" customHeight="1">
      <c r="G933" s="9"/>
      <c r="H933" s="9"/>
      <c r="I933" s="9"/>
      <c r="J933" s="9"/>
      <c r="K933" s="9"/>
      <c r="L933" s="9"/>
      <c r="M933" s="9"/>
      <c r="N933" s="8"/>
    </row>
    <row r="934" spans="7:14" ht="15" customHeight="1">
      <c r="G934" s="9"/>
      <c r="H934" s="9"/>
      <c r="I934" s="9"/>
      <c r="J934" s="9"/>
      <c r="K934" s="9"/>
      <c r="L934" s="9"/>
      <c r="M934" s="9"/>
      <c r="N934" s="8"/>
    </row>
  </sheetData>
  <sheetProtection/>
  <mergeCells count="227">
    <mergeCell ref="C766:D767"/>
    <mergeCell ref="E766:I766"/>
    <mergeCell ref="C768:C773"/>
    <mergeCell ref="C774:C779"/>
    <mergeCell ref="E836:I836"/>
    <mergeCell ref="C736:C741"/>
    <mergeCell ref="C742:C747"/>
    <mergeCell ref="C750:D751"/>
    <mergeCell ref="E750:I750"/>
    <mergeCell ref="C752:C757"/>
    <mergeCell ref="C758:C763"/>
    <mergeCell ref="C718:D719"/>
    <mergeCell ref="E718:I718"/>
    <mergeCell ref="C720:C725"/>
    <mergeCell ref="C726:C731"/>
    <mergeCell ref="C734:D735"/>
    <mergeCell ref="E734:I734"/>
    <mergeCell ref="C286:D287"/>
    <mergeCell ref="E286:I286"/>
    <mergeCell ref="C288:C293"/>
    <mergeCell ref="C294:C299"/>
    <mergeCell ref="C270:D271"/>
    <mergeCell ref="E270:E271"/>
    <mergeCell ref="F270:F271"/>
    <mergeCell ref="G270:G271"/>
    <mergeCell ref="C272:C277"/>
    <mergeCell ref="C278:C283"/>
    <mergeCell ref="C237:C242"/>
    <mergeCell ref="C243:C248"/>
    <mergeCell ref="C253:D255"/>
    <mergeCell ref="E253:G254"/>
    <mergeCell ref="C256:C261"/>
    <mergeCell ref="C262:C267"/>
    <mergeCell ref="C227:C232"/>
    <mergeCell ref="C235:D236"/>
    <mergeCell ref="E235:E236"/>
    <mergeCell ref="F235:F236"/>
    <mergeCell ref="G235:G236"/>
    <mergeCell ref="H235:H236"/>
    <mergeCell ref="C221:C226"/>
    <mergeCell ref="C198:C203"/>
    <mergeCell ref="C206:D207"/>
    <mergeCell ref="C208:C213"/>
    <mergeCell ref="E196:H196"/>
    <mergeCell ref="E206:H206"/>
    <mergeCell ref="C218:D220"/>
    <mergeCell ref="E218:G219"/>
    <mergeCell ref="C186:C191"/>
    <mergeCell ref="C196:D197"/>
    <mergeCell ref="C162:C167"/>
    <mergeCell ref="C168:C173"/>
    <mergeCell ref="C178:D179"/>
    <mergeCell ref="E178:H178"/>
    <mergeCell ref="C18:C23"/>
    <mergeCell ref="C28:D30"/>
    <mergeCell ref="E28:G29"/>
    <mergeCell ref="B2:H2"/>
    <mergeCell ref="C6:D7"/>
    <mergeCell ref="E6:H6"/>
    <mergeCell ref="C8:C13"/>
    <mergeCell ref="C16:D17"/>
    <mergeCell ref="E160:H160"/>
    <mergeCell ref="E16:H16"/>
    <mergeCell ref="C37:C42"/>
    <mergeCell ref="C45:D46"/>
    <mergeCell ref="E45:J45"/>
    <mergeCell ref="C31:C36"/>
    <mergeCell ref="C47:C52"/>
    <mergeCell ref="C53:C58"/>
    <mergeCell ref="C69:C74"/>
    <mergeCell ref="C61:D62"/>
    <mergeCell ref="E61:H61"/>
    <mergeCell ref="C63:C68"/>
    <mergeCell ref="C79:D80"/>
    <mergeCell ref="E79:G79"/>
    <mergeCell ref="C87:C92"/>
    <mergeCell ref="C97:D98"/>
    <mergeCell ref="E97:G97"/>
    <mergeCell ref="C81:C86"/>
    <mergeCell ref="C99:C104"/>
    <mergeCell ref="C105:C110"/>
    <mergeCell ref="C125:D126"/>
    <mergeCell ref="E125:J125"/>
    <mergeCell ref="E113:H113"/>
    <mergeCell ref="C113:D114"/>
    <mergeCell ref="C115:C120"/>
    <mergeCell ref="C127:C132"/>
    <mergeCell ref="C304:D306"/>
    <mergeCell ref="E304:G305"/>
    <mergeCell ref="C307:C312"/>
    <mergeCell ref="C133:C138"/>
    <mergeCell ref="C143:D145"/>
    <mergeCell ref="E143:G144"/>
    <mergeCell ref="C146:C151"/>
    <mergeCell ref="C152:C157"/>
    <mergeCell ref="C160:D161"/>
    <mergeCell ref="C180:C185"/>
    <mergeCell ref="C313:C318"/>
    <mergeCell ref="C323:D325"/>
    <mergeCell ref="E323:G324"/>
    <mergeCell ref="C326:C331"/>
    <mergeCell ref="C332:C337"/>
    <mergeCell ref="C342:D344"/>
    <mergeCell ref="E342:L342"/>
    <mergeCell ref="E343:G343"/>
    <mergeCell ref="H343:J343"/>
    <mergeCell ref="K343:M343"/>
    <mergeCell ref="C345:C350"/>
    <mergeCell ref="C351:C356"/>
    <mergeCell ref="C361:D363"/>
    <mergeCell ref="E361:G362"/>
    <mergeCell ref="C364:C369"/>
    <mergeCell ref="C370:C375"/>
    <mergeCell ref="C380:D381"/>
    <mergeCell ref="E380:I380"/>
    <mergeCell ref="C382:C387"/>
    <mergeCell ref="C388:C393"/>
    <mergeCell ref="C398:D400"/>
    <mergeCell ref="E398:G399"/>
    <mergeCell ref="C401:C406"/>
    <mergeCell ref="C407:C412"/>
    <mergeCell ref="C417:D418"/>
    <mergeCell ref="E417:E418"/>
    <mergeCell ref="F417:F418"/>
    <mergeCell ref="G417:G418"/>
    <mergeCell ref="H417:H418"/>
    <mergeCell ref="C419:C424"/>
    <mergeCell ref="C425:C430"/>
    <mergeCell ref="C435:D437"/>
    <mergeCell ref="C438:C443"/>
    <mergeCell ref="E435:H436"/>
    <mergeCell ref="C444:C449"/>
    <mergeCell ref="C452:D453"/>
    <mergeCell ref="E452:H452"/>
    <mergeCell ref="C464:D466"/>
    <mergeCell ref="E464:G465"/>
    <mergeCell ref="C454:C459"/>
    <mergeCell ref="C467:C472"/>
    <mergeCell ref="C473:C478"/>
    <mergeCell ref="C483:D484"/>
    <mergeCell ref="E483:I483"/>
    <mergeCell ref="C485:C490"/>
    <mergeCell ref="C491:C496"/>
    <mergeCell ref="C501:D502"/>
    <mergeCell ref="C503:C508"/>
    <mergeCell ref="C509:C514"/>
    <mergeCell ref="C517:D518"/>
    <mergeCell ref="E517:H517"/>
    <mergeCell ref="E501:I501"/>
    <mergeCell ref="C519:C524"/>
    <mergeCell ref="C529:D531"/>
    <mergeCell ref="E529:G530"/>
    <mergeCell ref="C532:C537"/>
    <mergeCell ref="C538:C543"/>
    <mergeCell ref="C546:D547"/>
    <mergeCell ref="E546:H546"/>
    <mergeCell ref="C548:C553"/>
    <mergeCell ref="C554:C559"/>
    <mergeCell ref="C562:D563"/>
    <mergeCell ref="E562:H562"/>
    <mergeCell ref="C564:C569"/>
    <mergeCell ref="C574:D576"/>
    <mergeCell ref="E574:G575"/>
    <mergeCell ref="C577:C582"/>
    <mergeCell ref="C583:C588"/>
    <mergeCell ref="C591:D592"/>
    <mergeCell ref="E591:H591"/>
    <mergeCell ref="C593:C598"/>
    <mergeCell ref="C599:C604"/>
    <mergeCell ref="C607:D608"/>
    <mergeCell ref="E607:I607"/>
    <mergeCell ref="C609:C614"/>
    <mergeCell ref="C615:C620"/>
    <mergeCell ref="C623:D624"/>
    <mergeCell ref="E623:H623"/>
    <mergeCell ref="C625:C630"/>
    <mergeCell ref="C635:D637"/>
    <mergeCell ref="E635:G636"/>
    <mergeCell ref="C638:C643"/>
    <mergeCell ref="C644:C649"/>
    <mergeCell ref="C652:D653"/>
    <mergeCell ref="E652:H652"/>
    <mergeCell ref="C654:C659"/>
    <mergeCell ref="C660:C665"/>
    <mergeCell ref="C670:D671"/>
    <mergeCell ref="C672:C677"/>
    <mergeCell ref="C678:C683"/>
    <mergeCell ref="E670:K670"/>
    <mergeCell ref="C686:D687"/>
    <mergeCell ref="E686:I686"/>
    <mergeCell ref="C688:C693"/>
    <mergeCell ref="C694:C699"/>
    <mergeCell ref="C784:D786"/>
    <mergeCell ref="E784:G785"/>
    <mergeCell ref="C702:D703"/>
    <mergeCell ref="E702:I702"/>
    <mergeCell ref="C704:C709"/>
    <mergeCell ref="C710:C715"/>
    <mergeCell ref="C793:C798"/>
    <mergeCell ref="C801:D802"/>
    <mergeCell ref="E801:H801"/>
    <mergeCell ref="C803:C808"/>
    <mergeCell ref="C809:C814"/>
    <mergeCell ref="C787:C792"/>
    <mergeCell ref="C819:D821"/>
    <mergeCell ref="E819:G820"/>
    <mergeCell ref="C822:C827"/>
    <mergeCell ref="C828:C833"/>
    <mergeCell ref="C836:D837"/>
    <mergeCell ref="C838:C843"/>
    <mergeCell ref="C844:C849"/>
    <mergeCell ref="C854:D855"/>
    <mergeCell ref="E854:I854"/>
    <mergeCell ref="C856:C861"/>
    <mergeCell ref="C862:C867"/>
    <mergeCell ref="C872:D873"/>
    <mergeCell ref="E872:H872"/>
    <mergeCell ref="C907:D908"/>
    <mergeCell ref="E907:H907"/>
    <mergeCell ref="C909:C914"/>
    <mergeCell ref="C915:C920"/>
    <mergeCell ref="C874:C879"/>
    <mergeCell ref="C880:C885"/>
    <mergeCell ref="C890:D892"/>
    <mergeCell ref="E890:G891"/>
    <mergeCell ref="C893:C898"/>
    <mergeCell ref="C899:C904"/>
  </mergeCells>
  <printOptions/>
  <pageMargins left="0.7" right="0.7" top="0.75" bottom="0.75" header="0.3" footer="0.3"/>
  <pageSetup horizontalDpi="600" verticalDpi="600" orientation="portrait" paperSize="9" r:id="rId1"/>
  <ignoredErrors>
    <ignoredError sqref="E914 E132:I132" formulaRange="1"/>
    <ignoredError sqref="G15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O932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24.140625" style="1" customWidth="1"/>
    <col min="3" max="3" width="20.140625" style="1" bestFit="1" customWidth="1"/>
    <col min="4" max="4" width="18.28125" style="1" customWidth="1"/>
    <col min="5" max="5" width="17.8515625" style="1" customWidth="1"/>
    <col min="6" max="6" width="15.00390625" style="1" customWidth="1"/>
    <col min="7" max="7" width="17.8515625" style="1" customWidth="1"/>
    <col min="8" max="8" width="20.140625" style="1" bestFit="1" customWidth="1"/>
    <col min="9" max="9" width="16.28125" style="1" bestFit="1" customWidth="1"/>
    <col min="10" max="10" width="15.57421875" style="1" bestFit="1" customWidth="1"/>
    <col min="11" max="11" width="13.28125" style="1" customWidth="1"/>
    <col min="12" max="12" width="14.140625" style="1" customWidth="1"/>
    <col min="13" max="17" width="14.421875" style="1" bestFit="1" customWidth="1"/>
    <col min="18" max="19" width="13.28125" style="1" customWidth="1"/>
    <col min="20" max="16384" width="11.421875" style="1" customWidth="1"/>
  </cols>
  <sheetData>
    <row r="2" spans="2:8" ht="15">
      <c r="B2" s="61" t="s">
        <v>172</v>
      </c>
      <c r="C2" s="61"/>
      <c r="D2" s="61"/>
      <c r="E2" s="61"/>
      <c r="F2" s="61"/>
      <c r="G2" s="61"/>
      <c r="H2" s="61"/>
    </row>
    <row r="3" spans="7:14" ht="15" customHeight="1">
      <c r="G3" s="9"/>
      <c r="H3" s="9"/>
      <c r="I3" s="9"/>
      <c r="J3" s="9"/>
      <c r="K3" s="9"/>
      <c r="L3" s="9"/>
      <c r="M3" s="9"/>
      <c r="N3" s="8"/>
    </row>
    <row r="4" spans="1:8" ht="15">
      <c r="A4" s="4">
        <v>1</v>
      </c>
      <c r="B4" s="4" t="s">
        <v>28</v>
      </c>
      <c r="H4" s="2"/>
    </row>
    <row r="5" spans="1:7" ht="24.75" customHeight="1">
      <c r="A5" s="4"/>
      <c r="B5" s="4"/>
      <c r="C5" s="26">
        <v>2012</v>
      </c>
      <c r="G5" s="2"/>
    </row>
    <row r="6" spans="1:8" ht="28.5" customHeight="1">
      <c r="A6" s="4"/>
      <c r="B6" s="4"/>
      <c r="C6" s="65" t="s">
        <v>46</v>
      </c>
      <c r="D6" s="57"/>
      <c r="E6" s="53" t="s">
        <v>28</v>
      </c>
      <c r="F6" s="53"/>
      <c r="G6" s="53"/>
      <c r="H6" s="53"/>
    </row>
    <row r="7" spans="1:8" ht="15.75" thickBot="1">
      <c r="A7" s="4"/>
      <c r="B7" s="4"/>
      <c r="C7" s="65"/>
      <c r="D7" s="57"/>
      <c r="E7" s="11" t="s">
        <v>29</v>
      </c>
      <c r="F7" s="11" t="s">
        <v>26</v>
      </c>
      <c r="G7" s="12" t="s">
        <v>27</v>
      </c>
      <c r="H7" s="12" t="s">
        <v>73</v>
      </c>
    </row>
    <row r="8" spans="1:8" ht="15">
      <c r="A8" s="4"/>
      <c r="B8" s="4"/>
      <c r="C8" s="53" t="s">
        <v>6</v>
      </c>
      <c r="D8" s="15" t="s">
        <v>14</v>
      </c>
      <c r="E8" s="46">
        <v>1</v>
      </c>
      <c r="F8" s="46">
        <v>25.679736881775412</v>
      </c>
      <c r="G8" s="46">
        <v>999</v>
      </c>
      <c r="H8" s="46">
        <v>2299240.0082159503</v>
      </c>
    </row>
    <row r="9" spans="1:8" ht="15">
      <c r="A9" s="4"/>
      <c r="B9" s="4"/>
      <c r="C9" s="53"/>
      <c r="D9" s="15" t="s">
        <v>15</v>
      </c>
      <c r="E9" s="46">
        <v>1</v>
      </c>
      <c r="F9" s="46">
        <v>24.850479342077104</v>
      </c>
      <c r="G9" s="46">
        <v>999</v>
      </c>
      <c r="H9" s="46">
        <v>3004705.259050249</v>
      </c>
    </row>
    <row r="10" spans="1:8" ht="15">
      <c r="A10" s="4"/>
      <c r="B10" s="4"/>
      <c r="C10" s="53"/>
      <c r="D10" s="21" t="s">
        <v>16</v>
      </c>
      <c r="E10" s="46">
        <v>1</v>
      </c>
      <c r="F10" s="46">
        <v>26.18905635624879</v>
      </c>
      <c r="G10" s="46">
        <v>1000</v>
      </c>
      <c r="H10" s="46">
        <v>4094905.0969660887</v>
      </c>
    </row>
    <row r="11" spans="1:8" ht="15">
      <c r="A11" s="4"/>
      <c r="B11" s="4"/>
      <c r="C11" s="53"/>
      <c r="D11" s="15" t="s">
        <v>17</v>
      </c>
      <c r="E11" s="46">
        <v>1</v>
      </c>
      <c r="F11" s="46">
        <v>25.171560349380787</v>
      </c>
      <c r="G11" s="46">
        <v>1000</v>
      </c>
      <c r="H11" s="46">
        <v>4867990.404069944</v>
      </c>
    </row>
    <row r="12" spans="1:8" ht="15">
      <c r="A12" s="4"/>
      <c r="B12" s="4"/>
      <c r="C12" s="53"/>
      <c r="D12" s="15" t="s">
        <v>18</v>
      </c>
      <c r="E12" s="46">
        <v>1</v>
      </c>
      <c r="F12" s="46">
        <v>30.966029007740243</v>
      </c>
      <c r="G12" s="46">
        <v>999</v>
      </c>
      <c r="H12" s="46">
        <v>5855539.096545223</v>
      </c>
    </row>
    <row r="13" spans="1:8" ht="15">
      <c r="A13" s="4"/>
      <c r="B13" s="4"/>
      <c r="C13" s="53"/>
      <c r="D13" s="15" t="s">
        <v>3</v>
      </c>
      <c r="E13" s="46">
        <v>1</v>
      </c>
      <c r="F13" s="48">
        <v>26.85511953487926</v>
      </c>
      <c r="G13" s="46">
        <v>1000</v>
      </c>
      <c r="H13" s="48">
        <f>SUM(H8:H12)</f>
        <v>20122379.864847455</v>
      </c>
    </row>
    <row r="14" spans="1:7" ht="15.75">
      <c r="A14" s="4"/>
      <c r="B14" s="4"/>
      <c r="C14" s="14" t="s">
        <v>165</v>
      </c>
      <c r="G14" s="2"/>
    </row>
    <row r="15" spans="1:7" ht="24.75" customHeight="1">
      <c r="A15" s="4"/>
      <c r="B15" s="4"/>
      <c r="C15" s="26">
        <v>2012</v>
      </c>
      <c r="G15" s="2"/>
    </row>
    <row r="16" spans="1:8" ht="28.5" customHeight="1">
      <c r="A16" s="4"/>
      <c r="B16" s="4"/>
      <c r="C16" s="65" t="s">
        <v>46</v>
      </c>
      <c r="D16" s="57"/>
      <c r="E16" s="53" t="s">
        <v>39</v>
      </c>
      <c r="F16" s="53"/>
      <c r="G16" s="53"/>
      <c r="H16" s="53"/>
    </row>
    <row r="17" spans="1:8" ht="15.75" thickBot="1">
      <c r="A17" s="4"/>
      <c r="B17" s="4"/>
      <c r="C17" s="65"/>
      <c r="D17" s="57"/>
      <c r="E17" s="11" t="s">
        <v>29</v>
      </c>
      <c r="F17" s="11" t="s">
        <v>26</v>
      </c>
      <c r="G17" s="12" t="s">
        <v>27</v>
      </c>
      <c r="H17" s="12" t="s">
        <v>73</v>
      </c>
    </row>
    <row r="18" spans="1:8" ht="15">
      <c r="A18" s="4"/>
      <c r="B18" s="4"/>
      <c r="C18" s="53" t="s">
        <v>6</v>
      </c>
      <c r="D18" s="15" t="s">
        <v>14</v>
      </c>
      <c r="E18" s="46">
        <v>0.8</v>
      </c>
      <c r="F18" s="46">
        <v>6.574436130016052</v>
      </c>
      <c r="G18" s="46">
        <v>500</v>
      </c>
      <c r="H18" s="46">
        <v>2245237.08548048</v>
      </c>
    </row>
    <row r="19" spans="1:8" ht="15">
      <c r="A19" s="4"/>
      <c r="B19" s="4"/>
      <c r="C19" s="53"/>
      <c r="D19" s="15" t="s">
        <v>15</v>
      </c>
      <c r="E19" s="46">
        <v>0.8</v>
      </c>
      <c r="F19" s="46">
        <v>9.231785523137013</v>
      </c>
      <c r="G19" s="46">
        <v>536</v>
      </c>
      <c r="H19" s="46">
        <v>3525549.3142022183</v>
      </c>
    </row>
    <row r="20" spans="1:8" ht="15">
      <c r="A20" s="4"/>
      <c r="B20" s="4"/>
      <c r="C20" s="53"/>
      <c r="D20" s="21" t="s">
        <v>16</v>
      </c>
      <c r="E20" s="46">
        <v>0.8</v>
      </c>
      <c r="F20" s="46">
        <v>9.568615504651309</v>
      </c>
      <c r="G20" s="46">
        <v>436.64</v>
      </c>
      <c r="H20" s="46">
        <v>4116193.2533696066</v>
      </c>
    </row>
    <row r="21" spans="1:8" ht="15">
      <c r="A21" s="4"/>
      <c r="B21" s="4"/>
      <c r="C21" s="53"/>
      <c r="D21" s="15" t="s">
        <v>17</v>
      </c>
      <c r="E21" s="46">
        <v>0.8</v>
      </c>
      <c r="F21" s="46">
        <v>13.135849568973795</v>
      </c>
      <c r="G21" s="46">
        <v>900</v>
      </c>
      <c r="H21" s="46">
        <v>6210497.011212793</v>
      </c>
    </row>
    <row r="22" spans="1:8" ht="15">
      <c r="A22" s="4"/>
      <c r="B22" s="4"/>
      <c r="C22" s="53"/>
      <c r="D22" s="15" t="s">
        <v>18</v>
      </c>
      <c r="E22" s="46">
        <v>0.97</v>
      </c>
      <c r="F22" s="46">
        <v>13.748309457283062</v>
      </c>
      <c r="G22" s="46">
        <v>606</v>
      </c>
      <c r="H22" s="46">
        <v>6532845.961316623</v>
      </c>
    </row>
    <row r="23" spans="1:8" ht="15">
      <c r="A23" s="4"/>
      <c r="B23" s="4"/>
      <c r="C23" s="53"/>
      <c r="D23" s="15" t="s">
        <v>3</v>
      </c>
      <c r="E23" s="46">
        <v>0.8</v>
      </c>
      <c r="F23" s="48">
        <v>10.768429104443817</v>
      </c>
      <c r="G23" s="46">
        <v>900</v>
      </c>
      <c r="H23" s="48">
        <f>SUM(H18:H22)</f>
        <v>22630322.625581723</v>
      </c>
    </row>
    <row r="24" spans="1:7" ht="15.75">
      <c r="A24" s="4"/>
      <c r="B24" s="4"/>
      <c r="C24" s="14" t="s">
        <v>165</v>
      </c>
      <c r="G24" s="2"/>
    </row>
    <row r="25" spans="1:7" ht="15.75">
      <c r="A25" s="4"/>
      <c r="B25" s="4"/>
      <c r="C25" s="14"/>
      <c r="G25" s="2"/>
    </row>
    <row r="26" spans="1:14" ht="15" customHeight="1">
      <c r="A26" s="4">
        <v>2</v>
      </c>
      <c r="B26" s="4" t="s">
        <v>40</v>
      </c>
      <c r="C26" s="4"/>
      <c r="D26" s="4"/>
      <c r="G26" s="2"/>
      <c r="H26" s="3"/>
      <c r="I26" s="3"/>
      <c r="J26" s="3"/>
      <c r="K26" s="3"/>
      <c r="L26" s="3"/>
      <c r="M26" s="3"/>
      <c r="N26" s="3"/>
    </row>
    <row r="27" spans="1:14" ht="24.75" customHeight="1">
      <c r="A27" s="4"/>
      <c r="B27" s="4"/>
      <c r="C27" s="26">
        <v>2012</v>
      </c>
      <c r="D27" s="4"/>
      <c r="G27" s="2"/>
      <c r="H27" s="3"/>
      <c r="I27" s="3"/>
      <c r="J27" s="3"/>
      <c r="K27" s="3"/>
      <c r="L27" s="3"/>
      <c r="M27" s="3"/>
      <c r="N27" s="3"/>
    </row>
    <row r="28" spans="1:14" ht="15" customHeight="1">
      <c r="A28" s="4"/>
      <c r="B28" s="4"/>
      <c r="C28" s="65" t="s">
        <v>46</v>
      </c>
      <c r="D28" s="57"/>
      <c r="E28" s="67" t="s">
        <v>40</v>
      </c>
      <c r="F28" s="68"/>
      <c r="G28" s="56"/>
      <c r="H28" s="3"/>
      <c r="I28" s="3"/>
      <c r="J28" s="3"/>
      <c r="K28" s="3"/>
      <c r="L28" s="3"/>
      <c r="M28" s="3"/>
      <c r="N28" s="3"/>
    </row>
    <row r="29" spans="1:14" ht="15" customHeight="1">
      <c r="A29" s="4"/>
      <c r="B29" s="4"/>
      <c r="C29" s="65"/>
      <c r="D29" s="57"/>
      <c r="E29" s="63"/>
      <c r="F29" s="64"/>
      <c r="G29" s="62"/>
      <c r="H29" s="3"/>
      <c r="I29" s="3"/>
      <c r="J29" s="3"/>
      <c r="K29" s="3"/>
      <c r="L29" s="3"/>
      <c r="M29" s="3"/>
      <c r="N29" s="3"/>
    </row>
    <row r="30" spans="1:14" ht="15" customHeight="1" thickBot="1">
      <c r="A30" s="4"/>
      <c r="B30" s="4"/>
      <c r="C30" s="65"/>
      <c r="D30" s="57"/>
      <c r="E30" s="19" t="s">
        <v>1</v>
      </c>
      <c r="F30" s="11" t="s">
        <v>2</v>
      </c>
      <c r="G30" s="12" t="s">
        <v>3</v>
      </c>
      <c r="H30" s="3"/>
      <c r="I30" s="3"/>
      <c r="J30" s="3"/>
      <c r="K30" s="3"/>
      <c r="L30" s="3"/>
      <c r="M30" s="3"/>
      <c r="N30" s="3"/>
    </row>
    <row r="31" spans="1:14" ht="15" customHeight="1">
      <c r="A31" s="4"/>
      <c r="B31" s="4"/>
      <c r="C31" s="53" t="s">
        <v>6</v>
      </c>
      <c r="D31" s="15" t="s">
        <v>14</v>
      </c>
      <c r="E31" s="6">
        <v>112236.36945394338</v>
      </c>
      <c r="F31" s="6">
        <v>386036.89495281404</v>
      </c>
      <c r="G31" s="6">
        <f>E31+F31</f>
        <v>498273.26440675743</v>
      </c>
      <c r="H31" s="3"/>
      <c r="I31" s="3"/>
      <c r="J31" s="3"/>
      <c r="K31" s="3"/>
      <c r="L31" s="3"/>
      <c r="M31" s="3"/>
      <c r="N31" s="3"/>
    </row>
    <row r="32" spans="1:14" ht="15" customHeight="1">
      <c r="A32" s="4"/>
      <c r="B32" s="4"/>
      <c r="C32" s="53"/>
      <c r="D32" s="15" t="s">
        <v>15</v>
      </c>
      <c r="E32" s="6">
        <v>134480.60101418308</v>
      </c>
      <c r="F32" s="6">
        <v>445963.0328109542</v>
      </c>
      <c r="G32" s="6">
        <f>E32+F32</f>
        <v>580443.6338251373</v>
      </c>
      <c r="H32" s="3"/>
      <c r="I32" s="3"/>
      <c r="J32" s="3"/>
      <c r="K32" s="3"/>
      <c r="L32" s="3"/>
      <c r="M32" s="3"/>
      <c r="N32" s="3"/>
    </row>
    <row r="33" spans="1:14" ht="15" customHeight="1">
      <c r="A33" s="4"/>
      <c r="B33" s="4"/>
      <c r="C33" s="53"/>
      <c r="D33" s="21" t="s">
        <v>16</v>
      </c>
      <c r="E33" s="6">
        <v>146523.58030893345</v>
      </c>
      <c r="F33" s="6">
        <v>488557.053828781</v>
      </c>
      <c r="G33" s="6">
        <f>E33+F33</f>
        <v>635080.6341377145</v>
      </c>
      <c r="H33" s="3"/>
      <c r="I33" s="3"/>
      <c r="J33" s="3"/>
      <c r="K33" s="3"/>
      <c r="L33" s="3"/>
      <c r="M33" s="3"/>
      <c r="N33" s="3"/>
    </row>
    <row r="34" spans="1:14" ht="15" customHeight="1">
      <c r="A34" s="4"/>
      <c r="B34" s="4"/>
      <c r="C34" s="53"/>
      <c r="D34" s="15" t="s">
        <v>17</v>
      </c>
      <c r="E34" s="6">
        <v>158811.24072933523</v>
      </c>
      <c r="F34" s="6">
        <v>529107.1923462038</v>
      </c>
      <c r="G34" s="6">
        <f>E34+F34</f>
        <v>687918.4330755391</v>
      </c>
      <c r="H34" s="3"/>
      <c r="I34" s="3"/>
      <c r="J34" s="3"/>
      <c r="K34" s="3"/>
      <c r="L34" s="3"/>
      <c r="M34" s="3"/>
      <c r="N34" s="3"/>
    </row>
    <row r="35" spans="1:14" ht="15" customHeight="1">
      <c r="A35" s="4"/>
      <c r="B35" s="4"/>
      <c r="C35" s="53"/>
      <c r="D35" s="15" t="s">
        <v>18</v>
      </c>
      <c r="E35" s="6">
        <v>138673.61620088734</v>
      </c>
      <c r="F35" s="6">
        <v>567756.6847396314</v>
      </c>
      <c r="G35" s="6">
        <f>E35+F35</f>
        <v>706430.3009405187</v>
      </c>
      <c r="H35" s="3"/>
      <c r="I35" s="3"/>
      <c r="J35" s="3"/>
      <c r="K35" s="3"/>
      <c r="L35" s="3"/>
      <c r="M35" s="3"/>
      <c r="N35" s="3"/>
    </row>
    <row r="36" spans="1:14" ht="15" customHeight="1">
      <c r="A36" s="4"/>
      <c r="B36" s="4"/>
      <c r="C36" s="53"/>
      <c r="D36" s="15" t="s">
        <v>3</v>
      </c>
      <c r="E36" s="18">
        <f>SUM(E31:E35)</f>
        <v>690725.4077072826</v>
      </c>
      <c r="F36" s="18">
        <f>SUM(F31:F35)</f>
        <v>2417420.8586783847</v>
      </c>
      <c r="G36" s="18">
        <f>SUM(G31:G35)</f>
        <v>3108146.266385667</v>
      </c>
      <c r="H36" s="3"/>
      <c r="I36" s="3"/>
      <c r="J36" s="3"/>
      <c r="K36" s="3"/>
      <c r="L36" s="3"/>
      <c r="M36" s="3"/>
      <c r="N36" s="3"/>
    </row>
    <row r="37" spans="1:14" ht="15" customHeight="1">
      <c r="A37" s="4"/>
      <c r="B37" s="4"/>
      <c r="C37" s="53" t="s">
        <v>0</v>
      </c>
      <c r="D37" s="15" t="s">
        <v>14</v>
      </c>
      <c r="E37" s="5">
        <f aca="true" t="shared" si="0" ref="E37:E42">E31/G31</f>
        <v>0.22525063548727955</v>
      </c>
      <c r="F37" s="5">
        <f aca="true" t="shared" si="1" ref="F37:F42">F31/G31</f>
        <v>0.7747493645127205</v>
      </c>
      <c r="G37" s="20">
        <f aca="true" t="shared" si="2" ref="G37:G42">E37+F37</f>
        <v>1</v>
      </c>
      <c r="H37" s="3"/>
      <c r="I37" s="3"/>
      <c r="J37" s="3"/>
      <c r="K37" s="3"/>
      <c r="L37" s="3"/>
      <c r="M37" s="3"/>
      <c r="N37" s="3"/>
    </row>
    <row r="38" spans="1:14" ht="15" customHeight="1">
      <c r="A38" s="4"/>
      <c r="C38" s="53"/>
      <c r="D38" s="15" t="s">
        <v>15</v>
      </c>
      <c r="E38" s="5">
        <f t="shared" si="0"/>
        <v>0.23168589192365283</v>
      </c>
      <c r="F38" s="5">
        <f t="shared" si="1"/>
        <v>0.7683141080763471</v>
      </c>
      <c r="G38" s="20">
        <f t="shared" si="2"/>
        <v>1</v>
      </c>
      <c r="H38" s="3"/>
      <c r="I38" s="3"/>
      <c r="J38" s="3"/>
      <c r="K38" s="3"/>
      <c r="L38" s="3"/>
      <c r="M38" s="3"/>
      <c r="N38" s="3"/>
    </row>
    <row r="39" spans="1:14" ht="15" customHeight="1">
      <c r="A39" s="4"/>
      <c r="C39" s="53"/>
      <c r="D39" s="21" t="s">
        <v>16</v>
      </c>
      <c r="E39" s="5">
        <f t="shared" si="0"/>
        <v>0.23071649871339084</v>
      </c>
      <c r="F39" s="5">
        <f t="shared" si="1"/>
        <v>0.769283501286609</v>
      </c>
      <c r="G39" s="20">
        <f t="shared" si="2"/>
        <v>0.9999999999999999</v>
      </c>
      <c r="H39" s="3"/>
      <c r="I39" s="3"/>
      <c r="J39" s="3"/>
      <c r="K39" s="3"/>
      <c r="L39" s="3"/>
      <c r="M39" s="3"/>
      <c r="N39" s="3"/>
    </row>
    <row r="40" spans="1:14" ht="15" customHeight="1">
      <c r="A40" s="4"/>
      <c r="C40" s="53"/>
      <c r="D40" s="15" t="s">
        <v>17</v>
      </c>
      <c r="E40" s="5">
        <f t="shared" si="0"/>
        <v>0.2308576614516978</v>
      </c>
      <c r="F40" s="5">
        <f t="shared" si="1"/>
        <v>0.7691423385483022</v>
      </c>
      <c r="G40" s="20">
        <f t="shared" si="2"/>
        <v>1</v>
      </c>
      <c r="H40" s="3"/>
      <c r="I40" s="3"/>
      <c r="J40" s="3"/>
      <c r="K40" s="3"/>
      <c r="L40" s="3"/>
      <c r="M40" s="3"/>
      <c r="N40" s="3"/>
    </row>
    <row r="41" spans="1:14" ht="15" customHeight="1">
      <c r="A41" s="4"/>
      <c r="C41" s="53"/>
      <c r="D41" s="15" t="s">
        <v>18</v>
      </c>
      <c r="E41" s="5">
        <f t="shared" si="0"/>
        <v>0.19630190836415384</v>
      </c>
      <c r="F41" s="5">
        <f t="shared" si="1"/>
        <v>0.8036980916358462</v>
      </c>
      <c r="G41" s="20">
        <f t="shared" si="2"/>
        <v>1</v>
      </c>
      <c r="H41" s="3"/>
      <c r="I41" s="3"/>
      <c r="J41" s="3"/>
      <c r="K41" s="3"/>
      <c r="L41" s="3"/>
      <c r="M41" s="3"/>
      <c r="N41" s="3"/>
    </row>
    <row r="42" spans="1:14" ht="15" customHeight="1">
      <c r="A42" s="4"/>
      <c r="C42" s="53"/>
      <c r="D42" s="15" t="s">
        <v>3</v>
      </c>
      <c r="E42" s="5">
        <f t="shared" si="0"/>
        <v>0.22223066371663974</v>
      </c>
      <c r="F42" s="5">
        <f t="shared" si="1"/>
        <v>0.7777693362833603</v>
      </c>
      <c r="G42" s="20">
        <f t="shared" si="2"/>
        <v>1</v>
      </c>
      <c r="H42" s="3"/>
      <c r="I42" s="3"/>
      <c r="J42" s="3"/>
      <c r="K42" s="3"/>
      <c r="L42" s="3"/>
      <c r="M42" s="3"/>
      <c r="N42" s="3"/>
    </row>
    <row r="43" spans="1:7" ht="15.75">
      <c r="A43" s="4"/>
      <c r="B43" s="4"/>
      <c r="C43" s="14" t="s">
        <v>165</v>
      </c>
      <c r="G43" s="2"/>
    </row>
    <row r="44" spans="1:7" ht="24.75" customHeight="1">
      <c r="A44" s="4"/>
      <c r="B44" s="4"/>
      <c r="C44" s="4">
        <v>2012</v>
      </c>
      <c r="G44" s="2"/>
    </row>
    <row r="45" spans="1:10" ht="22.5" customHeight="1">
      <c r="A45" s="4"/>
      <c r="B45" s="4"/>
      <c r="C45" s="65" t="s">
        <v>46</v>
      </c>
      <c r="D45" s="57"/>
      <c r="E45" s="58" t="s">
        <v>41</v>
      </c>
      <c r="F45" s="59"/>
      <c r="G45" s="59"/>
      <c r="H45" s="59"/>
      <c r="I45" s="59"/>
      <c r="J45" s="60"/>
    </row>
    <row r="46" spans="1:10" ht="15.75" thickBot="1">
      <c r="A46" s="4"/>
      <c r="B46" s="4"/>
      <c r="C46" s="64"/>
      <c r="D46" s="62"/>
      <c r="E46" s="22" t="s">
        <v>34</v>
      </c>
      <c r="F46" s="11" t="s">
        <v>35</v>
      </c>
      <c r="G46" s="12" t="s">
        <v>36</v>
      </c>
      <c r="H46" s="11" t="s">
        <v>37</v>
      </c>
      <c r="I46" s="11" t="s">
        <v>38</v>
      </c>
      <c r="J46" s="11" t="s">
        <v>3</v>
      </c>
    </row>
    <row r="47" spans="1:10" ht="15">
      <c r="A47" s="4"/>
      <c r="B47" s="4"/>
      <c r="C47" s="53" t="s">
        <v>6</v>
      </c>
      <c r="D47" s="15" t="s">
        <v>14</v>
      </c>
      <c r="E47" s="18">
        <v>36204.155006785404</v>
      </c>
      <c r="F47" s="18">
        <v>26560.32243317075</v>
      </c>
      <c r="G47" s="18">
        <v>15761.365547034018</v>
      </c>
      <c r="H47" s="18">
        <v>13540.980964235723</v>
      </c>
      <c r="I47" s="18">
        <v>20169.54550271748</v>
      </c>
      <c r="J47" s="18">
        <f aca="true" t="shared" si="3" ref="J47:J52">SUM(E47:I47)</f>
        <v>112236.36945394338</v>
      </c>
    </row>
    <row r="48" spans="1:10" ht="15">
      <c r="A48" s="4"/>
      <c r="B48" s="4"/>
      <c r="C48" s="53"/>
      <c r="D48" s="15" t="s">
        <v>15</v>
      </c>
      <c r="E48" s="18">
        <v>51405.95185372485</v>
      </c>
      <c r="F48" s="18">
        <v>28683.71053660914</v>
      </c>
      <c r="G48" s="18">
        <v>16830.575137984757</v>
      </c>
      <c r="H48" s="18">
        <v>12287.579340606195</v>
      </c>
      <c r="I48" s="18">
        <v>25272.78414525817</v>
      </c>
      <c r="J48" s="18">
        <f t="shared" si="3"/>
        <v>134480.6010141831</v>
      </c>
    </row>
    <row r="49" spans="1:10" ht="15">
      <c r="A49" s="4"/>
      <c r="B49" s="4"/>
      <c r="C49" s="53"/>
      <c r="D49" s="21" t="s">
        <v>16</v>
      </c>
      <c r="E49" s="18">
        <v>64966.87887909472</v>
      </c>
      <c r="F49" s="18">
        <v>31437.801164990822</v>
      </c>
      <c r="G49" s="18">
        <v>13719.677662954658</v>
      </c>
      <c r="H49" s="18">
        <v>10267.878158591464</v>
      </c>
      <c r="I49" s="18">
        <v>25265.456157255838</v>
      </c>
      <c r="J49" s="18">
        <f t="shared" si="3"/>
        <v>145657.69202288752</v>
      </c>
    </row>
    <row r="50" spans="1:10" ht="15">
      <c r="A50" s="4"/>
      <c r="B50" s="4"/>
      <c r="C50" s="53"/>
      <c r="D50" s="15" t="s">
        <v>17</v>
      </c>
      <c r="E50" s="18">
        <v>69519.18315955185</v>
      </c>
      <c r="F50" s="18">
        <v>36373.15713341346</v>
      </c>
      <c r="G50" s="18">
        <v>14048.613664638513</v>
      </c>
      <c r="H50" s="18">
        <v>13006.557082920484</v>
      </c>
      <c r="I50" s="18">
        <v>25473.320040257324</v>
      </c>
      <c r="J50" s="18">
        <f t="shared" si="3"/>
        <v>158420.83108078162</v>
      </c>
    </row>
    <row r="51" spans="1:10" ht="15">
      <c r="A51" s="4"/>
      <c r="B51" s="4"/>
      <c r="C51" s="53"/>
      <c r="D51" s="15" t="s">
        <v>18</v>
      </c>
      <c r="E51" s="18">
        <v>59865.41889727435</v>
      </c>
      <c r="F51" s="18">
        <v>31533.552242197347</v>
      </c>
      <c r="G51" s="18">
        <v>14468.598883005665</v>
      </c>
      <c r="H51" s="18">
        <v>11456.076325522956</v>
      </c>
      <c r="I51" s="18">
        <v>21349.9698528871</v>
      </c>
      <c r="J51" s="18">
        <f t="shared" si="3"/>
        <v>138673.61620088742</v>
      </c>
    </row>
    <row r="52" spans="1:10" ht="15">
      <c r="A52" s="4"/>
      <c r="B52" s="4"/>
      <c r="C52" s="53"/>
      <c r="D52" s="15" t="s">
        <v>3</v>
      </c>
      <c r="E52" s="18">
        <f>SUM(E47:E51)</f>
        <v>281961.58779643115</v>
      </c>
      <c r="F52" s="18">
        <f>SUM(F47:F51)</f>
        <v>154588.5435103815</v>
      </c>
      <c r="G52" s="18">
        <f>SUM(G47:G51)</f>
        <v>74828.8308956176</v>
      </c>
      <c r="H52" s="18">
        <f>SUM(H47:H51)</f>
        <v>60559.07187187682</v>
      </c>
      <c r="I52" s="18">
        <f>SUM(I47:I51)</f>
        <v>117531.0756983759</v>
      </c>
      <c r="J52" s="18">
        <f t="shared" si="3"/>
        <v>689469.109772683</v>
      </c>
    </row>
    <row r="53" spans="1:10" ht="15">
      <c r="A53" s="4"/>
      <c r="B53" s="4"/>
      <c r="C53" s="53" t="s">
        <v>0</v>
      </c>
      <c r="D53" s="15" t="s">
        <v>14</v>
      </c>
      <c r="E53" s="5">
        <f aca="true" t="shared" si="4" ref="E53:E58">E47/J47</f>
        <v>0.3225706175540712</v>
      </c>
      <c r="F53" s="5">
        <f aca="true" t="shared" si="5" ref="F53:F58">F47/J47</f>
        <v>0.23664630780907323</v>
      </c>
      <c r="G53" s="5">
        <f aca="true" t="shared" si="6" ref="G53:G58">G47/J47</f>
        <v>0.140430108562107</v>
      </c>
      <c r="H53" s="5">
        <f aca="true" t="shared" si="7" ref="H53:H58">H47/J47</f>
        <v>0.12064699731571696</v>
      </c>
      <c r="I53" s="5">
        <f aca="true" t="shared" si="8" ref="I53:I58">I47/J47</f>
        <v>0.1797059687590316</v>
      </c>
      <c r="J53" s="10">
        <f aca="true" t="shared" si="9" ref="J53:J58">SUM(E53:I53)</f>
        <v>1</v>
      </c>
    </row>
    <row r="54" spans="1:10" ht="15">
      <c r="A54" s="4"/>
      <c r="B54" s="4"/>
      <c r="C54" s="53"/>
      <c r="D54" s="15" t="s">
        <v>15</v>
      </c>
      <c r="E54" s="5">
        <f t="shared" si="4"/>
        <v>0.3822555183873939</v>
      </c>
      <c r="F54" s="5">
        <f t="shared" si="5"/>
        <v>0.21329255164158575</v>
      </c>
      <c r="G54" s="5">
        <f t="shared" si="6"/>
        <v>0.1251524384264888</v>
      </c>
      <c r="H54" s="5">
        <f t="shared" si="7"/>
        <v>0.0913706456391452</v>
      </c>
      <c r="I54" s="5">
        <f t="shared" si="8"/>
        <v>0.18792884590538642</v>
      </c>
      <c r="J54" s="10">
        <f t="shared" si="9"/>
        <v>1.0000000000000002</v>
      </c>
    </row>
    <row r="55" spans="1:10" ht="15">
      <c r="A55" s="4"/>
      <c r="B55" s="4"/>
      <c r="C55" s="53"/>
      <c r="D55" s="21" t="s">
        <v>16</v>
      </c>
      <c r="E55" s="5">
        <f t="shared" si="4"/>
        <v>0.4460243601064771</v>
      </c>
      <c r="F55" s="5">
        <f t="shared" si="5"/>
        <v>0.21583344297430532</v>
      </c>
      <c r="G55" s="5">
        <f t="shared" si="6"/>
        <v>0.0941912333802382</v>
      </c>
      <c r="H55" s="5">
        <f t="shared" si="7"/>
        <v>0.07049320922219507</v>
      </c>
      <c r="I55" s="5">
        <f t="shared" si="8"/>
        <v>0.17345775431678417</v>
      </c>
      <c r="J55" s="10">
        <f t="shared" si="9"/>
        <v>0.9999999999999998</v>
      </c>
    </row>
    <row r="56" spans="1:10" ht="15">
      <c r="A56" s="4"/>
      <c r="B56" s="4"/>
      <c r="C56" s="53"/>
      <c r="D56" s="15" t="s">
        <v>17</v>
      </c>
      <c r="E56" s="5">
        <f t="shared" si="4"/>
        <v>0.4388260223436321</v>
      </c>
      <c r="F56" s="5">
        <f t="shared" si="5"/>
        <v>0.22959832293056293</v>
      </c>
      <c r="G56" s="5">
        <f t="shared" si="6"/>
        <v>0.08867908070419649</v>
      </c>
      <c r="H56" s="5">
        <f t="shared" si="7"/>
        <v>0.08210130570700143</v>
      </c>
      <c r="I56" s="5">
        <f t="shared" si="8"/>
        <v>0.16079526831460708</v>
      </c>
      <c r="J56" s="10">
        <f t="shared" si="9"/>
        <v>1</v>
      </c>
    </row>
    <row r="57" spans="1:10" ht="15">
      <c r="A57" s="4"/>
      <c r="B57" s="4"/>
      <c r="C57" s="53"/>
      <c r="D57" s="15" t="s">
        <v>18</v>
      </c>
      <c r="E57" s="5">
        <f t="shared" si="4"/>
        <v>0.43170013545007163</v>
      </c>
      <c r="F57" s="5">
        <f t="shared" si="5"/>
        <v>0.2273940285549109</v>
      </c>
      <c r="G57" s="5">
        <f t="shared" si="6"/>
        <v>0.10433562835807172</v>
      </c>
      <c r="H57" s="5">
        <f t="shared" si="7"/>
        <v>0.08261179479827861</v>
      </c>
      <c r="I57" s="5">
        <f t="shared" si="8"/>
        <v>0.1539584128386671</v>
      </c>
      <c r="J57" s="10">
        <f t="shared" si="9"/>
        <v>1</v>
      </c>
    </row>
    <row r="58" spans="1:10" ht="15">
      <c r="A58" s="4"/>
      <c r="B58" s="4"/>
      <c r="C58" s="53"/>
      <c r="D58" s="15" t="s">
        <v>3</v>
      </c>
      <c r="E58" s="5">
        <f t="shared" si="4"/>
        <v>0.4089546345149437</v>
      </c>
      <c r="F58" s="5">
        <f t="shared" si="5"/>
        <v>0.224213878938462</v>
      </c>
      <c r="G58" s="5">
        <f t="shared" si="6"/>
        <v>0.10853108549023838</v>
      </c>
      <c r="H58" s="5">
        <f t="shared" si="7"/>
        <v>0.08783435111667738</v>
      </c>
      <c r="I58" s="5">
        <f t="shared" si="8"/>
        <v>0.17046604993967857</v>
      </c>
      <c r="J58" s="10">
        <f t="shared" si="9"/>
        <v>1</v>
      </c>
    </row>
    <row r="59" spans="1:7" ht="15.75">
      <c r="A59" s="4"/>
      <c r="B59" s="4"/>
      <c r="C59" s="14" t="s">
        <v>165</v>
      </c>
      <c r="G59" s="2"/>
    </row>
    <row r="60" spans="1:7" ht="24.75" customHeight="1">
      <c r="A60" s="4"/>
      <c r="B60" s="4"/>
      <c r="C60" s="4">
        <v>2012</v>
      </c>
      <c r="G60" s="2"/>
    </row>
    <row r="61" spans="1:8" ht="22.5" customHeight="1">
      <c r="A61" s="4"/>
      <c r="B61" s="4"/>
      <c r="C61" s="65" t="s">
        <v>46</v>
      </c>
      <c r="D61" s="57"/>
      <c r="E61" s="58" t="s">
        <v>42</v>
      </c>
      <c r="F61" s="59"/>
      <c r="G61" s="59"/>
      <c r="H61" s="60"/>
    </row>
    <row r="62" spans="1:8" ht="15.75" thickBot="1">
      <c r="A62" s="4"/>
      <c r="B62" s="4"/>
      <c r="C62" s="64"/>
      <c r="D62" s="62"/>
      <c r="E62" s="11" t="s">
        <v>43</v>
      </c>
      <c r="F62" s="11" t="s">
        <v>44</v>
      </c>
      <c r="G62" s="12" t="s">
        <v>45</v>
      </c>
      <c r="H62" s="11" t="s">
        <v>3</v>
      </c>
    </row>
    <row r="63" spans="1:8" ht="15">
      <c r="A63" s="4"/>
      <c r="B63" s="4"/>
      <c r="C63" s="53" t="s">
        <v>6</v>
      </c>
      <c r="D63" s="15" t="s">
        <v>14</v>
      </c>
      <c r="E63" s="18">
        <v>41490.84127326775</v>
      </c>
      <c r="F63" s="18">
        <v>57046.18340260087</v>
      </c>
      <c r="G63" s="18">
        <v>12001.961166308884</v>
      </c>
      <c r="H63" s="18">
        <f>SUM(E63:G63)</f>
        <v>110538.98584217751</v>
      </c>
    </row>
    <row r="64" spans="1:8" ht="15">
      <c r="A64" s="4"/>
      <c r="B64" s="4"/>
      <c r="C64" s="53"/>
      <c r="D64" s="15" t="s">
        <v>15</v>
      </c>
      <c r="E64" s="18">
        <v>55702.229782207076</v>
      </c>
      <c r="F64" s="18">
        <v>64289.21048761889</v>
      </c>
      <c r="G64" s="18">
        <v>10778.245960144322</v>
      </c>
      <c r="H64" s="18">
        <f>SUM(E64:G64)</f>
        <v>130769.68622997029</v>
      </c>
    </row>
    <row r="65" spans="1:8" ht="15">
      <c r="A65" s="4"/>
      <c r="B65" s="4"/>
      <c r="C65" s="53"/>
      <c r="D65" s="15" t="s">
        <v>17</v>
      </c>
      <c r="E65" s="18">
        <v>54736.98079009929</v>
      </c>
      <c r="F65" s="18">
        <v>78100.75795470683</v>
      </c>
      <c r="G65" s="18">
        <v>11545.601275504345</v>
      </c>
      <c r="H65" s="18">
        <f>SUM(E65:G65)</f>
        <v>144383.34002031045</v>
      </c>
    </row>
    <row r="66" spans="1:8" ht="15">
      <c r="A66" s="4"/>
      <c r="B66" s="4"/>
      <c r="C66" s="53"/>
      <c r="D66" s="15" t="s">
        <v>18</v>
      </c>
      <c r="E66" s="18">
        <v>57571.38299795258</v>
      </c>
      <c r="F66" s="18">
        <v>84806.41696554459</v>
      </c>
      <c r="G66" s="18">
        <v>10128.931431115274</v>
      </c>
      <c r="H66" s="18">
        <f>SUM(E66:G66)</f>
        <v>152506.73139461246</v>
      </c>
    </row>
    <row r="67" spans="1:8" ht="15">
      <c r="A67" s="4"/>
      <c r="B67" s="4"/>
      <c r="C67" s="53"/>
      <c r="D67" s="21" t="s">
        <v>16</v>
      </c>
      <c r="E67" s="18">
        <v>56363.129886307426</v>
      </c>
      <c r="F67" s="18">
        <v>73896.98460072774</v>
      </c>
      <c r="G67" s="18">
        <v>6316.879980277864</v>
      </c>
      <c r="H67" s="18">
        <f>SUM(E67:G67)</f>
        <v>136576.99446731302</v>
      </c>
    </row>
    <row r="68" spans="1:8" ht="15">
      <c r="A68" s="4"/>
      <c r="B68" s="4"/>
      <c r="C68" s="53"/>
      <c r="D68" s="15" t="s">
        <v>3</v>
      </c>
      <c r="E68" s="18">
        <f>SUM(E63:E67)</f>
        <v>265864.5647298341</v>
      </c>
      <c r="F68" s="18">
        <f>SUM(F63:F67)</f>
        <v>358139.5534111989</v>
      </c>
      <c r="G68" s="18">
        <f>SUM(G63:G67)</f>
        <v>50771.619813350684</v>
      </c>
      <c r="H68" s="18">
        <f>SUM(H63:H67)</f>
        <v>674775.7379543838</v>
      </c>
    </row>
    <row r="69" spans="1:8" ht="15">
      <c r="A69" s="4"/>
      <c r="B69" s="4"/>
      <c r="C69" s="53" t="s">
        <v>0</v>
      </c>
      <c r="D69" s="15" t="s">
        <v>14</v>
      </c>
      <c r="E69" s="5">
        <f aca="true" t="shared" si="10" ref="E69:E74">E63/H63</f>
        <v>0.3753502979709482</v>
      </c>
      <c r="F69" s="5">
        <f aca="true" t="shared" si="11" ref="F69:F74">F63/H63</f>
        <v>0.5160729761357572</v>
      </c>
      <c r="G69" s="5">
        <f aca="true" t="shared" si="12" ref="G69:G74">G63/H63</f>
        <v>0.10857672589329463</v>
      </c>
      <c r="H69" s="10">
        <f aca="true" t="shared" si="13" ref="H69:H74">SUM(E69:G69)</f>
        <v>1</v>
      </c>
    </row>
    <row r="70" spans="1:8" ht="15">
      <c r="A70" s="4"/>
      <c r="B70" s="4"/>
      <c r="C70" s="53"/>
      <c r="D70" s="15" t="s">
        <v>15</v>
      </c>
      <c r="E70" s="5">
        <f t="shared" si="10"/>
        <v>0.42595674416660817</v>
      </c>
      <c r="F70" s="5">
        <f t="shared" si="11"/>
        <v>0.4916216620307593</v>
      </c>
      <c r="G70" s="5">
        <f t="shared" si="12"/>
        <v>0.08242159380263255</v>
      </c>
      <c r="H70" s="10">
        <f t="shared" si="13"/>
        <v>1</v>
      </c>
    </row>
    <row r="71" spans="1:8" ht="15">
      <c r="A71" s="4"/>
      <c r="B71" s="4"/>
      <c r="C71" s="53"/>
      <c r="D71" s="21" t="s">
        <v>16</v>
      </c>
      <c r="E71" s="5">
        <f t="shared" si="10"/>
        <v>0.3791087031398458</v>
      </c>
      <c r="F71" s="5">
        <f t="shared" si="11"/>
        <v>0.540926383499096</v>
      </c>
      <c r="G71" s="5">
        <f t="shared" si="12"/>
        <v>0.07996491336105828</v>
      </c>
      <c r="H71" s="10">
        <f t="shared" si="13"/>
        <v>1.0000000000000002</v>
      </c>
    </row>
    <row r="72" spans="1:8" ht="15">
      <c r="A72" s="4"/>
      <c r="B72" s="4"/>
      <c r="C72" s="53"/>
      <c r="D72" s="15" t="s">
        <v>17</v>
      </c>
      <c r="E72" s="5">
        <f t="shared" si="10"/>
        <v>0.3775006025733129</v>
      </c>
      <c r="F72" s="5">
        <f t="shared" si="11"/>
        <v>0.5560831065620786</v>
      </c>
      <c r="G72" s="5">
        <f t="shared" si="12"/>
        <v>0.06641629086460832</v>
      </c>
      <c r="H72" s="10">
        <f t="shared" si="13"/>
        <v>0.9999999999999999</v>
      </c>
    </row>
    <row r="73" spans="1:8" ht="15">
      <c r="A73" s="4"/>
      <c r="B73" s="4"/>
      <c r="C73" s="53"/>
      <c r="D73" s="15" t="s">
        <v>18</v>
      </c>
      <c r="E73" s="5">
        <f t="shared" si="10"/>
        <v>0.4126839231317015</v>
      </c>
      <c r="F73" s="5">
        <f t="shared" si="11"/>
        <v>0.5410646565253968</v>
      </c>
      <c r="G73" s="5">
        <f t="shared" si="12"/>
        <v>0.04625142034290177</v>
      </c>
      <c r="H73" s="10">
        <f t="shared" si="13"/>
        <v>1.0000000000000002</v>
      </c>
    </row>
    <row r="74" spans="1:8" ht="15">
      <c r="A74" s="4"/>
      <c r="B74" s="4"/>
      <c r="C74" s="53"/>
      <c r="D74" s="15" t="s">
        <v>3</v>
      </c>
      <c r="E74" s="5">
        <f t="shared" si="10"/>
        <v>0.39400433325569134</v>
      </c>
      <c r="F74" s="5">
        <f t="shared" si="11"/>
        <v>0.5307534537280738</v>
      </c>
      <c r="G74" s="5">
        <f t="shared" si="12"/>
        <v>0.07524221301623465</v>
      </c>
      <c r="H74" s="10">
        <f t="shared" si="13"/>
        <v>0.9999999999999998</v>
      </c>
    </row>
    <row r="75" spans="1:7" ht="15.75">
      <c r="A75" s="4"/>
      <c r="B75" s="4"/>
      <c r="C75" s="14" t="s">
        <v>165</v>
      </c>
      <c r="G75" s="2"/>
    </row>
    <row r="76" spans="1:14" ht="15" customHeight="1">
      <c r="A76" s="4"/>
      <c r="C76" s="13"/>
      <c r="G76" s="3"/>
      <c r="H76" s="3"/>
      <c r="I76" s="3"/>
      <c r="J76" s="3"/>
      <c r="K76" s="3"/>
      <c r="L76" s="3"/>
      <c r="M76" s="3"/>
      <c r="N76" s="3"/>
    </row>
    <row r="77" spans="1:8" ht="15">
      <c r="A77" s="4">
        <v>3</v>
      </c>
      <c r="B77" s="4" t="s">
        <v>31</v>
      </c>
      <c r="H77" s="2"/>
    </row>
    <row r="78" spans="1:7" ht="24.75" customHeight="1">
      <c r="A78" s="4"/>
      <c r="B78" s="4"/>
      <c r="C78" s="4">
        <v>2012</v>
      </c>
      <c r="G78" s="2"/>
    </row>
    <row r="79" spans="1:15" ht="28.5" customHeight="1">
      <c r="A79" s="4"/>
      <c r="B79" s="4"/>
      <c r="C79" s="65" t="s">
        <v>46</v>
      </c>
      <c r="D79" s="57"/>
      <c r="E79" s="58" t="s">
        <v>31</v>
      </c>
      <c r="F79" s="59"/>
      <c r="G79" s="60"/>
      <c r="H79" s="3"/>
      <c r="I79" s="3"/>
      <c r="J79" s="3"/>
      <c r="K79" s="3"/>
      <c r="L79" s="3"/>
      <c r="M79" s="3"/>
      <c r="N79" s="3"/>
      <c r="O79" s="3"/>
    </row>
    <row r="80" spans="1:15" ht="23.25" thickBot="1">
      <c r="A80" s="4"/>
      <c r="B80" s="4"/>
      <c r="C80" s="64"/>
      <c r="D80" s="62"/>
      <c r="E80" s="11" t="s">
        <v>1</v>
      </c>
      <c r="F80" s="11" t="s">
        <v>2</v>
      </c>
      <c r="G80" s="12" t="s">
        <v>3</v>
      </c>
      <c r="H80" s="3"/>
      <c r="I80" s="3"/>
      <c r="J80" s="3"/>
      <c r="K80" s="3"/>
      <c r="L80" s="3"/>
      <c r="M80" s="3"/>
      <c r="N80" s="3"/>
      <c r="O80" s="3"/>
    </row>
    <row r="81" spans="1:15" ht="15" customHeight="1">
      <c r="A81" s="4"/>
      <c r="B81" s="4"/>
      <c r="C81" s="53" t="s">
        <v>6</v>
      </c>
      <c r="D81" s="15" t="s">
        <v>14</v>
      </c>
      <c r="E81" s="18">
        <v>118443.37308022512</v>
      </c>
      <c r="F81" s="18">
        <v>379829.89132653206</v>
      </c>
      <c r="G81" s="18">
        <f>E81+F81</f>
        <v>498273.2644067572</v>
      </c>
      <c r="H81" s="3"/>
      <c r="I81" s="3"/>
      <c r="J81" s="3"/>
      <c r="K81" s="3"/>
      <c r="L81" s="3"/>
      <c r="M81" s="3"/>
      <c r="N81" s="3"/>
      <c r="O81" s="3"/>
    </row>
    <row r="82" spans="1:15" ht="15" customHeight="1">
      <c r="A82" s="4"/>
      <c r="B82" s="4"/>
      <c r="C82" s="53"/>
      <c r="D82" s="15" t="s">
        <v>15</v>
      </c>
      <c r="E82" s="18">
        <v>151747.49486505057</v>
      </c>
      <c r="F82" s="18">
        <v>428696.13896008657</v>
      </c>
      <c r="G82" s="18">
        <f>E82+F82</f>
        <v>580443.6338251372</v>
      </c>
      <c r="H82" s="3"/>
      <c r="I82" s="3"/>
      <c r="J82" s="3"/>
      <c r="K82" s="3"/>
      <c r="L82" s="3"/>
      <c r="M82" s="3"/>
      <c r="N82" s="3"/>
      <c r="O82" s="3"/>
    </row>
    <row r="83" spans="1:15" ht="15" customHeight="1">
      <c r="A83" s="4"/>
      <c r="B83" s="4"/>
      <c r="C83" s="53"/>
      <c r="D83" s="21" t="s">
        <v>16</v>
      </c>
      <c r="E83" s="18">
        <v>178198.84841249636</v>
      </c>
      <c r="F83" s="18">
        <v>456881.785725218</v>
      </c>
      <c r="G83" s="18">
        <f>E83+F83</f>
        <v>635080.6341377144</v>
      </c>
      <c r="H83" s="3"/>
      <c r="I83" s="3"/>
      <c r="J83" s="3"/>
      <c r="K83" s="3"/>
      <c r="L83" s="3"/>
      <c r="M83" s="3"/>
      <c r="N83" s="3"/>
      <c r="O83" s="3"/>
    </row>
    <row r="84" spans="1:15" ht="15" customHeight="1">
      <c r="A84" s="4"/>
      <c r="B84" s="4"/>
      <c r="C84" s="53"/>
      <c r="D84" s="15" t="s">
        <v>17</v>
      </c>
      <c r="E84" s="18">
        <v>185199.35198967392</v>
      </c>
      <c r="F84" s="18">
        <v>502719.08108586585</v>
      </c>
      <c r="G84" s="18">
        <f>E84+F84</f>
        <v>687918.4330755398</v>
      </c>
      <c r="H84" s="3"/>
      <c r="I84" s="3"/>
      <c r="J84" s="3"/>
      <c r="K84" s="3"/>
      <c r="L84" s="3"/>
      <c r="M84" s="3"/>
      <c r="N84" s="3"/>
      <c r="O84" s="3"/>
    </row>
    <row r="85" spans="1:15" ht="15" customHeight="1">
      <c r="A85" s="4"/>
      <c r="B85" s="4"/>
      <c r="C85" s="53"/>
      <c r="D85" s="15" t="s">
        <v>18</v>
      </c>
      <c r="E85" s="18">
        <v>233633.46821492066</v>
      </c>
      <c r="F85" s="18">
        <v>472796.8327255991</v>
      </c>
      <c r="G85" s="18">
        <f>E85+F85</f>
        <v>706430.3009405198</v>
      </c>
      <c r="H85" s="3"/>
      <c r="I85" s="3"/>
      <c r="J85" s="3"/>
      <c r="K85" s="3"/>
      <c r="L85" s="3"/>
      <c r="M85" s="3"/>
      <c r="N85" s="3"/>
      <c r="O85" s="3"/>
    </row>
    <row r="86" spans="1:15" ht="15" customHeight="1">
      <c r="A86" s="4"/>
      <c r="B86" s="4"/>
      <c r="C86" s="53"/>
      <c r="D86" s="15" t="s">
        <v>3</v>
      </c>
      <c r="E86" s="18">
        <f>SUM(E81:E85)</f>
        <v>867222.5365623666</v>
      </c>
      <c r="F86" s="18">
        <f>SUM(F81:F85)</f>
        <v>2240923.7298233015</v>
      </c>
      <c r="G86" s="18">
        <f>SUM(G81:G85)</f>
        <v>3108146.266385668</v>
      </c>
      <c r="H86" s="3"/>
      <c r="I86" s="3"/>
      <c r="J86" s="3"/>
      <c r="K86" s="3"/>
      <c r="L86" s="3"/>
      <c r="M86" s="3"/>
      <c r="N86" s="3"/>
      <c r="O86" s="3"/>
    </row>
    <row r="87" spans="1:15" ht="15" customHeight="1">
      <c r="A87" s="4"/>
      <c r="B87" s="4"/>
      <c r="C87" s="53" t="s">
        <v>0</v>
      </c>
      <c r="D87" s="15" t="s">
        <v>14</v>
      </c>
      <c r="E87" s="5">
        <f aca="true" t="shared" si="14" ref="E87:E92">E81/G81</f>
        <v>0.23770766272447608</v>
      </c>
      <c r="F87" s="5">
        <f aca="true" t="shared" si="15" ref="F87:F92">F81/G81</f>
        <v>0.7622923372755239</v>
      </c>
      <c r="G87" s="10">
        <f aca="true" t="shared" si="16" ref="G87:G92">E87+F87</f>
        <v>1</v>
      </c>
      <c r="H87" s="3"/>
      <c r="I87" s="3"/>
      <c r="J87" s="3"/>
      <c r="K87" s="3"/>
      <c r="L87" s="3"/>
      <c r="M87" s="3"/>
      <c r="N87" s="3"/>
      <c r="O87" s="3"/>
    </row>
    <row r="88" spans="1:15" ht="15" customHeight="1">
      <c r="A88" s="4"/>
      <c r="B88" s="4"/>
      <c r="C88" s="53"/>
      <c r="D88" s="15" t="s">
        <v>15</v>
      </c>
      <c r="E88" s="5">
        <f t="shared" si="14"/>
        <v>0.26143364492609045</v>
      </c>
      <c r="F88" s="5">
        <f t="shared" si="15"/>
        <v>0.7385663550739096</v>
      </c>
      <c r="G88" s="10">
        <f t="shared" si="16"/>
        <v>1</v>
      </c>
      <c r="H88" s="3"/>
      <c r="I88" s="3"/>
      <c r="J88" s="3"/>
      <c r="K88" s="3"/>
      <c r="L88" s="3"/>
      <c r="M88" s="3"/>
      <c r="N88" s="3"/>
      <c r="O88" s="3"/>
    </row>
    <row r="89" spans="1:15" ht="15" customHeight="1">
      <c r="A89" s="4"/>
      <c r="B89" s="4"/>
      <c r="C89" s="53"/>
      <c r="D89" s="21" t="s">
        <v>16</v>
      </c>
      <c r="E89" s="5">
        <f t="shared" si="14"/>
        <v>0.28059247729140285</v>
      </c>
      <c r="F89" s="5">
        <f t="shared" si="15"/>
        <v>0.7194075227085971</v>
      </c>
      <c r="G89" s="10">
        <f t="shared" si="16"/>
        <v>1</v>
      </c>
      <c r="H89" s="3"/>
      <c r="I89" s="3"/>
      <c r="J89" s="3"/>
      <c r="K89" s="3"/>
      <c r="L89" s="3"/>
      <c r="M89" s="3"/>
      <c r="N89" s="3"/>
      <c r="O89" s="3"/>
    </row>
    <row r="90" spans="1:15" ht="15" customHeight="1">
      <c r="A90" s="4"/>
      <c r="B90" s="4"/>
      <c r="C90" s="53"/>
      <c r="D90" s="15" t="s">
        <v>17</v>
      </c>
      <c r="E90" s="5">
        <f t="shared" si="14"/>
        <v>0.2692170220845606</v>
      </c>
      <c r="F90" s="5">
        <f t="shared" si="15"/>
        <v>0.7307829779154394</v>
      </c>
      <c r="G90" s="10">
        <f t="shared" si="16"/>
        <v>1</v>
      </c>
      <c r="H90" s="3"/>
      <c r="I90" s="3"/>
      <c r="J90" s="3"/>
      <c r="K90" s="3"/>
      <c r="L90" s="3"/>
      <c r="M90" s="3"/>
      <c r="N90" s="3"/>
      <c r="O90" s="3"/>
    </row>
    <row r="91" spans="1:15" ht="15" customHeight="1">
      <c r="A91" s="4"/>
      <c r="B91" s="4"/>
      <c r="C91" s="53"/>
      <c r="D91" s="15" t="s">
        <v>18</v>
      </c>
      <c r="E91" s="5">
        <f t="shared" si="14"/>
        <v>0.33072401892142533</v>
      </c>
      <c r="F91" s="5">
        <f t="shared" si="15"/>
        <v>0.6692759810785747</v>
      </c>
      <c r="G91" s="10">
        <f t="shared" si="16"/>
        <v>1</v>
      </c>
      <c r="H91" s="3"/>
      <c r="I91" s="3"/>
      <c r="J91" s="3"/>
      <c r="K91" s="3"/>
      <c r="L91" s="3"/>
      <c r="M91" s="3"/>
      <c r="N91" s="3"/>
      <c r="O91" s="3"/>
    </row>
    <row r="92" spans="1:15" ht="15" customHeight="1">
      <c r="A92" s="4"/>
      <c r="B92" s="4"/>
      <c r="C92" s="53"/>
      <c r="D92" s="15" t="s">
        <v>3</v>
      </c>
      <c r="E92" s="5">
        <f t="shared" si="14"/>
        <v>0.279015999324518</v>
      </c>
      <c r="F92" s="5">
        <f t="shared" si="15"/>
        <v>0.7209840006754821</v>
      </c>
      <c r="G92" s="10">
        <f t="shared" si="16"/>
        <v>1</v>
      </c>
      <c r="H92" s="3"/>
      <c r="I92" s="3"/>
      <c r="J92" s="3"/>
      <c r="K92" s="3"/>
      <c r="L92" s="3"/>
      <c r="M92" s="3"/>
      <c r="N92" s="3"/>
      <c r="O92" s="3"/>
    </row>
    <row r="93" spans="1:7" ht="15.75">
      <c r="A93" s="4"/>
      <c r="B93" s="4"/>
      <c r="C93" s="14" t="s">
        <v>165</v>
      </c>
      <c r="G93" s="2"/>
    </row>
    <row r="94" spans="1:7" ht="15.75">
      <c r="A94" s="4"/>
      <c r="B94" s="4"/>
      <c r="C94" s="14"/>
      <c r="G94" s="2"/>
    </row>
    <row r="95" spans="1:8" ht="15">
      <c r="A95" s="4">
        <v>4</v>
      </c>
      <c r="B95" s="4" t="s">
        <v>53</v>
      </c>
      <c r="H95" s="2"/>
    </row>
    <row r="96" spans="1:7" ht="24.75" customHeight="1">
      <c r="A96" s="4"/>
      <c r="B96" s="4"/>
      <c r="C96" s="4">
        <v>2012</v>
      </c>
      <c r="G96" s="2"/>
    </row>
    <row r="97" spans="1:15" ht="28.5" customHeight="1">
      <c r="A97" s="4"/>
      <c r="B97" s="4"/>
      <c r="C97" s="65" t="s">
        <v>46</v>
      </c>
      <c r="D97" s="57"/>
      <c r="E97" s="58" t="s">
        <v>54</v>
      </c>
      <c r="F97" s="59"/>
      <c r="G97" s="60"/>
      <c r="H97" s="3"/>
      <c r="I97" s="3"/>
      <c r="J97" s="3" t="s">
        <v>55</v>
      </c>
      <c r="K97" s="3"/>
      <c r="L97" s="3"/>
      <c r="M97" s="3"/>
      <c r="N97" s="3"/>
      <c r="O97" s="3"/>
    </row>
    <row r="98" spans="1:15" ht="23.25" thickBot="1">
      <c r="A98" s="4"/>
      <c r="B98" s="4"/>
      <c r="C98" s="64"/>
      <c r="D98" s="62"/>
      <c r="E98" s="11" t="s">
        <v>1</v>
      </c>
      <c r="F98" s="11" t="s">
        <v>2</v>
      </c>
      <c r="G98" s="12" t="s">
        <v>3</v>
      </c>
      <c r="H98" s="3"/>
      <c r="I98" s="3"/>
      <c r="J98" s="3"/>
      <c r="K98" s="3"/>
      <c r="L98" s="3"/>
      <c r="M98" s="3"/>
      <c r="N98" s="3"/>
      <c r="O98" s="3"/>
    </row>
    <row r="99" spans="1:15" ht="17.25" customHeight="1">
      <c r="A99" s="4"/>
      <c r="B99" s="4"/>
      <c r="C99" s="53" t="s">
        <v>6</v>
      </c>
      <c r="D99" s="15" t="s">
        <v>14</v>
      </c>
      <c r="E99" s="18">
        <v>49974.14318950203</v>
      </c>
      <c r="F99" s="18">
        <v>448299.1212172549</v>
      </c>
      <c r="G99" s="18">
        <f>E99+F99</f>
        <v>498273.2644067569</v>
      </c>
      <c r="H99" s="3"/>
      <c r="I99" s="3"/>
      <c r="J99" s="3"/>
      <c r="K99" s="3"/>
      <c r="L99" s="3"/>
      <c r="M99" s="3"/>
      <c r="N99" s="3"/>
      <c r="O99" s="3"/>
    </row>
    <row r="100" spans="1:15" ht="17.25" customHeight="1">
      <c r="A100" s="4"/>
      <c r="B100" s="4"/>
      <c r="C100" s="53"/>
      <c r="D100" s="15" t="s">
        <v>15</v>
      </c>
      <c r="E100" s="18">
        <v>70703.51349449204</v>
      </c>
      <c r="F100" s="18">
        <v>509740.1203306446</v>
      </c>
      <c r="G100" s="18">
        <f>E100+F100</f>
        <v>580443.6338251366</v>
      </c>
      <c r="H100" s="3"/>
      <c r="I100" s="3"/>
      <c r="J100" s="3"/>
      <c r="K100" s="3"/>
      <c r="L100" s="3"/>
      <c r="M100" s="3"/>
      <c r="N100" s="3"/>
      <c r="O100" s="3"/>
    </row>
    <row r="101" spans="1:15" ht="17.25" customHeight="1">
      <c r="A101" s="4"/>
      <c r="B101" s="4"/>
      <c r="C101" s="53"/>
      <c r="D101" s="21" t="s">
        <v>16</v>
      </c>
      <c r="E101" s="18">
        <v>78032.67603937286</v>
      </c>
      <c r="F101" s="18">
        <v>557047.9580983403</v>
      </c>
      <c r="G101" s="18">
        <f>E101+F101</f>
        <v>635080.6341377131</v>
      </c>
      <c r="H101" s="3"/>
      <c r="I101" s="3"/>
      <c r="J101" s="3"/>
      <c r="K101" s="3"/>
      <c r="L101" s="3"/>
      <c r="M101" s="3"/>
      <c r="N101" s="3"/>
      <c r="O101" s="3"/>
    </row>
    <row r="102" spans="1:15" ht="17.25" customHeight="1">
      <c r="A102" s="4"/>
      <c r="B102" s="4"/>
      <c r="C102" s="53"/>
      <c r="D102" s="15" t="s">
        <v>17</v>
      </c>
      <c r="E102" s="18">
        <v>105566.7585284636</v>
      </c>
      <c r="F102" s="18">
        <v>582351.6745470755</v>
      </c>
      <c r="G102" s="18">
        <f>E102+F102</f>
        <v>687918.4330755391</v>
      </c>
      <c r="H102" s="3"/>
      <c r="I102" s="3"/>
      <c r="J102" s="3"/>
      <c r="K102" s="3"/>
      <c r="L102" s="3"/>
      <c r="M102" s="3"/>
      <c r="N102" s="3"/>
      <c r="O102" s="3"/>
    </row>
    <row r="103" spans="1:15" ht="17.25" customHeight="1">
      <c r="A103" s="4"/>
      <c r="B103" s="4"/>
      <c r="C103" s="53"/>
      <c r="D103" s="15" t="s">
        <v>18</v>
      </c>
      <c r="E103" s="18">
        <v>154416.63936282607</v>
      </c>
      <c r="F103" s="18">
        <v>552013.661577693</v>
      </c>
      <c r="G103" s="18">
        <f>E103+F103</f>
        <v>706430.300940519</v>
      </c>
      <c r="H103" s="3"/>
      <c r="I103" s="3"/>
      <c r="J103" s="3"/>
      <c r="K103" s="3"/>
      <c r="L103" s="3"/>
      <c r="M103" s="3"/>
      <c r="N103" s="3"/>
      <c r="O103" s="3"/>
    </row>
    <row r="104" spans="1:15" ht="17.25" customHeight="1">
      <c r="A104" s="4"/>
      <c r="B104" s="4"/>
      <c r="C104" s="53"/>
      <c r="D104" s="15" t="s">
        <v>3</v>
      </c>
      <c r="E104" s="18">
        <f>SUM(E99:E103)</f>
        <v>458693.73061465664</v>
      </c>
      <c r="F104" s="18">
        <f>SUM(F99:F103)</f>
        <v>2649452.5357710086</v>
      </c>
      <c r="G104" s="18">
        <f>SUM(G99:G103)</f>
        <v>3108146.266385665</v>
      </c>
      <c r="H104" s="3"/>
      <c r="I104" s="3"/>
      <c r="J104" s="3"/>
      <c r="K104" s="3"/>
      <c r="L104" s="3"/>
      <c r="M104" s="3"/>
      <c r="N104" s="3"/>
      <c r="O104" s="3"/>
    </row>
    <row r="105" spans="1:15" ht="17.25" customHeight="1">
      <c r="A105" s="4"/>
      <c r="B105" s="4"/>
      <c r="C105" s="53" t="s">
        <v>0</v>
      </c>
      <c r="D105" s="15" t="s">
        <v>14</v>
      </c>
      <c r="E105" s="5">
        <f aca="true" t="shared" si="17" ref="E105:E110">E99/G99</f>
        <v>0.10029465106662132</v>
      </c>
      <c r="F105" s="5">
        <f aca="true" t="shared" si="18" ref="F105:F110">F99/G99</f>
        <v>0.8997053489333787</v>
      </c>
      <c r="G105" s="10">
        <f aca="true" t="shared" si="19" ref="G105:G110">E105+F105</f>
        <v>1</v>
      </c>
      <c r="H105" s="3"/>
      <c r="I105" s="3"/>
      <c r="J105" s="3"/>
      <c r="K105" s="3"/>
      <c r="L105" s="3"/>
      <c r="M105" s="3"/>
      <c r="N105" s="3"/>
      <c r="O105" s="3"/>
    </row>
    <row r="106" spans="1:15" ht="17.25" customHeight="1">
      <c r="A106" s="4"/>
      <c r="B106" s="4"/>
      <c r="C106" s="53"/>
      <c r="D106" s="15" t="s">
        <v>15</v>
      </c>
      <c r="E106" s="5">
        <f t="shared" si="17"/>
        <v>0.12180943915011058</v>
      </c>
      <c r="F106" s="5">
        <f t="shared" si="18"/>
        <v>0.8781905608498896</v>
      </c>
      <c r="G106" s="10">
        <f t="shared" si="19"/>
        <v>1.0000000000000002</v>
      </c>
      <c r="H106" s="3"/>
      <c r="I106" s="3"/>
      <c r="J106" s="3"/>
      <c r="K106" s="3"/>
      <c r="L106" s="3"/>
      <c r="M106" s="3"/>
      <c r="N106" s="3"/>
      <c r="O106" s="3"/>
    </row>
    <row r="107" spans="1:15" ht="17.25" customHeight="1">
      <c r="A107" s="4"/>
      <c r="B107" s="4"/>
      <c r="C107" s="53"/>
      <c r="D107" s="21" t="s">
        <v>16</v>
      </c>
      <c r="E107" s="5">
        <f t="shared" si="17"/>
        <v>0.12287050154713422</v>
      </c>
      <c r="F107" s="5">
        <f t="shared" si="18"/>
        <v>0.8771294984528659</v>
      </c>
      <c r="G107" s="10">
        <f t="shared" si="19"/>
        <v>1.0000000000000002</v>
      </c>
      <c r="H107" s="3"/>
      <c r="I107" s="3"/>
      <c r="J107" s="3"/>
      <c r="K107" s="3"/>
      <c r="L107" s="3"/>
      <c r="M107" s="3"/>
      <c r="N107" s="3"/>
      <c r="O107" s="3"/>
    </row>
    <row r="108" spans="1:15" ht="17.25" customHeight="1">
      <c r="A108" s="4"/>
      <c r="B108" s="4"/>
      <c r="C108" s="53"/>
      <c r="D108" s="15" t="s">
        <v>17</v>
      </c>
      <c r="E108" s="5">
        <f t="shared" si="17"/>
        <v>0.15345824948533035</v>
      </c>
      <c r="F108" s="5">
        <f t="shared" si="18"/>
        <v>0.8465417505146697</v>
      </c>
      <c r="G108" s="10">
        <f t="shared" si="19"/>
        <v>1</v>
      </c>
      <c r="H108" s="3"/>
      <c r="I108" s="3"/>
      <c r="J108" s="3"/>
      <c r="K108" s="3"/>
      <c r="L108" s="3"/>
      <c r="M108" s="3"/>
      <c r="N108" s="3"/>
      <c r="O108" s="3"/>
    </row>
    <row r="109" spans="1:15" ht="17.25" customHeight="1">
      <c r="A109" s="4"/>
      <c r="B109" s="4"/>
      <c r="C109" s="53"/>
      <c r="D109" s="15" t="s">
        <v>18</v>
      </c>
      <c r="E109" s="5">
        <f t="shared" si="17"/>
        <v>0.21858722531754463</v>
      </c>
      <c r="F109" s="5">
        <f t="shared" si="18"/>
        <v>0.7814127746824555</v>
      </c>
      <c r="G109" s="10">
        <f t="shared" si="19"/>
        <v>1.0000000000000002</v>
      </c>
      <c r="H109" s="3"/>
      <c r="I109" s="3"/>
      <c r="J109" s="3"/>
      <c r="K109" s="3"/>
      <c r="L109" s="3"/>
      <c r="M109" s="3"/>
      <c r="N109" s="3"/>
      <c r="O109" s="3"/>
    </row>
    <row r="110" spans="1:15" ht="17.25" customHeight="1">
      <c r="A110" s="4"/>
      <c r="B110" s="4"/>
      <c r="C110" s="53"/>
      <c r="D110" s="15" t="s">
        <v>3</v>
      </c>
      <c r="E110" s="5">
        <f t="shared" si="17"/>
        <v>0.14757791020821315</v>
      </c>
      <c r="F110" s="5">
        <f t="shared" si="18"/>
        <v>0.8524220897917869</v>
      </c>
      <c r="G110" s="10">
        <f t="shared" si="19"/>
        <v>1</v>
      </c>
      <c r="H110" s="3"/>
      <c r="I110" s="3"/>
      <c r="J110" s="3"/>
      <c r="K110" s="3"/>
      <c r="L110" s="3"/>
      <c r="M110" s="3"/>
      <c r="N110" s="3"/>
      <c r="O110" s="3"/>
    </row>
    <row r="111" spans="1:7" ht="15.75">
      <c r="A111" s="4"/>
      <c r="B111" s="4"/>
      <c r="C111" s="14" t="s">
        <v>165</v>
      </c>
      <c r="G111" s="2"/>
    </row>
    <row r="112" spans="1:7" ht="24.75" customHeight="1">
      <c r="A112" s="4"/>
      <c r="B112" s="4"/>
      <c r="C112" s="26">
        <v>2012</v>
      </c>
      <c r="G112" s="2"/>
    </row>
    <row r="113" spans="1:8" ht="28.5" customHeight="1">
      <c r="A113" s="4"/>
      <c r="B113" s="4"/>
      <c r="C113" s="65" t="s">
        <v>46</v>
      </c>
      <c r="D113" s="57"/>
      <c r="E113" s="53" t="s">
        <v>56</v>
      </c>
      <c r="F113" s="53"/>
      <c r="G113" s="53"/>
      <c r="H113" s="53"/>
    </row>
    <row r="114" spans="1:8" ht="15.75" thickBot="1">
      <c r="A114" s="4"/>
      <c r="B114" s="4"/>
      <c r="C114" s="64"/>
      <c r="D114" s="62"/>
      <c r="E114" s="11" t="s">
        <v>29</v>
      </c>
      <c r="F114" s="11" t="s">
        <v>26</v>
      </c>
      <c r="G114" s="12" t="s">
        <v>27</v>
      </c>
      <c r="H114" s="12" t="s">
        <v>73</v>
      </c>
    </row>
    <row r="115" spans="1:8" ht="15">
      <c r="A115" s="4"/>
      <c r="B115" s="4"/>
      <c r="C115" s="53" t="s">
        <v>6</v>
      </c>
      <c r="D115" s="15" t="s">
        <v>14</v>
      </c>
      <c r="E115" s="46">
        <v>0.05</v>
      </c>
      <c r="F115" s="46">
        <v>2.3254616158877575</v>
      </c>
      <c r="G115" s="46">
        <v>50</v>
      </c>
      <c r="H115" s="46">
        <v>116212.95177406556</v>
      </c>
    </row>
    <row r="116" spans="1:8" ht="15">
      <c r="A116" s="4"/>
      <c r="B116" s="4"/>
      <c r="C116" s="53"/>
      <c r="D116" s="15" t="s">
        <v>15</v>
      </c>
      <c r="E116" s="46">
        <v>0.05</v>
      </c>
      <c r="F116" s="46">
        <v>2.382928736318356</v>
      </c>
      <c r="G116" s="46">
        <v>50</v>
      </c>
      <c r="H116" s="46">
        <v>168481.43406469774</v>
      </c>
    </row>
    <row r="117" spans="1:8" ht="15">
      <c r="A117" s="4"/>
      <c r="B117" s="4"/>
      <c r="C117" s="53"/>
      <c r="D117" s="21" t="s">
        <v>16</v>
      </c>
      <c r="E117" s="46">
        <v>0.05</v>
      </c>
      <c r="F117" s="46">
        <v>2.0828799531110005</v>
      </c>
      <c r="G117" s="46">
        <v>50</v>
      </c>
      <c r="H117" s="46">
        <v>162532.69661001483</v>
      </c>
    </row>
    <row r="118" spans="1:8" ht="15">
      <c r="A118" s="4"/>
      <c r="B118" s="4"/>
      <c r="C118" s="53"/>
      <c r="D118" s="15" t="s">
        <v>17</v>
      </c>
      <c r="E118" s="46">
        <v>0.05</v>
      </c>
      <c r="F118" s="46">
        <v>2.2460773424874003</v>
      </c>
      <c r="G118" s="46">
        <v>50</v>
      </c>
      <c r="H118" s="46">
        <v>236824.32237320367</v>
      </c>
    </row>
    <row r="119" spans="1:8" ht="15">
      <c r="A119" s="4"/>
      <c r="B119" s="4"/>
      <c r="C119" s="53"/>
      <c r="D119" s="15" t="s">
        <v>18</v>
      </c>
      <c r="E119" s="46">
        <v>0.05</v>
      </c>
      <c r="F119" s="46">
        <v>2.2191250412316643</v>
      </c>
      <c r="G119" s="46">
        <v>50</v>
      </c>
      <c r="H119" s="46">
        <v>342524.6358983739</v>
      </c>
    </row>
    <row r="120" spans="1:8" ht="15">
      <c r="A120" s="4"/>
      <c r="B120" s="4"/>
      <c r="C120" s="53"/>
      <c r="D120" s="15" t="s">
        <v>3</v>
      </c>
      <c r="E120" s="46">
        <v>0.05</v>
      </c>
      <c r="F120" s="46">
        <v>2.2389850643645945</v>
      </c>
      <c r="G120" s="46">
        <v>50</v>
      </c>
      <c r="H120" s="46">
        <f>SUM(H115:H119)</f>
        <v>1026576.0407203557</v>
      </c>
    </row>
    <row r="121" spans="1:7" ht="15.75">
      <c r="A121" s="4"/>
      <c r="B121" s="4"/>
      <c r="C121" s="14" t="s">
        <v>165</v>
      </c>
      <c r="G121" s="2"/>
    </row>
    <row r="122" spans="7:14" ht="15" customHeight="1">
      <c r="G122" s="9"/>
      <c r="H122" s="9"/>
      <c r="I122" s="9"/>
      <c r="J122" s="9"/>
      <c r="K122" s="9"/>
      <c r="L122" s="9"/>
      <c r="M122" s="9"/>
      <c r="N122" s="8"/>
    </row>
    <row r="123" spans="1:8" ht="15">
      <c r="A123" s="4">
        <v>5</v>
      </c>
      <c r="B123" s="4" t="s">
        <v>57</v>
      </c>
      <c r="H123" s="2"/>
    </row>
    <row r="124" spans="1:7" ht="24.75" customHeight="1">
      <c r="A124" s="4"/>
      <c r="B124" s="4"/>
      <c r="C124" s="4">
        <v>2012</v>
      </c>
      <c r="G124" s="2"/>
    </row>
    <row r="125" spans="1:10" ht="22.5" customHeight="1">
      <c r="A125" s="4"/>
      <c r="B125" s="4"/>
      <c r="C125" s="65" t="s">
        <v>46</v>
      </c>
      <c r="D125" s="57"/>
      <c r="E125" s="58" t="s">
        <v>58</v>
      </c>
      <c r="F125" s="59"/>
      <c r="G125" s="59"/>
      <c r="H125" s="59"/>
      <c r="I125" s="59"/>
      <c r="J125" s="60"/>
    </row>
    <row r="126" spans="1:10" ht="15.75" thickBot="1">
      <c r="A126" s="4"/>
      <c r="B126" s="4"/>
      <c r="C126" s="64"/>
      <c r="D126" s="62"/>
      <c r="E126" s="31">
        <v>1</v>
      </c>
      <c r="F126" s="31">
        <v>2</v>
      </c>
      <c r="G126" s="32">
        <v>3</v>
      </c>
      <c r="H126" s="31">
        <v>4</v>
      </c>
      <c r="I126" s="31">
        <v>5</v>
      </c>
      <c r="J126" s="11" t="s">
        <v>3</v>
      </c>
    </row>
    <row r="127" spans="1:10" ht="15">
      <c r="A127" s="4"/>
      <c r="B127" s="4"/>
      <c r="C127" s="53" t="s">
        <v>6</v>
      </c>
      <c r="D127" s="15" t="s">
        <v>14</v>
      </c>
      <c r="E127" s="18">
        <v>44271.290153663685</v>
      </c>
      <c r="F127" s="18">
        <v>103213.18629661965</v>
      </c>
      <c r="G127" s="18">
        <v>224597.7516046318</v>
      </c>
      <c r="H127" s="18">
        <v>260840.36205229742</v>
      </c>
      <c r="I127" s="18">
        <v>119897.85666304779</v>
      </c>
      <c r="J127" s="18">
        <f>SUM(E127:I127)</f>
        <v>752820.4467702603</v>
      </c>
    </row>
    <row r="128" spans="1:10" ht="15">
      <c r="A128" s="4"/>
      <c r="B128" s="4"/>
      <c r="C128" s="53"/>
      <c r="D128" s="15" t="s">
        <v>15</v>
      </c>
      <c r="E128" s="18">
        <v>27877.24556442683</v>
      </c>
      <c r="F128" s="18">
        <v>87859.47531842442</v>
      </c>
      <c r="G128" s="18">
        <v>244182.92777548204</v>
      </c>
      <c r="H128" s="18">
        <v>276286.25557202</v>
      </c>
      <c r="I128" s="18">
        <v>117179.75149160919</v>
      </c>
      <c r="J128" s="18">
        <f>SUM(E128:I128)</f>
        <v>753385.6557219625</v>
      </c>
    </row>
    <row r="129" spans="1:10" ht="15">
      <c r="A129" s="4"/>
      <c r="B129" s="4"/>
      <c r="C129" s="53"/>
      <c r="D129" s="21" t="s">
        <v>16</v>
      </c>
      <c r="E129" s="18">
        <v>31237.710131889246</v>
      </c>
      <c r="F129" s="18">
        <v>84843.02738620975</v>
      </c>
      <c r="G129" s="18">
        <v>210807.1163933596</v>
      </c>
      <c r="H129" s="18">
        <v>292741.2234146551</v>
      </c>
      <c r="I129" s="18">
        <v>132052.97549639115</v>
      </c>
      <c r="J129" s="18">
        <f>SUM(E129:I129)</f>
        <v>751682.0528225049</v>
      </c>
    </row>
    <row r="130" spans="1:10" ht="15">
      <c r="A130" s="4"/>
      <c r="B130" s="4"/>
      <c r="C130" s="53"/>
      <c r="D130" s="15" t="s">
        <v>17</v>
      </c>
      <c r="E130" s="18">
        <v>27294.973514638597</v>
      </c>
      <c r="F130" s="18">
        <v>68725.85539592386</v>
      </c>
      <c r="G130" s="18">
        <v>211680.44817661543</v>
      </c>
      <c r="H130" s="18">
        <v>302063.5128129116</v>
      </c>
      <c r="I130" s="18">
        <v>149370.08643600112</v>
      </c>
      <c r="J130" s="18">
        <f>SUM(E130:I130)</f>
        <v>759134.8763360906</v>
      </c>
    </row>
    <row r="131" spans="1:10" ht="15">
      <c r="A131" s="4"/>
      <c r="B131" s="4"/>
      <c r="C131" s="53"/>
      <c r="D131" s="15" t="s">
        <v>18</v>
      </c>
      <c r="E131" s="18">
        <v>21877.55949988786</v>
      </c>
      <c r="F131" s="18">
        <v>66009.13099021594</v>
      </c>
      <c r="G131" s="18">
        <v>206242.31731943414</v>
      </c>
      <c r="H131" s="18">
        <v>315971.4712679545</v>
      </c>
      <c r="I131" s="18">
        <v>137664.94850442986</v>
      </c>
      <c r="J131" s="18">
        <f>SUM(E131:I131)</f>
        <v>747765.4275819223</v>
      </c>
    </row>
    <row r="132" spans="1:10" ht="15">
      <c r="A132" s="4"/>
      <c r="B132" s="4"/>
      <c r="C132" s="53"/>
      <c r="D132" s="15" t="s">
        <v>3</v>
      </c>
      <c r="E132" s="18">
        <f aca="true" t="shared" si="20" ref="E132:J132">SUM(E127:E131)</f>
        <v>152558.7788645062</v>
      </c>
      <c r="F132" s="18">
        <f t="shared" si="20"/>
        <v>410650.67538739357</v>
      </c>
      <c r="G132" s="18">
        <f t="shared" si="20"/>
        <v>1097510.561269523</v>
      </c>
      <c r="H132" s="18">
        <f t="shared" si="20"/>
        <v>1447902.8251198386</v>
      </c>
      <c r="I132" s="18">
        <f t="shared" si="20"/>
        <v>656165.6185914791</v>
      </c>
      <c r="J132" s="18">
        <f t="shared" si="20"/>
        <v>3764788.4592327406</v>
      </c>
    </row>
    <row r="133" spans="1:10" ht="15">
      <c r="A133" s="4"/>
      <c r="B133" s="4"/>
      <c r="C133" s="53" t="s">
        <v>0</v>
      </c>
      <c r="D133" s="15" t="s">
        <v>14</v>
      </c>
      <c r="E133" s="5">
        <f aca="true" t="shared" si="21" ref="E133:E138">E127/J127</f>
        <v>0.05880723663072084</v>
      </c>
      <c r="F133" s="5">
        <f aca="true" t="shared" si="22" ref="F133:F138">F127/J127</f>
        <v>0.1371019965510015</v>
      </c>
      <c r="G133" s="5">
        <f aca="true" t="shared" si="23" ref="G133:G138">G127/J127</f>
        <v>0.2983417261954001</v>
      </c>
      <c r="H133" s="5">
        <f aca="true" t="shared" si="24" ref="H133:H138">H127/J127</f>
        <v>0.3464841625534363</v>
      </c>
      <c r="I133" s="5">
        <f aca="true" t="shared" si="25" ref="I133:I138">I127/J127</f>
        <v>0.15926487806944123</v>
      </c>
      <c r="J133" s="10">
        <f aca="true" t="shared" si="26" ref="J133:J138">SUM(E133:I133)</f>
        <v>1</v>
      </c>
    </row>
    <row r="134" spans="1:10" ht="15">
      <c r="A134" s="4"/>
      <c r="B134" s="4"/>
      <c r="C134" s="53"/>
      <c r="D134" s="15" t="s">
        <v>15</v>
      </c>
      <c r="E134" s="5">
        <f t="shared" si="21"/>
        <v>0.037002623228487574</v>
      </c>
      <c r="F134" s="5">
        <f t="shared" si="22"/>
        <v>0.11661952235370011</v>
      </c>
      <c r="G134" s="5">
        <f t="shared" si="23"/>
        <v>0.3241141186070019</v>
      </c>
      <c r="H134" s="5">
        <f t="shared" si="24"/>
        <v>0.366726195904616</v>
      </c>
      <c r="I134" s="5">
        <f t="shared" si="25"/>
        <v>0.15553753990619443</v>
      </c>
      <c r="J134" s="10">
        <f t="shared" si="26"/>
        <v>1</v>
      </c>
    </row>
    <row r="135" spans="1:10" ht="15">
      <c r="A135" s="4"/>
      <c r="B135" s="4"/>
      <c r="C135" s="53"/>
      <c r="D135" s="21" t="s">
        <v>16</v>
      </c>
      <c r="E135" s="5">
        <f t="shared" si="21"/>
        <v>0.04155707857410482</v>
      </c>
      <c r="F135" s="5">
        <f t="shared" si="22"/>
        <v>0.1128708967676308</v>
      </c>
      <c r="G135" s="5">
        <f t="shared" si="23"/>
        <v>0.28044718588370715</v>
      </c>
      <c r="H135" s="5">
        <f t="shared" si="24"/>
        <v>0.3894482012912715</v>
      </c>
      <c r="I135" s="5">
        <f t="shared" si="25"/>
        <v>0.17567663748328563</v>
      </c>
      <c r="J135" s="10">
        <f t="shared" si="26"/>
        <v>1</v>
      </c>
    </row>
    <row r="136" spans="1:10" ht="15">
      <c r="A136" s="4"/>
      <c r="B136" s="4"/>
      <c r="C136" s="53"/>
      <c r="D136" s="15" t="s">
        <v>17</v>
      </c>
      <c r="E136" s="5">
        <f t="shared" si="21"/>
        <v>0.03595536757101163</v>
      </c>
      <c r="F136" s="5">
        <f t="shared" si="22"/>
        <v>0.09053181132663041</v>
      </c>
      <c r="G136" s="5">
        <f t="shared" si="23"/>
        <v>0.27884431973179225</v>
      </c>
      <c r="H136" s="5">
        <f t="shared" si="24"/>
        <v>0.3979049339305806</v>
      </c>
      <c r="I136" s="5">
        <f t="shared" si="25"/>
        <v>0.1967635674399851</v>
      </c>
      <c r="J136" s="10">
        <f t="shared" si="26"/>
        <v>1</v>
      </c>
    </row>
    <row r="137" spans="1:10" ht="15">
      <c r="A137" s="4"/>
      <c r="B137" s="4"/>
      <c r="C137" s="53"/>
      <c r="D137" s="15" t="s">
        <v>18</v>
      </c>
      <c r="E137" s="5">
        <f t="shared" si="21"/>
        <v>0.029257249256139272</v>
      </c>
      <c r="F137" s="5">
        <f t="shared" si="22"/>
        <v>0.08827518437656606</v>
      </c>
      <c r="G137" s="5">
        <f t="shared" si="23"/>
        <v>0.27581151750538646</v>
      </c>
      <c r="H137" s="5">
        <f t="shared" si="24"/>
        <v>0.42255426583403777</v>
      </c>
      <c r="I137" s="5">
        <f t="shared" si="25"/>
        <v>0.1841017830278705</v>
      </c>
      <c r="J137" s="10">
        <f t="shared" si="26"/>
        <v>1</v>
      </c>
    </row>
    <row r="138" spans="1:10" ht="15">
      <c r="A138" s="4"/>
      <c r="B138" s="4"/>
      <c r="C138" s="53"/>
      <c r="D138" s="15" t="s">
        <v>3</v>
      </c>
      <c r="E138" s="5">
        <f t="shared" si="21"/>
        <v>0.04052253679496178</v>
      </c>
      <c r="F138" s="5">
        <f t="shared" si="22"/>
        <v>0.10907669310882973</v>
      </c>
      <c r="G138" s="5">
        <f t="shared" si="23"/>
        <v>0.2915198484998529</v>
      </c>
      <c r="H138" s="5">
        <f t="shared" si="24"/>
        <v>0.3845907521228748</v>
      </c>
      <c r="I138" s="5">
        <f t="shared" si="25"/>
        <v>0.17429016947348083</v>
      </c>
      <c r="J138" s="10">
        <f t="shared" si="26"/>
        <v>1</v>
      </c>
    </row>
    <row r="139" spans="1:7" ht="15.75">
      <c r="A139" s="4"/>
      <c r="B139" s="4"/>
      <c r="C139" s="14" t="s">
        <v>165</v>
      </c>
      <c r="G139" s="2"/>
    </row>
    <row r="140" spans="7:14" ht="15" customHeight="1">
      <c r="G140" s="9"/>
      <c r="H140" s="9"/>
      <c r="I140" s="9"/>
      <c r="J140" s="9"/>
      <c r="K140" s="9"/>
      <c r="L140" s="9"/>
      <c r="M140" s="9"/>
      <c r="N140" s="8"/>
    </row>
    <row r="141" spans="1:14" ht="15" customHeight="1">
      <c r="A141" s="4">
        <v>6</v>
      </c>
      <c r="B141" s="4" t="s">
        <v>59</v>
      </c>
      <c r="C141" s="4"/>
      <c r="D141" s="4"/>
      <c r="G141" s="2"/>
      <c r="H141" s="3"/>
      <c r="I141" s="3"/>
      <c r="J141" s="3"/>
      <c r="K141" s="3"/>
      <c r="L141" s="3"/>
      <c r="M141" s="3"/>
      <c r="N141" s="3"/>
    </row>
    <row r="142" spans="1:14" ht="24.75" customHeight="1">
      <c r="A142" s="4"/>
      <c r="B142" s="4"/>
      <c r="C142" s="26">
        <v>2012</v>
      </c>
      <c r="D142" s="4"/>
      <c r="G142" s="2"/>
      <c r="H142" s="3"/>
      <c r="I142" s="3"/>
      <c r="J142" s="3"/>
      <c r="K142" s="3"/>
      <c r="L142" s="3"/>
      <c r="M142" s="3"/>
      <c r="N142" s="3"/>
    </row>
    <row r="143" spans="1:14" ht="15" customHeight="1">
      <c r="A143" s="4"/>
      <c r="B143" s="4"/>
      <c r="C143" s="53" t="s">
        <v>46</v>
      </c>
      <c r="D143" s="53"/>
      <c r="E143" s="68" t="s">
        <v>59</v>
      </c>
      <c r="F143" s="68"/>
      <c r="G143" s="56"/>
      <c r="H143" s="3"/>
      <c r="I143" s="3"/>
      <c r="J143" s="3"/>
      <c r="K143" s="3"/>
      <c r="L143" s="3"/>
      <c r="M143" s="3"/>
      <c r="N143" s="3"/>
    </row>
    <row r="144" spans="1:14" ht="15" customHeight="1">
      <c r="A144" s="4"/>
      <c r="B144" s="4"/>
      <c r="C144" s="53"/>
      <c r="D144" s="53"/>
      <c r="E144" s="64"/>
      <c r="F144" s="64"/>
      <c r="G144" s="62"/>
      <c r="H144" s="3"/>
      <c r="I144" s="3"/>
      <c r="J144" s="3"/>
      <c r="K144" s="3"/>
      <c r="L144" s="3"/>
      <c r="M144" s="3"/>
      <c r="N144" s="3"/>
    </row>
    <row r="145" spans="1:14" ht="15" customHeight="1" thickBot="1">
      <c r="A145" s="4"/>
      <c r="B145" s="4"/>
      <c r="C145" s="53"/>
      <c r="D145" s="53"/>
      <c r="E145" s="19" t="s">
        <v>1</v>
      </c>
      <c r="F145" s="11" t="s">
        <v>2</v>
      </c>
      <c r="G145" s="12" t="s">
        <v>3</v>
      </c>
      <c r="H145" s="3"/>
      <c r="I145" s="3"/>
      <c r="J145" s="3"/>
      <c r="K145" s="3"/>
      <c r="L145" s="3"/>
      <c r="M145" s="3"/>
      <c r="N145" s="3"/>
    </row>
    <row r="146" spans="1:14" ht="15" customHeight="1">
      <c r="A146" s="4"/>
      <c r="B146" s="4"/>
      <c r="C146" s="53" t="s">
        <v>6</v>
      </c>
      <c r="D146" s="15" t="s">
        <v>14</v>
      </c>
      <c r="E146" s="18">
        <v>141405.51</v>
      </c>
      <c r="F146" s="18">
        <v>611414.94</v>
      </c>
      <c r="G146" s="18">
        <f>E146+F146</f>
        <v>752820.45</v>
      </c>
      <c r="H146" s="3"/>
      <c r="I146" s="3"/>
      <c r="J146" s="3"/>
      <c r="K146" s="3"/>
      <c r="L146" s="3"/>
      <c r="M146" s="3"/>
      <c r="N146" s="3"/>
    </row>
    <row r="147" spans="1:14" ht="15" customHeight="1">
      <c r="A147" s="4"/>
      <c r="B147" s="4"/>
      <c r="C147" s="53"/>
      <c r="D147" s="15" t="s">
        <v>15</v>
      </c>
      <c r="E147" s="18">
        <v>193498.1</v>
      </c>
      <c r="F147" s="18">
        <v>559887.55</v>
      </c>
      <c r="G147" s="18">
        <f>E147+F147</f>
        <v>753385.65</v>
      </c>
      <c r="H147" s="3"/>
      <c r="I147" s="3"/>
      <c r="J147" s="3"/>
      <c r="K147" s="3"/>
      <c r="L147" s="3"/>
      <c r="M147" s="3"/>
      <c r="N147" s="3"/>
    </row>
    <row r="148" spans="1:14" ht="15" customHeight="1">
      <c r="A148" s="4"/>
      <c r="B148" s="4"/>
      <c r="C148" s="53"/>
      <c r="D148" s="21" t="s">
        <v>16</v>
      </c>
      <c r="E148" s="18">
        <v>216697.01</v>
      </c>
      <c r="F148" s="18">
        <v>536084.45</v>
      </c>
      <c r="G148" s="18">
        <f>E148+F148</f>
        <v>752781.46</v>
      </c>
      <c r="H148" s="3"/>
      <c r="I148" s="3"/>
      <c r="J148" s="3"/>
      <c r="K148" s="3"/>
      <c r="L148" s="3"/>
      <c r="M148" s="3"/>
      <c r="N148" s="3"/>
    </row>
    <row r="149" spans="1:14" ht="15" customHeight="1">
      <c r="A149" s="4"/>
      <c r="B149" s="4"/>
      <c r="C149" s="53"/>
      <c r="D149" s="15" t="s">
        <v>17</v>
      </c>
      <c r="E149" s="18">
        <v>264386.41</v>
      </c>
      <c r="F149" s="18">
        <v>494748.47</v>
      </c>
      <c r="G149" s="18">
        <f>E149+F149</f>
        <v>759134.8799999999</v>
      </c>
      <c r="H149" s="3"/>
      <c r="I149" s="3"/>
      <c r="J149" s="3"/>
      <c r="K149" s="3"/>
      <c r="L149" s="3"/>
      <c r="M149" s="3"/>
      <c r="N149" s="3"/>
    </row>
    <row r="150" spans="1:14" ht="15" customHeight="1">
      <c r="A150" s="4"/>
      <c r="B150" s="4"/>
      <c r="C150" s="53"/>
      <c r="D150" s="15" t="s">
        <v>18</v>
      </c>
      <c r="E150" s="18">
        <v>322856.15</v>
      </c>
      <c r="F150" s="18">
        <v>424909.27</v>
      </c>
      <c r="G150" s="18">
        <f>E150+F150</f>
        <v>747765.42</v>
      </c>
      <c r="H150" s="3"/>
      <c r="I150" s="3"/>
      <c r="J150" s="3"/>
      <c r="K150" s="3"/>
      <c r="L150" s="3"/>
      <c r="M150" s="3"/>
      <c r="N150" s="3"/>
    </row>
    <row r="151" spans="1:14" ht="15" customHeight="1">
      <c r="A151" s="4"/>
      <c r="B151" s="4"/>
      <c r="C151" s="53"/>
      <c r="D151" s="15" t="s">
        <v>3</v>
      </c>
      <c r="E151" s="18">
        <f>SUM(E146:E150)</f>
        <v>1138843.1800000002</v>
      </c>
      <c r="F151" s="18">
        <f>SUM(F146:F150)</f>
        <v>2627044.68</v>
      </c>
      <c r="G151" s="18">
        <f>SUM(G146:G150)</f>
        <v>3765887.86</v>
      </c>
      <c r="H151" s="3"/>
      <c r="I151" s="3"/>
      <c r="J151" s="3"/>
      <c r="K151" s="3"/>
      <c r="L151" s="3"/>
      <c r="M151" s="3"/>
      <c r="N151" s="3"/>
    </row>
    <row r="152" spans="1:14" ht="15" customHeight="1">
      <c r="A152" s="4"/>
      <c r="C152" s="53" t="s">
        <v>0</v>
      </c>
      <c r="D152" s="15" t="s">
        <v>14</v>
      </c>
      <c r="E152" s="35">
        <f aca="true" t="shared" si="27" ref="E152:E157">E146/G146</f>
        <v>0.18783431029271325</v>
      </c>
      <c r="F152" s="5">
        <f aca="true" t="shared" si="28" ref="F152:F157">F146/G146</f>
        <v>0.8121656897072868</v>
      </c>
      <c r="G152" s="7">
        <f aca="true" t="shared" si="29" ref="G152:G157">E152+F152</f>
        <v>1</v>
      </c>
      <c r="H152" s="3"/>
      <c r="I152" s="3"/>
      <c r="J152" s="3"/>
      <c r="K152" s="3"/>
      <c r="L152" s="3"/>
      <c r="M152" s="3"/>
      <c r="N152" s="3"/>
    </row>
    <row r="153" spans="1:14" ht="15" customHeight="1">
      <c r="A153" s="4"/>
      <c r="C153" s="53"/>
      <c r="D153" s="15" t="s">
        <v>15</v>
      </c>
      <c r="E153" s="35">
        <f t="shared" si="27"/>
        <v>0.25683804834881047</v>
      </c>
      <c r="F153" s="5">
        <f t="shared" si="28"/>
        <v>0.7431619516511896</v>
      </c>
      <c r="G153" s="7">
        <f t="shared" si="29"/>
        <v>1</v>
      </c>
      <c r="H153" s="3"/>
      <c r="I153" s="3"/>
      <c r="J153" s="3"/>
      <c r="K153" s="3"/>
      <c r="L153" s="3"/>
      <c r="M153" s="3"/>
      <c r="N153" s="3"/>
    </row>
    <row r="154" spans="1:14" ht="15" customHeight="1">
      <c r="A154" s="4"/>
      <c r="C154" s="53"/>
      <c r="D154" s="21" t="s">
        <v>16</v>
      </c>
      <c r="E154" s="35">
        <f t="shared" si="27"/>
        <v>0.2878617786362592</v>
      </c>
      <c r="F154" s="5">
        <f t="shared" si="28"/>
        <v>0.7121382213637408</v>
      </c>
      <c r="G154" s="7">
        <f t="shared" si="29"/>
        <v>1</v>
      </c>
      <c r="H154" s="3"/>
      <c r="I154" s="3"/>
      <c r="J154" s="3"/>
      <c r="K154" s="3"/>
      <c r="L154" s="3"/>
      <c r="M154" s="3"/>
      <c r="N154" s="3"/>
    </row>
    <row r="155" spans="1:14" ht="15" customHeight="1">
      <c r="A155" s="4"/>
      <c r="C155" s="53"/>
      <c r="D155" s="15" t="s">
        <v>17</v>
      </c>
      <c r="E155" s="35">
        <f t="shared" si="27"/>
        <v>0.34827330025989583</v>
      </c>
      <c r="F155" s="5">
        <f t="shared" si="28"/>
        <v>0.6517266997401042</v>
      </c>
      <c r="G155" s="7">
        <f t="shared" si="29"/>
        <v>1</v>
      </c>
      <c r="H155" s="3"/>
      <c r="I155" s="3"/>
      <c r="J155" s="3"/>
      <c r="K155" s="3"/>
      <c r="L155" s="3"/>
      <c r="M155" s="3"/>
      <c r="N155" s="3"/>
    </row>
    <row r="156" spans="1:14" ht="15" customHeight="1">
      <c r="A156" s="4"/>
      <c r="C156" s="53"/>
      <c r="D156" s="15" t="s">
        <v>18</v>
      </c>
      <c r="E156" s="35">
        <f t="shared" si="27"/>
        <v>0.43176127347530996</v>
      </c>
      <c r="F156" s="5">
        <f t="shared" si="28"/>
        <v>0.5682387265246901</v>
      </c>
      <c r="G156" s="7">
        <f t="shared" si="29"/>
        <v>1</v>
      </c>
      <c r="H156" s="3"/>
      <c r="I156" s="3"/>
      <c r="J156" s="3"/>
      <c r="K156" s="3"/>
      <c r="L156" s="3"/>
      <c r="M156" s="3"/>
      <c r="N156" s="3"/>
    </row>
    <row r="157" spans="1:14" ht="15" customHeight="1">
      <c r="A157" s="4"/>
      <c r="C157" s="53"/>
      <c r="D157" s="15" t="s">
        <v>3</v>
      </c>
      <c r="E157" s="35">
        <f t="shared" si="27"/>
        <v>0.3024102741073124</v>
      </c>
      <c r="F157" s="5">
        <f t="shared" si="28"/>
        <v>0.6975897258926878</v>
      </c>
      <c r="G157" s="7">
        <f t="shared" si="29"/>
        <v>1.0000000000000002</v>
      </c>
      <c r="H157" s="3"/>
      <c r="I157" s="3"/>
      <c r="J157" s="3"/>
      <c r="K157" s="3"/>
      <c r="L157" s="3"/>
      <c r="M157" s="3"/>
      <c r="N157" s="3"/>
    </row>
    <row r="158" spans="1:7" ht="15.75">
      <c r="A158" s="4"/>
      <c r="B158" s="4"/>
      <c r="C158" s="14" t="s">
        <v>165</v>
      </c>
      <c r="G158" s="2"/>
    </row>
    <row r="159" spans="1:7" ht="24.75" customHeight="1">
      <c r="A159" s="4"/>
      <c r="B159" s="4"/>
      <c r="C159" s="4">
        <v>2012</v>
      </c>
      <c r="G159" s="2"/>
    </row>
    <row r="160" spans="1:8" ht="22.5" customHeight="1">
      <c r="A160" s="4"/>
      <c r="B160" s="4"/>
      <c r="C160" s="65" t="s">
        <v>46</v>
      </c>
      <c r="D160" s="57"/>
      <c r="E160" s="58" t="s">
        <v>60</v>
      </c>
      <c r="F160" s="59"/>
      <c r="G160" s="59"/>
      <c r="H160" s="60"/>
    </row>
    <row r="161" spans="1:8" ht="15.75" thickBot="1">
      <c r="A161" s="4"/>
      <c r="B161" s="4"/>
      <c r="C161" s="64"/>
      <c r="D161" s="62"/>
      <c r="E161" s="11" t="s">
        <v>61</v>
      </c>
      <c r="F161" s="11" t="s">
        <v>62</v>
      </c>
      <c r="G161" s="12" t="s">
        <v>63</v>
      </c>
      <c r="H161" s="11" t="s">
        <v>3</v>
      </c>
    </row>
    <row r="162" spans="1:8" ht="15">
      <c r="A162" s="4"/>
      <c r="B162" s="4"/>
      <c r="C162" s="53" t="s">
        <v>6</v>
      </c>
      <c r="D162" s="15" t="s">
        <v>14</v>
      </c>
      <c r="E162" s="18">
        <v>95877.31</v>
      </c>
      <c r="F162" s="18">
        <v>32869.68</v>
      </c>
      <c r="G162" s="18">
        <v>11174.43</v>
      </c>
      <c r="H162" s="18">
        <f>SUM(E162:G162)</f>
        <v>139921.41999999998</v>
      </c>
    </row>
    <row r="163" spans="1:8" ht="15">
      <c r="A163" s="4"/>
      <c r="B163" s="4"/>
      <c r="C163" s="53"/>
      <c r="D163" s="15" t="s">
        <v>15</v>
      </c>
      <c r="E163" s="18">
        <v>137681.11</v>
      </c>
      <c r="F163" s="18">
        <v>40027.61</v>
      </c>
      <c r="G163" s="18">
        <v>13957.48</v>
      </c>
      <c r="H163" s="18">
        <f>SUM(E163:G163)</f>
        <v>191666.19999999998</v>
      </c>
    </row>
    <row r="164" spans="1:8" ht="15">
      <c r="A164" s="4"/>
      <c r="B164" s="4"/>
      <c r="C164" s="53"/>
      <c r="D164" s="21" t="s">
        <v>16</v>
      </c>
      <c r="E164" s="18">
        <v>149655.16</v>
      </c>
      <c r="F164" s="18">
        <v>50398.86</v>
      </c>
      <c r="G164" s="18">
        <v>14881.28</v>
      </c>
      <c r="H164" s="18">
        <f>SUM(E164:G164)</f>
        <v>214935.30000000002</v>
      </c>
    </row>
    <row r="165" spans="1:8" ht="15">
      <c r="A165" s="4"/>
      <c r="B165" s="4"/>
      <c r="C165" s="53"/>
      <c r="D165" s="15" t="s">
        <v>17</v>
      </c>
      <c r="E165" s="18">
        <v>185391.18</v>
      </c>
      <c r="F165" s="18">
        <v>56751.33</v>
      </c>
      <c r="G165" s="18">
        <v>19531.04</v>
      </c>
      <c r="H165" s="18">
        <f>SUM(E165:G165)</f>
        <v>261673.55000000002</v>
      </c>
    </row>
    <row r="166" spans="1:8" ht="15">
      <c r="A166" s="4"/>
      <c r="B166" s="4"/>
      <c r="C166" s="53"/>
      <c r="D166" s="15" t="s">
        <v>18</v>
      </c>
      <c r="E166" s="18">
        <v>239069.68</v>
      </c>
      <c r="F166" s="18">
        <v>65487.85</v>
      </c>
      <c r="G166" s="18">
        <v>16633.94</v>
      </c>
      <c r="H166" s="18">
        <f>SUM(E166:G166)</f>
        <v>321191.47</v>
      </c>
    </row>
    <row r="167" spans="1:8" ht="15">
      <c r="A167" s="4"/>
      <c r="B167" s="4"/>
      <c r="C167" s="53"/>
      <c r="D167" s="15" t="s">
        <v>3</v>
      </c>
      <c r="E167" s="18">
        <f>SUM(E162:E166)</f>
        <v>807674.44</v>
      </c>
      <c r="F167" s="18">
        <f>SUM(F162:F166)</f>
        <v>245535.33000000002</v>
      </c>
      <c r="G167" s="18">
        <f>SUM(G162:G166)</f>
        <v>76178.17</v>
      </c>
      <c r="H167" s="18">
        <f>SUM(H162:H166)</f>
        <v>1129387.94</v>
      </c>
    </row>
    <row r="168" spans="1:8" ht="15">
      <c r="A168" s="4"/>
      <c r="B168" s="4"/>
      <c r="C168" s="53" t="s">
        <v>0</v>
      </c>
      <c r="D168" s="15" t="s">
        <v>14</v>
      </c>
      <c r="E168" s="5">
        <f aca="true" t="shared" si="30" ref="E168:E173">E162/H162</f>
        <v>0.6852225341909767</v>
      </c>
      <c r="F168" s="5">
        <f aca="true" t="shared" si="31" ref="F168:F173">F162/H162</f>
        <v>0.2349152831639359</v>
      </c>
      <c r="G168" s="5">
        <f aca="true" t="shared" si="32" ref="G168:G173">G162/H162</f>
        <v>0.07986218264508751</v>
      </c>
      <c r="H168" s="10">
        <f aca="true" t="shared" si="33" ref="H168:H173">SUM(E168:G168)</f>
        <v>1.0000000000000002</v>
      </c>
    </row>
    <row r="169" spans="1:8" ht="15">
      <c r="A169" s="4"/>
      <c r="B169" s="4"/>
      <c r="C169" s="53"/>
      <c r="D169" s="15" t="s">
        <v>15</v>
      </c>
      <c r="E169" s="5">
        <f t="shared" si="30"/>
        <v>0.7183379750837654</v>
      </c>
      <c r="F169" s="5">
        <f t="shared" si="31"/>
        <v>0.2088402128283443</v>
      </c>
      <c r="G169" s="5">
        <f t="shared" si="32"/>
        <v>0.0728218120878903</v>
      </c>
      <c r="H169" s="10">
        <f t="shared" si="33"/>
        <v>1</v>
      </c>
    </row>
    <row r="170" spans="1:8" ht="15">
      <c r="A170" s="4"/>
      <c r="B170" s="4"/>
      <c r="C170" s="53"/>
      <c r="D170" s="21" t="s">
        <v>16</v>
      </c>
      <c r="E170" s="5">
        <f t="shared" si="30"/>
        <v>0.6962800433432759</v>
      </c>
      <c r="F170" s="5">
        <f t="shared" si="31"/>
        <v>0.23448386560979045</v>
      </c>
      <c r="G170" s="5">
        <f t="shared" si="32"/>
        <v>0.06923609104693365</v>
      </c>
      <c r="H170" s="10">
        <f t="shared" si="33"/>
        <v>1</v>
      </c>
    </row>
    <row r="171" spans="1:8" ht="15">
      <c r="A171" s="4"/>
      <c r="B171" s="4"/>
      <c r="C171" s="53"/>
      <c r="D171" s="15" t="s">
        <v>17</v>
      </c>
      <c r="E171" s="5">
        <f t="shared" si="30"/>
        <v>0.7084826876847125</v>
      </c>
      <c r="F171" s="5">
        <f t="shared" si="31"/>
        <v>0.2168783585501859</v>
      </c>
      <c r="G171" s="5">
        <f t="shared" si="32"/>
        <v>0.07463895376510159</v>
      </c>
      <c r="H171" s="10">
        <f t="shared" si="33"/>
        <v>0.9999999999999999</v>
      </c>
    </row>
    <row r="172" spans="1:8" ht="15">
      <c r="A172" s="4"/>
      <c r="B172" s="4"/>
      <c r="C172" s="53"/>
      <c r="D172" s="15" t="s">
        <v>18</v>
      </c>
      <c r="E172" s="5">
        <f t="shared" si="30"/>
        <v>0.7443213856208573</v>
      </c>
      <c r="F172" s="5">
        <f t="shared" si="31"/>
        <v>0.20389037728803944</v>
      </c>
      <c r="G172" s="5">
        <f t="shared" si="32"/>
        <v>0.05178823709110332</v>
      </c>
      <c r="H172" s="10">
        <f t="shared" si="33"/>
        <v>1</v>
      </c>
    </row>
    <row r="173" spans="1:8" ht="15">
      <c r="A173" s="4"/>
      <c r="B173" s="4"/>
      <c r="C173" s="53"/>
      <c r="D173" s="15" t="s">
        <v>3</v>
      </c>
      <c r="E173" s="5">
        <f t="shared" si="30"/>
        <v>0.7151434962197312</v>
      </c>
      <c r="F173" s="5">
        <f t="shared" si="31"/>
        <v>0.2174056595645957</v>
      </c>
      <c r="G173" s="5">
        <f t="shared" si="32"/>
        <v>0.06745084421567314</v>
      </c>
      <c r="H173" s="10">
        <f t="shared" si="33"/>
        <v>1</v>
      </c>
    </row>
    <row r="174" spans="1:7" ht="15.75">
      <c r="A174" s="4"/>
      <c r="B174" s="4"/>
      <c r="C174" s="14" t="s">
        <v>165</v>
      </c>
      <c r="G174" s="2"/>
    </row>
    <row r="175" spans="7:14" ht="15" customHeight="1">
      <c r="G175" s="9"/>
      <c r="H175" s="9"/>
      <c r="I175" s="9"/>
      <c r="J175" s="9"/>
      <c r="K175" s="9"/>
      <c r="L175" s="9"/>
      <c r="M175" s="9"/>
      <c r="N175" s="8"/>
    </row>
    <row r="176" spans="1:14" ht="15" customHeight="1">
      <c r="A176" s="4">
        <v>7</v>
      </c>
      <c r="B176" s="4" t="s">
        <v>69</v>
      </c>
      <c r="C176" s="4"/>
      <c r="D176" s="4"/>
      <c r="G176" s="2"/>
      <c r="H176" s="3"/>
      <c r="I176" s="3"/>
      <c r="J176" s="3"/>
      <c r="K176" s="3"/>
      <c r="L176" s="3"/>
      <c r="M176" s="3"/>
      <c r="N176" s="3"/>
    </row>
    <row r="177" spans="1:7" ht="24.75" customHeight="1">
      <c r="A177" s="4"/>
      <c r="B177" s="4"/>
      <c r="C177" s="4">
        <v>2012</v>
      </c>
      <c r="G177" s="2"/>
    </row>
    <row r="178" spans="1:8" ht="22.5" customHeight="1">
      <c r="A178" s="4"/>
      <c r="B178" s="4"/>
      <c r="C178" s="65" t="s">
        <v>46</v>
      </c>
      <c r="D178" s="57"/>
      <c r="E178" s="58" t="s">
        <v>65</v>
      </c>
      <c r="F178" s="59"/>
      <c r="G178" s="59"/>
      <c r="H178" s="60"/>
    </row>
    <row r="179" spans="1:8" ht="29.25" thickBot="1">
      <c r="A179" s="4"/>
      <c r="B179" s="4"/>
      <c r="C179" s="64"/>
      <c r="D179" s="62"/>
      <c r="E179" s="11" t="s">
        <v>66</v>
      </c>
      <c r="F179" s="11" t="s">
        <v>67</v>
      </c>
      <c r="G179" s="12" t="s">
        <v>68</v>
      </c>
      <c r="H179" s="11" t="s">
        <v>3</v>
      </c>
    </row>
    <row r="180" spans="1:8" ht="15">
      <c r="A180" s="4"/>
      <c r="B180" s="4"/>
      <c r="C180" s="53" t="s">
        <v>6</v>
      </c>
      <c r="D180" s="15" t="s">
        <v>14</v>
      </c>
      <c r="E180" s="18">
        <v>292764.85</v>
      </c>
      <c r="F180" s="18">
        <v>100801.23</v>
      </c>
      <c r="G180" s="18">
        <v>359548.01</v>
      </c>
      <c r="H180" s="18">
        <f>SUM(E180:G180)</f>
        <v>753114.09</v>
      </c>
    </row>
    <row r="181" spans="1:8" ht="15">
      <c r="A181" s="4"/>
      <c r="B181" s="4"/>
      <c r="C181" s="53"/>
      <c r="D181" s="15" t="s">
        <v>15</v>
      </c>
      <c r="E181" s="18">
        <v>298527.82</v>
      </c>
      <c r="F181" s="18">
        <v>99510.98</v>
      </c>
      <c r="G181" s="18">
        <v>355661.28</v>
      </c>
      <c r="H181" s="18">
        <f>SUM(E181:G181)</f>
        <v>753700.0800000001</v>
      </c>
    </row>
    <row r="182" spans="1:8" ht="15">
      <c r="A182" s="4"/>
      <c r="B182" s="4"/>
      <c r="C182" s="53"/>
      <c r="D182" s="21" t="s">
        <v>16</v>
      </c>
      <c r="E182" s="18">
        <v>265781.74</v>
      </c>
      <c r="F182" s="18">
        <v>105162.48</v>
      </c>
      <c r="G182" s="18">
        <v>381837.24</v>
      </c>
      <c r="H182" s="18">
        <f>SUM(E182:G182)</f>
        <v>752781.46</v>
      </c>
    </row>
    <row r="183" spans="1:8" ht="15">
      <c r="A183" s="4"/>
      <c r="B183" s="4"/>
      <c r="C183" s="53"/>
      <c r="D183" s="15" t="s">
        <v>17</v>
      </c>
      <c r="E183" s="18">
        <v>257876.48</v>
      </c>
      <c r="F183" s="18">
        <v>107353.83</v>
      </c>
      <c r="G183" s="18">
        <v>393904.57</v>
      </c>
      <c r="H183" s="18">
        <f>SUM(E183:G183)</f>
        <v>759134.88</v>
      </c>
    </row>
    <row r="184" spans="1:8" ht="15">
      <c r="A184" s="4"/>
      <c r="B184" s="4"/>
      <c r="C184" s="53"/>
      <c r="D184" s="15" t="s">
        <v>18</v>
      </c>
      <c r="E184" s="18">
        <v>229934.11</v>
      </c>
      <c r="F184" s="18">
        <v>129759.61</v>
      </c>
      <c r="G184" s="18">
        <v>388071.71</v>
      </c>
      <c r="H184" s="18">
        <f>SUM(E184:G184)</f>
        <v>747765.4299999999</v>
      </c>
    </row>
    <row r="185" spans="1:8" ht="15">
      <c r="A185" s="4"/>
      <c r="B185" s="4"/>
      <c r="C185" s="53"/>
      <c r="D185" s="15" t="s">
        <v>3</v>
      </c>
      <c r="E185" s="18">
        <f>SUM(E180:E184)</f>
        <v>1344885</v>
      </c>
      <c r="F185" s="18">
        <f>SUM(F180:F184)</f>
        <v>542588.13</v>
      </c>
      <c r="G185" s="18">
        <f>SUM(G180:G184)</f>
        <v>1879022.81</v>
      </c>
      <c r="H185" s="18">
        <f>SUM(H180:H184)</f>
        <v>3766495.9399999995</v>
      </c>
    </row>
    <row r="186" spans="1:8" ht="15">
      <c r="A186" s="4"/>
      <c r="B186" s="4"/>
      <c r="C186" s="53" t="s">
        <v>0</v>
      </c>
      <c r="D186" s="15" t="s">
        <v>14</v>
      </c>
      <c r="E186" s="5">
        <f aca="true" t="shared" si="34" ref="E186:E191">E180/H180</f>
        <v>0.3887390421815106</v>
      </c>
      <c r="F186" s="5">
        <f aca="true" t="shared" si="35" ref="F186:F191">F180/H180</f>
        <v>0.13384589577921718</v>
      </c>
      <c r="G186" s="5">
        <f aca="true" t="shared" si="36" ref="G186:G191">G180/H180</f>
        <v>0.4774150620392722</v>
      </c>
      <c r="H186" s="10">
        <f aca="true" t="shared" si="37" ref="H186:H191">SUM(E186:G186)</f>
        <v>1</v>
      </c>
    </row>
    <row r="187" spans="1:8" ht="15">
      <c r="A187" s="4"/>
      <c r="B187" s="4"/>
      <c r="C187" s="53"/>
      <c r="D187" s="15" t="s">
        <v>15</v>
      </c>
      <c r="E187" s="5">
        <f t="shared" si="34"/>
        <v>0.39608304141350226</v>
      </c>
      <c r="F187" s="5">
        <f t="shared" si="35"/>
        <v>0.13202994485551864</v>
      </c>
      <c r="G187" s="5">
        <f t="shared" si="36"/>
        <v>0.471887013730979</v>
      </c>
      <c r="H187" s="10">
        <f t="shared" si="37"/>
        <v>1</v>
      </c>
    </row>
    <row r="188" spans="1:8" ht="15">
      <c r="A188" s="4"/>
      <c r="B188" s="4"/>
      <c r="C188" s="53"/>
      <c r="D188" s="21" t="s">
        <v>16</v>
      </c>
      <c r="E188" s="5">
        <f t="shared" si="34"/>
        <v>0.3530662670677357</v>
      </c>
      <c r="F188" s="5">
        <f t="shared" si="35"/>
        <v>0.13969855208708248</v>
      </c>
      <c r="G188" s="5">
        <f t="shared" si="36"/>
        <v>0.5072351808451818</v>
      </c>
      <c r="H188" s="10">
        <f t="shared" si="37"/>
        <v>1</v>
      </c>
    </row>
    <row r="189" spans="1:8" ht="15">
      <c r="A189" s="4"/>
      <c r="B189" s="4"/>
      <c r="C189" s="53"/>
      <c r="D189" s="15" t="s">
        <v>17</v>
      </c>
      <c r="E189" s="5">
        <f t="shared" si="34"/>
        <v>0.33969784131115144</v>
      </c>
      <c r="F189" s="5">
        <f t="shared" si="35"/>
        <v>0.14141601555707728</v>
      </c>
      <c r="G189" s="5">
        <f t="shared" si="36"/>
        <v>0.5188861431317713</v>
      </c>
      <c r="H189" s="10">
        <f t="shared" si="37"/>
        <v>1</v>
      </c>
    </row>
    <row r="190" spans="1:8" ht="15">
      <c r="A190" s="4"/>
      <c r="B190" s="4"/>
      <c r="C190" s="53"/>
      <c r="D190" s="15" t="s">
        <v>18</v>
      </c>
      <c r="E190" s="5">
        <f t="shared" si="34"/>
        <v>0.30749497205293375</v>
      </c>
      <c r="F190" s="5">
        <f t="shared" si="35"/>
        <v>0.17352983274447445</v>
      </c>
      <c r="G190" s="5">
        <f t="shared" si="36"/>
        <v>0.5189751952025918</v>
      </c>
      <c r="H190" s="10">
        <f t="shared" si="37"/>
        <v>1</v>
      </c>
    </row>
    <row r="191" spans="1:8" ht="15">
      <c r="A191" s="4"/>
      <c r="B191" s="4"/>
      <c r="C191" s="53"/>
      <c r="D191" s="15" t="s">
        <v>3</v>
      </c>
      <c r="E191" s="5">
        <f t="shared" si="34"/>
        <v>0.3570652992659273</v>
      </c>
      <c r="F191" s="5">
        <f t="shared" si="35"/>
        <v>0.14405647547306266</v>
      </c>
      <c r="G191" s="5">
        <f t="shared" si="36"/>
        <v>0.49887822526101017</v>
      </c>
      <c r="H191" s="10">
        <f t="shared" si="37"/>
        <v>1.0000000000000002</v>
      </c>
    </row>
    <row r="192" spans="1:7" ht="15.75">
      <c r="A192" s="4"/>
      <c r="B192" s="4"/>
      <c r="C192" s="14" t="s">
        <v>165</v>
      </c>
      <c r="G192" s="2"/>
    </row>
    <row r="193" spans="7:14" ht="15" customHeight="1">
      <c r="G193" s="9"/>
      <c r="H193" s="9"/>
      <c r="I193" s="9"/>
      <c r="J193" s="9"/>
      <c r="K193" s="9"/>
      <c r="L193" s="9"/>
      <c r="M193" s="9"/>
      <c r="N193" s="8"/>
    </row>
    <row r="194" spans="1:8" ht="15">
      <c r="A194" s="4">
        <v>8</v>
      </c>
      <c r="B194" s="4" t="s">
        <v>70</v>
      </c>
      <c r="H194" s="2"/>
    </row>
    <row r="195" spans="1:7" ht="24.75" customHeight="1">
      <c r="A195" s="4"/>
      <c r="B195" s="4"/>
      <c r="C195" s="26">
        <v>2012</v>
      </c>
      <c r="G195" s="2"/>
    </row>
    <row r="196" spans="1:8" ht="28.5" customHeight="1">
      <c r="A196" s="4"/>
      <c r="B196" s="4"/>
      <c r="C196" s="65" t="s">
        <v>46</v>
      </c>
      <c r="D196" s="57"/>
      <c r="E196" s="53" t="s">
        <v>71</v>
      </c>
      <c r="F196" s="53"/>
      <c r="G196" s="53"/>
      <c r="H196" s="53"/>
    </row>
    <row r="197" spans="1:8" ht="15.75" thickBot="1">
      <c r="A197" s="4"/>
      <c r="B197" s="4"/>
      <c r="C197" s="64"/>
      <c r="D197" s="62"/>
      <c r="E197" s="11" t="s">
        <v>29</v>
      </c>
      <c r="F197" s="11" t="s">
        <v>26</v>
      </c>
      <c r="G197" s="12" t="s">
        <v>27</v>
      </c>
      <c r="H197" s="12" t="s">
        <v>73</v>
      </c>
    </row>
    <row r="198" spans="1:8" ht="15">
      <c r="A198" s="4"/>
      <c r="B198" s="4"/>
      <c r="C198" s="53" t="s">
        <v>6</v>
      </c>
      <c r="D198" s="15" t="s">
        <v>14</v>
      </c>
      <c r="E198" s="46">
        <v>1</v>
      </c>
      <c r="F198" s="46">
        <v>95.12154454900124</v>
      </c>
      <c r="G198" s="46">
        <v>500</v>
      </c>
      <c r="H198" s="46">
        <v>15220968.895019991</v>
      </c>
    </row>
    <row r="199" spans="1:8" ht="15">
      <c r="A199" s="4"/>
      <c r="B199" s="4"/>
      <c r="C199" s="53"/>
      <c r="D199" s="15" t="s">
        <v>15</v>
      </c>
      <c r="E199" s="46">
        <v>1</v>
      </c>
      <c r="F199" s="46">
        <v>115.4473632413875</v>
      </c>
      <c r="G199" s="46">
        <v>500</v>
      </c>
      <c r="H199" s="46">
        <v>25138095.697207928</v>
      </c>
    </row>
    <row r="200" spans="1:8" ht="15">
      <c r="A200" s="4"/>
      <c r="B200" s="4"/>
      <c r="C200" s="53"/>
      <c r="D200" s="21" t="s">
        <v>16</v>
      </c>
      <c r="E200" s="46">
        <v>1</v>
      </c>
      <c r="F200" s="46">
        <v>142.67056299901017</v>
      </c>
      <c r="G200" s="46">
        <v>500</v>
      </c>
      <c r="H200" s="46">
        <v>31502340.954036728</v>
      </c>
    </row>
    <row r="201" spans="1:8" ht="15">
      <c r="A201" s="4"/>
      <c r="B201" s="4"/>
      <c r="C201" s="53"/>
      <c r="D201" s="15" t="s">
        <v>17</v>
      </c>
      <c r="E201" s="46">
        <v>1</v>
      </c>
      <c r="F201" s="46">
        <v>151.17828189485002</v>
      </c>
      <c r="G201" s="46">
        <v>500</v>
      </c>
      <c r="H201" s="46">
        <v>37692629.65961242</v>
      </c>
    </row>
    <row r="202" spans="1:8" ht="15">
      <c r="A202" s="4"/>
      <c r="B202" s="4"/>
      <c r="C202" s="53"/>
      <c r="D202" s="15" t="s">
        <v>18</v>
      </c>
      <c r="E202" s="46">
        <v>1</v>
      </c>
      <c r="F202" s="46">
        <v>164.42582066234024</v>
      </c>
      <c r="G202" s="46">
        <v>500</v>
      </c>
      <c r="H202" s="46">
        <v>38446059.47626667</v>
      </c>
    </row>
    <row r="203" spans="1:8" ht="15">
      <c r="A203" s="4"/>
      <c r="B203" s="4"/>
      <c r="C203" s="53"/>
      <c r="D203" s="15" t="s">
        <v>3</v>
      </c>
      <c r="E203" s="46">
        <v>1</v>
      </c>
      <c r="F203" s="48">
        <v>136.8202862126934</v>
      </c>
      <c r="G203" s="46">
        <v>500</v>
      </c>
      <c r="H203" s="48">
        <f>SUM(H198:H202)</f>
        <v>148000094.68214375</v>
      </c>
    </row>
    <row r="204" spans="1:7" ht="15.75">
      <c r="A204" s="4"/>
      <c r="B204" s="4"/>
      <c r="C204" s="14" t="s">
        <v>165</v>
      </c>
      <c r="G204" s="2"/>
    </row>
    <row r="205" spans="1:7" ht="24.75" customHeight="1">
      <c r="A205" s="4"/>
      <c r="B205" s="4"/>
      <c r="C205" s="26">
        <v>2012</v>
      </c>
      <c r="G205" s="2"/>
    </row>
    <row r="206" spans="1:8" ht="28.5" customHeight="1">
      <c r="A206" s="4"/>
      <c r="B206" s="4"/>
      <c r="C206" s="65" t="s">
        <v>46</v>
      </c>
      <c r="D206" s="57"/>
      <c r="E206" s="53" t="s">
        <v>72</v>
      </c>
      <c r="F206" s="53"/>
      <c r="G206" s="53"/>
      <c r="H206" s="53"/>
    </row>
    <row r="207" spans="1:8" ht="15.75" thickBot="1">
      <c r="A207" s="4"/>
      <c r="B207" s="4"/>
      <c r="C207" s="64"/>
      <c r="D207" s="62"/>
      <c r="E207" s="11" t="s">
        <v>29</v>
      </c>
      <c r="F207" s="11" t="s">
        <v>26</v>
      </c>
      <c r="G207" s="12" t="s">
        <v>27</v>
      </c>
      <c r="H207" s="12" t="s">
        <v>73</v>
      </c>
    </row>
    <row r="208" spans="1:8" ht="15">
      <c r="A208" s="4"/>
      <c r="B208" s="4"/>
      <c r="C208" s="53" t="s">
        <v>6</v>
      </c>
      <c r="D208" s="15" t="s">
        <v>14</v>
      </c>
      <c r="E208" s="46">
        <v>1</v>
      </c>
      <c r="F208" s="46">
        <v>10.752242474013087</v>
      </c>
      <c r="G208" s="46">
        <v>900</v>
      </c>
      <c r="H208" s="46">
        <v>5867348.051883284</v>
      </c>
    </row>
    <row r="209" spans="1:8" ht="15">
      <c r="A209" s="4"/>
      <c r="B209" s="4"/>
      <c r="C209" s="53"/>
      <c r="D209" s="15" t="s">
        <v>15</v>
      </c>
      <c r="E209" s="46">
        <v>1</v>
      </c>
      <c r="F209" s="46">
        <v>16.256022778285878</v>
      </c>
      <c r="G209" s="46">
        <v>911</v>
      </c>
      <c r="H209" s="46">
        <v>8864651.766891079</v>
      </c>
    </row>
    <row r="210" spans="1:8" ht="15">
      <c r="A210" s="4"/>
      <c r="B210" s="4"/>
      <c r="C210" s="53"/>
      <c r="D210" s="21" t="s">
        <v>16</v>
      </c>
      <c r="E210" s="46">
        <v>1</v>
      </c>
      <c r="F210" s="46">
        <v>16.044466997741065</v>
      </c>
      <c r="G210" s="46">
        <v>350</v>
      </c>
      <c r="H210" s="46">
        <v>8738013.965092076</v>
      </c>
    </row>
    <row r="211" spans="1:8" ht="15">
      <c r="A211" s="4"/>
      <c r="B211" s="4"/>
      <c r="C211" s="53"/>
      <c r="D211" s="15" t="s">
        <v>17</v>
      </c>
      <c r="E211" s="46">
        <v>1</v>
      </c>
      <c r="F211" s="46">
        <v>19.223856160257878</v>
      </c>
      <c r="G211" s="46">
        <v>679</v>
      </c>
      <c r="H211" s="46">
        <v>10558100.649324026</v>
      </c>
    </row>
    <row r="212" spans="1:8" ht="15">
      <c r="A212" s="4"/>
      <c r="B212" s="4"/>
      <c r="C212" s="53"/>
      <c r="D212" s="15" t="s">
        <v>18</v>
      </c>
      <c r="E212" s="46">
        <v>1</v>
      </c>
      <c r="F212" s="46">
        <v>22.223439231671577</v>
      </c>
      <c r="G212" s="46">
        <v>700</v>
      </c>
      <c r="H212" s="46">
        <v>12028572.920639534</v>
      </c>
    </row>
    <row r="213" spans="1:8" ht="15">
      <c r="A213" s="4"/>
      <c r="B213" s="4"/>
      <c r="C213" s="53"/>
      <c r="D213" s="15" t="s">
        <v>3</v>
      </c>
      <c r="E213" s="46">
        <v>1</v>
      </c>
      <c r="F213" s="48">
        <v>16.894791083207927</v>
      </c>
      <c r="G213" s="46">
        <v>911</v>
      </c>
      <c r="H213" s="48">
        <f>SUM(H208:H212)</f>
        <v>46056687.353829995</v>
      </c>
    </row>
    <row r="214" spans="1:7" ht="15.75">
      <c r="A214" s="4"/>
      <c r="B214" s="4"/>
      <c r="C214" s="14" t="s">
        <v>165</v>
      </c>
      <c r="G214" s="2"/>
    </row>
    <row r="215" spans="7:14" ht="15" customHeight="1">
      <c r="G215" s="9"/>
      <c r="H215" s="9"/>
      <c r="I215" s="9"/>
      <c r="J215" s="9"/>
      <c r="K215" s="9"/>
      <c r="L215" s="9"/>
      <c r="M215" s="9"/>
      <c r="N215" s="8"/>
    </row>
    <row r="216" spans="1:14" ht="15" customHeight="1">
      <c r="A216" s="4">
        <v>9</v>
      </c>
      <c r="B216" s="4" t="s">
        <v>19</v>
      </c>
      <c r="C216" s="4"/>
      <c r="D216" s="4"/>
      <c r="G216" s="2"/>
      <c r="H216" s="3"/>
      <c r="I216" s="3"/>
      <c r="J216" s="3"/>
      <c r="K216" s="3"/>
      <c r="L216" s="3"/>
      <c r="M216" s="3"/>
      <c r="N216" s="3"/>
    </row>
    <row r="217" spans="1:14" ht="24.75" customHeight="1">
      <c r="A217" s="4"/>
      <c r="B217" s="4"/>
      <c r="C217" s="26">
        <v>2012</v>
      </c>
      <c r="D217" s="4"/>
      <c r="G217" s="2"/>
      <c r="H217" s="3"/>
      <c r="I217" s="3"/>
      <c r="J217" s="3"/>
      <c r="K217" s="3"/>
      <c r="L217" s="3"/>
      <c r="M217" s="3"/>
      <c r="N217" s="3"/>
    </row>
    <row r="218" spans="1:14" ht="15" customHeight="1">
      <c r="A218" s="4"/>
      <c r="B218" s="4"/>
      <c r="C218" s="53" t="s">
        <v>46</v>
      </c>
      <c r="D218" s="53"/>
      <c r="E218" s="67" t="s">
        <v>19</v>
      </c>
      <c r="F218" s="68"/>
      <c r="G218" s="56"/>
      <c r="H218" s="3"/>
      <c r="I218" s="3"/>
      <c r="J218" s="3"/>
      <c r="K218" s="3"/>
      <c r="L218" s="3"/>
      <c r="M218" s="3"/>
      <c r="N218" s="3"/>
    </row>
    <row r="219" spans="1:14" ht="15" customHeight="1">
      <c r="A219" s="4"/>
      <c r="B219" s="4"/>
      <c r="C219" s="53"/>
      <c r="D219" s="53"/>
      <c r="E219" s="63"/>
      <c r="F219" s="64"/>
      <c r="G219" s="62"/>
      <c r="H219" s="3"/>
      <c r="I219" s="3"/>
      <c r="J219" s="3"/>
      <c r="K219" s="3"/>
      <c r="L219" s="3"/>
      <c r="M219" s="3"/>
      <c r="N219" s="3"/>
    </row>
    <row r="220" spans="1:14" ht="15" customHeight="1" thickBot="1">
      <c r="A220" s="4"/>
      <c r="B220" s="4"/>
      <c r="C220" s="53"/>
      <c r="D220" s="53"/>
      <c r="E220" s="19" t="s">
        <v>1</v>
      </c>
      <c r="F220" s="11" t="s">
        <v>2</v>
      </c>
      <c r="G220" s="12" t="s">
        <v>3</v>
      </c>
      <c r="H220" s="3"/>
      <c r="I220" s="3"/>
      <c r="J220" s="3"/>
      <c r="K220" s="3"/>
      <c r="L220" s="3"/>
      <c r="M220" s="3"/>
      <c r="N220" s="3"/>
    </row>
    <row r="221" spans="1:14" ht="15" customHeight="1">
      <c r="A221" s="4"/>
      <c r="B221" s="4"/>
      <c r="C221" s="66" t="s">
        <v>6</v>
      </c>
      <c r="D221" s="15" t="s">
        <v>14</v>
      </c>
      <c r="E221" s="6">
        <v>530117.6603405025</v>
      </c>
      <c r="F221" s="6">
        <v>180897.65731125345</v>
      </c>
      <c r="G221" s="6">
        <f>E221+F221</f>
        <v>711015.317651756</v>
      </c>
      <c r="H221" s="3"/>
      <c r="I221" s="3"/>
      <c r="J221" s="3"/>
      <c r="K221" s="3"/>
      <c r="L221" s="3"/>
      <c r="M221" s="3"/>
      <c r="N221" s="3"/>
    </row>
    <row r="222" spans="1:14" ht="15" customHeight="1">
      <c r="A222" s="4"/>
      <c r="B222" s="4"/>
      <c r="C222" s="54"/>
      <c r="D222" s="15" t="s">
        <v>15</v>
      </c>
      <c r="E222" s="6">
        <v>574496.2491270397</v>
      </c>
      <c r="F222" s="6">
        <v>152482.76968662546</v>
      </c>
      <c r="G222" s="6">
        <f>E222+F222</f>
        <v>726979.0188136651</v>
      </c>
      <c r="H222" s="3"/>
      <c r="I222" s="3"/>
      <c r="J222" s="3"/>
      <c r="K222" s="3"/>
      <c r="L222" s="3"/>
      <c r="M222" s="3"/>
      <c r="N222" s="3"/>
    </row>
    <row r="223" spans="1:14" ht="15" customHeight="1">
      <c r="A223" s="4"/>
      <c r="B223" s="4"/>
      <c r="C223" s="54"/>
      <c r="D223" s="21" t="s">
        <v>16</v>
      </c>
      <c r="E223" s="6">
        <v>594883.3512086901</v>
      </c>
      <c r="F223" s="6">
        <v>142838.04608711542</v>
      </c>
      <c r="G223" s="6">
        <f>E223+F223</f>
        <v>737721.3972958055</v>
      </c>
      <c r="H223" s="3"/>
      <c r="I223" s="3"/>
      <c r="J223" s="3"/>
      <c r="K223" s="3"/>
      <c r="L223" s="3"/>
      <c r="M223" s="3"/>
      <c r="N223" s="3"/>
    </row>
    <row r="224" spans="1:14" ht="15" customHeight="1">
      <c r="A224" s="4"/>
      <c r="B224" s="4"/>
      <c r="C224" s="54"/>
      <c r="D224" s="15" t="s">
        <v>17</v>
      </c>
      <c r="E224" s="6">
        <v>604648.6751079591</v>
      </c>
      <c r="F224" s="6">
        <v>144577.8156673509</v>
      </c>
      <c r="G224" s="6">
        <f>E224+F224</f>
        <v>749226.49077531</v>
      </c>
      <c r="H224" s="3"/>
      <c r="I224" s="3"/>
      <c r="J224" s="3"/>
      <c r="K224" s="3"/>
      <c r="L224" s="3"/>
      <c r="M224" s="3"/>
      <c r="N224" s="3"/>
    </row>
    <row r="225" spans="1:14" ht="15" customHeight="1">
      <c r="A225" s="4"/>
      <c r="B225" s="4"/>
      <c r="C225" s="54"/>
      <c r="D225" s="15" t="s">
        <v>18</v>
      </c>
      <c r="E225" s="6">
        <v>600531.8291398566</v>
      </c>
      <c r="F225" s="6">
        <v>140670.80725416215</v>
      </c>
      <c r="G225" s="6">
        <f>E225+F225</f>
        <v>741202.6363940188</v>
      </c>
      <c r="H225" s="3"/>
      <c r="I225" s="3"/>
      <c r="J225" s="3"/>
      <c r="K225" s="3"/>
      <c r="L225" s="3"/>
      <c r="M225" s="3"/>
      <c r="N225" s="3"/>
    </row>
    <row r="226" spans="1:14" ht="15" customHeight="1">
      <c r="A226" s="4"/>
      <c r="B226" s="4"/>
      <c r="C226" s="55"/>
      <c r="D226" s="15" t="s">
        <v>3</v>
      </c>
      <c r="E226" s="6">
        <f>SUM(E221:E225)</f>
        <v>2904677.764924048</v>
      </c>
      <c r="F226" s="6">
        <f>SUM(F221:F225)</f>
        <v>761467.0960065074</v>
      </c>
      <c r="G226" s="6">
        <f>SUM(G221:G225)</f>
        <v>3666144.8609305555</v>
      </c>
      <c r="H226" s="3"/>
      <c r="I226" s="3"/>
      <c r="J226" s="3"/>
      <c r="K226" s="3"/>
      <c r="L226" s="3"/>
      <c r="M226" s="3"/>
      <c r="N226" s="3"/>
    </row>
    <row r="227" spans="1:14" ht="15" customHeight="1">
      <c r="A227" s="4"/>
      <c r="C227" s="53" t="s">
        <v>0</v>
      </c>
      <c r="D227" s="15" t="s">
        <v>14</v>
      </c>
      <c r="E227" s="5">
        <f aca="true" t="shared" si="38" ref="E227:E232">E221/G221</f>
        <v>0.7455783963857523</v>
      </c>
      <c r="F227" s="5">
        <f aca="true" t="shared" si="39" ref="F227:F232">F221/G221</f>
        <v>0.25442160361424765</v>
      </c>
      <c r="G227" s="7">
        <f aca="true" t="shared" si="40" ref="G227:G232">E227+F227</f>
        <v>1</v>
      </c>
      <c r="H227" s="3"/>
      <c r="I227" s="3"/>
      <c r="J227" s="3"/>
      <c r="K227" s="3"/>
      <c r="L227" s="3"/>
      <c r="M227" s="3"/>
      <c r="N227" s="3"/>
    </row>
    <row r="228" spans="1:14" ht="15" customHeight="1">
      <c r="A228" s="4"/>
      <c r="C228" s="53"/>
      <c r="D228" s="15" t="s">
        <v>15</v>
      </c>
      <c r="E228" s="5">
        <f t="shared" si="38"/>
        <v>0.7902514849253044</v>
      </c>
      <c r="F228" s="5">
        <f t="shared" si="39"/>
        <v>0.2097485150746956</v>
      </c>
      <c r="G228" s="7">
        <f t="shared" si="40"/>
        <v>1</v>
      </c>
      <c r="H228" s="3"/>
      <c r="I228" s="3"/>
      <c r="J228" s="3"/>
      <c r="K228" s="3"/>
      <c r="L228" s="3"/>
      <c r="M228" s="3"/>
      <c r="N228" s="3"/>
    </row>
    <row r="229" spans="1:14" ht="15" customHeight="1">
      <c r="A229" s="4"/>
      <c r="C229" s="53"/>
      <c r="D229" s="21" t="s">
        <v>16</v>
      </c>
      <c r="E229" s="5">
        <f t="shared" si="38"/>
        <v>0.8063794182862214</v>
      </c>
      <c r="F229" s="5">
        <f t="shared" si="39"/>
        <v>0.19362058171377858</v>
      </c>
      <c r="G229" s="7">
        <f t="shared" si="40"/>
        <v>1</v>
      </c>
      <c r="H229" s="3"/>
      <c r="I229" s="3"/>
      <c r="J229" s="3"/>
      <c r="K229" s="3"/>
      <c r="L229" s="3"/>
      <c r="M229" s="3"/>
      <c r="N229" s="3"/>
    </row>
    <row r="230" spans="1:14" ht="15" customHeight="1">
      <c r="A230" s="4"/>
      <c r="C230" s="53"/>
      <c r="D230" s="15" t="s">
        <v>17</v>
      </c>
      <c r="E230" s="5">
        <f t="shared" si="38"/>
        <v>0.8070305609219186</v>
      </c>
      <c r="F230" s="5">
        <f t="shared" si="39"/>
        <v>0.1929694390780814</v>
      </c>
      <c r="G230" s="7">
        <f t="shared" si="40"/>
        <v>1</v>
      </c>
      <c r="H230" s="3"/>
      <c r="I230" s="3"/>
      <c r="J230" s="3"/>
      <c r="K230" s="3"/>
      <c r="L230" s="3"/>
      <c r="M230" s="3"/>
      <c r="N230" s="3"/>
    </row>
    <row r="231" spans="1:14" ht="15" customHeight="1">
      <c r="A231" s="4"/>
      <c r="C231" s="53"/>
      <c r="D231" s="15" t="s">
        <v>18</v>
      </c>
      <c r="E231" s="5">
        <f t="shared" si="38"/>
        <v>0.8102127537773862</v>
      </c>
      <c r="F231" s="5">
        <f t="shared" si="39"/>
        <v>0.18978724622261384</v>
      </c>
      <c r="G231" s="7">
        <f t="shared" si="40"/>
        <v>1</v>
      </c>
      <c r="H231" s="3"/>
      <c r="I231" s="3"/>
      <c r="J231" s="3"/>
      <c r="K231" s="3"/>
      <c r="L231" s="3"/>
      <c r="M231" s="3"/>
      <c r="N231" s="3"/>
    </row>
    <row r="232" spans="1:14" ht="15" customHeight="1">
      <c r="A232" s="4"/>
      <c r="C232" s="53"/>
      <c r="D232" s="15" t="s">
        <v>3</v>
      </c>
      <c r="E232" s="5">
        <f t="shared" si="38"/>
        <v>0.7922975973695625</v>
      </c>
      <c r="F232" s="5">
        <f t="shared" si="39"/>
        <v>0.20770240263043746</v>
      </c>
      <c r="G232" s="7">
        <f t="shared" si="40"/>
        <v>1</v>
      </c>
      <c r="H232" s="3"/>
      <c r="I232" s="3"/>
      <c r="J232" s="3"/>
      <c r="K232" s="3"/>
      <c r="L232" s="3"/>
      <c r="M232" s="3"/>
      <c r="N232" s="3"/>
    </row>
    <row r="233" spans="1:7" ht="15.75">
      <c r="A233" s="4"/>
      <c r="B233" s="4"/>
      <c r="C233" s="14" t="s">
        <v>165</v>
      </c>
      <c r="G233" s="2"/>
    </row>
    <row r="234" spans="1:7" ht="24.75" customHeight="1">
      <c r="A234" s="4"/>
      <c r="B234" s="4"/>
      <c r="C234" s="4">
        <v>2012</v>
      </c>
      <c r="G234" s="2"/>
    </row>
    <row r="235" spans="1:8" ht="22.5" customHeight="1">
      <c r="A235" s="4"/>
      <c r="B235" s="4"/>
      <c r="C235" s="65" t="s">
        <v>46</v>
      </c>
      <c r="D235" s="57"/>
      <c r="E235" s="66" t="s">
        <v>32</v>
      </c>
      <c r="F235" s="66" t="s">
        <v>47</v>
      </c>
      <c r="G235" s="66" t="s">
        <v>33</v>
      </c>
      <c r="H235" s="66" t="s">
        <v>3</v>
      </c>
    </row>
    <row r="236" spans="1:8" ht="22.5" customHeight="1">
      <c r="A236" s="4"/>
      <c r="B236" s="4"/>
      <c r="C236" s="64"/>
      <c r="D236" s="62"/>
      <c r="E236" s="55"/>
      <c r="F236" s="55"/>
      <c r="G236" s="55"/>
      <c r="H236" s="55"/>
    </row>
    <row r="237" spans="1:8" ht="15">
      <c r="A237" s="4"/>
      <c r="B237" s="4"/>
      <c r="C237" s="66" t="s">
        <v>6</v>
      </c>
      <c r="D237" s="15" t="s">
        <v>14</v>
      </c>
      <c r="E237" s="6">
        <v>21004.05241704229</v>
      </c>
      <c r="F237" s="6">
        <v>408619.1833361088</v>
      </c>
      <c r="G237" s="6">
        <v>100494.42458735192</v>
      </c>
      <c r="H237" s="6">
        <f>SUM(E237:G237)</f>
        <v>530117.6603405031</v>
      </c>
    </row>
    <row r="238" spans="1:8" ht="15">
      <c r="A238" s="4"/>
      <c r="B238" s="4"/>
      <c r="C238" s="54"/>
      <c r="D238" s="15" t="s">
        <v>15</v>
      </c>
      <c r="E238" s="6">
        <v>35210.55834188565</v>
      </c>
      <c r="F238" s="6">
        <v>450676.32060053456</v>
      </c>
      <c r="G238" s="6">
        <v>88609.37018462083</v>
      </c>
      <c r="H238" s="6">
        <f>SUM(E238:G238)</f>
        <v>574496.249127041</v>
      </c>
    </row>
    <row r="239" spans="1:8" ht="15">
      <c r="A239" s="4"/>
      <c r="B239" s="4"/>
      <c r="C239" s="54"/>
      <c r="D239" s="21" t="s">
        <v>16</v>
      </c>
      <c r="E239" s="6">
        <v>45813.067231168396</v>
      </c>
      <c r="F239" s="6">
        <v>462034.71239035885</v>
      </c>
      <c r="G239" s="6">
        <v>87035.57158716519</v>
      </c>
      <c r="H239" s="6">
        <f>SUM(E239:G239)</f>
        <v>594883.3512086924</v>
      </c>
    </row>
    <row r="240" spans="1:8" ht="15">
      <c r="A240" s="4"/>
      <c r="B240" s="4"/>
      <c r="C240" s="54"/>
      <c r="D240" s="15" t="s">
        <v>17</v>
      </c>
      <c r="E240" s="6">
        <v>47294.8027025389</v>
      </c>
      <c r="F240" s="6">
        <v>481063.45474303165</v>
      </c>
      <c r="G240" s="6">
        <v>76290.41766239013</v>
      </c>
      <c r="H240" s="6">
        <f>SUM(E240:G240)</f>
        <v>604648.6751079607</v>
      </c>
    </row>
    <row r="241" spans="1:8" ht="15">
      <c r="A241" s="4"/>
      <c r="B241" s="4"/>
      <c r="C241" s="54"/>
      <c r="D241" s="15" t="s">
        <v>18</v>
      </c>
      <c r="E241" s="6">
        <v>76421.51716603676</v>
      </c>
      <c r="F241" s="6">
        <v>478234.89350780664</v>
      </c>
      <c r="G241" s="6">
        <v>45875.41846601594</v>
      </c>
      <c r="H241" s="6">
        <f>SUM(E241:G241)</f>
        <v>600531.8291398594</v>
      </c>
    </row>
    <row r="242" spans="1:8" ht="15">
      <c r="A242" s="4"/>
      <c r="B242" s="4"/>
      <c r="C242" s="55"/>
      <c r="D242" s="15" t="s">
        <v>3</v>
      </c>
      <c r="E242" s="6">
        <f>SUM(E237:E241)</f>
        <v>225743.997858672</v>
      </c>
      <c r="F242" s="6">
        <f>SUM(F237:F241)</f>
        <v>2280628.5645778407</v>
      </c>
      <c r="G242" s="6">
        <f>SUM(G237:G241)</f>
        <v>398305.20248754404</v>
      </c>
      <c r="H242" s="6">
        <f>SUM(H237:H241)</f>
        <v>2904677.7649240564</v>
      </c>
    </row>
    <row r="243" spans="1:8" ht="15">
      <c r="A243" s="4"/>
      <c r="B243" s="4"/>
      <c r="C243" s="66" t="s">
        <v>0</v>
      </c>
      <c r="D243" s="15" t="s">
        <v>14</v>
      </c>
      <c r="E243" s="5">
        <f aca="true" t="shared" si="41" ref="E243:E248">E237/H237</f>
        <v>0.03962149158273854</v>
      </c>
      <c r="F243" s="5">
        <f aca="true" t="shared" si="42" ref="F243:F248">F237/H237</f>
        <v>0.7708084712243809</v>
      </c>
      <c r="G243" s="5">
        <f aca="true" t="shared" si="43" ref="G243:G248">G237/H237</f>
        <v>0.18957003719288043</v>
      </c>
      <c r="H243" s="10">
        <f aca="true" t="shared" si="44" ref="H243:H248">SUM(E243:G243)</f>
        <v>0.9999999999999999</v>
      </c>
    </row>
    <row r="244" spans="1:8" ht="15">
      <c r="A244" s="4"/>
      <c r="B244" s="4"/>
      <c r="C244" s="54"/>
      <c r="D244" s="15" t="s">
        <v>15</v>
      </c>
      <c r="E244" s="5">
        <f t="shared" si="41"/>
        <v>0.06128944861761731</v>
      </c>
      <c r="F244" s="5">
        <f t="shared" si="42"/>
        <v>0.784472172421224</v>
      </c>
      <c r="G244" s="5">
        <f t="shared" si="43"/>
        <v>0.15423837896115877</v>
      </c>
      <c r="H244" s="10">
        <f t="shared" si="44"/>
        <v>1</v>
      </c>
    </row>
    <row r="245" spans="1:8" ht="15">
      <c r="A245" s="4"/>
      <c r="B245" s="4"/>
      <c r="C245" s="54"/>
      <c r="D245" s="21" t="s">
        <v>16</v>
      </c>
      <c r="E245" s="5">
        <f t="shared" si="41"/>
        <v>0.07701184969807065</v>
      </c>
      <c r="F245" s="5">
        <f t="shared" si="42"/>
        <v>0.7766811954841065</v>
      </c>
      <c r="G245" s="5">
        <f t="shared" si="43"/>
        <v>0.14630695481782283</v>
      </c>
      <c r="H245" s="10">
        <f t="shared" si="44"/>
        <v>1</v>
      </c>
    </row>
    <row r="246" spans="1:8" ht="15">
      <c r="A246" s="4"/>
      <c r="B246" s="4"/>
      <c r="C246" s="54"/>
      <c r="D246" s="15" t="s">
        <v>17</v>
      </c>
      <c r="E246" s="5">
        <f t="shared" si="41"/>
        <v>0.07821864935715664</v>
      </c>
      <c r="F246" s="5">
        <f t="shared" si="42"/>
        <v>0.7956082177094611</v>
      </c>
      <c r="G246" s="5">
        <f t="shared" si="43"/>
        <v>0.12617313293338217</v>
      </c>
      <c r="H246" s="10">
        <f t="shared" si="44"/>
        <v>0.9999999999999999</v>
      </c>
    </row>
    <row r="247" spans="1:8" ht="15">
      <c r="A247" s="4"/>
      <c r="B247" s="4"/>
      <c r="C247" s="54"/>
      <c r="D247" s="15" t="s">
        <v>18</v>
      </c>
      <c r="E247" s="5">
        <f t="shared" si="41"/>
        <v>0.12725639750934625</v>
      </c>
      <c r="F247" s="5">
        <f t="shared" si="42"/>
        <v>0.7963522835963276</v>
      </c>
      <c r="G247" s="5">
        <f t="shared" si="43"/>
        <v>0.07639131889432607</v>
      </c>
      <c r="H247" s="10">
        <f t="shared" si="44"/>
        <v>0.9999999999999999</v>
      </c>
    </row>
    <row r="248" spans="1:8" ht="15">
      <c r="A248" s="4"/>
      <c r="B248" s="4"/>
      <c r="C248" s="55"/>
      <c r="D248" s="15" t="s">
        <v>3</v>
      </c>
      <c r="E248" s="5">
        <f t="shared" si="41"/>
        <v>0.07771739797945337</v>
      </c>
      <c r="F248" s="5">
        <f t="shared" si="42"/>
        <v>0.7851571668699259</v>
      </c>
      <c r="G248" s="5">
        <f t="shared" si="43"/>
        <v>0.13712543515062087</v>
      </c>
      <c r="H248" s="10">
        <f t="shared" si="44"/>
        <v>1</v>
      </c>
    </row>
    <row r="249" spans="1:7" ht="15.75">
      <c r="A249" s="4"/>
      <c r="B249" s="4"/>
      <c r="C249" s="14" t="s">
        <v>165</v>
      </c>
      <c r="G249" s="2"/>
    </row>
    <row r="250" spans="7:14" ht="15" customHeight="1">
      <c r="G250" s="9"/>
      <c r="H250" s="9"/>
      <c r="I250" s="9"/>
      <c r="J250" s="9"/>
      <c r="K250" s="9"/>
      <c r="L250" s="9"/>
      <c r="M250" s="9"/>
      <c r="N250" s="8"/>
    </row>
    <row r="251" spans="1:14" ht="15" customHeight="1">
      <c r="A251" s="4">
        <v>10</v>
      </c>
      <c r="B251" s="4" t="s">
        <v>48</v>
      </c>
      <c r="C251" s="4"/>
      <c r="D251" s="4"/>
      <c r="G251" s="2"/>
      <c r="H251" s="3"/>
      <c r="I251" s="3"/>
      <c r="J251" s="3"/>
      <c r="K251" s="3"/>
      <c r="L251" s="3"/>
      <c r="M251" s="3"/>
      <c r="N251" s="3"/>
    </row>
    <row r="252" spans="1:14" ht="24.75" customHeight="1">
      <c r="A252" s="4"/>
      <c r="B252" s="4"/>
      <c r="C252" s="26">
        <v>2012</v>
      </c>
      <c r="D252" s="4"/>
      <c r="G252" s="2"/>
      <c r="H252" s="3"/>
      <c r="I252" s="3"/>
      <c r="J252" s="3"/>
      <c r="K252" s="3"/>
      <c r="L252" s="3"/>
      <c r="M252" s="3"/>
      <c r="N252" s="3"/>
    </row>
    <row r="253" spans="1:14" ht="15" customHeight="1">
      <c r="A253" s="4"/>
      <c r="B253" s="4"/>
      <c r="C253" s="65" t="s">
        <v>46</v>
      </c>
      <c r="D253" s="57"/>
      <c r="E253" s="67" t="s">
        <v>49</v>
      </c>
      <c r="F253" s="68"/>
      <c r="G253" s="56"/>
      <c r="H253" s="3"/>
      <c r="I253" s="3"/>
      <c r="J253" s="3"/>
      <c r="K253" s="3"/>
      <c r="L253" s="3"/>
      <c r="M253" s="3"/>
      <c r="N253" s="3"/>
    </row>
    <row r="254" spans="1:14" ht="15" customHeight="1">
      <c r="A254" s="4"/>
      <c r="B254" s="4"/>
      <c r="C254" s="65"/>
      <c r="D254" s="57"/>
      <c r="E254" s="63"/>
      <c r="F254" s="64"/>
      <c r="G254" s="62"/>
      <c r="H254" s="3"/>
      <c r="I254" s="3"/>
      <c r="J254" s="3"/>
      <c r="K254" s="3"/>
      <c r="L254" s="3"/>
      <c r="M254" s="3"/>
      <c r="N254" s="3"/>
    </row>
    <row r="255" spans="1:14" ht="15" customHeight="1" thickBot="1">
      <c r="A255" s="4"/>
      <c r="B255" s="4"/>
      <c r="C255" s="64"/>
      <c r="D255" s="62"/>
      <c r="E255" s="19" t="s">
        <v>1</v>
      </c>
      <c r="F255" s="11" t="s">
        <v>2</v>
      </c>
      <c r="G255" s="12" t="s">
        <v>3</v>
      </c>
      <c r="H255" s="3"/>
      <c r="I255" s="3"/>
      <c r="J255" s="3"/>
      <c r="K255" s="3"/>
      <c r="L255" s="3"/>
      <c r="M255" s="3"/>
      <c r="N255" s="3"/>
    </row>
    <row r="256" spans="1:14" ht="15" customHeight="1">
      <c r="A256" s="4"/>
      <c r="B256" s="4"/>
      <c r="C256" s="66" t="s">
        <v>6</v>
      </c>
      <c r="D256" s="15" t="s">
        <v>14</v>
      </c>
      <c r="E256" s="6">
        <v>2642.566141153822</v>
      </c>
      <c r="F256" s="6">
        <v>708372.7515106017</v>
      </c>
      <c r="G256" s="6">
        <f>E256+F256</f>
        <v>711015.3176517555</v>
      </c>
      <c r="H256" s="3"/>
      <c r="I256" s="3"/>
      <c r="J256" s="3"/>
      <c r="K256" s="3"/>
      <c r="L256" s="3"/>
      <c r="M256" s="3"/>
      <c r="N256" s="3"/>
    </row>
    <row r="257" spans="1:14" ht="15" customHeight="1">
      <c r="A257" s="4"/>
      <c r="B257" s="4"/>
      <c r="C257" s="54"/>
      <c r="D257" s="15" t="s">
        <v>15</v>
      </c>
      <c r="E257" s="6">
        <v>7738.35189667107</v>
      </c>
      <c r="F257" s="6">
        <v>719240.6669169923</v>
      </c>
      <c r="G257" s="6">
        <f>E257+F257</f>
        <v>726979.0188136634</v>
      </c>
      <c r="H257" s="3"/>
      <c r="I257" s="3"/>
      <c r="J257" s="3"/>
      <c r="K257" s="3"/>
      <c r="L257" s="3"/>
      <c r="M257" s="3"/>
      <c r="N257" s="3"/>
    </row>
    <row r="258" spans="1:14" ht="15" customHeight="1">
      <c r="A258" s="4"/>
      <c r="B258" s="4"/>
      <c r="C258" s="54"/>
      <c r="D258" s="21" t="s">
        <v>16</v>
      </c>
      <c r="E258" s="6">
        <v>18023.04417337937</v>
      </c>
      <c r="F258" s="6">
        <v>719698.3531224264</v>
      </c>
      <c r="G258" s="6">
        <f>E258+F258</f>
        <v>737721.3972958059</v>
      </c>
      <c r="H258" s="3"/>
      <c r="I258" s="3"/>
      <c r="J258" s="3"/>
      <c r="K258" s="3"/>
      <c r="L258" s="3"/>
      <c r="M258" s="3"/>
      <c r="N258" s="3"/>
    </row>
    <row r="259" spans="1:14" ht="15" customHeight="1">
      <c r="A259" s="4"/>
      <c r="B259" s="4"/>
      <c r="C259" s="54"/>
      <c r="D259" s="15" t="s">
        <v>17</v>
      </c>
      <c r="E259" s="6">
        <v>32251.260607967295</v>
      </c>
      <c r="F259" s="6">
        <v>716975.2301673432</v>
      </c>
      <c r="G259" s="6">
        <f>E259+F259</f>
        <v>749226.4907753104</v>
      </c>
      <c r="H259" s="3"/>
      <c r="I259" s="3"/>
      <c r="J259" s="3"/>
      <c r="K259" s="3"/>
      <c r="L259" s="3"/>
      <c r="M259" s="3"/>
      <c r="N259" s="3"/>
    </row>
    <row r="260" spans="1:14" ht="15" customHeight="1">
      <c r="A260" s="4"/>
      <c r="B260" s="4"/>
      <c r="C260" s="54"/>
      <c r="D260" s="15" t="s">
        <v>18</v>
      </c>
      <c r="E260" s="6">
        <v>72163.38424249952</v>
      </c>
      <c r="F260" s="6">
        <v>669039.2521515188</v>
      </c>
      <c r="G260" s="6">
        <f>E260+F260</f>
        <v>741202.6363940183</v>
      </c>
      <c r="H260" s="3"/>
      <c r="I260" s="3"/>
      <c r="J260" s="3"/>
      <c r="K260" s="3"/>
      <c r="L260" s="3"/>
      <c r="M260" s="3"/>
      <c r="N260" s="3"/>
    </row>
    <row r="261" spans="1:14" ht="15" customHeight="1">
      <c r="A261" s="4"/>
      <c r="B261" s="4"/>
      <c r="C261" s="55"/>
      <c r="D261" s="15" t="s">
        <v>3</v>
      </c>
      <c r="E261" s="6">
        <f>SUM(E256:E260)</f>
        <v>132818.6070616711</v>
      </c>
      <c r="F261" s="6">
        <f>SUM(F256:F260)</f>
        <v>3533326.2538688825</v>
      </c>
      <c r="G261" s="6">
        <f>SUM(G256:G260)</f>
        <v>3666144.8609305536</v>
      </c>
      <c r="H261" s="3"/>
      <c r="I261" s="3"/>
      <c r="J261" s="3"/>
      <c r="K261" s="3"/>
      <c r="L261" s="3"/>
      <c r="M261" s="3"/>
      <c r="N261" s="3"/>
    </row>
    <row r="262" spans="1:14" ht="15" customHeight="1">
      <c r="A262" s="4"/>
      <c r="C262" s="66" t="s">
        <v>0</v>
      </c>
      <c r="D262" s="15" t="s">
        <v>14</v>
      </c>
      <c r="E262" s="5">
        <f aca="true" t="shared" si="45" ref="E262:E267">E256/G256</f>
        <v>0.003716609298771972</v>
      </c>
      <c r="F262" s="5">
        <f aca="true" t="shared" si="46" ref="F262:F267">F256/G256</f>
        <v>0.9962833907012281</v>
      </c>
      <c r="G262" s="7">
        <f aca="true" t="shared" si="47" ref="G262:G267">E262+F262</f>
        <v>1</v>
      </c>
      <c r="H262" s="3"/>
      <c r="I262" s="3"/>
      <c r="J262" s="3"/>
      <c r="K262" s="3"/>
      <c r="L262" s="3"/>
      <c r="M262" s="3"/>
      <c r="N262" s="3"/>
    </row>
    <row r="263" spans="1:14" ht="15" customHeight="1">
      <c r="A263" s="4"/>
      <c r="C263" s="54"/>
      <c r="D263" s="15" t="s">
        <v>15</v>
      </c>
      <c r="E263" s="5">
        <f t="shared" si="45"/>
        <v>0.010644532643182837</v>
      </c>
      <c r="F263" s="5">
        <f t="shared" si="46"/>
        <v>0.9893554673568171</v>
      </c>
      <c r="G263" s="7">
        <f t="shared" si="47"/>
        <v>1</v>
      </c>
      <c r="H263" s="3"/>
      <c r="I263" s="3"/>
      <c r="J263" s="3"/>
      <c r="K263" s="3"/>
      <c r="L263" s="3"/>
      <c r="M263" s="3"/>
      <c r="N263" s="3"/>
    </row>
    <row r="264" spans="1:14" ht="15" customHeight="1">
      <c r="A264" s="4"/>
      <c r="C264" s="54"/>
      <c r="D264" s="21" t="s">
        <v>16</v>
      </c>
      <c r="E264" s="5">
        <f t="shared" si="45"/>
        <v>0.024430691910855108</v>
      </c>
      <c r="F264" s="5">
        <f t="shared" si="46"/>
        <v>0.9755693080891448</v>
      </c>
      <c r="G264" s="7">
        <f t="shared" si="47"/>
        <v>0.9999999999999999</v>
      </c>
      <c r="H264" s="3"/>
      <c r="I264" s="3"/>
      <c r="J264" s="3"/>
      <c r="K264" s="3"/>
      <c r="L264" s="3"/>
      <c r="M264" s="3"/>
      <c r="N264" s="3"/>
    </row>
    <row r="265" spans="1:14" ht="15" customHeight="1">
      <c r="A265" s="4"/>
      <c r="C265" s="54"/>
      <c r="D265" s="15" t="s">
        <v>17</v>
      </c>
      <c r="E265" s="5">
        <f t="shared" si="45"/>
        <v>0.043046076193319356</v>
      </c>
      <c r="F265" s="5">
        <f t="shared" si="46"/>
        <v>0.9569539238066807</v>
      </c>
      <c r="G265" s="7">
        <f t="shared" si="47"/>
        <v>1</v>
      </c>
      <c r="H265" s="3"/>
      <c r="I265" s="3"/>
      <c r="J265" s="3"/>
      <c r="K265" s="3"/>
      <c r="L265" s="3"/>
      <c r="M265" s="3"/>
      <c r="N265" s="3"/>
    </row>
    <row r="266" spans="1:14" ht="15" customHeight="1">
      <c r="A266" s="4"/>
      <c r="C266" s="54"/>
      <c r="D266" s="15" t="s">
        <v>18</v>
      </c>
      <c r="E266" s="5">
        <f t="shared" si="45"/>
        <v>0.0973598590981508</v>
      </c>
      <c r="F266" s="5">
        <f t="shared" si="46"/>
        <v>0.9026401409018493</v>
      </c>
      <c r="G266" s="7">
        <f t="shared" si="47"/>
        <v>1</v>
      </c>
      <c r="H266" s="3"/>
      <c r="I266" s="3"/>
      <c r="J266" s="3"/>
      <c r="K266" s="3"/>
      <c r="L266" s="3"/>
      <c r="M266" s="3"/>
      <c r="N266" s="3"/>
    </row>
    <row r="267" spans="1:14" ht="15" customHeight="1">
      <c r="A267" s="4"/>
      <c r="C267" s="55"/>
      <c r="D267" s="15" t="s">
        <v>3</v>
      </c>
      <c r="E267" s="5">
        <f t="shared" si="45"/>
        <v>0.03622841216044</v>
      </c>
      <c r="F267" s="5">
        <f t="shared" si="46"/>
        <v>0.96377158783956</v>
      </c>
      <c r="G267" s="7">
        <f t="shared" si="47"/>
        <v>1</v>
      </c>
      <c r="H267" s="3"/>
      <c r="I267" s="3"/>
      <c r="J267" s="3"/>
      <c r="K267" s="3"/>
      <c r="L267" s="3"/>
      <c r="M267" s="3"/>
      <c r="N267" s="3"/>
    </row>
    <row r="268" spans="1:7" ht="15.75">
      <c r="A268" s="4"/>
      <c r="B268" s="4"/>
      <c r="C268" s="14" t="s">
        <v>165</v>
      </c>
      <c r="G268" s="2"/>
    </row>
    <row r="269" spans="1:7" ht="24.75" customHeight="1">
      <c r="A269" s="4"/>
      <c r="B269" s="4"/>
      <c r="C269" s="4">
        <v>2012</v>
      </c>
      <c r="G269" s="2"/>
    </row>
    <row r="270" spans="1:7" ht="22.5" customHeight="1">
      <c r="A270" s="4"/>
      <c r="B270" s="4"/>
      <c r="C270" s="65" t="s">
        <v>46</v>
      </c>
      <c r="D270" s="57"/>
      <c r="E270" s="66" t="s">
        <v>50</v>
      </c>
      <c r="F270" s="66" t="s">
        <v>51</v>
      </c>
      <c r="G270" s="66" t="s">
        <v>3</v>
      </c>
    </row>
    <row r="271" spans="1:7" ht="22.5" customHeight="1">
      <c r="A271" s="4"/>
      <c r="B271" s="4"/>
      <c r="C271" s="64"/>
      <c r="D271" s="62"/>
      <c r="E271" s="55"/>
      <c r="F271" s="55"/>
      <c r="G271" s="55"/>
    </row>
    <row r="272" spans="1:7" ht="15">
      <c r="A272" s="4"/>
      <c r="B272" s="4"/>
      <c r="C272" s="66" t="s">
        <v>6</v>
      </c>
      <c r="D272" s="15" t="s">
        <v>14</v>
      </c>
      <c r="E272" s="18">
        <v>58.90002701608453</v>
      </c>
      <c r="F272" s="18">
        <v>2583.6661141377376</v>
      </c>
      <c r="G272" s="18">
        <f>SUM(E272:F272)</f>
        <v>2642.566141153822</v>
      </c>
    </row>
    <row r="273" spans="1:7" ht="15">
      <c r="A273" s="4"/>
      <c r="B273" s="4"/>
      <c r="C273" s="54"/>
      <c r="D273" s="15" t="s">
        <v>15</v>
      </c>
      <c r="E273" s="18">
        <v>232.69679267411487</v>
      </c>
      <c r="F273" s="18">
        <v>7505.6551039969545</v>
      </c>
      <c r="G273" s="18">
        <f>SUM(E273:F273)</f>
        <v>7738.351896671069</v>
      </c>
    </row>
    <row r="274" spans="1:7" ht="15">
      <c r="A274" s="4"/>
      <c r="B274" s="4"/>
      <c r="C274" s="54"/>
      <c r="D274" s="21" t="s">
        <v>16</v>
      </c>
      <c r="E274" s="18">
        <v>1906.5875849504966</v>
      </c>
      <c r="F274" s="18">
        <v>16116.456588428868</v>
      </c>
      <c r="G274" s="18">
        <f>SUM(E274:F274)</f>
        <v>18023.044173379363</v>
      </c>
    </row>
    <row r="275" spans="1:7" ht="15">
      <c r="A275" s="4"/>
      <c r="B275" s="4"/>
      <c r="C275" s="54"/>
      <c r="D275" s="15" t="s">
        <v>17</v>
      </c>
      <c r="E275" s="18">
        <v>4312.431373584332</v>
      </c>
      <c r="F275" s="18">
        <v>27938.829234382967</v>
      </c>
      <c r="G275" s="18">
        <f>SUM(E275:F275)</f>
        <v>32251.2606079673</v>
      </c>
    </row>
    <row r="276" spans="1:7" ht="15">
      <c r="A276" s="4"/>
      <c r="B276" s="4"/>
      <c r="C276" s="54"/>
      <c r="D276" s="15" t="s">
        <v>18</v>
      </c>
      <c r="E276" s="18">
        <v>3963.615891088469</v>
      </c>
      <c r="F276" s="18">
        <v>68199.76835141104</v>
      </c>
      <c r="G276" s="18">
        <f>SUM(E276:F276)</f>
        <v>72163.38424249951</v>
      </c>
    </row>
    <row r="277" spans="1:7" ht="15">
      <c r="A277" s="4"/>
      <c r="B277" s="4"/>
      <c r="C277" s="55"/>
      <c r="D277" s="15" t="s">
        <v>3</v>
      </c>
      <c r="E277" s="6">
        <f>SUM(E272:E276)</f>
        <v>10474.231669313496</v>
      </c>
      <c r="F277" s="6">
        <f>SUM(F272:F276)</f>
        <v>122344.37539235756</v>
      </c>
      <c r="G277" s="6">
        <f>SUM(G272:G276)</f>
        <v>132818.60706167106</v>
      </c>
    </row>
    <row r="278" spans="1:7" ht="15">
      <c r="A278" s="4"/>
      <c r="B278" s="4"/>
      <c r="C278" s="66" t="s">
        <v>0</v>
      </c>
      <c r="D278" s="15" t="s">
        <v>14</v>
      </c>
      <c r="E278" s="5">
        <f aca="true" t="shared" si="48" ref="E278:E283">E272/G272</f>
        <v>0.022288950917371188</v>
      </c>
      <c r="F278" s="5">
        <f aca="true" t="shared" si="49" ref="F278:F283">F272/G272</f>
        <v>0.9777110490826288</v>
      </c>
      <c r="G278" s="7">
        <f aca="true" t="shared" si="50" ref="G278:G283">E278+F278</f>
        <v>1</v>
      </c>
    </row>
    <row r="279" spans="1:7" ht="15">
      <c r="A279" s="4"/>
      <c r="B279" s="4"/>
      <c r="C279" s="54"/>
      <c r="D279" s="15" t="s">
        <v>15</v>
      </c>
      <c r="E279" s="5">
        <f t="shared" si="48"/>
        <v>0.03007058812797306</v>
      </c>
      <c r="F279" s="5">
        <f t="shared" si="49"/>
        <v>0.969929411872027</v>
      </c>
      <c r="G279" s="7">
        <f t="shared" si="50"/>
        <v>1</v>
      </c>
    </row>
    <row r="280" spans="1:7" ht="15">
      <c r="A280" s="4"/>
      <c r="B280" s="4"/>
      <c r="C280" s="54"/>
      <c r="D280" s="21" t="s">
        <v>16</v>
      </c>
      <c r="E280" s="5">
        <f t="shared" si="48"/>
        <v>0.10578610176002287</v>
      </c>
      <c r="F280" s="5">
        <f t="shared" si="49"/>
        <v>0.8942138982399772</v>
      </c>
      <c r="G280" s="7">
        <f t="shared" si="50"/>
        <v>1</v>
      </c>
    </row>
    <row r="281" spans="1:7" ht="15">
      <c r="A281" s="4"/>
      <c r="B281" s="4"/>
      <c r="C281" s="54"/>
      <c r="D281" s="15" t="s">
        <v>17</v>
      </c>
      <c r="E281" s="5">
        <f t="shared" si="48"/>
        <v>0.13371357560265398</v>
      </c>
      <c r="F281" s="5">
        <f t="shared" si="49"/>
        <v>0.866286424397346</v>
      </c>
      <c r="G281" s="7">
        <f t="shared" si="50"/>
        <v>1</v>
      </c>
    </row>
    <row r="282" spans="1:7" ht="15">
      <c r="A282" s="4"/>
      <c r="B282" s="4"/>
      <c r="C282" s="54"/>
      <c r="D282" s="15" t="s">
        <v>18</v>
      </c>
      <c r="E282" s="5">
        <f t="shared" si="48"/>
        <v>0.054925582172934716</v>
      </c>
      <c r="F282" s="5">
        <f t="shared" si="49"/>
        <v>0.9450744178270652</v>
      </c>
      <c r="G282" s="7">
        <f>E282+F282</f>
        <v>1</v>
      </c>
    </row>
    <row r="283" spans="1:7" ht="15">
      <c r="A283" s="4"/>
      <c r="B283" s="4"/>
      <c r="C283" s="55"/>
      <c r="D283" s="15" t="s">
        <v>3</v>
      </c>
      <c r="E283" s="5">
        <f t="shared" si="48"/>
        <v>0.07886117691665026</v>
      </c>
      <c r="F283" s="5">
        <f t="shared" si="49"/>
        <v>0.9211388230833496</v>
      </c>
      <c r="G283" s="7">
        <f t="shared" si="50"/>
        <v>0.9999999999999999</v>
      </c>
    </row>
    <row r="284" spans="1:7" ht="15.75">
      <c r="A284" s="4"/>
      <c r="B284" s="4"/>
      <c r="C284" s="14" t="s">
        <v>165</v>
      </c>
      <c r="G284" s="2"/>
    </row>
    <row r="285" spans="1:7" ht="24.75" customHeight="1">
      <c r="A285" s="4"/>
      <c r="B285" s="4"/>
      <c r="C285" s="26">
        <v>2012</v>
      </c>
      <c r="G285" s="2"/>
    </row>
    <row r="286" spans="1:9" ht="28.5" customHeight="1">
      <c r="A286" s="4"/>
      <c r="B286" s="4"/>
      <c r="C286" s="65" t="s">
        <v>46</v>
      </c>
      <c r="D286" s="57"/>
      <c r="E286" s="58" t="s">
        <v>52</v>
      </c>
      <c r="F286" s="59"/>
      <c r="G286" s="59"/>
      <c r="H286" s="59"/>
      <c r="I286" s="60"/>
    </row>
    <row r="287" spans="1:9" ht="29.25" thickBot="1">
      <c r="A287" s="4"/>
      <c r="B287" s="4"/>
      <c r="C287" s="64"/>
      <c r="D287" s="62"/>
      <c r="E287" s="11" t="s">
        <v>74</v>
      </c>
      <c r="F287" s="11" t="s">
        <v>75</v>
      </c>
      <c r="G287" s="12" t="s">
        <v>76</v>
      </c>
      <c r="H287" s="11" t="s">
        <v>77</v>
      </c>
      <c r="I287" s="12" t="s">
        <v>3</v>
      </c>
    </row>
    <row r="288" spans="1:9" ht="15">
      <c r="A288" s="4"/>
      <c r="B288" s="4"/>
      <c r="C288" s="66" t="s">
        <v>6</v>
      </c>
      <c r="D288" s="15" t="s">
        <v>14</v>
      </c>
      <c r="E288" s="18">
        <v>915.5521474295348</v>
      </c>
      <c r="F288" s="18">
        <v>1040.6129307514166</v>
      </c>
      <c r="G288" s="18">
        <v>0</v>
      </c>
      <c r="H288" s="18">
        <v>686.4010629728707</v>
      </c>
      <c r="I288" s="18">
        <f aca="true" t="shared" si="51" ref="I288:I294">SUM(E288:H288)</f>
        <v>2642.566141153822</v>
      </c>
    </row>
    <row r="289" spans="1:9" ht="15">
      <c r="A289" s="4"/>
      <c r="B289" s="4"/>
      <c r="C289" s="54"/>
      <c r="D289" s="15" t="s">
        <v>15</v>
      </c>
      <c r="E289" s="18">
        <v>586.5639242821504</v>
      </c>
      <c r="F289" s="18">
        <v>5812.02071070258</v>
      </c>
      <c r="G289" s="18">
        <v>313.45474466421086</v>
      </c>
      <c r="H289" s="18">
        <v>880.9358077200252</v>
      </c>
      <c r="I289" s="18">
        <f t="shared" si="51"/>
        <v>7592.9751873689665</v>
      </c>
    </row>
    <row r="290" spans="1:9" ht="15">
      <c r="A290" s="4"/>
      <c r="B290" s="4"/>
      <c r="C290" s="54"/>
      <c r="D290" s="21" t="s">
        <v>16</v>
      </c>
      <c r="E290" s="18">
        <v>1307.4863003820753</v>
      </c>
      <c r="F290" s="18">
        <v>9968.429829602585</v>
      </c>
      <c r="G290" s="18">
        <v>4494.934665770299</v>
      </c>
      <c r="H290" s="18">
        <v>1406.4158028803508</v>
      </c>
      <c r="I290" s="18">
        <f t="shared" si="51"/>
        <v>17177.26659863531</v>
      </c>
    </row>
    <row r="291" spans="1:9" ht="15">
      <c r="A291" s="4"/>
      <c r="B291" s="4"/>
      <c r="C291" s="54"/>
      <c r="D291" s="15" t="s">
        <v>17</v>
      </c>
      <c r="E291" s="18">
        <v>1814.9158030698445</v>
      </c>
      <c r="F291" s="18">
        <v>19454.178053136377</v>
      </c>
      <c r="G291" s="18">
        <v>7194.292896280255</v>
      </c>
      <c r="H291" s="18">
        <v>3356.2929812245097</v>
      </c>
      <c r="I291" s="18">
        <f t="shared" si="51"/>
        <v>31819.679733710986</v>
      </c>
    </row>
    <row r="292" spans="1:9" ht="15">
      <c r="A292" s="4"/>
      <c r="B292" s="4"/>
      <c r="C292" s="54"/>
      <c r="D292" s="15" t="s">
        <v>18</v>
      </c>
      <c r="E292" s="18">
        <v>4498.32969549462</v>
      </c>
      <c r="F292" s="18">
        <v>48465.41313157485</v>
      </c>
      <c r="G292" s="18">
        <v>13925.059986983677</v>
      </c>
      <c r="H292" s="18">
        <v>4325.635105024516</v>
      </c>
      <c r="I292" s="18">
        <f t="shared" si="51"/>
        <v>71214.43791907767</v>
      </c>
    </row>
    <row r="293" spans="1:9" ht="15">
      <c r="A293" s="4"/>
      <c r="B293" s="4"/>
      <c r="C293" s="55"/>
      <c r="D293" s="15" t="s">
        <v>3</v>
      </c>
      <c r="E293" s="6">
        <f>SUM(E288:E292)</f>
        <v>9122.847870658225</v>
      </c>
      <c r="F293" s="6">
        <f>SUM(F288:F292)</f>
        <v>84740.65465576781</v>
      </c>
      <c r="G293" s="6">
        <f>SUM(G288:G292)</f>
        <v>25927.742293698444</v>
      </c>
      <c r="H293" s="6">
        <f>SUM(H288:H292)</f>
        <v>10655.680759822273</v>
      </c>
      <c r="I293" s="6">
        <f>SUM(I288:I292)</f>
        <v>130446.92557994675</v>
      </c>
    </row>
    <row r="294" spans="1:9" ht="15">
      <c r="A294" s="4"/>
      <c r="B294" s="4"/>
      <c r="C294" s="66" t="s">
        <v>0</v>
      </c>
      <c r="D294" s="15" t="s">
        <v>14</v>
      </c>
      <c r="E294" s="5">
        <f aca="true" t="shared" si="52" ref="E294:E299">E288/I288</f>
        <v>0.34646328550542077</v>
      </c>
      <c r="F294" s="5">
        <f aca="true" t="shared" si="53" ref="F294:F299">F288/I288</f>
        <v>0.3937887928500644</v>
      </c>
      <c r="G294" s="5">
        <f aca="true" t="shared" si="54" ref="G294:G299">G288/I288</f>
        <v>0</v>
      </c>
      <c r="H294" s="5">
        <f aca="true" t="shared" si="55" ref="H294:H299">H288/I288</f>
        <v>0.25974792164451477</v>
      </c>
      <c r="I294" s="10">
        <f t="shared" si="51"/>
        <v>0.9999999999999999</v>
      </c>
    </row>
    <row r="295" spans="1:9" ht="15">
      <c r="A295" s="4"/>
      <c r="B295" s="4"/>
      <c r="C295" s="54"/>
      <c r="D295" s="15" t="s">
        <v>15</v>
      </c>
      <c r="E295" s="5">
        <f t="shared" si="52"/>
        <v>0.07725086804681104</v>
      </c>
      <c r="F295" s="5">
        <f t="shared" si="53"/>
        <v>0.7654470832949603</v>
      </c>
      <c r="G295" s="5">
        <f t="shared" si="54"/>
        <v>0.04128220321141675</v>
      </c>
      <c r="H295" s="5">
        <f t="shared" si="55"/>
        <v>0.1160198454468119</v>
      </c>
      <c r="I295" s="10">
        <f>SUM(E295:H295)</f>
        <v>0.9999999999999999</v>
      </c>
    </row>
    <row r="296" spans="1:9" ht="15">
      <c r="A296" s="4"/>
      <c r="B296" s="4"/>
      <c r="C296" s="54"/>
      <c r="D296" s="21" t="s">
        <v>16</v>
      </c>
      <c r="E296" s="5">
        <f t="shared" si="52"/>
        <v>0.07611725025481947</v>
      </c>
      <c r="F296" s="5">
        <f t="shared" si="53"/>
        <v>0.5803268973187242</v>
      </c>
      <c r="G296" s="5">
        <f t="shared" si="54"/>
        <v>0.26167927475302794</v>
      </c>
      <c r="H296" s="5">
        <f t="shared" si="55"/>
        <v>0.08187657767342837</v>
      </c>
      <c r="I296" s="10">
        <f>SUM(E296:H296)</f>
        <v>0.9999999999999999</v>
      </c>
    </row>
    <row r="297" spans="1:9" ht="15">
      <c r="A297" s="4"/>
      <c r="B297" s="4"/>
      <c r="C297" s="54"/>
      <c r="D297" s="15" t="s">
        <v>17</v>
      </c>
      <c r="E297" s="5">
        <f t="shared" si="52"/>
        <v>0.057037525778333126</v>
      </c>
      <c r="F297" s="5">
        <f t="shared" si="53"/>
        <v>0.6113882419918223</v>
      </c>
      <c r="G297" s="5">
        <f t="shared" si="54"/>
        <v>0.22609570418329342</v>
      </c>
      <c r="H297" s="5">
        <f t="shared" si="55"/>
        <v>0.10547852804655115</v>
      </c>
      <c r="I297" s="10">
        <f>SUM(E297:H297)</f>
        <v>0.9999999999999999</v>
      </c>
    </row>
    <row r="298" spans="1:9" ht="15">
      <c r="A298" s="4"/>
      <c r="B298" s="4"/>
      <c r="C298" s="54"/>
      <c r="D298" s="15" t="s">
        <v>18</v>
      </c>
      <c r="E298" s="5">
        <f t="shared" si="52"/>
        <v>0.06316597907584637</v>
      </c>
      <c r="F298" s="5">
        <f t="shared" si="53"/>
        <v>0.6805560016726809</v>
      </c>
      <c r="G298" s="5">
        <f t="shared" si="54"/>
        <v>0.19553703425711216</v>
      </c>
      <c r="H298" s="5">
        <f t="shared" si="55"/>
        <v>0.06074098499436052</v>
      </c>
      <c r="I298" s="10">
        <f>SUM(E298:H298)</f>
        <v>1</v>
      </c>
    </row>
    <row r="299" spans="1:9" ht="15">
      <c r="A299" s="4"/>
      <c r="B299" s="4"/>
      <c r="C299" s="55"/>
      <c r="D299" s="15" t="s">
        <v>3</v>
      </c>
      <c r="E299" s="5">
        <f t="shared" si="52"/>
        <v>0.06993532296832188</v>
      </c>
      <c r="F299" s="5">
        <f t="shared" si="53"/>
        <v>0.6496178754617944</v>
      </c>
      <c r="G299" s="5">
        <f t="shared" si="54"/>
        <v>0.1987608537221382</v>
      </c>
      <c r="H299" s="5">
        <f t="shared" si="55"/>
        <v>0.08168594784774554</v>
      </c>
      <c r="I299" s="10">
        <f>SUM(E299:H299)</f>
        <v>0.9999999999999999</v>
      </c>
    </row>
    <row r="300" spans="1:7" ht="15.75">
      <c r="A300" s="4"/>
      <c r="B300" s="4"/>
      <c r="C300" s="14" t="s">
        <v>165</v>
      </c>
      <c r="G300" s="2"/>
    </row>
    <row r="301" spans="7:14" ht="15" customHeight="1">
      <c r="G301" s="9"/>
      <c r="H301" s="9"/>
      <c r="I301" s="9"/>
      <c r="J301" s="9"/>
      <c r="K301" s="9"/>
      <c r="L301" s="9"/>
      <c r="M301" s="9"/>
      <c r="N301" s="8"/>
    </row>
    <row r="302" spans="1:14" ht="15" customHeight="1">
      <c r="A302" s="4">
        <v>11</v>
      </c>
      <c r="B302" s="4" t="s">
        <v>78</v>
      </c>
      <c r="C302" s="4"/>
      <c r="D302" s="4"/>
      <c r="G302" s="2"/>
      <c r="H302" s="3"/>
      <c r="I302" s="3"/>
      <c r="J302" s="3"/>
      <c r="K302" s="3"/>
      <c r="L302" s="3"/>
      <c r="M302" s="3"/>
      <c r="N302" s="3"/>
    </row>
    <row r="303" spans="1:14" ht="24.75" customHeight="1">
      <c r="A303" s="4"/>
      <c r="B303" s="4"/>
      <c r="C303" s="26">
        <v>2012</v>
      </c>
      <c r="D303" s="4"/>
      <c r="G303" s="2"/>
      <c r="H303" s="3"/>
      <c r="I303" s="3"/>
      <c r="J303" s="3"/>
      <c r="K303" s="3"/>
      <c r="L303" s="3"/>
      <c r="M303" s="3"/>
      <c r="N303" s="3"/>
    </row>
    <row r="304" spans="1:14" ht="15" customHeight="1">
      <c r="A304" s="4"/>
      <c r="B304" s="4"/>
      <c r="C304" s="65" t="s">
        <v>46</v>
      </c>
      <c r="D304" s="57"/>
      <c r="E304" s="67" t="s">
        <v>79</v>
      </c>
      <c r="F304" s="68"/>
      <c r="G304" s="56"/>
      <c r="H304" s="3"/>
      <c r="I304" s="3"/>
      <c r="J304" s="3"/>
      <c r="K304" s="3"/>
      <c r="L304" s="3"/>
      <c r="M304" s="3"/>
      <c r="N304" s="3"/>
    </row>
    <row r="305" spans="1:14" ht="15" customHeight="1">
      <c r="A305" s="4"/>
      <c r="B305" s="4"/>
      <c r="C305" s="65"/>
      <c r="D305" s="57"/>
      <c r="E305" s="63"/>
      <c r="F305" s="64"/>
      <c r="G305" s="62"/>
      <c r="H305" s="3"/>
      <c r="I305" s="3"/>
      <c r="J305" s="3"/>
      <c r="K305" s="3"/>
      <c r="L305" s="3"/>
      <c r="M305" s="3"/>
      <c r="N305" s="3"/>
    </row>
    <row r="306" spans="1:14" ht="15" customHeight="1" thickBot="1">
      <c r="A306" s="4"/>
      <c r="B306" s="4"/>
      <c r="C306" s="64"/>
      <c r="D306" s="62"/>
      <c r="E306" s="19" t="s">
        <v>1</v>
      </c>
      <c r="F306" s="11" t="s">
        <v>2</v>
      </c>
      <c r="G306" s="12" t="s">
        <v>3</v>
      </c>
      <c r="H306" s="3"/>
      <c r="I306" s="3"/>
      <c r="J306" s="3"/>
      <c r="K306" s="3"/>
      <c r="L306" s="3"/>
      <c r="M306" s="3"/>
      <c r="N306" s="3"/>
    </row>
    <row r="307" spans="1:14" ht="15" customHeight="1">
      <c r="A307" s="4"/>
      <c r="B307" s="4"/>
      <c r="C307" s="66" t="s">
        <v>6</v>
      </c>
      <c r="D307" s="15" t="s">
        <v>14</v>
      </c>
      <c r="E307" s="6">
        <v>36055.69296860381</v>
      </c>
      <c r="F307" s="6">
        <v>716764.753801657</v>
      </c>
      <c r="G307" s="6">
        <f>E307+F307</f>
        <v>752820.4467702608</v>
      </c>
      <c r="H307" s="3"/>
      <c r="I307" s="3"/>
      <c r="J307" s="3"/>
      <c r="K307" s="3"/>
      <c r="L307" s="3"/>
      <c r="M307" s="3"/>
      <c r="N307" s="3"/>
    </row>
    <row r="308" spans="1:14" ht="15" customHeight="1">
      <c r="A308" s="4"/>
      <c r="B308" s="4"/>
      <c r="C308" s="54"/>
      <c r="D308" s="15" t="s">
        <v>15</v>
      </c>
      <c r="E308" s="6">
        <v>41011.1928813873</v>
      </c>
      <c r="F308" s="6">
        <v>712374.4628405733</v>
      </c>
      <c r="G308" s="6">
        <f>E308+F308</f>
        <v>753385.6557219606</v>
      </c>
      <c r="H308" s="3"/>
      <c r="I308" s="3"/>
      <c r="J308" s="3"/>
      <c r="K308" s="3"/>
      <c r="L308" s="3"/>
      <c r="M308" s="3"/>
      <c r="N308" s="3"/>
    </row>
    <row r="309" spans="1:14" ht="15" customHeight="1">
      <c r="A309" s="4"/>
      <c r="B309" s="4"/>
      <c r="C309" s="54"/>
      <c r="D309" s="21" t="s">
        <v>16</v>
      </c>
      <c r="E309" s="6">
        <v>39346.27970712789</v>
      </c>
      <c r="F309" s="6">
        <v>713435.1833099108</v>
      </c>
      <c r="G309" s="6">
        <f>E309+F309</f>
        <v>752781.4630170388</v>
      </c>
      <c r="H309" s="3"/>
      <c r="I309" s="3"/>
      <c r="J309" s="3"/>
      <c r="K309" s="3"/>
      <c r="L309" s="3"/>
      <c r="M309" s="3"/>
      <c r="N309" s="3"/>
    </row>
    <row r="310" spans="1:14" ht="15" customHeight="1">
      <c r="A310" s="4"/>
      <c r="B310" s="4"/>
      <c r="C310" s="54"/>
      <c r="D310" s="15" t="s">
        <v>17</v>
      </c>
      <c r="E310" s="6">
        <v>56278.38149363127</v>
      </c>
      <c r="F310" s="6">
        <v>702856.4948424582</v>
      </c>
      <c r="G310" s="6">
        <f>E310+F310</f>
        <v>759134.8763360895</v>
      </c>
      <c r="H310" s="3"/>
      <c r="I310" s="3"/>
      <c r="J310" s="3"/>
      <c r="K310" s="3"/>
      <c r="L310" s="3"/>
      <c r="M310" s="3"/>
      <c r="N310" s="3"/>
    </row>
    <row r="311" spans="1:14" ht="15" customHeight="1">
      <c r="A311" s="4"/>
      <c r="B311" s="4"/>
      <c r="C311" s="54"/>
      <c r="D311" s="15" t="s">
        <v>18</v>
      </c>
      <c r="E311" s="6">
        <v>70984.05047961132</v>
      </c>
      <c r="F311" s="6">
        <v>676781.3771023079</v>
      </c>
      <c r="G311" s="6">
        <f>E311+F311</f>
        <v>747765.4275819191</v>
      </c>
      <c r="H311" s="3"/>
      <c r="I311" s="3"/>
      <c r="J311" s="3"/>
      <c r="K311" s="3"/>
      <c r="L311" s="3"/>
      <c r="M311" s="3"/>
      <c r="N311" s="3"/>
    </row>
    <row r="312" spans="1:14" ht="15" customHeight="1">
      <c r="A312" s="4"/>
      <c r="B312" s="4"/>
      <c r="C312" s="55"/>
      <c r="D312" s="15" t="s">
        <v>3</v>
      </c>
      <c r="E312" s="6">
        <f>SUM(E307:E311)</f>
        <v>243675.5975303616</v>
      </c>
      <c r="F312" s="6">
        <f>SUM(F307:F311)</f>
        <v>3522212.271896907</v>
      </c>
      <c r="G312" s="6">
        <f>SUM(G307:G311)</f>
        <v>3765887.8694272684</v>
      </c>
      <c r="H312" s="3"/>
      <c r="I312" s="3"/>
      <c r="J312" s="3"/>
      <c r="K312" s="3"/>
      <c r="L312" s="3"/>
      <c r="M312" s="3"/>
      <c r="N312" s="3"/>
    </row>
    <row r="313" spans="1:14" ht="15" customHeight="1">
      <c r="A313" s="4"/>
      <c r="C313" s="66" t="s">
        <v>0</v>
      </c>
      <c r="D313" s="15" t="s">
        <v>14</v>
      </c>
      <c r="E313" s="5">
        <f aca="true" t="shared" si="56" ref="E313:E318">E307/G307</f>
        <v>0.047894146769378296</v>
      </c>
      <c r="F313" s="5">
        <f aca="true" t="shared" si="57" ref="F313:F318">F307/G307</f>
        <v>0.9521058532306217</v>
      </c>
      <c r="G313" s="7">
        <f aca="true" t="shared" si="58" ref="G313:G318">E313+F313</f>
        <v>1</v>
      </c>
      <c r="H313" s="3"/>
      <c r="I313" s="3"/>
      <c r="J313" s="3"/>
      <c r="K313" s="3"/>
      <c r="L313" s="3"/>
      <c r="M313" s="3"/>
      <c r="N313" s="3"/>
    </row>
    <row r="314" spans="1:14" ht="15" customHeight="1">
      <c r="A314" s="4"/>
      <c r="C314" s="54"/>
      <c r="D314" s="15" t="s">
        <v>15</v>
      </c>
      <c r="E314" s="5">
        <f t="shared" si="56"/>
        <v>0.05443585575316902</v>
      </c>
      <c r="F314" s="5">
        <f t="shared" si="57"/>
        <v>0.945564144246831</v>
      </c>
      <c r="G314" s="7">
        <f t="shared" si="58"/>
        <v>1</v>
      </c>
      <c r="H314" s="3"/>
      <c r="I314" s="3"/>
      <c r="J314" s="3"/>
      <c r="K314" s="3"/>
      <c r="L314" s="3"/>
      <c r="M314" s="3"/>
      <c r="N314" s="3"/>
    </row>
    <row r="315" spans="1:14" ht="15" customHeight="1">
      <c r="A315" s="4"/>
      <c r="C315" s="54"/>
      <c r="D315" s="21" t="s">
        <v>16</v>
      </c>
      <c r="E315" s="5">
        <f t="shared" si="56"/>
        <v>0.05226786476573655</v>
      </c>
      <c r="F315" s="5">
        <f t="shared" si="57"/>
        <v>0.9477321352342634</v>
      </c>
      <c r="G315" s="7">
        <f t="shared" si="58"/>
        <v>0.9999999999999999</v>
      </c>
      <c r="H315" s="3"/>
      <c r="I315" s="3"/>
      <c r="J315" s="3"/>
      <c r="K315" s="3"/>
      <c r="L315" s="3"/>
      <c r="M315" s="3"/>
      <c r="N315" s="3"/>
    </row>
    <row r="316" spans="1:14" ht="15" customHeight="1">
      <c r="A316" s="4"/>
      <c r="C316" s="54"/>
      <c r="D316" s="15" t="s">
        <v>17</v>
      </c>
      <c r="E316" s="5">
        <f t="shared" si="56"/>
        <v>0.07413489123995315</v>
      </c>
      <c r="F316" s="5">
        <f t="shared" si="57"/>
        <v>0.9258651087600468</v>
      </c>
      <c r="G316" s="7">
        <f t="shared" si="58"/>
        <v>1</v>
      </c>
      <c r="H316" s="3"/>
      <c r="I316" s="3"/>
      <c r="J316" s="3"/>
      <c r="K316" s="3"/>
      <c r="L316" s="3"/>
      <c r="M316" s="3"/>
      <c r="N316" s="3"/>
    </row>
    <row r="317" spans="1:14" ht="15" customHeight="1">
      <c r="A317" s="4"/>
      <c r="C317" s="54"/>
      <c r="D317" s="15" t="s">
        <v>18</v>
      </c>
      <c r="E317" s="5">
        <f t="shared" si="56"/>
        <v>0.09492823265332749</v>
      </c>
      <c r="F317" s="5">
        <f t="shared" si="57"/>
        <v>0.9050717673466726</v>
      </c>
      <c r="G317" s="7">
        <f t="shared" si="58"/>
        <v>1</v>
      </c>
      <c r="H317" s="3"/>
      <c r="I317" s="3"/>
      <c r="J317" s="3"/>
      <c r="K317" s="3"/>
      <c r="L317" s="3"/>
      <c r="M317" s="3"/>
      <c r="N317" s="3"/>
    </row>
    <row r="318" spans="1:14" ht="15" customHeight="1">
      <c r="A318" s="4"/>
      <c r="C318" s="55"/>
      <c r="D318" s="15" t="s">
        <v>3</v>
      </c>
      <c r="E318" s="5">
        <f t="shared" si="56"/>
        <v>0.0647060151494688</v>
      </c>
      <c r="F318" s="5">
        <f t="shared" si="57"/>
        <v>0.9352939848505313</v>
      </c>
      <c r="G318" s="7">
        <f t="shared" si="58"/>
        <v>1</v>
      </c>
      <c r="H318" s="3"/>
      <c r="I318" s="3"/>
      <c r="J318" s="3"/>
      <c r="K318" s="3"/>
      <c r="L318" s="3"/>
      <c r="M318" s="3"/>
      <c r="N318" s="3"/>
    </row>
    <row r="319" spans="1:7" ht="15.75">
      <c r="A319" s="4"/>
      <c r="B319" s="4"/>
      <c r="C319" s="14" t="s">
        <v>165</v>
      </c>
      <c r="G319" s="2"/>
    </row>
    <row r="320" spans="1:7" ht="15.75">
      <c r="A320" s="4"/>
      <c r="B320" s="4"/>
      <c r="C320" s="14"/>
      <c r="G320" s="2"/>
    </row>
    <row r="321" spans="1:14" ht="15" customHeight="1">
      <c r="A321" s="4">
        <v>12</v>
      </c>
      <c r="B321" s="4" t="s">
        <v>80</v>
      </c>
      <c r="C321" s="4"/>
      <c r="D321" s="4"/>
      <c r="G321" s="2"/>
      <c r="H321" s="3"/>
      <c r="I321" s="3"/>
      <c r="J321" s="3"/>
      <c r="K321" s="3"/>
      <c r="L321" s="3"/>
      <c r="M321" s="3"/>
      <c r="N321" s="3"/>
    </row>
    <row r="322" spans="1:14" ht="24.75" customHeight="1">
      <c r="A322" s="4"/>
      <c r="B322" s="4"/>
      <c r="C322" s="26">
        <v>2012</v>
      </c>
      <c r="D322" s="4"/>
      <c r="G322" s="2"/>
      <c r="H322" s="3"/>
      <c r="I322" s="3"/>
      <c r="J322" s="3"/>
      <c r="K322" s="3"/>
      <c r="L322" s="3"/>
      <c r="M322" s="3"/>
      <c r="N322" s="3"/>
    </row>
    <row r="323" spans="1:14" ht="15" customHeight="1">
      <c r="A323" s="4"/>
      <c r="B323" s="4"/>
      <c r="C323" s="65" t="s">
        <v>46</v>
      </c>
      <c r="D323" s="57"/>
      <c r="E323" s="67" t="s">
        <v>81</v>
      </c>
      <c r="F323" s="68"/>
      <c r="G323" s="56"/>
      <c r="H323" s="3"/>
      <c r="I323" s="3"/>
      <c r="J323" s="3"/>
      <c r="K323" s="3"/>
      <c r="L323" s="3"/>
      <c r="M323" s="3"/>
      <c r="N323" s="3"/>
    </row>
    <row r="324" spans="1:14" ht="15" customHeight="1">
      <c r="A324" s="4"/>
      <c r="B324" s="4"/>
      <c r="C324" s="65"/>
      <c r="D324" s="57"/>
      <c r="E324" s="63"/>
      <c r="F324" s="64"/>
      <c r="G324" s="62"/>
      <c r="H324" s="3"/>
      <c r="I324" s="3"/>
      <c r="J324" s="3"/>
      <c r="K324" s="3"/>
      <c r="L324" s="3"/>
      <c r="M324" s="3"/>
      <c r="N324" s="3"/>
    </row>
    <row r="325" spans="1:14" ht="15" customHeight="1" thickBot="1">
      <c r="A325" s="4"/>
      <c r="B325" s="4"/>
      <c r="C325" s="64"/>
      <c r="D325" s="62"/>
      <c r="E325" s="19" t="s">
        <v>1</v>
      </c>
      <c r="F325" s="11" t="s">
        <v>2</v>
      </c>
      <c r="G325" s="12" t="s">
        <v>3</v>
      </c>
      <c r="H325" s="3"/>
      <c r="I325" s="3"/>
      <c r="J325" s="3"/>
      <c r="K325" s="3"/>
      <c r="L325" s="3"/>
      <c r="M325" s="3"/>
      <c r="N325" s="3"/>
    </row>
    <row r="326" spans="1:14" ht="15" customHeight="1">
      <c r="A326" s="4"/>
      <c r="B326" s="4"/>
      <c r="C326" s="66" t="s">
        <v>6</v>
      </c>
      <c r="D326" s="15" t="s">
        <v>14</v>
      </c>
      <c r="E326" s="6">
        <v>194916.8447341448</v>
      </c>
      <c r="F326" s="6">
        <v>557903.6020361152</v>
      </c>
      <c r="G326" s="6">
        <f>E326+F326</f>
        <v>752820.4467702601</v>
      </c>
      <c r="H326" s="3"/>
      <c r="I326" s="3"/>
      <c r="J326" s="3"/>
      <c r="K326" s="3"/>
      <c r="L326" s="3"/>
      <c r="M326" s="3"/>
      <c r="N326" s="3"/>
    </row>
    <row r="327" spans="1:14" ht="15" customHeight="1">
      <c r="A327" s="4"/>
      <c r="B327" s="4"/>
      <c r="C327" s="54"/>
      <c r="D327" s="15" t="s">
        <v>15</v>
      </c>
      <c r="E327" s="6">
        <v>237512.37978833154</v>
      </c>
      <c r="F327" s="6">
        <v>515873.27593363135</v>
      </c>
      <c r="G327" s="6">
        <f>E327+F327</f>
        <v>753385.6557219629</v>
      </c>
      <c r="H327" s="3"/>
      <c r="I327" s="3"/>
      <c r="J327" s="3"/>
      <c r="K327" s="3"/>
      <c r="L327" s="3"/>
      <c r="M327" s="3"/>
      <c r="N327" s="3"/>
    </row>
    <row r="328" spans="1:14" ht="15" customHeight="1">
      <c r="A328" s="4"/>
      <c r="B328" s="4"/>
      <c r="C328" s="54"/>
      <c r="D328" s="21" t="s">
        <v>16</v>
      </c>
      <c r="E328" s="6">
        <v>271418.2367407664</v>
      </c>
      <c r="F328" s="6">
        <v>481363.2262762754</v>
      </c>
      <c r="G328" s="6">
        <f>E328+F328</f>
        <v>752781.4630170418</v>
      </c>
      <c r="H328" s="3"/>
      <c r="I328" s="3"/>
      <c r="J328" s="3"/>
      <c r="K328" s="3"/>
      <c r="L328" s="3"/>
      <c r="M328" s="3"/>
      <c r="N328" s="3"/>
    </row>
    <row r="329" spans="1:14" ht="15" customHeight="1">
      <c r="A329" s="4"/>
      <c r="B329" s="4"/>
      <c r="C329" s="54"/>
      <c r="D329" s="15" t="s">
        <v>17</v>
      </c>
      <c r="E329" s="6">
        <v>325558.8595594216</v>
      </c>
      <c r="F329" s="6">
        <v>433576.0167766694</v>
      </c>
      <c r="G329" s="6">
        <f>E329+F329</f>
        <v>759134.876336091</v>
      </c>
      <c r="H329" s="3"/>
      <c r="I329" s="3"/>
      <c r="J329" s="3"/>
      <c r="K329" s="3"/>
      <c r="L329" s="3"/>
      <c r="M329" s="3"/>
      <c r="N329" s="3"/>
    </row>
    <row r="330" spans="1:14" ht="15" customHeight="1">
      <c r="A330" s="4"/>
      <c r="B330" s="4"/>
      <c r="C330" s="54"/>
      <c r="D330" s="15" t="s">
        <v>18</v>
      </c>
      <c r="E330" s="6">
        <v>384634.1292132877</v>
      </c>
      <c r="F330" s="6">
        <v>363131.29836863535</v>
      </c>
      <c r="G330" s="6">
        <f>E330+F330</f>
        <v>747765.4275819231</v>
      </c>
      <c r="H330" s="3"/>
      <c r="I330" s="3"/>
      <c r="J330" s="3"/>
      <c r="K330" s="3"/>
      <c r="L330" s="3"/>
      <c r="M330" s="3"/>
      <c r="N330" s="3"/>
    </row>
    <row r="331" spans="1:14" ht="15" customHeight="1">
      <c r="A331" s="4"/>
      <c r="B331" s="4"/>
      <c r="C331" s="55"/>
      <c r="D331" s="15" t="s">
        <v>3</v>
      </c>
      <c r="E331" s="6">
        <f>SUM(E326:E330)</f>
        <v>1414040.450035952</v>
      </c>
      <c r="F331" s="6">
        <f>SUM(F326:F330)</f>
        <v>2351847.4193913266</v>
      </c>
      <c r="G331" s="6">
        <f>SUM(G326:G330)</f>
        <v>3765887.8694272786</v>
      </c>
      <c r="H331" s="3"/>
      <c r="I331" s="3"/>
      <c r="J331" s="3"/>
      <c r="K331" s="3"/>
      <c r="L331" s="3"/>
      <c r="M331" s="3"/>
      <c r="N331" s="3"/>
    </row>
    <row r="332" spans="1:14" ht="15" customHeight="1">
      <c r="A332" s="4"/>
      <c r="C332" s="66" t="s">
        <v>0</v>
      </c>
      <c r="D332" s="15" t="s">
        <v>14</v>
      </c>
      <c r="E332" s="5">
        <f aca="true" t="shared" si="59" ref="E332:E337">E326/G326</f>
        <v>0.2589154499859487</v>
      </c>
      <c r="F332" s="5">
        <f aca="true" t="shared" si="60" ref="F332:F337">F326/G326</f>
        <v>0.7410845500140513</v>
      </c>
      <c r="G332" s="7">
        <f aca="true" t="shared" si="61" ref="G332:G337">E332+F332</f>
        <v>1</v>
      </c>
      <c r="H332" s="3"/>
      <c r="I332" s="3"/>
      <c r="J332" s="3"/>
      <c r="K332" s="3"/>
      <c r="L332" s="3"/>
      <c r="M332" s="3"/>
      <c r="N332" s="3"/>
    </row>
    <row r="333" spans="1:14" ht="15" customHeight="1">
      <c r="A333" s="4"/>
      <c r="C333" s="54"/>
      <c r="D333" s="15" t="s">
        <v>15</v>
      </c>
      <c r="E333" s="5">
        <f t="shared" si="59"/>
        <v>0.31526002384625373</v>
      </c>
      <c r="F333" s="5">
        <f t="shared" si="60"/>
        <v>0.6847399761537463</v>
      </c>
      <c r="G333" s="7">
        <f t="shared" si="61"/>
        <v>1</v>
      </c>
      <c r="H333" s="3"/>
      <c r="I333" s="3"/>
      <c r="J333" s="3"/>
      <c r="K333" s="3"/>
      <c r="L333" s="3"/>
      <c r="M333" s="3"/>
      <c r="N333" s="3"/>
    </row>
    <row r="334" spans="1:14" ht="15" customHeight="1">
      <c r="A334" s="4"/>
      <c r="C334" s="54"/>
      <c r="D334" s="21" t="s">
        <v>16</v>
      </c>
      <c r="E334" s="5">
        <f t="shared" si="59"/>
        <v>0.36055382614359344</v>
      </c>
      <c r="F334" s="5">
        <f t="shared" si="60"/>
        <v>0.6394461738564066</v>
      </c>
      <c r="G334" s="7">
        <f t="shared" si="61"/>
        <v>1</v>
      </c>
      <c r="H334" s="3"/>
      <c r="I334" s="3"/>
      <c r="J334" s="3"/>
      <c r="K334" s="3"/>
      <c r="L334" s="3"/>
      <c r="M334" s="3"/>
      <c r="N334" s="3"/>
    </row>
    <row r="335" spans="1:14" ht="15" customHeight="1">
      <c r="A335" s="4"/>
      <c r="C335" s="54"/>
      <c r="D335" s="15" t="s">
        <v>17</v>
      </c>
      <c r="E335" s="5">
        <f t="shared" si="59"/>
        <v>0.42885509506651526</v>
      </c>
      <c r="F335" s="5">
        <f t="shared" si="60"/>
        <v>0.5711449049334848</v>
      </c>
      <c r="G335" s="7">
        <f t="shared" si="61"/>
        <v>1</v>
      </c>
      <c r="H335" s="3"/>
      <c r="I335" s="3"/>
      <c r="J335" s="3"/>
      <c r="K335" s="3"/>
      <c r="L335" s="3"/>
      <c r="M335" s="3"/>
      <c r="N335" s="3"/>
    </row>
    <row r="336" spans="1:14" ht="15" customHeight="1">
      <c r="A336" s="4"/>
      <c r="C336" s="54"/>
      <c r="D336" s="15" t="s">
        <v>18</v>
      </c>
      <c r="E336" s="5">
        <f t="shared" si="59"/>
        <v>0.5143780589818032</v>
      </c>
      <c r="F336" s="5">
        <f t="shared" si="60"/>
        <v>0.4856219410181968</v>
      </c>
      <c r="G336" s="7">
        <f t="shared" si="61"/>
        <v>1</v>
      </c>
      <c r="H336" s="3"/>
      <c r="I336" s="3"/>
      <c r="J336" s="3"/>
      <c r="K336" s="3"/>
      <c r="L336" s="3"/>
      <c r="M336" s="3"/>
      <c r="N336" s="3"/>
    </row>
    <row r="337" spans="1:14" ht="15" customHeight="1">
      <c r="A337" s="4"/>
      <c r="C337" s="55"/>
      <c r="D337" s="15" t="s">
        <v>3</v>
      </c>
      <c r="E337" s="5">
        <f t="shared" si="59"/>
        <v>0.37548660477004625</v>
      </c>
      <c r="F337" s="5">
        <f t="shared" si="60"/>
        <v>0.6245133952299537</v>
      </c>
      <c r="G337" s="7">
        <f t="shared" si="61"/>
        <v>1</v>
      </c>
      <c r="H337" s="3"/>
      <c r="I337" s="3"/>
      <c r="J337" s="3"/>
      <c r="K337" s="3"/>
      <c r="L337" s="3"/>
      <c r="M337" s="3"/>
      <c r="N337" s="3"/>
    </row>
    <row r="338" spans="1:7" ht="15.75">
      <c r="A338" s="4"/>
      <c r="B338" s="4"/>
      <c r="C338" s="14" t="s">
        <v>165</v>
      </c>
      <c r="G338" s="2"/>
    </row>
    <row r="339" spans="1:7" ht="15.75">
      <c r="A339" s="4"/>
      <c r="B339" s="4"/>
      <c r="C339" s="14"/>
      <c r="G339" s="2"/>
    </row>
    <row r="340" spans="1:14" ht="15" customHeight="1">
      <c r="A340" s="4">
        <v>13</v>
      </c>
      <c r="B340" s="4" t="s">
        <v>82</v>
      </c>
      <c r="C340" s="4"/>
      <c r="D340" s="4"/>
      <c r="G340" s="2"/>
      <c r="H340" s="3"/>
      <c r="I340" s="3"/>
      <c r="J340" s="3"/>
      <c r="K340" s="3"/>
      <c r="L340" s="3"/>
      <c r="M340" s="3"/>
      <c r="N340" s="3"/>
    </row>
    <row r="341" spans="1:7" ht="24.75" customHeight="1">
      <c r="A341" s="4"/>
      <c r="B341" s="4"/>
      <c r="C341" s="26">
        <v>2012</v>
      </c>
      <c r="G341" s="2"/>
    </row>
    <row r="342" spans="1:13" ht="28.5" customHeight="1">
      <c r="A342" s="4"/>
      <c r="B342" s="4"/>
      <c r="C342" s="65" t="s">
        <v>46</v>
      </c>
      <c r="D342" s="57"/>
      <c r="E342" s="58" t="s">
        <v>87</v>
      </c>
      <c r="F342" s="59"/>
      <c r="G342" s="59"/>
      <c r="H342" s="59"/>
      <c r="I342" s="59"/>
      <c r="J342" s="59"/>
      <c r="K342" s="59"/>
      <c r="L342" s="59"/>
      <c r="M342" s="38"/>
    </row>
    <row r="343" spans="1:13" ht="15.75" customHeight="1">
      <c r="A343" s="4"/>
      <c r="B343" s="4"/>
      <c r="C343" s="65"/>
      <c r="D343" s="57"/>
      <c r="E343" s="58" t="s">
        <v>83</v>
      </c>
      <c r="F343" s="59"/>
      <c r="G343" s="60"/>
      <c r="H343" s="58" t="s">
        <v>84</v>
      </c>
      <c r="I343" s="59"/>
      <c r="J343" s="60"/>
      <c r="K343" s="58" t="s">
        <v>86</v>
      </c>
      <c r="L343" s="59"/>
      <c r="M343" s="60"/>
    </row>
    <row r="344" spans="1:13" ht="15.75" thickBot="1">
      <c r="A344" s="4"/>
      <c r="B344" s="4"/>
      <c r="C344" s="64"/>
      <c r="D344" s="62"/>
      <c r="E344" s="11" t="s">
        <v>1</v>
      </c>
      <c r="F344" s="11" t="s">
        <v>2</v>
      </c>
      <c r="G344" s="12" t="s">
        <v>3</v>
      </c>
      <c r="H344" s="11" t="s">
        <v>1</v>
      </c>
      <c r="I344" s="12" t="s">
        <v>85</v>
      </c>
      <c r="J344" s="12" t="s">
        <v>3</v>
      </c>
      <c r="K344" s="11" t="s">
        <v>1</v>
      </c>
      <c r="L344" s="12" t="s">
        <v>85</v>
      </c>
      <c r="M344" s="12" t="s">
        <v>3</v>
      </c>
    </row>
    <row r="345" spans="1:13" ht="15">
      <c r="A345" s="4"/>
      <c r="B345" s="4"/>
      <c r="C345" s="66" t="s">
        <v>6</v>
      </c>
      <c r="D345" s="15" t="s">
        <v>14</v>
      </c>
      <c r="E345" s="6">
        <v>90362.62481971421</v>
      </c>
      <c r="F345" s="6">
        <v>662457.8219505457</v>
      </c>
      <c r="G345" s="6">
        <f>E345+F345</f>
        <v>752820.4467702599</v>
      </c>
      <c r="H345" s="6">
        <v>94469.40847685283</v>
      </c>
      <c r="I345" s="6">
        <v>658351.0382934074</v>
      </c>
      <c r="J345" s="6">
        <f>H345+I345</f>
        <v>752820.4467702602</v>
      </c>
      <c r="K345" s="6">
        <v>120897.68030521338</v>
      </c>
      <c r="L345" s="6">
        <v>631922.7664650473</v>
      </c>
      <c r="M345" s="6">
        <f>K345+L345</f>
        <v>752820.4467702606</v>
      </c>
    </row>
    <row r="346" spans="1:13" ht="15">
      <c r="A346" s="4"/>
      <c r="B346" s="4"/>
      <c r="C346" s="54"/>
      <c r="D346" s="15" t="s">
        <v>15</v>
      </c>
      <c r="E346" s="6">
        <v>116741.32263700798</v>
      </c>
      <c r="F346" s="6">
        <v>636644.3330849541</v>
      </c>
      <c r="G346" s="6">
        <f>E346+F346</f>
        <v>753385.655721962</v>
      </c>
      <c r="H346" s="6">
        <v>119713.04269187429</v>
      </c>
      <c r="I346" s="6">
        <v>633672.6130300877</v>
      </c>
      <c r="J346" s="6">
        <f>H346+I346</f>
        <v>753385.655721962</v>
      </c>
      <c r="K346" s="6">
        <v>117184.76987964861</v>
      </c>
      <c r="L346" s="6">
        <v>636200.8858423141</v>
      </c>
      <c r="M346" s="6">
        <f>K346+L346</f>
        <v>753385.6557219627</v>
      </c>
    </row>
    <row r="347" spans="1:13" ht="15">
      <c r="A347" s="4"/>
      <c r="B347" s="4"/>
      <c r="C347" s="54"/>
      <c r="D347" s="21" t="s">
        <v>16</v>
      </c>
      <c r="E347" s="6">
        <v>143587.5906449678</v>
      </c>
      <c r="F347" s="6">
        <v>609193.8723720716</v>
      </c>
      <c r="G347" s="6">
        <f>E347+F347</f>
        <v>752781.4630170395</v>
      </c>
      <c r="H347" s="6">
        <v>165361.81131949165</v>
      </c>
      <c r="I347" s="6">
        <v>587419.6516975479</v>
      </c>
      <c r="J347" s="6">
        <f>H347+I347</f>
        <v>752781.4630170395</v>
      </c>
      <c r="K347" s="6">
        <v>129449.78852744837</v>
      </c>
      <c r="L347" s="6">
        <v>623331.6744895917</v>
      </c>
      <c r="M347" s="6">
        <f>K347+L347</f>
        <v>752781.4630170402</v>
      </c>
    </row>
    <row r="348" spans="1:13" ht="15">
      <c r="A348" s="4"/>
      <c r="B348" s="4"/>
      <c r="C348" s="54"/>
      <c r="D348" s="15" t="s">
        <v>17</v>
      </c>
      <c r="E348" s="6">
        <v>150712.02761698348</v>
      </c>
      <c r="F348" s="6">
        <v>608422.8487191062</v>
      </c>
      <c r="G348" s="6">
        <f>E348+F348</f>
        <v>759134.8763360897</v>
      </c>
      <c r="H348" s="6">
        <v>177247.63597836738</v>
      </c>
      <c r="I348" s="6">
        <v>581887.2403577226</v>
      </c>
      <c r="J348" s="6">
        <f>H348+I348</f>
        <v>759134.87633609</v>
      </c>
      <c r="K348" s="6">
        <v>127142.41675883425</v>
      </c>
      <c r="L348" s="6">
        <v>631992.4595772555</v>
      </c>
      <c r="M348" s="6">
        <f>K348+L348</f>
        <v>759134.8763360898</v>
      </c>
    </row>
    <row r="349" spans="1:13" ht="15">
      <c r="A349" s="4"/>
      <c r="B349" s="4"/>
      <c r="C349" s="54"/>
      <c r="D349" s="15" t="s">
        <v>18</v>
      </c>
      <c r="E349" s="6">
        <v>186823.91207889776</v>
      </c>
      <c r="F349" s="6">
        <v>560941.5155030232</v>
      </c>
      <c r="G349" s="6">
        <f>E349+F349</f>
        <v>747765.427581921</v>
      </c>
      <c r="H349" s="6">
        <v>217460.51753271613</v>
      </c>
      <c r="I349" s="6">
        <v>530304.9100492055</v>
      </c>
      <c r="J349" s="6">
        <f>H349+I349</f>
        <v>747765.4275819217</v>
      </c>
      <c r="K349" s="6">
        <v>168419.0137156204</v>
      </c>
      <c r="L349" s="6">
        <v>579346.4138662998</v>
      </c>
      <c r="M349" s="6">
        <f>K349+L349</f>
        <v>747765.4275819202</v>
      </c>
    </row>
    <row r="350" spans="1:13" ht="15">
      <c r="A350" s="4"/>
      <c r="B350" s="4"/>
      <c r="C350" s="55"/>
      <c r="D350" s="15" t="s">
        <v>3</v>
      </c>
      <c r="E350" s="6">
        <f>SUM(E345:E349)</f>
        <v>688227.4777975713</v>
      </c>
      <c r="F350" s="6">
        <f aca="true" t="shared" si="62" ref="F350:M350">SUM(F345:F349)</f>
        <v>3077660.3916297005</v>
      </c>
      <c r="G350" s="6">
        <f t="shared" si="62"/>
        <v>3765887.869427272</v>
      </c>
      <c r="H350" s="6">
        <f t="shared" si="62"/>
        <v>774252.4159993023</v>
      </c>
      <c r="I350" s="6">
        <f t="shared" si="62"/>
        <v>2991635.4534279713</v>
      </c>
      <c r="J350" s="6">
        <f t="shared" si="62"/>
        <v>3765887.8694272735</v>
      </c>
      <c r="K350" s="6">
        <f t="shared" si="62"/>
        <v>663093.669186765</v>
      </c>
      <c r="L350" s="6">
        <f t="shared" si="62"/>
        <v>3102794.200240508</v>
      </c>
      <c r="M350" s="6">
        <f t="shared" si="62"/>
        <v>3765887.8694272735</v>
      </c>
    </row>
    <row r="351" spans="1:13" ht="15">
      <c r="A351" s="4"/>
      <c r="B351" s="4"/>
      <c r="C351" s="66" t="s">
        <v>0</v>
      </c>
      <c r="D351" s="15" t="s">
        <v>14</v>
      </c>
      <c r="E351" s="5">
        <f aca="true" t="shared" si="63" ref="E351:E356">E345/G345</f>
        <v>0.12003210753292731</v>
      </c>
      <c r="F351" s="5">
        <f aca="true" t="shared" si="64" ref="F351:F356">F345/G345</f>
        <v>0.8799678924670726</v>
      </c>
      <c r="G351" s="7">
        <f aca="true" t="shared" si="65" ref="G351:G356">E351+F351</f>
        <v>1</v>
      </c>
      <c r="H351" s="5">
        <f aca="true" t="shared" si="66" ref="H351:H356">H345/J345</f>
        <v>0.1254873042863596</v>
      </c>
      <c r="I351" s="5">
        <f aca="true" t="shared" si="67" ref="I351:I356">I345/J345</f>
        <v>0.8745126957136404</v>
      </c>
      <c r="J351" s="7">
        <f aca="true" t="shared" si="68" ref="J351:J356">H351+I351</f>
        <v>1</v>
      </c>
      <c r="K351" s="5">
        <f aca="true" t="shared" si="69" ref="K351:K356">K345/M345</f>
        <v>0.16059298179783354</v>
      </c>
      <c r="L351" s="5">
        <f aca="true" t="shared" si="70" ref="L351:L356">L345/M345</f>
        <v>0.8394070182021666</v>
      </c>
      <c r="M351" s="7">
        <f aca="true" t="shared" si="71" ref="M351:M356">K351+L351</f>
        <v>1</v>
      </c>
    </row>
    <row r="352" spans="1:13" ht="15">
      <c r="A352" s="4"/>
      <c r="B352" s="4"/>
      <c r="C352" s="54"/>
      <c r="D352" s="15" t="s">
        <v>15</v>
      </c>
      <c r="E352" s="5">
        <f t="shared" si="63"/>
        <v>0.1549555951196548</v>
      </c>
      <c r="F352" s="5">
        <f t="shared" si="64"/>
        <v>0.8450444048803453</v>
      </c>
      <c r="G352" s="7">
        <f t="shared" si="65"/>
        <v>1</v>
      </c>
      <c r="H352" s="5">
        <f t="shared" si="66"/>
        <v>0.15890008229205593</v>
      </c>
      <c r="I352" s="5">
        <f t="shared" si="67"/>
        <v>0.841099917707944</v>
      </c>
      <c r="J352" s="7">
        <f t="shared" si="68"/>
        <v>1</v>
      </c>
      <c r="K352" s="5">
        <f t="shared" si="69"/>
        <v>0.1555442010205935</v>
      </c>
      <c r="L352" s="5">
        <f t="shared" si="70"/>
        <v>0.8444557989794066</v>
      </c>
      <c r="M352" s="7">
        <f t="shared" si="71"/>
        <v>1</v>
      </c>
    </row>
    <row r="353" spans="1:13" ht="15">
      <c r="A353" s="4"/>
      <c r="B353" s="4"/>
      <c r="C353" s="54"/>
      <c r="D353" s="21" t="s">
        <v>16</v>
      </c>
      <c r="E353" s="5">
        <f t="shared" si="63"/>
        <v>0.19074272906440795</v>
      </c>
      <c r="F353" s="5">
        <f t="shared" si="64"/>
        <v>0.809257270935592</v>
      </c>
      <c r="G353" s="7">
        <f t="shared" si="65"/>
        <v>0.9999999999999999</v>
      </c>
      <c r="H353" s="5">
        <f t="shared" si="66"/>
        <v>0.2196677514570369</v>
      </c>
      <c r="I353" s="5">
        <f t="shared" si="67"/>
        <v>0.7803322485429631</v>
      </c>
      <c r="J353" s="7">
        <f t="shared" si="68"/>
        <v>1</v>
      </c>
      <c r="K353" s="5">
        <f t="shared" si="69"/>
        <v>0.17196197686461642</v>
      </c>
      <c r="L353" s="5">
        <f t="shared" si="70"/>
        <v>0.8280380231353834</v>
      </c>
      <c r="M353" s="7">
        <f t="shared" si="71"/>
        <v>0.9999999999999999</v>
      </c>
    </row>
    <row r="354" spans="1:13" ht="15">
      <c r="A354" s="4"/>
      <c r="B354" s="4"/>
      <c r="C354" s="54"/>
      <c r="D354" s="15" t="s">
        <v>17</v>
      </c>
      <c r="E354" s="5">
        <f t="shared" si="63"/>
        <v>0.19853129175724915</v>
      </c>
      <c r="F354" s="5">
        <f t="shared" si="64"/>
        <v>0.8014687082427508</v>
      </c>
      <c r="G354" s="7">
        <f t="shared" si="65"/>
        <v>1</v>
      </c>
      <c r="H354" s="5">
        <f t="shared" si="66"/>
        <v>0.23348635598701561</v>
      </c>
      <c r="I354" s="5">
        <f t="shared" si="67"/>
        <v>0.7665136440129844</v>
      </c>
      <c r="J354" s="7">
        <f t="shared" si="68"/>
        <v>1</v>
      </c>
      <c r="K354" s="5">
        <f t="shared" si="69"/>
        <v>0.16748330332612044</v>
      </c>
      <c r="L354" s="5">
        <f t="shared" si="70"/>
        <v>0.8325166966738795</v>
      </c>
      <c r="M354" s="7">
        <f t="shared" si="71"/>
        <v>1</v>
      </c>
    </row>
    <row r="355" spans="1:13" ht="15">
      <c r="A355" s="4"/>
      <c r="B355" s="4"/>
      <c r="C355" s="54"/>
      <c r="D355" s="15" t="s">
        <v>18</v>
      </c>
      <c r="E355" s="5">
        <f t="shared" si="63"/>
        <v>0.2498429389588627</v>
      </c>
      <c r="F355" s="5">
        <f t="shared" si="64"/>
        <v>0.7501570610411372</v>
      </c>
      <c r="G355" s="7">
        <f t="shared" si="65"/>
        <v>0.9999999999999999</v>
      </c>
      <c r="H355" s="5">
        <f t="shared" si="66"/>
        <v>0.29081381608658574</v>
      </c>
      <c r="I355" s="5">
        <f t="shared" si="67"/>
        <v>0.7091861839134143</v>
      </c>
      <c r="J355" s="7">
        <f t="shared" si="68"/>
        <v>1</v>
      </c>
      <c r="K355" s="5">
        <f t="shared" si="69"/>
        <v>0.22522974117731528</v>
      </c>
      <c r="L355" s="5">
        <f t="shared" si="70"/>
        <v>0.7747702588226847</v>
      </c>
      <c r="M355" s="7">
        <f t="shared" si="71"/>
        <v>1</v>
      </c>
    </row>
    <row r="356" spans="1:13" ht="15">
      <c r="A356" s="4"/>
      <c r="B356" s="4"/>
      <c r="C356" s="55"/>
      <c r="D356" s="15" t="s">
        <v>3</v>
      </c>
      <c r="E356" s="5">
        <f t="shared" si="63"/>
        <v>0.18275304567213232</v>
      </c>
      <c r="F356" s="5">
        <f t="shared" si="64"/>
        <v>0.8172469543278676</v>
      </c>
      <c r="G356" s="7">
        <f t="shared" si="65"/>
        <v>1</v>
      </c>
      <c r="H356" s="5">
        <f t="shared" si="66"/>
        <v>0.20559624790874423</v>
      </c>
      <c r="I356" s="5">
        <f t="shared" si="67"/>
        <v>0.7944037520912558</v>
      </c>
      <c r="J356" s="7">
        <f t="shared" si="68"/>
        <v>1</v>
      </c>
      <c r="K356" s="5">
        <f t="shared" si="69"/>
        <v>0.1760789731871677</v>
      </c>
      <c r="L356" s="5">
        <f t="shared" si="70"/>
        <v>0.8239210268128322</v>
      </c>
      <c r="M356" s="7">
        <f t="shared" si="71"/>
        <v>0.9999999999999999</v>
      </c>
    </row>
    <row r="357" spans="1:7" ht="15.75">
      <c r="A357" s="4"/>
      <c r="B357" s="4"/>
      <c r="C357" s="14" t="s">
        <v>165</v>
      </c>
      <c r="G357" s="2"/>
    </row>
    <row r="358" spans="1:7" ht="15.75">
      <c r="A358" s="4"/>
      <c r="B358" s="4"/>
      <c r="C358" s="14"/>
      <c r="G358" s="2"/>
    </row>
    <row r="359" spans="1:14" ht="15" customHeight="1">
      <c r="A359" s="4">
        <v>14</v>
      </c>
      <c r="B359" s="4" t="s">
        <v>88</v>
      </c>
      <c r="C359" s="4"/>
      <c r="D359" s="4"/>
      <c r="G359" s="2"/>
      <c r="H359" s="3"/>
      <c r="I359" s="3"/>
      <c r="J359" s="3"/>
      <c r="K359" s="3"/>
      <c r="L359" s="3"/>
      <c r="M359" s="3"/>
      <c r="N359" s="3"/>
    </row>
    <row r="360" spans="1:14" ht="24.75" customHeight="1">
      <c r="A360" s="4"/>
      <c r="B360" s="4"/>
      <c r="C360" s="26">
        <v>2012</v>
      </c>
      <c r="D360" s="4"/>
      <c r="G360" s="2"/>
      <c r="H360" s="3"/>
      <c r="I360" s="3"/>
      <c r="J360" s="3"/>
      <c r="K360" s="3"/>
      <c r="L360" s="3"/>
      <c r="M360" s="3"/>
      <c r="N360" s="3"/>
    </row>
    <row r="361" spans="1:14" ht="15" customHeight="1">
      <c r="A361" s="4"/>
      <c r="B361" s="4"/>
      <c r="C361" s="65" t="s">
        <v>46</v>
      </c>
      <c r="D361" s="57"/>
      <c r="E361" s="67" t="s">
        <v>88</v>
      </c>
      <c r="F361" s="68"/>
      <c r="G361" s="56"/>
      <c r="H361" s="3"/>
      <c r="I361" s="3"/>
      <c r="J361" s="3"/>
      <c r="K361" s="3"/>
      <c r="L361" s="3"/>
      <c r="M361" s="3"/>
      <c r="N361" s="3"/>
    </row>
    <row r="362" spans="1:14" ht="15" customHeight="1">
      <c r="A362" s="4"/>
      <c r="B362" s="4"/>
      <c r="C362" s="65"/>
      <c r="D362" s="57"/>
      <c r="E362" s="63"/>
      <c r="F362" s="64"/>
      <c r="G362" s="62"/>
      <c r="H362" s="3"/>
      <c r="I362" s="3"/>
      <c r="J362" s="3"/>
      <c r="K362" s="3"/>
      <c r="L362" s="3"/>
      <c r="M362" s="3"/>
      <c r="N362" s="3"/>
    </row>
    <row r="363" spans="1:14" ht="15" customHeight="1" thickBot="1">
      <c r="A363" s="4"/>
      <c r="B363" s="4"/>
      <c r="C363" s="64"/>
      <c r="D363" s="62"/>
      <c r="E363" s="19" t="s">
        <v>1</v>
      </c>
      <c r="F363" s="11" t="s">
        <v>2</v>
      </c>
      <c r="G363" s="12" t="s">
        <v>3</v>
      </c>
      <c r="H363" s="3"/>
      <c r="I363" s="3"/>
      <c r="J363" s="3"/>
      <c r="K363" s="3"/>
      <c r="L363" s="3"/>
      <c r="M363" s="3"/>
      <c r="N363" s="3"/>
    </row>
    <row r="364" spans="1:14" ht="15" customHeight="1">
      <c r="A364" s="4"/>
      <c r="B364" s="4"/>
      <c r="C364" s="66" t="s">
        <v>6</v>
      </c>
      <c r="D364" s="15" t="s">
        <v>14</v>
      </c>
      <c r="E364" s="6">
        <v>92695.31952880949</v>
      </c>
      <c r="F364" s="6">
        <v>660125.1272414506</v>
      </c>
      <c r="G364" s="6">
        <f>E364+F364</f>
        <v>752820.4467702601</v>
      </c>
      <c r="H364" s="3"/>
      <c r="I364" s="3"/>
      <c r="J364" s="3"/>
      <c r="K364" s="3"/>
      <c r="L364" s="3"/>
      <c r="M364" s="3"/>
      <c r="N364" s="3"/>
    </row>
    <row r="365" spans="1:14" ht="15" customHeight="1">
      <c r="A365" s="4"/>
      <c r="B365" s="4"/>
      <c r="C365" s="54"/>
      <c r="D365" s="15" t="s">
        <v>15</v>
      </c>
      <c r="E365" s="6">
        <v>135700.196571992</v>
      </c>
      <c r="F365" s="6">
        <v>617685.4591499695</v>
      </c>
      <c r="G365" s="6">
        <f>E365+F365</f>
        <v>753385.6557219615</v>
      </c>
      <c r="H365" s="3"/>
      <c r="I365" s="3"/>
      <c r="J365" s="3"/>
      <c r="K365" s="3"/>
      <c r="L365" s="3"/>
      <c r="M365" s="3"/>
      <c r="N365" s="3"/>
    </row>
    <row r="366" spans="1:14" ht="15" customHeight="1">
      <c r="A366" s="4"/>
      <c r="B366" s="4"/>
      <c r="C366" s="54"/>
      <c r="D366" s="21" t="s">
        <v>16</v>
      </c>
      <c r="E366" s="6">
        <v>175192.56102753218</v>
      </c>
      <c r="F366" s="6">
        <v>577588.9019895077</v>
      </c>
      <c r="G366" s="6">
        <f>E366+F366</f>
        <v>752781.4630170399</v>
      </c>
      <c r="H366" s="3"/>
      <c r="I366" s="3"/>
      <c r="J366" s="3"/>
      <c r="K366" s="3"/>
      <c r="L366" s="3"/>
      <c r="M366" s="3"/>
      <c r="N366" s="3"/>
    </row>
    <row r="367" spans="1:14" ht="15" customHeight="1">
      <c r="A367" s="4"/>
      <c r="B367" s="4"/>
      <c r="C367" s="54"/>
      <c r="D367" s="15" t="s">
        <v>17</v>
      </c>
      <c r="E367" s="6">
        <v>222606.8060187363</v>
      </c>
      <c r="F367" s="6">
        <v>536528.0703173536</v>
      </c>
      <c r="G367" s="6">
        <f>E367+F367</f>
        <v>759134.8763360899</v>
      </c>
      <c r="H367" s="3"/>
      <c r="I367" s="3"/>
      <c r="J367" s="3"/>
      <c r="K367" s="3"/>
      <c r="L367" s="3"/>
      <c r="M367" s="3"/>
      <c r="N367" s="3"/>
    </row>
    <row r="368" spans="1:14" ht="15" customHeight="1">
      <c r="A368" s="4"/>
      <c r="B368" s="4"/>
      <c r="C368" s="54"/>
      <c r="D368" s="15" t="s">
        <v>18</v>
      </c>
      <c r="E368" s="6">
        <v>274633.13050296216</v>
      </c>
      <c r="F368" s="6">
        <v>473132.2970789609</v>
      </c>
      <c r="G368" s="6">
        <f>E368+F368</f>
        <v>747765.4275819231</v>
      </c>
      <c r="H368" s="3"/>
      <c r="I368" s="3"/>
      <c r="J368" s="3"/>
      <c r="K368" s="3"/>
      <c r="L368" s="3"/>
      <c r="M368" s="3"/>
      <c r="N368" s="3"/>
    </row>
    <row r="369" spans="1:14" ht="15" customHeight="1">
      <c r="A369" s="4"/>
      <c r="B369" s="4"/>
      <c r="C369" s="55"/>
      <c r="D369" s="15" t="s">
        <v>3</v>
      </c>
      <c r="E369" s="6">
        <f>SUM(E364:E368)</f>
        <v>900828.0136500321</v>
      </c>
      <c r="F369" s="6">
        <f>SUM(F364:F368)</f>
        <v>2865059.8557772427</v>
      </c>
      <c r="G369" s="6">
        <f>SUM(G364:G368)</f>
        <v>3765887.8694272744</v>
      </c>
      <c r="H369" s="3"/>
      <c r="I369" s="3"/>
      <c r="J369" s="3"/>
      <c r="K369" s="3"/>
      <c r="L369" s="3"/>
      <c r="M369" s="3"/>
      <c r="N369" s="3"/>
    </row>
    <row r="370" spans="1:14" ht="15" customHeight="1">
      <c r="A370" s="4"/>
      <c r="C370" s="66" t="s">
        <v>0</v>
      </c>
      <c r="D370" s="15" t="s">
        <v>14</v>
      </c>
      <c r="E370" s="5">
        <f aca="true" t="shared" si="72" ref="E370:E375">E364/G364</f>
        <v>0.12313071453689876</v>
      </c>
      <c r="F370" s="5">
        <f aca="true" t="shared" si="73" ref="F370:F375">F364/G364</f>
        <v>0.8768692854631012</v>
      </c>
      <c r="G370" s="7">
        <f aca="true" t="shared" si="74" ref="G370:G375">E370+F370</f>
        <v>0.9999999999999999</v>
      </c>
      <c r="H370" s="3"/>
      <c r="I370" s="3"/>
      <c r="J370" s="3"/>
      <c r="K370" s="3"/>
      <c r="L370" s="3"/>
      <c r="M370" s="3"/>
      <c r="N370" s="3"/>
    </row>
    <row r="371" spans="1:14" ht="15" customHeight="1">
      <c r="A371" s="4"/>
      <c r="C371" s="54"/>
      <c r="D371" s="15" t="s">
        <v>15</v>
      </c>
      <c r="E371" s="5">
        <f t="shared" si="72"/>
        <v>0.18012049412057354</v>
      </c>
      <c r="F371" s="5">
        <f t="shared" si="73"/>
        <v>0.8198795058794265</v>
      </c>
      <c r="G371" s="7">
        <f t="shared" si="74"/>
        <v>1</v>
      </c>
      <c r="H371" s="3"/>
      <c r="I371" s="3"/>
      <c r="J371" s="3"/>
      <c r="K371" s="3"/>
      <c r="L371" s="3"/>
      <c r="M371" s="3"/>
      <c r="N371" s="3"/>
    </row>
    <row r="372" spans="1:14" ht="15" customHeight="1">
      <c r="A372" s="4"/>
      <c r="C372" s="54"/>
      <c r="D372" s="21" t="s">
        <v>16</v>
      </c>
      <c r="E372" s="5">
        <f t="shared" si="72"/>
        <v>0.2327269860304285</v>
      </c>
      <c r="F372" s="5">
        <f t="shared" si="73"/>
        <v>0.7672730139695715</v>
      </c>
      <c r="G372" s="7">
        <f t="shared" si="74"/>
        <v>1</v>
      </c>
      <c r="H372" s="3"/>
      <c r="I372" s="3"/>
      <c r="J372" s="3"/>
      <c r="K372" s="3"/>
      <c r="L372" s="3"/>
      <c r="M372" s="3"/>
      <c r="N372" s="3"/>
    </row>
    <row r="373" spans="1:14" ht="15" customHeight="1">
      <c r="A373" s="4"/>
      <c r="C373" s="54"/>
      <c r="D373" s="15" t="s">
        <v>17</v>
      </c>
      <c r="E373" s="5">
        <f t="shared" si="72"/>
        <v>0.29323749040899305</v>
      </c>
      <c r="F373" s="5">
        <f t="shared" si="73"/>
        <v>0.706762509591007</v>
      </c>
      <c r="G373" s="7">
        <f t="shared" si="74"/>
        <v>1</v>
      </c>
      <c r="H373" s="3"/>
      <c r="I373" s="3"/>
      <c r="J373" s="3"/>
      <c r="K373" s="3"/>
      <c r="L373" s="3"/>
      <c r="M373" s="3"/>
      <c r="N373" s="3"/>
    </row>
    <row r="374" spans="1:14" ht="15" customHeight="1">
      <c r="A374" s="4"/>
      <c r="C374" s="54"/>
      <c r="D374" s="15" t="s">
        <v>18</v>
      </c>
      <c r="E374" s="5">
        <f t="shared" si="72"/>
        <v>0.3672717678203625</v>
      </c>
      <c r="F374" s="5">
        <f t="shared" si="73"/>
        <v>0.6327282321796375</v>
      </c>
      <c r="G374" s="7">
        <f t="shared" si="74"/>
        <v>1</v>
      </c>
      <c r="H374" s="3"/>
      <c r="I374" s="3"/>
      <c r="J374" s="3"/>
      <c r="K374" s="3"/>
      <c r="L374" s="3"/>
      <c r="M374" s="3"/>
      <c r="N374" s="3"/>
    </row>
    <row r="375" spans="1:14" ht="15" customHeight="1">
      <c r="A375" s="4"/>
      <c r="C375" s="55"/>
      <c r="D375" s="15" t="s">
        <v>3</v>
      </c>
      <c r="E375" s="5">
        <f t="shared" si="72"/>
        <v>0.23920733831807697</v>
      </c>
      <c r="F375" s="5">
        <f t="shared" si="73"/>
        <v>0.7607926616819232</v>
      </c>
      <c r="G375" s="7">
        <f t="shared" si="74"/>
        <v>1.0000000000000002</v>
      </c>
      <c r="H375" s="3"/>
      <c r="I375" s="3"/>
      <c r="J375" s="3"/>
      <c r="K375" s="3"/>
      <c r="L375" s="3"/>
      <c r="M375" s="3"/>
      <c r="N375" s="3"/>
    </row>
    <row r="376" spans="1:7" ht="15.75">
      <c r="A376" s="4"/>
      <c r="B376" s="4"/>
      <c r="C376" s="14" t="s">
        <v>165</v>
      </c>
      <c r="G376" s="2"/>
    </row>
    <row r="377" spans="1:7" ht="15.75">
      <c r="A377" s="4"/>
      <c r="B377" s="4"/>
      <c r="C377" s="14"/>
      <c r="G377" s="2"/>
    </row>
    <row r="378" spans="1:14" ht="15" customHeight="1">
      <c r="A378" s="4">
        <v>15</v>
      </c>
      <c r="B378" s="4" t="s">
        <v>89</v>
      </c>
      <c r="C378" s="4"/>
      <c r="D378" s="4"/>
      <c r="G378" s="2"/>
      <c r="H378" s="3"/>
      <c r="I378" s="3"/>
      <c r="J378" s="3"/>
      <c r="K378" s="3"/>
      <c r="L378" s="3"/>
      <c r="M378" s="3"/>
      <c r="N378" s="3"/>
    </row>
    <row r="379" spans="1:7" ht="24.75" customHeight="1">
      <c r="A379" s="4"/>
      <c r="B379" s="4"/>
      <c r="C379" s="26">
        <v>2012</v>
      </c>
      <c r="G379" s="2"/>
    </row>
    <row r="380" spans="1:9" ht="28.5" customHeight="1">
      <c r="A380" s="4"/>
      <c r="B380" s="4"/>
      <c r="C380" s="65" t="s">
        <v>46</v>
      </c>
      <c r="D380" s="57"/>
      <c r="E380" s="58" t="s">
        <v>90</v>
      </c>
      <c r="F380" s="59"/>
      <c r="G380" s="59"/>
      <c r="H380" s="59"/>
      <c r="I380" s="60"/>
    </row>
    <row r="381" spans="1:9" ht="15.75" customHeight="1" thickBot="1">
      <c r="A381" s="4"/>
      <c r="B381" s="4"/>
      <c r="C381" s="64"/>
      <c r="D381" s="62"/>
      <c r="E381" s="11" t="s">
        <v>91</v>
      </c>
      <c r="F381" s="11" t="s">
        <v>92</v>
      </c>
      <c r="G381" s="12" t="s">
        <v>93</v>
      </c>
      <c r="H381" s="11" t="s">
        <v>94</v>
      </c>
      <c r="I381" s="12" t="s">
        <v>3</v>
      </c>
    </row>
    <row r="382" spans="1:9" ht="15">
      <c r="A382" s="4"/>
      <c r="B382" s="4"/>
      <c r="C382" s="66" t="s">
        <v>6</v>
      </c>
      <c r="D382" s="15" t="s">
        <v>14</v>
      </c>
      <c r="E382" s="18">
        <v>172002.95128784003</v>
      </c>
      <c r="F382" s="18">
        <v>191567.99864414803</v>
      </c>
      <c r="G382" s="18">
        <v>29601.401460055222</v>
      </c>
      <c r="H382" s="18">
        <v>359648.0953782179</v>
      </c>
      <c r="I382" s="18">
        <f aca="true" t="shared" si="75" ref="I382:I388">SUM(E382:H382)</f>
        <v>752820.4467702612</v>
      </c>
    </row>
    <row r="383" spans="1:9" ht="15">
      <c r="A383" s="4"/>
      <c r="B383" s="4"/>
      <c r="C383" s="54"/>
      <c r="D383" s="15" t="s">
        <v>15</v>
      </c>
      <c r="E383" s="18">
        <v>246091.51562713517</v>
      </c>
      <c r="F383" s="18">
        <v>207173.2549433974</v>
      </c>
      <c r="G383" s="18">
        <v>25950.269315077392</v>
      </c>
      <c r="H383" s="18">
        <v>274170.61583635287</v>
      </c>
      <c r="I383" s="18">
        <f t="shared" si="75"/>
        <v>753385.6557219628</v>
      </c>
    </row>
    <row r="384" spans="1:9" ht="15">
      <c r="A384" s="4"/>
      <c r="B384" s="4"/>
      <c r="C384" s="54"/>
      <c r="D384" s="21" t="s">
        <v>16</v>
      </c>
      <c r="E384" s="18">
        <v>256231.33454225573</v>
      </c>
      <c r="F384" s="18">
        <v>217540.8057042614</v>
      </c>
      <c r="G384" s="18">
        <v>36701.44321687407</v>
      </c>
      <c r="H384" s="18">
        <v>242307.8795536514</v>
      </c>
      <c r="I384" s="18">
        <f t="shared" si="75"/>
        <v>752781.4630170426</v>
      </c>
    </row>
    <row r="385" spans="1:9" ht="15">
      <c r="A385" s="4"/>
      <c r="B385" s="4"/>
      <c r="C385" s="54"/>
      <c r="D385" s="15" t="s">
        <v>17</v>
      </c>
      <c r="E385" s="18">
        <v>246560.33724184343</v>
      </c>
      <c r="F385" s="18">
        <v>240499.69225344498</v>
      </c>
      <c r="G385" s="18">
        <v>38190.957833039094</v>
      </c>
      <c r="H385" s="18">
        <v>233883.889007763</v>
      </c>
      <c r="I385" s="18">
        <f t="shared" si="75"/>
        <v>759134.8763360905</v>
      </c>
    </row>
    <row r="386" spans="1:9" ht="15">
      <c r="A386" s="4"/>
      <c r="B386" s="4"/>
      <c r="C386" s="54"/>
      <c r="D386" s="15" t="s">
        <v>18</v>
      </c>
      <c r="E386" s="18">
        <v>226384.99640456255</v>
      </c>
      <c r="F386" s="18">
        <v>274331.271940098</v>
      </c>
      <c r="G386" s="18">
        <v>74828.56622663199</v>
      </c>
      <c r="H386" s="18">
        <v>172220.59301062976</v>
      </c>
      <c r="I386" s="18">
        <f t="shared" si="75"/>
        <v>747765.4275819224</v>
      </c>
    </row>
    <row r="387" spans="1:9" ht="15">
      <c r="A387" s="4"/>
      <c r="B387" s="4"/>
      <c r="C387" s="55"/>
      <c r="D387" s="15" t="s">
        <v>3</v>
      </c>
      <c r="E387" s="6">
        <f>SUM(E382:E386)</f>
        <v>1147271.135103637</v>
      </c>
      <c r="F387" s="6">
        <f>SUM(F382:F386)</f>
        <v>1131113.02348535</v>
      </c>
      <c r="G387" s="6">
        <f>SUM(G382:G386)</f>
        <v>205272.6380516778</v>
      </c>
      <c r="H387" s="6">
        <f>SUM(H382:H386)</f>
        <v>1282231.072786615</v>
      </c>
      <c r="I387" s="6">
        <f>SUM(I382:I386)</f>
        <v>3765887.8694272796</v>
      </c>
    </row>
    <row r="388" spans="1:9" ht="15">
      <c r="A388" s="4"/>
      <c r="B388" s="4"/>
      <c r="C388" s="66" t="s">
        <v>0</v>
      </c>
      <c r="D388" s="15" t="s">
        <v>14</v>
      </c>
      <c r="E388" s="5">
        <f aca="true" t="shared" si="76" ref="E388:E393">E382/I382</f>
        <v>0.22847805479482455</v>
      </c>
      <c r="F388" s="5">
        <f aca="true" t="shared" si="77" ref="F388:F393">F382/I382</f>
        <v>0.2544670504979111</v>
      </c>
      <c r="G388" s="5">
        <f aca="true" t="shared" si="78" ref="G388:G393">G382/I382</f>
        <v>0.039320666152268716</v>
      </c>
      <c r="H388" s="5">
        <f aca="true" t="shared" si="79" ref="H388:H393">H382/I382</f>
        <v>0.4777342285549957</v>
      </c>
      <c r="I388" s="10">
        <f t="shared" si="75"/>
        <v>1</v>
      </c>
    </row>
    <row r="389" spans="1:9" ht="15">
      <c r="A389" s="4"/>
      <c r="B389" s="4"/>
      <c r="C389" s="54"/>
      <c r="D389" s="15" t="s">
        <v>15</v>
      </c>
      <c r="E389" s="5">
        <f t="shared" si="76"/>
        <v>0.3266474663514901</v>
      </c>
      <c r="F389" s="5">
        <f t="shared" si="77"/>
        <v>0.27498964623220107</v>
      </c>
      <c r="G389" s="5">
        <f t="shared" si="78"/>
        <v>0.03444486780174953</v>
      </c>
      <c r="H389" s="5">
        <f t="shared" si="79"/>
        <v>0.3639180196145593</v>
      </c>
      <c r="I389" s="10">
        <f>SUM(E389:H389)</f>
        <v>1</v>
      </c>
    </row>
    <row r="390" spans="1:9" ht="15">
      <c r="A390" s="4"/>
      <c r="B390" s="4"/>
      <c r="C390" s="54"/>
      <c r="D390" s="21" t="s">
        <v>16</v>
      </c>
      <c r="E390" s="5">
        <f t="shared" si="76"/>
        <v>0.34037944228238093</v>
      </c>
      <c r="F390" s="5">
        <f t="shared" si="77"/>
        <v>0.28898268141777605</v>
      </c>
      <c r="G390" s="5">
        <f t="shared" si="78"/>
        <v>0.048754446037738264</v>
      </c>
      <c r="H390" s="5">
        <f t="shared" si="79"/>
        <v>0.32188343026210475</v>
      </c>
      <c r="I390" s="10">
        <f>SUM(E390:H390)</f>
        <v>1</v>
      </c>
    </row>
    <row r="391" spans="1:9" ht="15">
      <c r="A391" s="4"/>
      <c r="B391" s="4"/>
      <c r="C391" s="54"/>
      <c r="D391" s="15" t="s">
        <v>17</v>
      </c>
      <c r="E391" s="5">
        <f t="shared" si="76"/>
        <v>0.3247912129025728</v>
      </c>
      <c r="F391" s="5">
        <f t="shared" si="77"/>
        <v>0.3168075921029993</v>
      </c>
      <c r="G391" s="5">
        <f t="shared" si="78"/>
        <v>0.050308527540408876</v>
      </c>
      <c r="H391" s="5">
        <f t="shared" si="79"/>
        <v>0.30809266745401903</v>
      </c>
      <c r="I391" s="10">
        <f>SUM(E391:H391)</f>
        <v>1</v>
      </c>
    </row>
    <row r="392" spans="1:9" ht="15">
      <c r="A392" s="4"/>
      <c r="B392" s="4"/>
      <c r="C392" s="54"/>
      <c r="D392" s="15" t="s">
        <v>18</v>
      </c>
      <c r="E392" s="5">
        <f t="shared" si="76"/>
        <v>0.3027486803403473</v>
      </c>
      <c r="F392" s="5">
        <f t="shared" si="77"/>
        <v>0.3668680869978351</v>
      </c>
      <c r="G392" s="5">
        <f t="shared" si="78"/>
        <v>0.10006957190921219</v>
      </c>
      <c r="H392" s="5">
        <f t="shared" si="79"/>
        <v>0.23031366075260534</v>
      </c>
      <c r="I392" s="10">
        <f>SUM(E392:H392)</f>
        <v>0.9999999999999998</v>
      </c>
    </row>
    <row r="393" spans="1:9" ht="15">
      <c r="A393" s="4"/>
      <c r="B393" s="4"/>
      <c r="C393" s="55"/>
      <c r="D393" s="15" t="s">
        <v>3</v>
      </c>
      <c r="E393" s="5">
        <f t="shared" si="76"/>
        <v>0.30464824627880255</v>
      </c>
      <c r="F393" s="5">
        <f t="shared" si="77"/>
        <v>0.30035759499588366</v>
      </c>
      <c r="G393" s="5">
        <f t="shared" si="78"/>
        <v>0.054508430725765576</v>
      </c>
      <c r="H393" s="5">
        <f t="shared" si="79"/>
        <v>0.34048572799954824</v>
      </c>
      <c r="I393" s="10">
        <f>SUM(E393:H393)</f>
        <v>1</v>
      </c>
    </row>
    <row r="394" spans="1:7" ht="15.75">
      <c r="A394" s="4"/>
      <c r="B394" s="4"/>
      <c r="C394" s="14" t="s">
        <v>165</v>
      </c>
      <c r="G394" s="2"/>
    </row>
    <row r="395" spans="1:7" ht="15.75">
      <c r="A395" s="4"/>
      <c r="B395" s="4"/>
      <c r="C395" s="14"/>
      <c r="G395" s="2"/>
    </row>
    <row r="396" spans="1:14" ht="15" customHeight="1">
      <c r="A396" s="4">
        <v>16</v>
      </c>
      <c r="B396" s="4" t="s">
        <v>95</v>
      </c>
      <c r="C396" s="4"/>
      <c r="D396" s="4"/>
      <c r="G396" s="2"/>
      <c r="H396" s="3"/>
      <c r="I396" s="3"/>
      <c r="J396" s="3"/>
      <c r="K396" s="3"/>
      <c r="L396" s="3"/>
      <c r="M396" s="3"/>
      <c r="N396" s="3"/>
    </row>
    <row r="397" spans="1:14" ht="24.75" customHeight="1">
      <c r="A397" s="4"/>
      <c r="B397" s="4"/>
      <c r="C397" s="26">
        <v>2012</v>
      </c>
      <c r="D397" s="4"/>
      <c r="G397" s="2"/>
      <c r="H397" s="3"/>
      <c r="I397" s="3"/>
      <c r="J397" s="3"/>
      <c r="K397" s="3"/>
      <c r="L397" s="3"/>
      <c r="M397" s="3"/>
      <c r="N397" s="3"/>
    </row>
    <row r="398" spans="1:14" ht="15" customHeight="1">
      <c r="A398" s="4"/>
      <c r="B398" s="4"/>
      <c r="C398" s="65" t="s">
        <v>46</v>
      </c>
      <c r="D398" s="57"/>
      <c r="E398" s="67" t="s">
        <v>95</v>
      </c>
      <c r="F398" s="68"/>
      <c r="G398" s="56"/>
      <c r="H398" s="3"/>
      <c r="I398" s="3"/>
      <c r="J398" s="3"/>
      <c r="K398" s="3"/>
      <c r="L398" s="3"/>
      <c r="M398" s="3"/>
      <c r="N398" s="3"/>
    </row>
    <row r="399" spans="1:14" ht="15" customHeight="1">
      <c r="A399" s="4"/>
      <c r="B399" s="4"/>
      <c r="C399" s="65"/>
      <c r="D399" s="57"/>
      <c r="E399" s="63"/>
      <c r="F399" s="64"/>
      <c r="G399" s="62"/>
      <c r="H399" s="3"/>
      <c r="I399" s="3"/>
      <c r="J399" s="3"/>
      <c r="K399" s="3"/>
      <c r="L399" s="3"/>
      <c r="M399" s="3"/>
      <c r="N399" s="3"/>
    </row>
    <row r="400" spans="1:14" ht="15" customHeight="1" thickBot="1">
      <c r="A400" s="4"/>
      <c r="B400" s="4"/>
      <c r="C400" s="64"/>
      <c r="D400" s="62"/>
      <c r="E400" s="19" t="s">
        <v>1</v>
      </c>
      <c r="F400" s="11" t="s">
        <v>2</v>
      </c>
      <c r="G400" s="12" t="s">
        <v>3</v>
      </c>
      <c r="H400" s="3"/>
      <c r="I400" s="3"/>
      <c r="J400" s="3"/>
      <c r="K400" s="3"/>
      <c r="L400" s="3"/>
      <c r="M400" s="3"/>
      <c r="N400" s="3"/>
    </row>
    <row r="401" spans="1:14" ht="15" customHeight="1">
      <c r="A401" s="4"/>
      <c r="B401" s="4"/>
      <c r="C401" s="66" t="s">
        <v>6</v>
      </c>
      <c r="D401" s="15" t="s">
        <v>14</v>
      </c>
      <c r="E401" s="6">
        <v>37145.17</v>
      </c>
      <c r="F401" s="6">
        <v>715675.27</v>
      </c>
      <c r="G401" s="6">
        <f>E401+F401</f>
        <v>752820.4400000001</v>
      </c>
      <c r="H401" s="3"/>
      <c r="I401" s="3"/>
      <c r="J401" s="3"/>
      <c r="K401" s="3"/>
      <c r="L401" s="3"/>
      <c r="M401" s="3"/>
      <c r="N401" s="3"/>
    </row>
    <row r="402" spans="1:14" ht="15" customHeight="1">
      <c r="A402" s="4"/>
      <c r="B402" s="4"/>
      <c r="C402" s="54"/>
      <c r="D402" s="15" t="s">
        <v>15</v>
      </c>
      <c r="E402" s="6">
        <v>59449.37</v>
      </c>
      <c r="F402" s="6">
        <v>693936.29</v>
      </c>
      <c r="G402" s="6">
        <f>E402+F402</f>
        <v>753385.66</v>
      </c>
      <c r="H402" s="3"/>
      <c r="I402" s="3"/>
      <c r="J402" s="3"/>
      <c r="K402" s="3"/>
      <c r="L402" s="3"/>
      <c r="M402" s="3"/>
      <c r="N402" s="3"/>
    </row>
    <row r="403" spans="1:14" ht="15" customHeight="1">
      <c r="A403" s="4"/>
      <c r="B403" s="4"/>
      <c r="C403" s="54"/>
      <c r="D403" s="21" t="s">
        <v>16</v>
      </c>
      <c r="E403" s="6">
        <v>74836.11</v>
      </c>
      <c r="F403" s="6">
        <v>677945.35</v>
      </c>
      <c r="G403" s="6">
        <f>E403+F403</f>
        <v>752781.46</v>
      </c>
      <c r="H403" s="3"/>
      <c r="I403" s="3"/>
      <c r="J403" s="3"/>
      <c r="K403" s="3"/>
      <c r="L403" s="3"/>
      <c r="M403" s="3"/>
      <c r="N403" s="3"/>
    </row>
    <row r="404" spans="1:14" ht="15" customHeight="1">
      <c r="A404" s="4"/>
      <c r="B404" s="4"/>
      <c r="C404" s="54"/>
      <c r="D404" s="15" t="s">
        <v>17</v>
      </c>
      <c r="E404" s="6">
        <v>87640.79</v>
      </c>
      <c r="F404" s="6">
        <v>671494.09</v>
      </c>
      <c r="G404" s="6">
        <f>E404+F404</f>
        <v>759134.88</v>
      </c>
      <c r="H404" s="3"/>
      <c r="I404" s="3"/>
      <c r="J404" s="3"/>
      <c r="K404" s="3"/>
      <c r="L404" s="3"/>
      <c r="M404" s="3"/>
      <c r="N404" s="3"/>
    </row>
    <row r="405" spans="1:14" ht="15" customHeight="1">
      <c r="A405" s="4"/>
      <c r="B405" s="4"/>
      <c r="C405" s="54"/>
      <c r="D405" s="15" t="s">
        <v>18</v>
      </c>
      <c r="E405" s="6">
        <v>126380.44</v>
      </c>
      <c r="F405" s="6">
        <v>621384.98</v>
      </c>
      <c r="G405" s="6">
        <f>E405+F405</f>
        <v>747765.4199999999</v>
      </c>
      <c r="H405" s="3"/>
      <c r="I405" s="3"/>
      <c r="J405" s="3"/>
      <c r="K405" s="3"/>
      <c r="L405" s="3"/>
      <c r="M405" s="3"/>
      <c r="N405" s="3"/>
    </row>
    <row r="406" spans="1:14" ht="15" customHeight="1">
      <c r="A406" s="4"/>
      <c r="B406" s="4"/>
      <c r="C406" s="55"/>
      <c r="D406" s="15" t="s">
        <v>3</v>
      </c>
      <c r="E406" s="6">
        <f>SUM(E401:E405)</f>
        <v>385451.88</v>
      </c>
      <c r="F406" s="6">
        <f>SUM(F401:F405)</f>
        <v>3380435.98</v>
      </c>
      <c r="G406" s="6">
        <f>SUM(G401:G405)</f>
        <v>3765887.86</v>
      </c>
      <c r="H406" s="3"/>
      <c r="I406" s="3"/>
      <c r="J406" s="3"/>
      <c r="K406" s="3"/>
      <c r="L406" s="3"/>
      <c r="M406" s="3"/>
      <c r="N406" s="3"/>
    </row>
    <row r="407" spans="1:14" ht="15" customHeight="1">
      <c r="A407" s="4"/>
      <c r="C407" s="66" t="s">
        <v>0</v>
      </c>
      <c r="D407" s="15" t="s">
        <v>14</v>
      </c>
      <c r="E407" s="5">
        <f aca="true" t="shared" si="80" ref="E407:E412">E401/G401</f>
        <v>0.04934134094446213</v>
      </c>
      <c r="F407" s="5">
        <f aca="true" t="shared" si="81" ref="F407:F412">F401/G401</f>
        <v>0.9506586590555378</v>
      </c>
      <c r="G407" s="7">
        <f aca="true" t="shared" si="82" ref="G407:G412">E407+F407</f>
        <v>1</v>
      </c>
      <c r="H407" s="3"/>
      <c r="I407" s="3"/>
      <c r="J407" s="3"/>
      <c r="K407" s="3"/>
      <c r="L407" s="3"/>
      <c r="M407" s="3"/>
      <c r="N407" s="3"/>
    </row>
    <row r="408" spans="1:14" ht="15" customHeight="1">
      <c r="A408" s="4"/>
      <c r="C408" s="54"/>
      <c r="D408" s="15" t="s">
        <v>15</v>
      </c>
      <c r="E408" s="5">
        <f t="shared" si="80"/>
        <v>0.07890961184474894</v>
      </c>
      <c r="F408" s="5">
        <f t="shared" si="81"/>
        <v>0.921090388155251</v>
      </c>
      <c r="G408" s="7">
        <f t="shared" si="82"/>
        <v>1</v>
      </c>
      <c r="H408" s="3"/>
      <c r="I408" s="3"/>
      <c r="J408" s="3"/>
      <c r="K408" s="3"/>
      <c r="L408" s="3"/>
      <c r="M408" s="3"/>
      <c r="N408" s="3"/>
    </row>
    <row r="409" spans="1:14" ht="15" customHeight="1">
      <c r="A409" s="4"/>
      <c r="C409" s="54"/>
      <c r="D409" s="21" t="s">
        <v>16</v>
      </c>
      <c r="E409" s="5">
        <f t="shared" si="80"/>
        <v>0.09941279637784917</v>
      </c>
      <c r="F409" s="5">
        <f t="shared" si="81"/>
        <v>0.9005872036221508</v>
      </c>
      <c r="G409" s="7">
        <f t="shared" si="82"/>
        <v>1</v>
      </c>
      <c r="H409" s="3"/>
      <c r="I409" s="3"/>
      <c r="J409" s="3"/>
      <c r="K409" s="3"/>
      <c r="L409" s="3"/>
      <c r="M409" s="3"/>
      <c r="N409" s="3"/>
    </row>
    <row r="410" spans="1:14" ht="15" customHeight="1">
      <c r="A410" s="4"/>
      <c r="C410" s="54"/>
      <c r="D410" s="15" t="s">
        <v>17</v>
      </c>
      <c r="E410" s="5">
        <f t="shared" si="80"/>
        <v>0.11544824550809732</v>
      </c>
      <c r="F410" s="5">
        <f t="shared" si="81"/>
        <v>0.8845517544919026</v>
      </c>
      <c r="G410" s="7">
        <f t="shared" si="82"/>
        <v>0.9999999999999999</v>
      </c>
      <c r="H410" s="3"/>
      <c r="I410" s="3"/>
      <c r="J410" s="3"/>
      <c r="K410" s="3"/>
      <c r="L410" s="3"/>
      <c r="M410" s="3"/>
      <c r="N410" s="3"/>
    </row>
    <row r="411" spans="1:14" ht="15" customHeight="1">
      <c r="A411" s="4"/>
      <c r="C411" s="54"/>
      <c r="D411" s="15" t="s">
        <v>18</v>
      </c>
      <c r="E411" s="5">
        <f t="shared" si="80"/>
        <v>0.16901081090377248</v>
      </c>
      <c r="F411" s="5">
        <f t="shared" si="81"/>
        <v>0.8309891890962275</v>
      </c>
      <c r="G411" s="7">
        <f t="shared" si="82"/>
        <v>1</v>
      </c>
      <c r="H411" s="3"/>
      <c r="I411" s="3"/>
      <c r="J411" s="3"/>
      <c r="K411" s="3"/>
      <c r="L411" s="3"/>
      <c r="M411" s="3"/>
      <c r="N411" s="3"/>
    </row>
    <row r="412" spans="1:14" ht="15" customHeight="1">
      <c r="A412" s="4"/>
      <c r="C412" s="55"/>
      <c r="D412" s="15" t="s">
        <v>3</v>
      </c>
      <c r="E412" s="5">
        <f t="shared" si="80"/>
        <v>0.10235352042585782</v>
      </c>
      <c r="F412" s="5">
        <f t="shared" si="81"/>
        <v>0.8976464795741422</v>
      </c>
      <c r="G412" s="7">
        <f t="shared" si="82"/>
        <v>1</v>
      </c>
      <c r="H412" s="3"/>
      <c r="I412" s="3"/>
      <c r="J412" s="3"/>
      <c r="K412" s="3"/>
      <c r="L412" s="3"/>
      <c r="M412" s="3"/>
      <c r="N412" s="3"/>
    </row>
    <row r="413" spans="1:7" ht="15.75">
      <c r="A413" s="4"/>
      <c r="B413" s="4"/>
      <c r="C413" s="14" t="s">
        <v>165</v>
      </c>
      <c r="G413" s="2"/>
    </row>
    <row r="414" spans="1:14" ht="15" customHeight="1">
      <c r="A414" s="4"/>
      <c r="C414" s="14"/>
      <c r="G414" s="3"/>
      <c r="H414" s="3"/>
      <c r="I414" s="3"/>
      <c r="J414" s="3"/>
      <c r="K414" s="3"/>
      <c r="L414" s="3"/>
      <c r="M414" s="3"/>
      <c r="N414" s="3"/>
    </row>
    <row r="415" spans="1:14" ht="15" customHeight="1">
      <c r="A415" s="4">
        <v>17</v>
      </c>
      <c r="B415" s="4" t="s">
        <v>96</v>
      </c>
      <c r="C415" s="4"/>
      <c r="D415" s="4"/>
      <c r="G415" s="2"/>
      <c r="H415" s="3"/>
      <c r="I415" s="3"/>
      <c r="J415" s="3"/>
      <c r="K415" s="3"/>
      <c r="L415" s="3"/>
      <c r="M415" s="3"/>
      <c r="N415" s="3"/>
    </row>
    <row r="416" spans="1:7" ht="24.75" customHeight="1">
      <c r="A416" s="4"/>
      <c r="B416" s="4"/>
      <c r="C416" s="4">
        <v>2012</v>
      </c>
      <c r="G416" s="2"/>
    </row>
    <row r="417" spans="1:8" ht="22.5" customHeight="1">
      <c r="A417" s="4"/>
      <c r="B417" s="4"/>
      <c r="C417" s="65" t="s">
        <v>46</v>
      </c>
      <c r="D417" s="57"/>
      <c r="E417" s="66" t="s">
        <v>97</v>
      </c>
      <c r="F417" s="66" t="s">
        <v>98</v>
      </c>
      <c r="G417" s="66" t="s">
        <v>99</v>
      </c>
      <c r="H417" s="66" t="s">
        <v>3</v>
      </c>
    </row>
    <row r="418" spans="1:8" ht="22.5" customHeight="1">
      <c r="A418" s="4"/>
      <c r="B418" s="4"/>
      <c r="C418" s="64"/>
      <c r="D418" s="62"/>
      <c r="E418" s="55"/>
      <c r="F418" s="55"/>
      <c r="G418" s="55"/>
      <c r="H418" s="55"/>
    </row>
    <row r="419" spans="1:8" ht="15">
      <c r="A419" s="4"/>
      <c r="B419" s="4"/>
      <c r="C419" s="66" t="s">
        <v>6</v>
      </c>
      <c r="D419" s="15" t="s">
        <v>14</v>
      </c>
      <c r="E419" s="6">
        <v>201586.48</v>
      </c>
      <c r="F419" s="6">
        <v>206124.86</v>
      </c>
      <c r="G419" s="6">
        <v>345109.11</v>
      </c>
      <c r="H419" s="6">
        <f>SUM(E419:G419)</f>
        <v>752820.45</v>
      </c>
    </row>
    <row r="420" spans="1:8" ht="15">
      <c r="A420" s="4"/>
      <c r="B420" s="4"/>
      <c r="C420" s="54"/>
      <c r="D420" s="15" t="s">
        <v>15</v>
      </c>
      <c r="E420" s="6">
        <v>186091.3</v>
      </c>
      <c r="F420" s="6">
        <v>234002.49</v>
      </c>
      <c r="G420" s="6">
        <v>333291.87</v>
      </c>
      <c r="H420" s="6">
        <f>SUM(E420:G420)</f>
        <v>753385.6599999999</v>
      </c>
    </row>
    <row r="421" spans="1:8" ht="15">
      <c r="A421" s="4"/>
      <c r="B421" s="4"/>
      <c r="C421" s="54"/>
      <c r="D421" s="21" t="s">
        <v>16</v>
      </c>
      <c r="E421" s="6">
        <v>166829.24</v>
      </c>
      <c r="F421" s="6">
        <v>235877.48</v>
      </c>
      <c r="G421" s="6">
        <v>350074.74</v>
      </c>
      <c r="H421" s="6">
        <f>SUM(E421:G421)</f>
        <v>752781.46</v>
      </c>
    </row>
    <row r="422" spans="1:8" ht="15">
      <c r="A422" s="4"/>
      <c r="B422" s="4"/>
      <c r="C422" s="54"/>
      <c r="D422" s="15" t="s">
        <v>17</v>
      </c>
      <c r="E422" s="6">
        <v>147897.68</v>
      </c>
      <c r="F422" s="6">
        <v>244093.7</v>
      </c>
      <c r="G422" s="6">
        <v>367143.5</v>
      </c>
      <c r="H422" s="6">
        <f>SUM(E422:G422)</f>
        <v>759134.88</v>
      </c>
    </row>
    <row r="423" spans="1:8" ht="15">
      <c r="A423" s="4"/>
      <c r="B423" s="4"/>
      <c r="C423" s="54"/>
      <c r="D423" s="15" t="s">
        <v>18</v>
      </c>
      <c r="E423" s="6">
        <v>134306.78</v>
      </c>
      <c r="F423" s="6">
        <v>240447.27</v>
      </c>
      <c r="G423" s="6">
        <v>373011.37</v>
      </c>
      <c r="H423" s="6">
        <f>SUM(E423:G423)</f>
        <v>747765.4199999999</v>
      </c>
    </row>
    <row r="424" spans="1:8" ht="15">
      <c r="A424" s="4"/>
      <c r="B424" s="4"/>
      <c r="C424" s="55"/>
      <c r="D424" s="15" t="s">
        <v>3</v>
      </c>
      <c r="E424" s="6">
        <f>SUM(E419:E423)</f>
        <v>836711.48</v>
      </c>
      <c r="F424" s="6">
        <f>SUM(F419:F423)</f>
        <v>1160545.8</v>
      </c>
      <c r="G424" s="6">
        <f>SUM(G419:G423)</f>
        <v>1768630.5899999999</v>
      </c>
      <c r="H424" s="6">
        <f>SUM(H419:H423)</f>
        <v>3765887.8699999996</v>
      </c>
    </row>
    <row r="425" spans="1:8" ht="15">
      <c r="A425" s="4"/>
      <c r="B425" s="4"/>
      <c r="C425" s="66" t="s">
        <v>0</v>
      </c>
      <c r="D425" s="15" t="s">
        <v>14</v>
      </c>
      <c r="E425" s="5">
        <f aca="true" t="shared" si="83" ref="E425:E430">E419/H419</f>
        <v>0.2677749787482527</v>
      </c>
      <c r="F425" s="5">
        <f aca="true" t="shared" si="84" ref="F425:F430">F419/H419</f>
        <v>0.27380348129490906</v>
      </c>
      <c r="G425" s="5">
        <f aca="true" t="shared" si="85" ref="G425:G430">G419/H419</f>
        <v>0.4584215399568383</v>
      </c>
      <c r="H425" s="10">
        <f aca="true" t="shared" si="86" ref="H425:H430">SUM(E425:G425)</f>
        <v>1</v>
      </c>
    </row>
    <row r="426" spans="1:8" ht="15">
      <c r="A426" s="4"/>
      <c r="B426" s="4"/>
      <c r="C426" s="54"/>
      <c r="D426" s="15" t="s">
        <v>15</v>
      </c>
      <c r="E426" s="5">
        <f t="shared" si="83"/>
        <v>0.24700669242894802</v>
      </c>
      <c r="F426" s="5">
        <f t="shared" si="84"/>
        <v>0.31060119992196294</v>
      </c>
      <c r="G426" s="5">
        <f t="shared" si="85"/>
        <v>0.4423921076490891</v>
      </c>
      <c r="H426" s="10">
        <f t="shared" si="86"/>
        <v>1</v>
      </c>
    </row>
    <row r="427" spans="1:8" ht="15">
      <c r="A427" s="4"/>
      <c r="B427" s="4"/>
      <c r="C427" s="54"/>
      <c r="D427" s="21" t="s">
        <v>16</v>
      </c>
      <c r="E427" s="5">
        <f t="shared" si="83"/>
        <v>0.22161709455490575</v>
      </c>
      <c r="F427" s="5">
        <f t="shared" si="84"/>
        <v>0.31334124514703116</v>
      </c>
      <c r="G427" s="5">
        <f t="shared" si="85"/>
        <v>0.46504166029806315</v>
      </c>
      <c r="H427" s="10">
        <f t="shared" si="86"/>
        <v>1</v>
      </c>
    </row>
    <row r="428" spans="1:8" ht="15">
      <c r="A428" s="4"/>
      <c r="B428" s="4"/>
      <c r="C428" s="54"/>
      <c r="D428" s="15" t="s">
        <v>17</v>
      </c>
      <c r="E428" s="5">
        <f t="shared" si="83"/>
        <v>0.19482398174089957</v>
      </c>
      <c r="F428" s="5">
        <f t="shared" si="84"/>
        <v>0.3215419373168573</v>
      </c>
      <c r="G428" s="5">
        <f t="shared" si="85"/>
        <v>0.4836340809422431</v>
      </c>
      <c r="H428" s="10">
        <f t="shared" si="86"/>
        <v>1</v>
      </c>
    </row>
    <row r="429" spans="1:8" ht="15">
      <c r="A429" s="4"/>
      <c r="B429" s="4"/>
      <c r="C429" s="54"/>
      <c r="D429" s="15" t="s">
        <v>18</v>
      </c>
      <c r="E429" s="5">
        <f t="shared" si="83"/>
        <v>0.1796108464068852</v>
      </c>
      <c r="F429" s="5">
        <f t="shared" si="84"/>
        <v>0.3215544120775203</v>
      </c>
      <c r="G429" s="5">
        <f t="shared" si="85"/>
        <v>0.4988347415155946</v>
      </c>
      <c r="H429" s="10">
        <f t="shared" si="86"/>
        <v>1</v>
      </c>
    </row>
    <row r="430" spans="1:8" ht="15">
      <c r="A430" s="4"/>
      <c r="B430" s="4"/>
      <c r="C430" s="55"/>
      <c r="D430" s="15" t="s">
        <v>3</v>
      </c>
      <c r="E430" s="5">
        <f t="shared" si="83"/>
        <v>0.22218172948415485</v>
      </c>
      <c r="F430" s="5">
        <f t="shared" si="84"/>
        <v>0.30817322237478095</v>
      </c>
      <c r="G430" s="5">
        <f t="shared" si="85"/>
        <v>0.4696450481410643</v>
      </c>
      <c r="H430" s="10">
        <f t="shared" si="86"/>
        <v>1</v>
      </c>
    </row>
    <row r="431" spans="1:7" ht="15.75">
      <c r="A431" s="4"/>
      <c r="B431" s="4"/>
      <c r="C431" s="14" t="s">
        <v>165</v>
      </c>
      <c r="G431" s="2"/>
    </row>
    <row r="433" spans="1:14" ht="15" customHeight="1">
      <c r="A433" s="4">
        <v>18</v>
      </c>
      <c r="B433" s="4" t="s">
        <v>100</v>
      </c>
      <c r="C433" s="4"/>
      <c r="D433" s="4"/>
      <c r="G433" s="2"/>
      <c r="H433" s="3"/>
      <c r="I433" s="3"/>
      <c r="J433" s="3"/>
      <c r="K433" s="3"/>
      <c r="L433" s="3"/>
      <c r="M433" s="3"/>
      <c r="N433" s="3"/>
    </row>
    <row r="434" spans="1:14" ht="24.75" customHeight="1">
      <c r="A434" s="4"/>
      <c r="B434" s="4"/>
      <c r="C434" s="26">
        <v>2012</v>
      </c>
      <c r="D434" s="4"/>
      <c r="G434" s="2"/>
      <c r="H434" s="3"/>
      <c r="I434" s="3"/>
      <c r="J434" s="3"/>
      <c r="K434" s="3"/>
      <c r="L434" s="3"/>
      <c r="M434" s="3"/>
      <c r="N434" s="3"/>
    </row>
    <row r="435" spans="1:14" ht="15" customHeight="1">
      <c r="A435" s="4"/>
      <c r="B435" s="4"/>
      <c r="C435" s="65" t="s">
        <v>46</v>
      </c>
      <c r="D435" s="57"/>
      <c r="E435" s="53" t="s">
        <v>103</v>
      </c>
      <c r="F435" s="53"/>
      <c r="G435" s="53"/>
      <c r="H435" s="53"/>
      <c r="I435" s="3"/>
      <c r="J435" s="3"/>
      <c r="K435" s="3"/>
      <c r="L435" s="3"/>
      <c r="M435" s="3"/>
      <c r="N435" s="3"/>
    </row>
    <row r="436" spans="1:14" ht="15" customHeight="1">
      <c r="A436" s="4"/>
      <c r="B436" s="4"/>
      <c r="C436" s="65"/>
      <c r="D436" s="57"/>
      <c r="E436" s="53"/>
      <c r="F436" s="53"/>
      <c r="G436" s="53"/>
      <c r="H436" s="53"/>
      <c r="I436" s="3"/>
      <c r="J436" s="3"/>
      <c r="K436" s="3"/>
      <c r="L436" s="3"/>
      <c r="M436" s="3"/>
      <c r="N436" s="3"/>
    </row>
    <row r="437" spans="1:14" ht="15" customHeight="1" thickBot="1">
      <c r="A437" s="4"/>
      <c r="B437" s="4"/>
      <c r="C437" s="64"/>
      <c r="D437" s="62"/>
      <c r="E437" s="19" t="s">
        <v>1</v>
      </c>
      <c r="F437" s="11" t="s">
        <v>2</v>
      </c>
      <c r="G437" s="11" t="s">
        <v>30</v>
      </c>
      <c r="H437" s="12" t="s">
        <v>3</v>
      </c>
      <c r="I437" s="3"/>
      <c r="J437" s="3"/>
      <c r="K437" s="3"/>
      <c r="L437" s="3"/>
      <c r="M437" s="3"/>
      <c r="N437" s="3"/>
    </row>
    <row r="438" spans="1:14" ht="15" customHeight="1">
      <c r="A438" s="4"/>
      <c r="B438" s="4"/>
      <c r="C438" s="66" t="s">
        <v>6</v>
      </c>
      <c r="D438" s="15" t="s">
        <v>14</v>
      </c>
      <c r="E438" s="6">
        <v>563784.55</v>
      </c>
      <c r="F438" s="6">
        <v>154264.55</v>
      </c>
      <c r="G438" s="6">
        <v>34771.35</v>
      </c>
      <c r="H438" s="6">
        <f>E438+F438+G438</f>
        <v>752820.4500000001</v>
      </c>
      <c r="I438" s="3"/>
      <c r="J438" s="3"/>
      <c r="K438" s="3"/>
      <c r="L438" s="3"/>
      <c r="M438" s="3"/>
      <c r="N438" s="3"/>
    </row>
    <row r="439" spans="1:14" ht="15" customHeight="1">
      <c r="A439" s="4"/>
      <c r="B439" s="4"/>
      <c r="C439" s="54"/>
      <c r="D439" s="15" t="s">
        <v>15</v>
      </c>
      <c r="E439" s="6">
        <v>607926.18</v>
      </c>
      <c r="F439" s="6">
        <v>107276.86</v>
      </c>
      <c r="G439" s="6">
        <v>38182.61</v>
      </c>
      <c r="H439" s="6">
        <f>E439+F439+G439</f>
        <v>753385.65</v>
      </c>
      <c r="I439" s="3"/>
      <c r="J439" s="3"/>
      <c r="K439" s="3"/>
      <c r="L439" s="3"/>
      <c r="M439" s="3"/>
      <c r="N439" s="3"/>
    </row>
    <row r="440" spans="1:14" ht="15" customHeight="1">
      <c r="A440" s="4"/>
      <c r="B440" s="4"/>
      <c r="C440" s="54"/>
      <c r="D440" s="21" t="s">
        <v>16</v>
      </c>
      <c r="E440" s="6">
        <v>623061.89</v>
      </c>
      <c r="F440" s="6">
        <v>93477.71</v>
      </c>
      <c r="G440" s="6">
        <v>36241.86</v>
      </c>
      <c r="H440" s="6">
        <f>E440+F440+G440</f>
        <v>752781.46</v>
      </c>
      <c r="I440" s="3"/>
      <c r="J440" s="3"/>
      <c r="K440" s="3"/>
      <c r="L440" s="3"/>
      <c r="M440" s="3"/>
      <c r="N440" s="3"/>
    </row>
    <row r="441" spans="1:14" ht="15" customHeight="1">
      <c r="A441" s="4"/>
      <c r="B441" s="4"/>
      <c r="C441" s="54"/>
      <c r="D441" s="15" t="s">
        <v>17</v>
      </c>
      <c r="E441" s="6">
        <v>634208.15</v>
      </c>
      <c r="F441" s="6">
        <v>94370.92</v>
      </c>
      <c r="G441" s="6">
        <v>30555.8</v>
      </c>
      <c r="H441" s="6">
        <f>E441+F441+G441</f>
        <v>759134.8700000001</v>
      </c>
      <c r="I441" s="3"/>
      <c r="J441" s="3"/>
      <c r="K441" s="3"/>
      <c r="L441" s="3"/>
      <c r="M441" s="3"/>
      <c r="N441" s="3"/>
    </row>
    <row r="442" spans="1:14" ht="15" customHeight="1">
      <c r="A442" s="4"/>
      <c r="B442" s="4"/>
      <c r="C442" s="54"/>
      <c r="D442" s="15" t="s">
        <v>18</v>
      </c>
      <c r="E442" s="6">
        <v>613319.25</v>
      </c>
      <c r="F442" s="6">
        <v>103902.69</v>
      </c>
      <c r="G442" s="6">
        <v>30543.49</v>
      </c>
      <c r="H442" s="6">
        <f>E442+F442+G442</f>
        <v>747765.4299999999</v>
      </c>
      <c r="I442" s="3"/>
      <c r="J442" s="3"/>
      <c r="K442" s="3"/>
      <c r="L442" s="3"/>
      <c r="M442" s="3"/>
      <c r="N442" s="3"/>
    </row>
    <row r="443" spans="1:14" ht="15" customHeight="1">
      <c r="A443" s="4"/>
      <c r="B443" s="4"/>
      <c r="C443" s="55"/>
      <c r="D443" s="15" t="s">
        <v>3</v>
      </c>
      <c r="E443" s="6">
        <f>SUM(E438:E442)</f>
        <v>3042300.02</v>
      </c>
      <c r="F443" s="6">
        <f>SUM(F438:F442)</f>
        <v>553292.73</v>
      </c>
      <c r="G443" s="6">
        <f>SUM(G438:G442)</f>
        <v>170295.11</v>
      </c>
      <c r="H443" s="6">
        <f>SUM(H438:H442)</f>
        <v>3765887.8600000003</v>
      </c>
      <c r="I443" s="3"/>
      <c r="J443" s="3"/>
      <c r="K443" s="3"/>
      <c r="L443" s="3"/>
      <c r="M443" s="3"/>
      <c r="N443" s="3"/>
    </row>
    <row r="444" spans="1:14" ht="15" customHeight="1">
      <c r="A444" s="4"/>
      <c r="C444" s="66" t="s">
        <v>0</v>
      </c>
      <c r="D444" s="15" t="s">
        <v>14</v>
      </c>
      <c r="E444" s="5">
        <f aca="true" t="shared" si="87" ref="E444:E449">E438/H438</f>
        <v>0.7488964334058672</v>
      </c>
      <c r="F444" s="5">
        <f aca="true" t="shared" si="88" ref="F444:F449">F438/H438</f>
        <v>0.20491546158184196</v>
      </c>
      <c r="G444" s="5">
        <f aca="true" t="shared" si="89" ref="G444:G449">G438/H438</f>
        <v>0.04618810501229077</v>
      </c>
      <c r="H444" s="7">
        <f aca="true" t="shared" si="90" ref="H444:H449">E444+F444+G444</f>
        <v>0.9999999999999999</v>
      </c>
      <c r="I444" s="3"/>
      <c r="J444" s="3"/>
      <c r="K444" s="3"/>
      <c r="L444" s="3"/>
      <c r="M444" s="3"/>
      <c r="N444" s="3"/>
    </row>
    <row r="445" spans="1:14" ht="15" customHeight="1">
      <c r="A445" s="4"/>
      <c r="C445" s="54"/>
      <c r="D445" s="15" t="s">
        <v>15</v>
      </c>
      <c r="E445" s="5">
        <f t="shared" si="87"/>
        <v>0.806925616382526</v>
      </c>
      <c r="F445" s="5">
        <f t="shared" si="88"/>
        <v>0.14239302275003513</v>
      </c>
      <c r="G445" s="5">
        <f t="shared" si="89"/>
        <v>0.05068136086743887</v>
      </c>
      <c r="H445" s="7">
        <f t="shared" si="90"/>
        <v>1</v>
      </c>
      <c r="I445" s="3"/>
      <c r="J445" s="3"/>
      <c r="K445" s="3"/>
      <c r="L445" s="3"/>
      <c r="M445" s="3"/>
      <c r="N445" s="3"/>
    </row>
    <row r="446" spans="1:14" ht="15" customHeight="1">
      <c r="A446" s="4"/>
      <c r="C446" s="54"/>
      <c r="D446" s="21" t="s">
        <v>16</v>
      </c>
      <c r="E446" s="5">
        <f t="shared" si="87"/>
        <v>0.8276796429072523</v>
      </c>
      <c r="F446" s="5">
        <f t="shared" si="88"/>
        <v>0.12417642432373402</v>
      </c>
      <c r="G446" s="5">
        <f t="shared" si="89"/>
        <v>0.048143932769013735</v>
      </c>
      <c r="H446" s="7">
        <f t="shared" si="90"/>
        <v>1</v>
      </c>
      <c r="I446" s="3"/>
      <c r="J446" s="3"/>
      <c r="K446" s="3"/>
      <c r="L446" s="3"/>
      <c r="M446" s="3"/>
      <c r="N446" s="3"/>
    </row>
    <row r="447" spans="1:14" ht="15" customHeight="1">
      <c r="A447" s="4"/>
      <c r="C447" s="54"/>
      <c r="D447" s="15" t="s">
        <v>17</v>
      </c>
      <c r="E447" s="5">
        <f t="shared" si="87"/>
        <v>0.8354354082035514</v>
      </c>
      <c r="F447" s="5">
        <f t="shared" si="88"/>
        <v>0.12431377312439881</v>
      </c>
      <c r="G447" s="5">
        <f t="shared" si="89"/>
        <v>0.04025081867204967</v>
      </c>
      <c r="H447" s="7">
        <f t="shared" si="90"/>
        <v>1</v>
      </c>
      <c r="I447" s="3"/>
      <c r="J447" s="3"/>
      <c r="K447" s="3"/>
      <c r="L447" s="3"/>
      <c r="M447" s="3"/>
      <c r="N447" s="3"/>
    </row>
    <row r="448" spans="1:14" ht="15" customHeight="1">
      <c r="A448" s="4"/>
      <c r="C448" s="54"/>
      <c r="D448" s="15" t="s">
        <v>18</v>
      </c>
      <c r="E448" s="5">
        <f t="shared" si="87"/>
        <v>0.820202733897447</v>
      </c>
      <c r="F448" s="5">
        <f t="shared" si="88"/>
        <v>0.13895091405870422</v>
      </c>
      <c r="G448" s="5">
        <f t="shared" si="89"/>
        <v>0.04084635204384884</v>
      </c>
      <c r="H448" s="7">
        <f t="shared" si="90"/>
        <v>1</v>
      </c>
      <c r="I448" s="3"/>
      <c r="J448" s="3"/>
      <c r="K448" s="3"/>
      <c r="L448" s="3"/>
      <c r="M448" s="3"/>
      <c r="N448" s="3"/>
    </row>
    <row r="449" spans="1:14" ht="15" customHeight="1">
      <c r="A449" s="4"/>
      <c r="C449" s="55"/>
      <c r="D449" s="15" t="s">
        <v>3</v>
      </c>
      <c r="E449" s="5">
        <f t="shared" si="87"/>
        <v>0.807857305660716</v>
      </c>
      <c r="F449" s="5">
        <f t="shared" si="88"/>
        <v>0.1469222532823906</v>
      </c>
      <c r="G449" s="5">
        <f t="shared" si="89"/>
        <v>0.04522044105689328</v>
      </c>
      <c r="H449" s="7">
        <f t="shared" si="90"/>
        <v>0.9999999999999999</v>
      </c>
      <c r="I449" s="3"/>
      <c r="J449" s="3"/>
      <c r="K449" s="3"/>
      <c r="L449" s="3"/>
      <c r="M449" s="3"/>
      <c r="N449" s="3"/>
    </row>
    <row r="450" spans="1:7" ht="15.75">
      <c r="A450" s="4"/>
      <c r="B450" s="4"/>
      <c r="C450" s="14" t="s">
        <v>165</v>
      </c>
      <c r="G450" s="2"/>
    </row>
    <row r="451" spans="1:7" ht="24.75" customHeight="1">
      <c r="A451" s="4"/>
      <c r="B451" s="4"/>
      <c r="C451" s="4">
        <v>2012</v>
      </c>
      <c r="G451" s="2"/>
    </row>
    <row r="452" spans="1:8" ht="22.5" customHeight="1">
      <c r="A452" s="4"/>
      <c r="B452" s="4"/>
      <c r="C452" s="65" t="s">
        <v>46</v>
      </c>
      <c r="D452" s="57"/>
      <c r="E452" s="58" t="s">
        <v>101</v>
      </c>
      <c r="F452" s="59"/>
      <c r="G452" s="59"/>
      <c r="H452" s="60"/>
    </row>
    <row r="453" spans="1:8" ht="22.5" customHeight="1">
      <c r="A453" s="4"/>
      <c r="B453" s="4"/>
      <c r="C453" s="64"/>
      <c r="D453" s="62"/>
      <c r="E453" s="34" t="s">
        <v>102</v>
      </c>
      <c r="F453" s="34" t="s">
        <v>26</v>
      </c>
      <c r="G453" s="34" t="s">
        <v>27</v>
      </c>
      <c r="H453" s="34" t="s">
        <v>73</v>
      </c>
    </row>
    <row r="454" spans="1:8" ht="15">
      <c r="A454" s="4"/>
      <c r="B454" s="4"/>
      <c r="C454" s="66" t="s">
        <v>6</v>
      </c>
      <c r="D454" s="15" t="s">
        <v>14</v>
      </c>
      <c r="E454" s="48">
        <v>0.01</v>
      </c>
      <c r="F454" s="48">
        <v>2.41</v>
      </c>
      <c r="G454" s="48">
        <v>30</v>
      </c>
      <c r="H454" s="48">
        <v>1358707.99</v>
      </c>
    </row>
    <row r="455" spans="1:8" ht="15">
      <c r="A455" s="4"/>
      <c r="B455" s="4"/>
      <c r="C455" s="54"/>
      <c r="D455" s="15" t="s">
        <v>15</v>
      </c>
      <c r="E455" s="48">
        <v>0.4</v>
      </c>
      <c r="F455" s="48">
        <v>2.54</v>
      </c>
      <c r="G455" s="48">
        <v>30</v>
      </c>
      <c r="H455" s="48">
        <v>1545237.69</v>
      </c>
    </row>
    <row r="456" spans="1:8" ht="15">
      <c r="A456" s="4"/>
      <c r="B456" s="4"/>
      <c r="C456" s="54"/>
      <c r="D456" s="21" t="s">
        <v>16</v>
      </c>
      <c r="E456" s="48">
        <v>0.5</v>
      </c>
      <c r="F456" s="48">
        <v>2.48</v>
      </c>
      <c r="G456" s="48">
        <v>30</v>
      </c>
      <c r="H456" s="48">
        <v>1546443.15</v>
      </c>
    </row>
    <row r="457" spans="1:8" ht="15">
      <c r="A457" s="4"/>
      <c r="B457" s="4"/>
      <c r="C457" s="55"/>
      <c r="D457" s="15" t="s">
        <v>17</v>
      </c>
      <c r="E457" s="48">
        <v>0.5</v>
      </c>
      <c r="F457" s="48">
        <v>2.51</v>
      </c>
      <c r="G457" s="48">
        <v>30</v>
      </c>
      <c r="H457" s="48">
        <v>1592893.08</v>
      </c>
    </row>
    <row r="458" spans="1:8" ht="15">
      <c r="A458" s="4"/>
      <c r="B458" s="4"/>
      <c r="C458" s="33"/>
      <c r="D458" s="15" t="s">
        <v>18</v>
      </c>
      <c r="E458" s="48">
        <v>0.05</v>
      </c>
      <c r="F458" s="48">
        <v>2.37</v>
      </c>
      <c r="G458" s="48">
        <v>30</v>
      </c>
      <c r="H458" s="48">
        <v>1450707.2</v>
      </c>
    </row>
    <row r="459" spans="1:8" ht="15">
      <c r="A459" s="4"/>
      <c r="B459" s="4"/>
      <c r="C459" s="33"/>
      <c r="D459" s="15" t="s">
        <v>3</v>
      </c>
      <c r="E459" s="48">
        <v>0.01</v>
      </c>
      <c r="F459" s="48">
        <f>AVERAGE(F454:F458)</f>
        <v>2.4619999999999997</v>
      </c>
      <c r="G459" s="48">
        <v>30</v>
      </c>
      <c r="H459" s="48">
        <f>SUM(H454:H458)</f>
        <v>7493989.11</v>
      </c>
    </row>
    <row r="460" spans="1:7" ht="15.75">
      <c r="A460" s="4"/>
      <c r="B460" s="4"/>
      <c r="C460" s="14" t="s">
        <v>165</v>
      </c>
      <c r="G460" s="2"/>
    </row>
    <row r="462" spans="1:14" ht="15" customHeight="1">
      <c r="A462" s="4">
        <v>19</v>
      </c>
      <c r="B462" s="4" t="s">
        <v>104</v>
      </c>
      <c r="C462" s="4"/>
      <c r="D462" s="4"/>
      <c r="G462" s="2"/>
      <c r="H462" s="3"/>
      <c r="I462" s="3"/>
      <c r="J462" s="3"/>
      <c r="K462" s="3"/>
      <c r="L462" s="3"/>
      <c r="M462" s="3"/>
      <c r="N462" s="3"/>
    </row>
    <row r="463" spans="1:14" ht="24.75" customHeight="1">
      <c r="A463" s="4"/>
      <c r="B463" s="4"/>
      <c r="C463" s="26">
        <v>2012</v>
      </c>
      <c r="D463" s="4"/>
      <c r="G463" s="2"/>
      <c r="H463" s="3"/>
      <c r="I463" s="3"/>
      <c r="J463" s="3"/>
      <c r="K463" s="3"/>
      <c r="L463" s="3"/>
      <c r="M463" s="3"/>
      <c r="N463" s="3"/>
    </row>
    <row r="464" spans="1:14" ht="15" customHeight="1">
      <c r="A464" s="4"/>
      <c r="B464" s="4"/>
      <c r="C464" s="65" t="s">
        <v>46</v>
      </c>
      <c r="D464" s="57"/>
      <c r="E464" s="67" t="s">
        <v>104</v>
      </c>
      <c r="F464" s="68"/>
      <c r="G464" s="56"/>
      <c r="H464" s="3"/>
      <c r="I464" s="3"/>
      <c r="J464" s="3"/>
      <c r="K464" s="3"/>
      <c r="L464" s="3"/>
      <c r="M464" s="3"/>
      <c r="N464" s="3"/>
    </row>
    <row r="465" spans="1:14" ht="15" customHeight="1">
      <c r="A465" s="4"/>
      <c r="B465" s="4"/>
      <c r="C465" s="65"/>
      <c r="D465" s="57"/>
      <c r="E465" s="63"/>
      <c r="F465" s="64"/>
      <c r="G465" s="62"/>
      <c r="H465" s="3"/>
      <c r="I465" s="3"/>
      <c r="J465" s="3"/>
      <c r="K465" s="3"/>
      <c r="L465" s="3"/>
      <c r="M465" s="3"/>
      <c r="N465" s="3"/>
    </row>
    <row r="466" spans="1:14" ht="15" customHeight="1" thickBot="1">
      <c r="A466" s="4"/>
      <c r="B466" s="4"/>
      <c r="C466" s="64"/>
      <c r="D466" s="62"/>
      <c r="E466" s="19" t="s">
        <v>1</v>
      </c>
      <c r="F466" s="11" t="s">
        <v>2</v>
      </c>
      <c r="G466" s="12" t="s">
        <v>3</v>
      </c>
      <c r="H466" s="3"/>
      <c r="I466" s="3"/>
      <c r="J466" s="3"/>
      <c r="K466" s="3"/>
      <c r="L466" s="3"/>
      <c r="M466" s="3"/>
      <c r="N466" s="3"/>
    </row>
    <row r="467" spans="1:14" ht="15" customHeight="1">
      <c r="A467" s="4"/>
      <c r="B467" s="4"/>
      <c r="C467" s="66" t="s">
        <v>6</v>
      </c>
      <c r="D467" s="15" t="s">
        <v>14</v>
      </c>
      <c r="E467" s="6">
        <v>80071.64</v>
      </c>
      <c r="F467" s="6">
        <v>672748.81</v>
      </c>
      <c r="G467" s="6">
        <f>E467+F467</f>
        <v>752820.4500000001</v>
      </c>
      <c r="H467" s="3"/>
      <c r="I467" s="3"/>
      <c r="J467" s="3"/>
      <c r="K467" s="3"/>
      <c r="L467" s="3"/>
      <c r="M467" s="3"/>
      <c r="N467" s="3"/>
    </row>
    <row r="468" spans="1:14" ht="15" customHeight="1">
      <c r="A468" s="4"/>
      <c r="B468" s="4"/>
      <c r="C468" s="54"/>
      <c r="D468" s="15" t="s">
        <v>15</v>
      </c>
      <c r="E468" s="6">
        <v>114758.82</v>
      </c>
      <c r="F468" s="6">
        <v>638626.83</v>
      </c>
      <c r="G468" s="6">
        <f>E468+F468</f>
        <v>753385.6499999999</v>
      </c>
      <c r="H468" s="3"/>
      <c r="I468" s="3"/>
      <c r="J468" s="3"/>
      <c r="K468" s="3"/>
      <c r="L468" s="3"/>
      <c r="M468" s="3"/>
      <c r="N468" s="3"/>
    </row>
    <row r="469" spans="1:14" ht="15" customHeight="1">
      <c r="A469" s="4"/>
      <c r="B469" s="4"/>
      <c r="C469" s="54"/>
      <c r="D469" s="21" t="s">
        <v>16</v>
      </c>
      <c r="E469" s="6">
        <v>108598.66</v>
      </c>
      <c r="F469" s="6">
        <v>644182.81</v>
      </c>
      <c r="G469" s="6">
        <f>E469+F469</f>
        <v>752781.4700000001</v>
      </c>
      <c r="H469" s="3"/>
      <c r="I469" s="3"/>
      <c r="J469" s="3"/>
      <c r="K469" s="3"/>
      <c r="L469" s="3"/>
      <c r="M469" s="3"/>
      <c r="N469" s="3"/>
    </row>
    <row r="470" spans="1:14" ht="15" customHeight="1">
      <c r="A470" s="4"/>
      <c r="B470" s="4"/>
      <c r="C470" s="54"/>
      <c r="D470" s="15" t="s">
        <v>17</v>
      </c>
      <c r="E470" s="6">
        <v>103232.49</v>
      </c>
      <c r="F470" s="6">
        <v>655902.39</v>
      </c>
      <c r="G470" s="6">
        <f>E470+F470</f>
        <v>759134.88</v>
      </c>
      <c r="H470" s="3"/>
      <c r="I470" s="3"/>
      <c r="J470" s="3"/>
      <c r="K470" s="3"/>
      <c r="L470" s="3"/>
      <c r="M470" s="3"/>
      <c r="N470" s="3"/>
    </row>
    <row r="471" spans="1:14" ht="15" customHeight="1">
      <c r="A471" s="4"/>
      <c r="B471" s="4"/>
      <c r="C471" s="54"/>
      <c r="D471" s="15" t="s">
        <v>18</v>
      </c>
      <c r="E471" s="6">
        <v>130680.27</v>
      </c>
      <c r="F471" s="6">
        <v>617085.15</v>
      </c>
      <c r="G471" s="6">
        <f>E471+F471</f>
        <v>747765.42</v>
      </c>
      <c r="H471" s="3"/>
      <c r="I471" s="3"/>
      <c r="J471" s="3"/>
      <c r="K471" s="3"/>
      <c r="L471" s="3"/>
      <c r="M471" s="3"/>
      <c r="N471" s="3"/>
    </row>
    <row r="472" spans="1:14" ht="15" customHeight="1">
      <c r="A472" s="4"/>
      <c r="B472" s="4"/>
      <c r="C472" s="55"/>
      <c r="D472" s="15" t="s">
        <v>3</v>
      </c>
      <c r="E472" s="6">
        <f>SUM(E467:E471)</f>
        <v>537341.88</v>
      </c>
      <c r="F472" s="6">
        <f>SUM(F467:F471)</f>
        <v>3228545.99</v>
      </c>
      <c r="G472" s="6">
        <f>SUM(G467:G471)</f>
        <v>3765887.87</v>
      </c>
      <c r="H472" s="3"/>
      <c r="I472" s="3"/>
      <c r="J472" s="3"/>
      <c r="K472" s="3"/>
      <c r="L472" s="3"/>
      <c r="M472" s="3"/>
      <c r="N472" s="3"/>
    </row>
    <row r="473" spans="1:14" ht="15" customHeight="1">
      <c r="A473" s="4"/>
      <c r="C473" s="66" t="s">
        <v>0</v>
      </c>
      <c r="D473" s="15" t="s">
        <v>14</v>
      </c>
      <c r="E473" s="5">
        <f aca="true" t="shared" si="91" ref="E473:E478">E467/G467</f>
        <v>0.10636220097368501</v>
      </c>
      <c r="F473" s="5">
        <f aca="true" t="shared" si="92" ref="F473:F478">F467/G467</f>
        <v>0.893637799026315</v>
      </c>
      <c r="G473" s="7">
        <f aca="true" t="shared" si="93" ref="G473:G478">E473+F473</f>
        <v>1</v>
      </c>
      <c r="H473" s="3"/>
      <c r="I473" s="3"/>
      <c r="J473" s="3"/>
      <c r="K473" s="3"/>
      <c r="L473" s="3"/>
      <c r="M473" s="3"/>
      <c r="N473" s="3"/>
    </row>
    <row r="474" spans="1:14" ht="15" customHeight="1">
      <c r="A474" s="4"/>
      <c r="C474" s="54"/>
      <c r="D474" s="15" t="s">
        <v>15</v>
      </c>
      <c r="E474" s="5">
        <f t="shared" si="91"/>
        <v>0.15232413837454964</v>
      </c>
      <c r="F474" s="5">
        <f t="shared" si="92"/>
        <v>0.8476758616254504</v>
      </c>
      <c r="G474" s="7">
        <f t="shared" si="93"/>
        <v>1</v>
      </c>
      <c r="H474" s="3"/>
      <c r="I474" s="3"/>
      <c r="J474" s="3"/>
      <c r="K474" s="3"/>
      <c r="L474" s="3"/>
      <c r="M474" s="3"/>
      <c r="N474" s="3"/>
    </row>
    <row r="475" spans="1:14" ht="15" customHeight="1">
      <c r="A475" s="4"/>
      <c r="C475" s="54"/>
      <c r="D475" s="21" t="s">
        <v>16</v>
      </c>
      <c r="E475" s="5">
        <f t="shared" si="91"/>
        <v>0.14426319500133283</v>
      </c>
      <c r="F475" s="5">
        <f t="shared" si="92"/>
        <v>0.8557368049986671</v>
      </c>
      <c r="G475" s="7">
        <f t="shared" si="93"/>
        <v>1</v>
      </c>
      <c r="H475" s="3"/>
      <c r="I475" s="3"/>
      <c r="J475" s="3"/>
      <c r="K475" s="3"/>
      <c r="L475" s="3"/>
      <c r="M475" s="3"/>
      <c r="N475" s="3"/>
    </row>
    <row r="476" spans="1:14" ht="15" customHeight="1">
      <c r="A476" s="4"/>
      <c r="C476" s="54"/>
      <c r="D476" s="15" t="s">
        <v>17</v>
      </c>
      <c r="E476" s="5">
        <f t="shared" si="91"/>
        <v>0.13598701985607617</v>
      </c>
      <c r="F476" s="5">
        <f t="shared" si="92"/>
        <v>0.8640129801439238</v>
      </c>
      <c r="G476" s="7">
        <f t="shared" si="93"/>
        <v>1</v>
      </c>
      <c r="H476" s="3"/>
      <c r="I476" s="3"/>
      <c r="J476" s="3"/>
      <c r="K476" s="3"/>
      <c r="L476" s="3"/>
      <c r="M476" s="3"/>
      <c r="N476" s="3"/>
    </row>
    <row r="477" spans="1:14" ht="15" customHeight="1">
      <c r="A477" s="4"/>
      <c r="C477" s="54"/>
      <c r="D477" s="15" t="s">
        <v>18</v>
      </c>
      <c r="E477" s="5">
        <f t="shared" si="91"/>
        <v>0.1747610500629997</v>
      </c>
      <c r="F477" s="5">
        <f t="shared" si="92"/>
        <v>0.8252389499370003</v>
      </c>
      <c r="G477" s="7">
        <f t="shared" si="93"/>
        <v>1</v>
      </c>
      <c r="H477" s="3"/>
      <c r="I477" s="3"/>
      <c r="J477" s="3"/>
      <c r="K477" s="3"/>
      <c r="L477" s="3"/>
      <c r="M477" s="3"/>
      <c r="N477" s="3"/>
    </row>
    <row r="478" spans="1:14" ht="15" customHeight="1">
      <c r="A478" s="4"/>
      <c r="C478" s="55"/>
      <c r="D478" s="15" t="s">
        <v>3</v>
      </c>
      <c r="E478" s="5">
        <f t="shared" si="91"/>
        <v>0.14268663819775387</v>
      </c>
      <c r="F478" s="5">
        <f t="shared" si="92"/>
        <v>0.8573133618022462</v>
      </c>
      <c r="G478" s="7">
        <f t="shared" si="93"/>
        <v>1</v>
      </c>
      <c r="H478" s="3"/>
      <c r="I478" s="3"/>
      <c r="J478" s="3"/>
      <c r="K478" s="3"/>
      <c r="L478" s="3"/>
      <c r="M478" s="3"/>
      <c r="N478" s="3"/>
    </row>
    <row r="479" spans="1:7" ht="15.75">
      <c r="A479" s="4"/>
      <c r="B479" s="4"/>
      <c r="C479" s="14" t="s">
        <v>165</v>
      </c>
      <c r="G479" s="2"/>
    </row>
    <row r="481" spans="1:14" ht="15" customHeight="1">
      <c r="A481" s="4">
        <v>20</v>
      </c>
      <c r="B481" s="4" t="s">
        <v>108</v>
      </c>
      <c r="C481" s="4"/>
      <c r="D481" s="4"/>
      <c r="G481" s="2"/>
      <c r="H481" s="3"/>
      <c r="I481" s="3"/>
      <c r="J481" s="3"/>
      <c r="K481" s="3"/>
      <c r="L481" s="3"/>
      <c r="M481" s="3"/>
      <c r="N481" s="3"/>
    </row>
    <row r="482" spans="1:7" ht="24.75" customHeight="1">
      <c r="A482" s="4"/>
      <c r="B482" s="4"/>
      <c r="C482" s="26">
        <v>2012</v>
      </c>
      <c r="G482" s="2"/>
    </row>
    <row r="483" spans="1:9" ht="28.5" customHeight="1">
      <c r="A483" s="4"/>
      <c r="B483" s="4"/>
      <c r="C483" s="65" t="s">
        <v>46</v>
      </c>
      <c r="D483" s="57"/>
      <c r="E483" s="53" t="s">
        <v>109</v>
      </c>
      <c r="F483" s="53"/>
      <c r="G483" s="53"/>
      <c r="H483" s="53"/>
      <c r="I483" s="53"/>
    </row>
    <row r="484" spans="1:9" ht="15.75" customHeight="1" thickBot="1">
      <c r="A484" s="4"/>
      <c r="B484" s="4"/>
      <c r="C484" s="64"/>
      <c r="D484" s="62"/>
      <c r="E484" s="11" t="s">
        <v>110</v>
      </c>
      <c r="F484" s="11" t="s">
        <v>111</v>
      </c>
      <c r="G484" s="12" t="s">
        <v>112</v>
      </c>
      <c r="H484" s="11" t="s">
        <v>113</v>
      </c>
      <c r="I484" s="12" t="s">
        <v>3</v>
      </c>
    </row>
    <row r="485" spans="1:9" ht="15">
      <c r="A485" s="4"/>
      <c r="B485" s="4"/>
      <c r="C485" s="66" t="s">
        <v>6</v>
      </c>
      <c r="D485" s="15" t="s">
        <v>14</v>
      </c>
      <c r="E485" s="18">
        <v>387778.72</v>
      </c>
      <c r="F485" s="18">
        <v>76823.76</v>
      </c>
      <c r="G485" s="18">
        <v>90173.65</v>
      </c>
      <c r="H485" s="18">
        <v>198044.33</v>
      </c>
      <c r="I485" s="18">
        <f aca="true" t="shared" si="94" ref="I485:I491">SUM(E485:H485)</f>
        <v>752820.46</v>
      </c>
    </row>
    <row r="486" spans="1:9" ht="15">
      <c r="A486" s="4"/>
      <c r="B486" s="4"/>
      <c r="C486" s="54"/>
      <c r="D486" s="15" t="s">
        <v>15</v>
      </c>
      <c r="E486" s="18">
        <v>439236.64</v>
      </c>
      <c r="F486" s="18">
        <v>91095.54</v>
      </c>
      <c r="G486" s="18">
        <v>81132.44</v>
      </c>
      <c r="H486" s="18">
        <v>141921.03</v>
      </c>
      <c r="I486" s="18">
        <f t="shared" si="94"/>
        <v>753385.6500000001</v>
      </c>
    </row>
    <row r="487" spans="1:9" ht="15">
      <c r="A487" s="4"/>
      <c r="B487" s="4"/>
      <c r="C487" s="54"/>
      <c r="D487" s="21" t="s">
        <v>16</v>
      </c>
      <c r="E487" s="18">
        <v>468274.42</v>
      </c>
      <c r="F487" s="18">
        <v>112231.01</v>
      </c>
      <c r="G487" s="18">
        <v>78162.9</v>
      </c>
      <c r="H487" s="18">
        <v>94113.14</v>
      </c>
      <c r="I487" s="18">
        <f t="shared" si="94"/>
        <v>752781.47</v>
      </c>
    </row>
    <row r="488" spans="1:9" ht="15">
      <c r="A488" s="4"/>
      <c r="B488" s="4"/>
      <c r="C488" s="54"/>
      <c r="D488" s="15" t="s">
        <v>17</v>
      </c>
      <c r="E488" s="18">
        <v>515638.7</v>
      </c>
      <c r="F488" s="18">
        <v>111528.87</v>
      </c>
      <c r="G488" s="18">
        <v>63464.66</v>
      </c>
      <c r="H488" s="18">
        <v>68502.65</v>
      </c>
      <c r="I488" s="18">
        <f t="shared" si="94"/>
        <v>759134.8800000001</v>
      </c>
    </row>
    <row r="489" spans="1:9" ht="15">
      <c r="A489" s="4"/>
      <c r="B489" s="4"/>
      <c r="C489" s="54"/>
      <c r="D489" s="15" t="s">
        <v>18</v>
      </c>
      <c r="E489" s="18">
        <v>562552.37</v>
      </c>
      <c r="F489" s="18">
        <v>92988.19</v>
      </c>
      <c r="G489" s="18">
        <v>45002.4</v>
      </c>
      <c r="H489" s="18">
        <v>47222.47</v>
      </c>
      <c r="I489" s="18">
        <f t="shared" si="94"/>
        <v>747765.43</v>
      </c>
    </row>
    <row r="490" spans="1:9" ht="15">
      <c r="A490" s="4"/>
      <c r="B490" s="4"/>
      <c r="C490" s="55"/>
      <c r="D490" s="15" t="s">
        <v>3</v>
      </c>
      <c r="E490" s="6">
        <f>SUM(E485:E489)</f>
        <v>2373480.85</v>
      </c>
      <c r="F490" s="6">
        <f>SUM(F485:F489)</f>
        <v>484667.37</v>
      </c>
      <c r="G490" s="6">
        <f>SUM(G485:G489)</f>
        <v>357936.05000000005</v>
      </c>
      <c r="H490" s="6">
        <f>SUM(H485:H489)</f>
        <v>549803.62</v>
      </c>
      <c r="I490" s="6">
        <f>SUM(I485:I489)</f>
        <v>3765887.89</v>
      </c>
    </row>
    <row r="491" spans="1:9" ht="15">
      <c r="A491" s="4"/>
      <c r="B491" s="4"/>
      <c r="C491" s="66" t="s">
        <v>0</v>
      </c>
      <c r="D491" s="15" t="s">
        <v>14</v>
      </c>
      <c r="E491" s="5">
        <f aca="true" t="shared" si="95" ref="E491:E496">E485/I485</f>
        <v>0.5151011969042393</v>
      </c>
      <c r="F491" s="5">
        <f aca="true" t="shared" si="96" ref="F491:F496">F485/I485</f>
        <v>0.10204791724178165</v>
      </c>
      <c r="G491" s="5">
        <f aca="true" t="shared" si="97" ref="G491:G496">G485/I485</f>
        <v>0.1197810829955392</v>
      </c>
      <c r="H491" s="5">
        <f aca="true" t="shared" si="98" ref="H491:H496">H485/I485</f>
        <v>0.26306980285843984</v>
      </c>
      <c r="I491" s="10">
        <f t="shared" si="94"/>
        <v>1</v>
      </c>
    </row>
    <row r="492" spans="1:9" ht="15">
      <c r="A492" s="4"/>
      <c r="B492" s="4"/>
      <c r="C492" s="54"/>
      <c r="D492" s="15" t="s">
        <v>15</v>
      </c>
      <c r="E492" s="5">
        <f t="shared" si="95"/>
        <v>0.5830169980009573</v>
      </c>
      <c r="F492" s="5">
        <f t="shared" si="96"/>
        <v>0.12091488602152162</v>
      </c>
      <c r="G492" s="5">
        <f t="shared" si="97"/>
        <v>0.10769045043531157</v>
      </c>
      <c r="H492" s="5">
        <f t="shared" si="98"/>
        <v>0.18837766554220933</v>
      </c>
      <c r="I492" s="10">
        <f>SUM(E492:H492)</f>
        <v>0.9999999999999998</v>
      </c>
    </row>
    <row r="493" spans="1:9" ht="15">
      <c r="A493" s="4"/>
      <c r="B493" s="4"/>
      <c r="C493" s="54"/>
      <c r="D493" s="21" t="s">
        <v>16</v>
      </c>
      <c r="E493" s="5">
        <f t="shared" si="95"/>
        <v>0.6220589090749006</v>
      </c>
      <c r="F493" s="5">
        <f t="shared" si="96"/>
        <v>0.1490884333271381</v>
      </c>
      <c r="G493" s="5">
        <f t="shared" si="97"/>
        <v>0.10383212541084466</v>
      </c>
      <c r="H493" s="5">
        <f t="shared" si="98"/>
        <v>0.12502053218711667</v>
      </c>
      <c r="I493" s="10">
        <f>SUM(E493:H493)</f>
        <v>1</v>
      </c>
    </row>
    <row r="494" spans="1:9" ht="15">
      <c r="A494" s="4"/>
      <c r="B494" s="4"/>
      <c r="C494" s="54"/>
      <c r="D494" s="15" t="s">
        <v>17</v>
      </c>
      <c r="E494" s="5">
        <f t="shared" si="95"/>
        <v>0.6792451691852177</v>
      </c>
      <c r="F494" s="5">
        <f t="shared" si="96"/>
        <v>0.14691574967547266</v>
      </c>
      <c r="G494" s="5">
        <f t="shared" si="97"/>
        <v>0.08360129625449432</v>
      </c>
      <c r="H494" s="5">
        <f t="shared" si="98"/>
        <v>0.09023778488481518</v>
      </c>
      <c r="I494" s="10">
        <f>SUM(E494:H494)</f>
        <v>0.9999999999999999</v>
      </c>
    </row>
    <row r="495" spans="1:9" ht="15">
      <c r="A495" s="4"/>
      <c r="B495" s="4"/>
      <c r="C495" s="54"/>
      <c r="D495" s="15" t="s">
        <v>18</v>
      </c>
      <c r="E495" s="5">
        <f t="shared" si="95"/>
        <v>0.752311282964766</v>
      </c>
      <c r="F495" s="5">
        <f t="shared" si="96"/>
        <v>0.12435475921907756</v>
      </c>
      <c r="G495" s="5">
        <f t="shared" si="97"/>
        <v>0.060182509373293704</v>
      </c>
      <c r="H495" s="5">
        <f t="shared" si="98"/>
        <v>0.06315144844286262</v>
      </c>
      <c r="I495" s="10">
        <f>SUM(E495:H495)</f>
        <v>0.9999999999999999</v>
      </c>
    </row>
    <row r="496" spans="1:9" ht="15">
      <c r="A496" s="4"/>
      <c r="B496" s="4"/>
      <c r="C496" s="55"/>
      <c r="D496" s="15" t="s">
        <v>3</v>
      </c>
      <c r="E496" s="5">
        <f t="shared" si="95"/>
        <v>0.6302579681945869</v>
      </c>
      <c r="F496" s="5">
        <f t="shared" si="96"/>
        <v>0.12869936231691698</v>
      </c>
      <c r="G496" s="5">
        <f t="shared" si="97"/>
        <v>0.09504692132510616</v>
      </c>
      <c r="H496" s="5">
        <f t="shared" si="98"/>
        <v>0.14599574816338995</v>
      </c>
      <c r="I496" s="10">
        <f>SUM(E496:H496)</f>
        <v>1</v>
      </c>
    </row>
    <row r="497" spans="1:7" ht="15.75">
      <c r="A497" s="4"/>
      <c r="B497" s="4"/>
      <c r="C497" s="14" t="s">
        <v>165</v>
      </c>
      <c r="G497" s="2"/>
    </row>
    <row r="498" spans="1:7" ht="15.75">
      <c r="A498" s="4"/>
      <c r="B498" s="4"/>
      <c r="C498" s="14"/>
      <c r="G498" s="2"/>
    </row>
    <row r="499" spans="1:14" ht="15" customHeight="1">
      <c r="A499" s="4">
        <v>21</v>
      </c>
      <c r="B499" s="4" t="s">
        <v>114</v>
      </c>
      <c r="C499" s="4"/>
      <c r="D499" s="4"/>
      <c r="G499" s="2"/>
      <c r="H499" s="3"/>
      <c r="I499" s="3"/>
      <c r="J499" s="3"/>
      <c r="K499" s="3"/>
      <c r="L499" s="3"/>
      <c r="M499" s="3"/>
      <c r="N499" s="3"/>
    </row>
    <row r="500" spans="1:7" ht="24.75" customHeight="1">
      <c r="A500" s="4"/>
      <c r="B500" s="4"/>
      <c r="C500" s="4">
        <v>2012</v>
      </c>
      <c r="G500" s="2"/>
    </row>
    <row r="501" spans="1:9" ht="36" customHeight="1">
      <c r="A501" s="4"/>
      <c r="B501" s="4"/>
      <c r="C501" s="65" t="s">
        <v>46</v>
      </c>
      <c r="D501" s="57"/>
      <c r="E501" s="53" t="s">
        <v>115</v>
      </c>
      <c r="F501" s="53"/>
      <c r="G501" s="53"/>
      <c r="H501" s="53"/>
      <c r="I501" s="53"/>
    </row>
    <row r="502" spans="1:9" ht="33.75" customHeight="1" thickBot="1">
      <c r="A502" s="4"/>
      <c r="B502" s="4"/>
      <c r="C502" s="64"/>
      <c r="D502" s="62"/>
      <c r="E502" s="11" t="s">
        <v>105</v>
      </c>
      <c r="F502" s="11" t="s">
        <v>106</v>
      </c>
      <c r="G502" s="12" t="s">
        <v>107</v>
      </c>
      <c r="H502" s="12" t="s">
        <v>2</v>
      </c>
      <c r="I502" s="12" t="s">
        <v>3</v>
      </c>
    </row>
    <row r="503" spans="1:9" ht="15">
      <c r="A503" s="4"/>
      <c r="B503" s="4"/>
      <c r="C503" s="66" t="s">
        <v>6</v>
      </c>
      <c r="D503" s="15" t="s">
        <v>14</v>
      </c>
      <c r="E503" s="6">
        <v>583451.36</v>
      </c>
      <c r="F503" s="6">
        <v>159349.44</v>
      </c>
      <c r="G503" s="6">
        <v>7533.1</v>
      </c>
      <c r="H503" s="6">
        <v>2486.55</v>
      </c>
      <c r="I503" s="6">
        <f>SUM(E503:H503)</f>
        <v>752820.4500000001</v>
      </c>
    </row>
    <row r="504" spans="1:9" ht="15">
      <c r="A504" s="4"/>
      <c r="B504" s="4"/>
      <c r="C504" s="54"/>
      <c r="D504" s="15" t="s">
        <v>15</v>
      </c>
      <c r="E504" s="6">
        <v>548987.42</v>
      </c>
      <c r="F504" s="6">
        <v>188135.42</v>
      </c>
      <c r="G504" s="6">
        <v>13767.83</v>
      </c>
      <c r="H504" s="6">
        <v>2494.98</v>
      </c>
      <c r="I504" s="6">
        <f>SUM(E504:H504)</f>
        <v>753385.65</v>
      </c>
    </row>
    <row r="505" spans="1:9" ht="15">
      <c r="A505" s="4"/>
      <c r="B505" s="4"/>
      <c r="C505" s="54"/>
      <c r="D505" s="21" t="s">
        <v>16</v>
      </c>
      <c r="E505" s="6">
        <v>552792.78</v>
      </c>
      <c r="F505" s="6">
        <v>187050.92</v>
      </c>
      <c r="G505" s="6">
        <v>11579.07</v>
      </c>
      <c r="H505" s="6">
        <v>1358.7</v>
      </c>
      <c r="I505" s="6">
        <f>SUM(E505:H505)</f>
        <v>752781.47</v>
      </c>
    </row>
    <row r="506" spans="1:9" ht="15">
      <c r="A506" s="4"/>
      <c r="B506" s="4"/>
      <c r="C506" s="54"/>
      <c r="D506" s="15" t="s">
        <v>17</v>
      </c>
      <c r="E506" s="6">
        <v>539649.5</v>
      </c>
      <c r="F506" s="6">
        <v>204659.35</v>
      </c>
      <c r="G506" s="6">
        <v>12662.76</v>
      </c>
      <c r="H506" s="6">
        <v>2163.27</v>
      </c>
      <c r="I506" s="6">
        <f>SUM(E506:H506)</f>
        <v>759134.88</v>
      </c>
    </row>
    <row r="507" spans="1:9" ht="15">
      <c r="A507" s="4"/>
      <c r="B507" s="4"/>
      <c r="C507" s="54"/>
      <c r="D507" s="15" t="s">
        <v>18</v>
      </c>
      <c r="E507" s="6">
        <v>481810.68</v>
      </c>
      <c r="F507" s="6">
        <v>238338.01</v>
      </c>
      <c r="G507" s="6">
        <v>25985.74</v>
      </c>
      <c r="H507" s="6">
        <v>1631</v>
      </c>
      <c r="I507" s="6">
        <f>SUM(E507:H507)</f>
        <v>747765.4299999999</v>
      </c>
    </row>
    <row r="508" spans="1:9" ht="15">
      <c r="A508" s="4"/>
      <c r="B508" s="4"/>
      <c r="C508" s="55"/>
      <c r="D508" s="15" t="s">
        <v>3</v>
      </c>
      <c r="E508" s="6">
        <f>SUM(E503:E507)</f>
        <v>2706691.74</v>
      </c>
      <c r="F508" s="6">
        <f>SUM(F503:F507)</f>
        <v>977533.14</v>
      </c>
      <c r="G508" s="6">
        <f>SUM(G503:G507)</f>
        <v>71528.5</v>
      </c>
      <c r="H508" s="6">
        <f>SUM(H503:H507)</f>
        <v>10134.5</v>
      </c>
      <c r="I508" s="6">
        <f>SUM(I503:I507)</f>
        <v>3765887.88</v>
      </c>
    </row>
    <row r="509" spans="1:9" ht="15">
      <c r="A509" s="4"/>
      <c r="B509" s="4"/>
      <c r="C509" s="66" t="s">
        <v>0</v>
      </c>
      <c r="D509" s="15" t="s">
        <v>14</v>
      </c>
      <c r="E509" s="5">
        <f aca="true" t="shared" si="99" ref="E509:E514">E503/I503</f>
        <v>0.7750206041825776</v>
      </c>
      <c r="F509" s="5">
        <f aca="true" t="shared" si="100" ref="F509:F514">F503/I503</f>
        <v>0.2116699141209567</v>
      </c>
      <c r="G509" s="5">
        <f aca="true" t="shared" si="101" ref="G509:G514">G503/I503</f>
        <v>0.01000650287860804</v>
      </c>
      <c r="H509" s="5">
        <f aca="true" t="shared" si="102" ref="H509:H514">H503/I503</f>
        <v>0.003302978817857565</v>
      </c>
      <c r="I509" s="10">
        <f aca="true" t="shared" si="103" ref="I509:I514">SUM(E509:H509)</f>
        <v>0.9999999999999999</v>
      </c>
    </row>
    <row r="510" spans="1:9" ht="15">
      <c r="A510" s="4"/>
      <c r="B510" s="4"/>
      <c r="C510" s="54"/>
      <c r="D510" s="15" t="s">
        <v>15</v>
      </c>
      <c r="E510" s="5">
        <f t="shared" si="99"/>
        <v>0.7286937573074295</v>
      </c>
      <c r="F510" s="5">
        <f t="shared" si="100"/>
        <v>0.2497199409094134</v>
      </c>
      <c r="G510" s="5">
        <f t="shared" si="101"/>
        <v>0.0182746114158134</v>
      </c>
      <c r="H510" s="5">
        <f t="shared" si="102"/>
        <v>0.003311690367343737</v>
      </c>
      <c r="I510" s="10">
        <f t="shared" si="103"/>
        <v>1</v>
      </c>
    </row>
    <row r="511" spans="1:9" ht="15">
      <c r="A511" s="4"/>
      <c r="B511" s="4"/>
      <c r="C511" s="54"/>
      <c r="D511" s="21" t="s">
        <v>16</v>
      </c>
      <c r="E511" s="5">
        <f t="shared" si="99"/>
        <v>0.7343336705671036</v>
      </c>
      <c r="F511" s="5">
        <f t="shared" si="100"/>
        <v>0.24847970819473017</v>
      </c>
      <c r="G511" s="5">
        <f t="shared" si="101"/>
        <v>0.015381714961713921</v>
      </c>
      <c r="H511" s="5">
        <f t="shared" si="102"/>
        <v>0.001804906276452315</v>
      </c>
      <c r="I511" s="10">
        <f t="shared" si="103"/>
        <v>1</v>
      </c>
    </row>
    <row r="512" spans="1:9" ht="15">
      <c r="A512" s="4"/>
      <c r="B512" s="4"/>
      <c r="C512" s="54"/>
      <c r="D512" s="15" t="s">
        <v>17</v>
      </c>
      <c r="E512" s="5">
        <f t="shared" si="99"/>
        <v>0.7108743310543181</v>
      </c>
      <c r="F512" s="5">
        <f t="shared" si="100"/>
        <v>0.26959550323916087</v>
      </c>
      <c r="G512" s="5">
        <f t="shared" si="101"/>
        <v>0.016680514008261614</v>
      </c>
      <c r="H512" s="5">
        <f t="shared" si="102"/>
        <v>0.0028496516982594714</v>
      </c>
      <c r="I512" s="10">
        <f t="shared" si="103"/>
        <v>1.0000000000000002</v>
      </c>
    </row>
    <row r="513" spans="1:9" ht="15">
      <c r="A513" s="4"/>
      <c r="B513" s="4"/>
      <c r="C513" s="54"/>
      <c r="D513" s="15" t="s">
        <v>18</v>
      </c>
      <c r="E513" s="5">
        <f t="shared" si="99"/>
        <v>0.6443339858597101</v>
      </c>
      <c r="F513" s="5">
        <f t="shared" si="100"/>
        <v>0.3187336568902363</v>
      </c>
      <c r="G513" s="5">
        <f t="shared" si="101"/>
        <v>0.03475119196136147</v>
      </c>
      <c r="H513" s="5">
        <f t="shared" si="102"/>
        <v>0.002181165288692204</v>
      </c>
      <c r="I513" s="10">
        <f t="shared" si="103"/>
        <v>1.0000000000000002</v>
      </c>
    </row>
    <row r="514" spans="1:9" ht="15">
      <c r="A514" s="4"/>
      <c r="B514" s="4"/>
      <c r="C514" s="55"/>
      <c r="D514" s="15" t="s">
        <v>3</v>
      </c>
      <c r="E514" s="5">
        <f t="shared" si="99"/>
        <v>0.7187393321970065</v>
      </c>
      <c r="F514" s="5">
        <f t="shared" si="100"/>
        <v>0.2595757418035505</v>
      </c>
      <c r="G514" s="5">
        <f t="shared" si="101"/>
        <v>0.018993794366496116</v>
      </c>
      <c r="H514" s="5">
        <f t="shared" si="102"/>
        <v>0.0026911316329470756</v>
      </c>
      <c r="I514" s="10">
        <f t="shared" si="103"/>
        <v>1</v>
      </c>
    </row>
    <row r="515" spans="1:7" ht="15.75">
      <c r="A515" s="4"/>
      <c r="B515" s="4"/>
      <c r="C515" s="14" t="s">
        <v>165</v>
      </c>
      <c r="G515" s="2"/>
    </row>
    <row r="516" spans="1:7" ht="24.75" customHeight="1">
      <c r="A516" s="4"/>
      <c r="B516" s="4"/>
      <c r="C516" s="4">
        <v>2012</v>
      </c>
      <c r="G516" s="2"/>
    </row>
    <row r="517" spans="1:8" ht="22.5" customHeight="1">
      <c r="A517" s="4"/>
      <c r="B517" s="4"/>
      <c r="C517" s="65" t="s">
        <v>46</v>
      </c>
      <c r="D517" s="57"/>
      <c r="E517" s="58" t="s">
        <v>116</v>
      </c>
      <c r="F517" s="59"/>
      <c r="G517" s="59"/>
      <c r="H517" s="60"/>
    </row>
    <row r="518" spans="1:8" ht="22.5" customHeight="1">
      <c r="A518" s="4"/>
      <c r="B518" s="4"/>
      <c r="C518" s="64"/>
      <c r="D518" s="62"/>
      <c r="E518" s="34" t="s">
        <v>102</v>
      </c>
      <c r="F518" s="34" t="s">
        <v>26</v>
      </c>
      <c r="G518" s="34" t="s">
        <v>27</v>
      </c>
      <c r="H518" s="34" t="s">
        <v>73</v>
      </c>
    </row>
    <row r="519" spans="1:8" ht="15">
      <c r="A519" s="4"/>
      <c r="B519" s="4"/>
      <c r="C519" s="66" t="s">
        <v>6</v>
      </c>
      <c r="D519" s="15" t="s">
        <v>14</v>
      </c>
      <c r="E519" s="47">
        <v>0.03</v>
      </c>
      <c r="F519" s="47">
        <v>7.917482985560495</v>
      </c>
      <c r="G519" s="47">
        <v>50</v>
      </c>
      <c r="H519" s="47">
        <v>49906.910278769705</v>
      </c>
    </row>
    <row r="520" spans="1:8" ht="15">
      <c r="A520" s="4"/>
      <c r="B520" s="4"/>
      <c r="C520" s="54"/>
      <c r="D520" s="15" t="s">
        <v>15</v>
      </c>
      <c r="E520" s="47">
        <v>0.5</v>
      </c>
      <c r="F520" s="47">
        <v>14.822918144625566</v>
      </c>
      <c r="G520" s="47">
        <v>100</v>
      </c>
      <c r="H520" s="47">
        <v>183446.4822565507</v>
      </c>
    </row>
    <row r="521" spans="1:8" ht="15">
      <c r="A521" s="4"/>
      <c r="B521" s="4"/>
      <c r="C521" s="54"/>
      <c r="D521" s="21" t="s">
        <v>16</v>
      </c>
      <c r="E521" s="47">
        <v>0.1</v>
      </c>
      <c r="F521" s="47">
        <v>23.350030093124165</v>
      </c>
      <c r="G521" s="47">
        <v>100</v>
      </c>
      <c r="H521" s="47">
        <v>241237.03993147772</v>
      </c>
    </row>
    <row r="522" spans="1:8" ht="15">
      <c r="A522" s="4"/>
      <c r="B522" s="4"/>
      <c r="C522" s="54"/>
      <c r="D522" s="15" t="s">
        <v>17</v>
      </c>
      <c r="E522" s="47">
        <v>0.15</v>
      </c>
      <c r="F522" s="47">
        <v>33.90810531425686</v>
      </c>
      <c r="G522" s="47">
        <v>200</v>
      </c>
      <c r="H522" s="47">
        <v>409044.26743675297</v>
      </c>
    </row>
    <row r="523" spans="1:8" ht="15">
      <c r="A523" s="4"/>
      <c r="B523" s="4"/>
      <c r="C523" s="54"/>
      <c r="D523" s="15" t="s">
        <v>18</v>
      </c>
      <c r="E523" s="47">
        <v>0.02</v>
      </c>
      <c r="F523" s="47">
        <v>24.66143315431358</v>
      </c>
      <c r="G523" s="47">
        <v>500</v>
      </c>
      <c r="H523" s="47">
        <v>596178.8365239117</v>
      </c>
    </row>
    <row r="524" spans="1:8" ht="15">
      <c r="A524" s="4"/>
      <c r="B524" s="4"/>
      <c r="C524" s="55"/>
      <c r="D524" s="15" t="s">
        <v>3</v>
      </c>
      <c r="E524" s="47">
        <v>0.02</v>
      </c>
      <c r="F524" s="48">
        <v>22.679674731626214</v>
      </c>
      <c r="G524" s="47">
        <v>500</v>
      </c>
      <c r="H524" s="48">
        <f>SUM(H519:H523)</f>
        <v>1479813.5364274627</v>
      </c>
    </row>
    <row r="525" spans="1:7" ht="15.75">
      <c r="A525" s="4"/>
      <c r="B525" s="4"/>
      <c r="C525" s="14" t="s">
        <v>165</v>
      </c>
      <c r="G525" s="2"/>
    </row>
    <row r="527" spans="1:14" ht="15" customHeight="1">
      <c r="A527" s="4">
        <v>22</v>
      </c>
      <c r="B527" s="4" t="s">
        <v>117</v>
      </c>
      <c r="C527" s="4"/>
      <c r="D527" s="4"/>
      <c r="G527" s="2"/>
      <c r="H527" s="3"/>
      <c r="I527" s="3"/>
      <c r="J527" s="3"/>
      <c r="K527" s="3"/>
      <c r="L527" s="3"/>
      <c r="M527" s="3"/>
      <c r="N527" s="3"/>
    </row>
    <row r="528" spans="1:14" ht="24.75" customHeight="1">
      <c r="A528" s="4"/>
      <c r="B528" s="4"/>
      <c r="C528" s="26">
        <v>2012</v>
      </c>
      <c r="D528" s="4"/>
      <c r="G528" s="2"/>
      <c r="H528" s="3"/>
      <c r="I528" s="3"/>
      <c r="J528" s="3"/>
      <c r="K528" s="3"/>
      <c r="L528" s="3"/>
      <c r="M528" s="3"/>
      <c r="N528" s="3"/>
    </row>
    <row r="529" spans="1:14" ht="15" customHeight="1">
      <c r="A529" s="4"/>
      <c r="B529" s="4"/>
      <c r="C529" s="65" t="s">
        <v>46</v>
      </c>
      <c r="D529" s="57"/>
      <c r="E529" s="67" t="s">
        <v>118</v>
      </c>
      <c r="F529" s="68"/>
      <c r="G529" s="56"/>
      <c r="H529" s="3"/>
      <c r="I529" s="3"/>
      <c r="J529" s="3"/>
      <c r="K529" s="3"/>
      <c r="L529" s="3"/>
      <c r="M529" s="3"/>
      <c r="N529" s="3"/>
    </row>
    <row r="530" spans="1:14" ht="15" customHeight="1">
      <c r="A530" s="4"/>
      <c r="B530" s="4"/>
      <c r="C530" s="65"/>
      <c r="D530" s="57"/>
      <c r="E530" s="63"/>
      <c r="F530" s="64"/>
      <c r="G530" s="62"/>
      <c r="H530" s="3"/>
      <c r="I530" s="3"/>
      <c r="J530" s="3"/>
      <c r="K530" s="3"/>
      <c r="L530" s="3"/>
      <c r="M530" s="3"/>
      <c r="N530" s="3"/>
    </row>
    <row r="531" spans="1:14" ht="15" customHeight="1" thickBot="1">
      <c r="A531" s="4"/>
      <c r="B531" s="4"/>
      <c r="C531" s="64"/>
      <c r="D531" s="62"/>
      <c r="E531" s="19" t="s">
        <v>1</v>
      </c>
      <c r="F531" s="11" t="s">
        <v>2</v>
      </c>
      <c r="G531" s="12" t="s">
        <v>3</v>
      </c>
      <c r="H531" s="3"/>
      <c r="I531" s="3"/>
      <c r="J531" s="3"/>
      <c r="K531" s="3"/>
      <c r="L531" s="3"/>
      <c r="M531" s="3"/>
      <c r="N531" s="3"/>
    </row>
    <row r="532" spans="1:14" ht="15" customHeight="1">
      <c r="A532" s="4"/>
      <c r="B532" s="4"/>
      <c r="C532" s="66" t="s">
        <v>6</v>
      </c>
      <c r="D532" s="15" t="s">
        <v>14</v>
      </c>
      <c r="E532" s="6">
        <v>48360.83</v>
      </c>
      <c r="F532" s="6">
        <v>704459.62</v>
      </c>
      <c r="G532" s="6">
        <f>E532+F532</f>
        <v>752820.45</v>
      </c>
      <c r="H532" s="3"/>
      <c r="I532" s="3"/>
      <c r="J532" s="3"/>
      <c r="K532" s="3"/>
      <c r="L532" s="3"/>
      <c r="M532" s="3"/>
      <c r="N532" s="3"/>
    </row>
    <row r="533" spans="1:14" ht="15" customHeight="1">
      <c r="A533" s="4"/>
      <c r="B533" s="4"/>
      <c r="C533" s="54"/>
      <c r="D533" s="15" t="s">
        <v>15</v>
      </c>
      <c r="E533" s="6">
        <v>75982.34</v>
      </c>
      <c r="F533" s="6">
        <v>677403.32</v>
      </c>
      <c r="G533" s="6">
        <f>E533+F533</f>
        <v>753385.6599999999</v>
      </c>
      <c r="H533" s="3"/>
      <c r="I533" s="3"/>
      <c r="J533" s="3"/>
      <c r="K533" s="3"/>
      <c r="L533" s="3"/>
      <c r="M533" s="3"/>
      <c r="N533" s="3"/>
    </row>
    <row r="534" spans="1:14" ht="15" customHeight="1">
      <c r="A534" s="4"/>
      <c r="B534" s="4"/>
      <c r="C534" s="54"/>
      <c r="D534" s="21" t="s">
        <v>16</v>
      </c>
      <c r="E534" s="6">
        <v>87318.33</v>
      </c>
      <c r="F534" s="6">
        <v>665463.13</v>
      </c>
      <c r="G534" s="6">
        <f>E534+F534</f>
        <v>752781.46</v>
      </c>
      <c r="H534" s="3"/>
      <c r="I534" s="3"/>
      <c r="J534" s="3"/>
      <c r="K534" s="3"/>
      <c r="L534" s="3"/>
      <c r="M534" s="3"/>
      <c r="N534" s="3"/>
    </row>
    <row r="535" spans="1:14" ht="15" customHeight="1">
      <c r="A535" s="4"/>
      <c r="B535" s="4"/>
      <c r="C535" s="54"/>
      <c r="D535" s="15" t="s">
        <v>17</v>
      </c>
      <c r="E535" s="6">
        <v>102852.89</v>
      </c>
      <c r="F535" s="6">
        <v>656281.99</v>
      </c>
      <c r="G535" s="6">
        <f>E535+F535</f>
        <v>759134.88</v>
      </c>
      <c r="H535" s="3"/>
      <c r="I535" s="3"/>
      <c r="J535" s="3"/>
      <c r="K535" s="3"/>
      <c r="L535" s="3"/>
      <c r="M535" s="3"/>
      <c r="N535" s="3"/>
    </row>
    <row r="536" spans="1:14" ht="15" customHeight="1">
      <c r="A536" s="4"/>
      <c r="B536" s="4"/>
      <c r="C536" s="54"/>
      <c r="D536" s="15" t="s">
        <v>18</v>
      </c>
      <c r="E536" s="6">
        <v>151775.22</v>
      </c>
      <c r="F536" s="6">
        <v>595990.21</v>
      </c>
      <c r="G536" s="6">
        <f>E536+F536</f>
        <v>747765.4299999999</v>
      </c>
      <c r="H536" s="3"/>
      <c r="I536" s="3"/>
      <c r="J536" s="3"/>
      <c r="K536" s="3"/>
      <c r="L536" s="3"/>
      <c r="M536" s="3"/>
      <c r="N536" s="3"/>
    </row>
    <row r="537" spans="1:14" ht="15" customHeight="1">
      <c r="A537" s="4"/>
      <c r="B537" s="4"/>
      <c r="C537" s="55"/>
      <c r="D537" s="15" t="s">
        <v>3</v>
      </c>
      <c r="E537" s="6">
        <f>SUM(E532:E536)</f>
        <v>466289.61</v>
      </c>
      <c r="F537" s="6">
        <f>SUM(F532:F536)</f>
        <v>3299598.2699999996</v>
      </c>
      <c r="G537" s="6">
        <f>SUM(G532:G536)</f>
        <v>3765887.88</v>
      </c>
      <c r="H537" s="3"/>
      <c r="I537" s="3"/>
      <c r="J537" s="3"/>
      <c r="K537" s="3"/>
      <c r="L537" s="3"/>
      <c r="M537" s="3"/>
      <c r="N537" s="3"/>
    </row>
    <row r="538" spans="1:14" ht="15" customHeight="1">
      <c r="A538" s="4"/>
      <c r="C538" s="66" t="s">
        <v>0</v>
      </c>
      <c r="D538" s="15" t="s">
        <v>14</v>
      </c>
      <c r="E538" s="5">
        <f aca="true" t="shared" si="104" ref="E538:E543">E532/G532</f>
        <v>0.06423952749955186</v>
      </c>
      <c r="F538" s="5">
        <f aca="true" t="shared" si="105" ref="F538:F543">F532/G532</f>
        <v>0.9357604725004482</v>
      </c>
      <c r="G538" s="7">
        <f aca="true" t="shared" si="106" ref="G538:G543">E538+F538</f>
        <v>1</v>
      </c>
      <c r="H538" s="3"/>
      <c r="I538" s="3"/>
      <c r="J538" s="3"/>
      <c r="K538" s="3"/>
      <c r="L538" s="3"/>
      <c r="M538" s="3"/>
      <c r="N538" s="3"/>
    </row>
    <row r="539" spans="1:14" ht="15" customHeight="1">
      <c r="A539" s="4"/>
      <c r="C539" s="54"/>
      <c r="D539" s="15" t="s">
        <v>15</v>
      </c>
      <c r="E539" s="5">
        <f t="shared" si="104"/>
        <v>0.10085450790236704</v>
      </c>
      <c r="F539" s="5">
        <f t="shared" si="105"/>
        <v>0.899145492097633</v>
      </c>
      <c r="G539" s="7">
        <f t="shared" si="106"/>
        <v>1</v>
      </c>
      <c r="H539" s="3"/>
      <c r="I539" s="3"/>
      <c r="J539" s="3"/>
      <c r="K539" s="3"/>
      <c r="L539" s="3"/>
      <c r="M539" s="3"/>
      <c r="N539" s="3"/>
    </row>
    <row r="540" spans="1:14" ht="15" customHeight="1">
      <c r="A540" s="4"/>
      <c r="C540" s="54"/>
      <c r="D540" s="21" t="s">
        <v>16</v>
      </c>
      <c r="E540" s="5">
        <f t="shared" si="104"/>
        <v>0.1159942621328639</v>
      </c>
      <c r="F540" s="5">
        <f t="shared" si="105"/>
        <v>0.8840057378671361</v>
      </c>
      <c r="G540" s="7">
        <f t="shared" si="106"/>
        <v>1</v>
      </c>
      <c r="H540" s="3"/>
      <c r="I540" s="3"/>
      <c r="J540" s="3"/>
      <c r="K540" s="3"/>
      <c r="L540" s="3"/>
      <c r="M540" s="3"/>
      <c r="N540" s="3"/>
    </row>
    <row r="541" spans="1:14" ht="15" customHeight="1">
      <c r="A541" s="4"/>
      <c r="C541" s="54"/>
      <c r="D541" s="15" t="s">
        <v>17</v>
      </c>
      <c r="E541" s="5">
        <f t="shared" si="104"/>
        <v>0.13548697696514747</v>
      </c>
      <c r="F541" s="5">
        <f t="shared" si="105"/>
        <v>0.8645130230348524</v>
      </c>
      <c r="G541" s="7">
        <f t="shared" si="106"/>
        <v>0.9999999999999999</v>
      </c>
      <c r="H541" s="3"/>
      <c r="I541" s="3"/>
      <c r="J541" s="3"/>
      <c r="K541" s="3"/>
      <c r="L541" s="3"/>
      <c r="M541" s="3"/>
      <c r="N541" s="3"/>
    </row>
    <row r="542" spans="1:14" ht="15" customHeight="1">
      <c r="A542" s="4"/>
      <c r="C542" s="54"/>
      <c r="D542" s="15" t="s">
        <v>18</v>
      </c>
      <c r="E542" s="5">
        <f t="shared" si="104"/>
        <v>0.20297169929345357</v>
      </c>
      <c r="F542" s="5">
        <f t="shared" si="105"/>
        <v>0.7970283007065465</v>
      </c>
      <c r="G542" s="7">
        <f t="shared" si="106"/>
        <v>1</v>
      </c>
      <c r="H542" s="3"/>
      <c r="I542" s="3"/>
      <c r="J542" s="3"/>
      <c r="K542" s="3"/>
      <c r="L542" s="3"/>
      <c r="M542" s="3"/>
      <c r="N542" s="3"/>
    </row>
    <row r="543" spans="1:14" ht="15" customHeight="1">
      <c r="A543" s="4"/>
      <c r="C543" s="55"/>
      <c r="D543" s="15" t="s">
        <v>3</v>
      </c>
      <c r="E543" s="5">
        <f t="shared" si="104"/>
        <v>0.12381930234205486</v>
      </c>
      <c r="F543" s="5">
        <f t="shared" si="105"/>
        <v>0.876180697657945</v>
      </c>
      <c r="G543" s="7">
        <f t="shared" si="106"/>
        <v>0.9999999999999999</v>
      </c>
      <c r="H543" s="3"/>
      <c r="I543" s="3"/>
      <c r="J543" s="3"/>
      <c r="K543" s="3"/>
      <c r="L543" s="3"/>
      <c r="M543" s="3"/>
      <c r="N543" s="3"/>
    </row>
    <row r="544" spans="1:7" ht="15.75">
      <c r="A544" s="4"/>
      <c r="B544" s="4"/>
      <c r="C544" s="14" t="s">
        <v>165</v>
      </c>
      <c r="G544" s="2"/>
    </row>
    <row r="545" spans="1:7" ht="24.75" customHeight="1">
      <c r="A545" s="4"/>
      <c r="B545" s="4"/>
      <c r="C545" s="4">
        <v>2012</v>
      </c>
      <c r="G545" s="2"/>
    </row>
    <row r="546" spans="1:8" ht="22.5" customHeight="1">
      <c r="A546" s="4"/>
      <c r="B546" s="4"/>
      <c r="C546" s="65" t="s">
        <v>46</v>
      </c>
      <c r="D546" s="57"/>
      <c r="E546" s="53" t="s">
        <v>119</v>
      </c>
      <c r="F546" s="53"/>
      <c r="G546" s="53"/>
      <c r="H546" s="53"/>
    </row>
    <row r="547" spans="1:8" ht="42.75" customHeight="1" thickBot="1">
      <c r="A547" s="4"/>
      <c r="B547" s="4"/>
      <c r="C547" s="64"/>
      <c r="D547" s="62"/>
      <c r="E547" s="11" t="s">
        <v>121</v>
      </c>
      <c r="F547" s="11" t="s">
        <v>122</v>
      </c>
      <c r="G547" s="12" t="s">
        <v>123</v>
      </c>
      <c r="H547" s="12" t="s">
        <v>3</v>
      </c>
    </row>
    <row r="548" spans="1:8" ht="15">
      <c r="A548" s="4"/>
      <c r="B548" s="4"/>
      <c r="C548" s="66" t="s">
        <v>6</v>
      </c>
      <c r="D548" s="15" t="s">
        <v>14</v>
      </c>
      <c r="E548" s="43">
        <v>33880.84639520571</v>
      </c>
      <c r="F548" s="43">
        <v>7504.291371187389</v>
      </c>
      <c r="G548" s="43">
        <v>6975.687985527224</v>
      </c>
      <c r="H548" s="6">
        <f>E548+F548+G548</f>
        <v>48360.82575192033</v>
      </c>
    </row>
    <row r="549" spans="1:8" ht="15">
      <c r="A549" s="4"/>
      <c r="B549" s="4"/>
      <c r="C549" s="54"/>
      <c r="D549" s="15" t="s">
        <v>15</v>
      </c>
      <c r="E549" s="43">
        <v>56846.94302039817</v>
      </c>
      <c r="F549" s="43">
        <v>10008.966644721566</v>
      </c>
      <c r="G549" s="43">
        <v>9126.428025212314</v>
      </c>
      <c r="H549" s="6">
        <f>E549+F549+G549</f>
        <v>75982.33769033205</v>
      </c>
    </row>
    <row r="550" spans="1:8" ht="15">
      <c r="A550" s="4"/>
      <c r="B550" s="4"/>
      <c r="C550" s="54"/>
      <c r="D550" s="21" t="s">
        <v>16</v>
      </c>
      <c r="E550" s="43">
        <v>61257.33303458307</v>
      </c>
      <c r="F550" s="43">
        <v>11136.395421464891</v>
      </c>
      <c r="G550" s="43">
        <v>14924.600799811324</v>
      </c>
      <c r="H550" s="6">
        <f>E550+F550+G550</f>
        <v>87318.32925585928</v>
      </c>
    </row>
    <row r="551" spans="1:8" ht="15">
      <c r="A551" s="4"/>
      <c r="B551" s="4"/>
      <c r="C551" s="54"/>
      <c r="D551" s="15" t="s">
        <v>17</v>
      </c>
      <c r="E551" s="43">
        <v>72139.45716715658</v>
      </c>
      <c r="F551" s="43">
        <v>10440.428508752135</v>
      </c>
      <c r="G551" s="43">
        <v>20273.005561427482</v>
      </c>
      <c r="H551" s="6">
        <f>E551+F551+G551</f>
        <v>102852.89123733618</v>
      </c>
    </row>
    <row r="552" spans="1:8" ht="15">
      <c r="A552" s="4"/>
      <c r="B552" s="4"/>
      <c r="C552" s="54"/>
      <c r="D552" s="15" t="s">
        <v>18</v>
      </c>
      <c r="E552" s="43">
        <v>98917.58372980087</v>
      </c>
      <c r="F552" s="43">
        <v>18753.695466871213</v>
      </c>
      <c r="G552" s="43">
        <v>34103.94120526362</v>
      </c>
      <c r="H552" s="6">
        <f>E552+F552+G552</f>
        <v>151775.2204019357</v>
      </c>
    </row>
    <row r="553" spans="1:8" ht="15">
      <c r="A553" s="4"/>
      <c r="B553" s="4"/>
      <c r="C553" s="55"/>
      <c r="D553" s="15" t="s">
        <v>3</v>
      </c>
      <c r="E553" s="6">
        <f>SUM(E548:E552)</f>
        <v>323042.16334714444</v>
      </c>
      <c r="F553" s="6">
        <f>SUM(F548:F552)</f>
        <v>57843.777412997195</v>
      </c>
      <c r="G553" s="6">
        <f>SUM(G548:G552)</f>
        <v>85403.66357724197</v>
      </c>
      <c r="H553" s="6">
        <f>SUM(H548:H552)</f>
        <v>466289.6043373835</v>
      </c>
    </row>
    <row r="554" spans="1:8" ht="15">
      <c r="A554" s="4"/>
      <c r="B554" s="4"/>
      <c r="C554" s="66" t="s">
        <v>0</v>
      </c>
      <c r="D554" s="15" t="s">
        <v>14</v>
      </c>
      <c r="E554" s="5">
        <f aca="true" t="shared" si="107" ref="E554:E559">E548/H548</f>
        <v>0.7005845303181234</v>
      </c>
      <c r="F554" s="5">
        <f aca="true" t="shared" si="108" ref="F554:F559">F548/H548</f>
        <v>0.15517293707271748</v>
      </c>
      <c r="G554" s="5">
        <f aca="true" t="shared" si="109" ref="G554:G559">G548/H548</f>
        <v>0.14424253260915898</v>
      </c>
      <c r="H554" s="10">
        <f aca="true" t="shared" si="110" ref="H554:H559">SUM(E554:G554)</f>
        <v>0.9999999999999999</v>
      </c>
    </row>
    <row r="555" spans="1:8" ht="15">
      <c r="A555" s="4"/>
      <c r="B555" s="4"/>
      <c r="C555" s="54"/>
      <c r="D555" s="15" t="s">
        <v>15</v>
      </c>
      <c r="E555" s="5">
        <f t="shared" si="107"/>
        <v>0.7481599638600135</v>
      </c>
      <c r="F555" s="5">
        <f t="shared" si="108"/>
        <v>0.13172754286020213</v>
      </c>
      <c r="G555" s="5">
        <f t="shared" si="109"/>
        <v>0.12011249327978436</v>
      </c>
      <c r="H555" s="10">
        <f t="shared" si="110"/>
        <v>1</v>
      </c>
    </row>
    <row r="556" spans="1:8" ht="15">
      <c r="A556" s="4"/>
      <c r="B556" s="4"/>
      <c r="C556" s="54"/>
      <c r="D556" s="21" t="s">
        <v>16</v>
      </c>
      <c r="E556" s="5">
        <f t="shared" si="107"/>
        <v>0.701540370236442</v>
      </c>
      <c r="F556" s="5">
        <f t="shared" si="108"/>
        <v>0.1275378894256341</v>
      </c>
      <c r="G556" s="5">
        <f t="shared" si="109"/>
        <v>0.1709217403379239</v>
      </c>
      <c r="H556" s="10">
        <f t="shared" si="110"/>
        <v>1</v>
      </c>
    </row>
    <row r="557" spans="1:8" ht="15">
      <c r="A557" s="4"/>
      <c r="B557" s="4"/>
      <c r="C557" s="54"/>
      <c r="D557" s="15" t="s">
        <v>17</v>
      </c>
      <c r="E557" s="5">
        <f t="shared" si="107"/>
        <v>0.7013848254463998</v>
      </c>
      <c r="F557" s="5">
        <f t="shared" si="108"/>
        <v>0.10150836192499954</v>
      </c>
      <c r="G557" s="5">
        <f t="shared" si="109"/>
        <v>0.19710681262860083</v>
      </c>
      <c r="H557" s="10">
        <f t="shared" si="110"/>
        <v>1.0000000000000002</v>
      </c>
    </row>
    <row r="558" spans="1:8" ht="15">
      <c r="A558" s="4"/>
      <c r="B558" s="4"/>
      <c r="C558" s="54"/>
      <c r="D558" s="15" t="s">
        <v>18</v>
      </c>
      <c r="E558" s="5">
        <f t="shared" si="107"/>
        <v>0.6517373749670359</v>
      </c>
      <c r="F558" s="5">
        <f t="shared" si="108"/>
        <v>0.12356230099489966</v>
      </c>
      <c r="G558" s="5">
        <f t="shared" si="109"/>
        <v>0.22470032403806459</v>
      </c>
      <c r="H558" s="10">
        <f t="shared" si="110"/>
        <v>1</v>
      </c>
    </row>
    <row r="559" spans="1:8" ht="15">
      <c r="A559" s="4"/>
      <c r="B559" s="4"/>
      <c r="C559" s="55"/>
      <c r="D559" s="15" t="s">
        <v>3</v>
      </c>
      <c r="E559" s="5">
        <f t="shared" si="107"/>
        <v>0.6927929774591489</v>
      </c>
      <c r="F559" s="5">
        <f t="shared" si="108"/>
        <v>0.12405118380281188</v>
      </c>
      <c r="G559" s="5">
        <f t="shared" si="109"/>
        <v>0.1831558387380393</v>
      </c>
      <c r="H559" s="10">
        <f t="shared" si="110"/>
        <v>1</v>
      </c>
    </row>
    <row r="560" spans="1:7" ht="15.75">
      <c r="A560" s="4"/>
      <c r="B560" s="4"/>
      <c r="C560" s="14" t="s">
        <v>165</v>
      </c>
      <c r="G560" s="2"/>
    </row>
    <row r="561" spans="1:7" ht="24.75" customHeight="1">
      <c r="A561" s="4"/>
      <c r="B561" s="4"/>
      <c r="C561" s="4">
        <v>2012</v>
      </c>
      <c r="G561" s="2"/>
    </row>
    <row r="562" spans="1:8" ht="22.5" customHeight="1">
      <c r="A562" s="4"/>
      <c r="B562" s="4"/>
      <c r="C562" s="65" t="s">
        <v>46</v>
      </c>
      <c r="D562" s="57"/>
      <c r="E562" s="58" t="s">
        <v>120</v>
      </c>
      <c r="F562" s="59"/>
      <c r="G562" s="59"/>
      <c r="H562" s="60"/>
    </row>
    <row r="563" spans="1:8" ht="22.5" customHeight="1">
      <c r="A563" s="4"/>
      <c r="B563" s="4"/>
      <c r="C563" s="64"/>
      <c r="D563" s="62"/>
      <c r="E563" s="34" t="s">
        <v>102</v>
      </c>
      <c r="F563" s="34" t="s">
        <v>26</v>
      </c>
      <c r="G563" s="34" t="s">
        <v>27</v>
      </c>
      <c r="H563" s="34" t="s">
        <v>73</v>
      </c>
    </row>
    <row r="564" spans="1:8" ht="15">
      <c r="A564" s="4"/>
      <c r="B564" s="4"/>
      <c r="C564" s="66" t="s">
        <v>6</v>
      </c>
      <c r="D564" s="15" t="s">
        <v>14</v>
      </c>
      <c r="E564" s="48">
        <v>0.01</v>
      </c>
      <c r="F564" s="48">
        <v>2.4348402608961384</v>
      </c>
      <c r="G564" s="48">
        <v>50</v>
      </c>
      <c r="H564" s="48">
        <v>117750.88559095837</v>
      </c>
    </row>
    <row r="565" spans="1:8" ht="15">
      <c r="A565" s="4"/>
      <c r="B565" s="4"/>
      <c r="C565" s="54"/>
      <c r="D565" s="15" t="s">
        <v>15</v>
      </c>
      <c r="E565" s="48">
        <v>0.01</v>
      </c>
      <c r="F565" s="48">
        <v>2.215924417763053</v>
      </c>
      <c r="G565" s="48">
        <v>50</v>
      </c>
      <c r="H565" s="48">
        <v>168371.1174067246</v>
      </c>
    </row>
    <row r="566" spans="1:8" ht="15">
      <c r="A566" s="4"/>
      <c r="B566" s="4"/>
      <c r="C566" s="54"/>
      <c r="D566" s="21" t="s">
        <v>16</v>
      </c>
      <c r="E566" s="48">
        <v>0.01</v>
      </c>
      <c r="F566" s="48">
        <v>1.8600224492012354</v>
      </c>
      <c r="G566" s="48">
        <v>50</v>
      </c>
      <c r="H566" s="48">
        <v>161287.62359200956</v>
      </c>
    </row>
    <row r="567" spans="1:8" ht="15">
      <c r="A567" s="4"/>
      <c r="B567" s="4"/>
      <c r="C567" s="54"/>
      <c r="D567" s="15" t="s">
        <v>17</v>
      </c>
      <c r="E567" s="48">
        <v>0.01</v>
      </c>
      <c r="F567" s="48">
        <v>2.79970917717572</v>
      </c>
      <c r="G567" s="48">
        <v>50</v>
      </c>
      <c r="H567" s="48">
        <v>287958.1834962264</v>
      </c>
    </row>
    <row r="568" spans="1:8" ht="15">
      <c r="A568" s="4"/>
      <c r="B568" s="4"/>
      <c r="C568" s="54"/>
      <c r="D568" s="15" t="s">
        <v>18</v>
      </c>
      <c r="E568" s="48">
        <v>0.02</v>
      </c>
      <c r="F568" s="48">
        <v>2.9830456509528513</v>
      </c>
      <c r="G568" s="48">
        <v>100</v>
      </c>
      <c r="H568" s="48">
        <v>451482.03689706535</v>
      </c>
    </row>
    <row r="569" spans="1:8" ht="15">
      <c r="A569" s="4"/>
      <c r="B569" s="4"/>
      <c r="C569" s="55"/>
      <c r="D569" s="15" t="s">
        <v>3</v>
      </c>
      <c r="E569" s="48">
        <v>0.01</v>
      </c>
      <c r="F569" s="48">
        <v>2.5509491301037226</v>
      </c>
      <c r="G569" s="48">
        <v>100</v>
      </c>
      <c r="H569" s="48">
        <f>SUM(H564:H568)</f>
        <v>1186849.8469829843</v>
      </c>
    </row>
    <row r="570" spans="1:7" ht="15.75">
      <c r="A570" s="4"/>
      <c r="B570" s="4"/>
      <c r="C570" s="14" t="s">
        <v>165</v>
      </c>
      <c r="G570" s="2"/>
    </row>
    <row r="572" spans="1:14" ht="15" customHeight="1">
      <c r="A572" s="4">
        <v>23</v>
      </c>
      <c r="B572" s="4" t="s">
        <v>124</v>
      </c>
      <c r="C572" s="4"/>
      <c r="D572" s="4"/>
      <c r="G572" s="2"/>
      <c r="H572" s="3"/>
      <c r="I572" s="3"/>
      <c r="J572" s="3"/>
      <c r="K572" s="3"/>
      <c r="L572" s="3"/>
      <c r="M572" s="3"/>
      <c r="N572" s="3"/>
    </row>
    <row r="573" spans="1:14" ht="24.75" customHeight="1">
      <c r="A573" s="4"/>
      <c r="B573" s="4"/>
      <c r="C573" s="26">
        <v>2012</v>
      </c>
      <c r="D573" s="4"/>
      <c r="G573" s="2"/>
      <c r="H573" s="3"/>
      <c r="I573" s="3"/>
      <c r="J573" s="3"/>
      <c r="K573" s="3"/>
      <c r="L573" s="3"/>
      <c r="M573" s="3"/>
      <c r="N573" s="3"/>
    </row>
    <row r="574" spans="1:14" ht="15" customHeight="1">
      <c r="A574" s="4"/>
      <c r="B574" s="4"/>
      <c r="C574" s="65" t="s">
        <v>46</v>
      </c>
      <c r="D574" s="57"/>
      <c r="E574" s="53" t="s">
        <v>125</v>
      </c>
      <c r="F574" s="53"/>
      <c r="G574" s="53"/>
      <c r="H574" s="3"/>
      <c r="I574" s="3"/>
      <c r="J574" s="3"/>
      <c r="K574" s="3"/>
      <c r="L574" s="3"/>
      <c r="M574" s="3"/>
      <c r="N574" s="3"/>
    </row>
    <row r="575" spans="1:14" ht="15" customHeight="1">
      <c r="A575" s="4"/>
      <c r="B575" s="4"/>
      <c r="C575" s="65"/>
      <c r="D575" s="57"/>
      <c r="E575" s="53"/>
      <c r="F575" s="53"/>
      <c r="G575" s="53"/>
      <c r="H575" s="3"/>
      <c r="I575" s="3"/>
      <c r="J575" s="3"/>
      <c r="K575" s="3"/>
      <c r="L575" s="3"/>
      <c r="M575" s="3"/>
      <c r="N575" s="3"/>
    </row>
    <row r="576" spans="1:14" ht="15" customHeight="1" thickBot="1">
      <c r="A576" s="4"/>
      <c r="B576" s="4"/>
      <c r="C576" s="64"/>
      <c r="D576" s="62"/>
      <c r="E576" s="19" t="s">
        <v>1</v>
      </c>
      <c r="F576" s="11" t="s">
        <v>2</v>
      </c>
      <c r="G576" s="12" t="s">
        <v>3</v>
      </c>
      <c r="H576" s="3"/>
      <c r="I576" s="3"/>
      <c r="J576" s="3"/>
      <c r="K576" s="3"/>
      <c r="L576" s="3"/>
      <c r="M576" s="3"/>
      <c r="N576" s="3"/>
    </row>
    <row r="577" spans="1:14" ht="15" customHeight="1">
      <c r="A577" s="4"/>
      <c r="B577" s="4"/>
      <c r="C577" s="66" t="s">
        <v>6</v>
      </c>
      <c r="D577" s="15" t="s">
        <v>14</v>
      </c>
      <c r="E577" s="6">
        <v>50785.950518077356</v>
      </c>
      <c r="F577" s="6">
        <v>702034.4962521818</v>
      </c>
      <c r="G577" s="6">
        <f>E577+F577</f>
        <v>752820.4467702592</v>
      </c>
      <c r="H577" s="3"/>
      <c r="I577" s="3"/>
      <c r="J577" s="3"/>
      <c r="K577" s="3"/>
      <c r="L577" s="3"/>
      <c r="M577" s="3"/>
      <c r="N577" s="3"/>
    </row>
    <row r="578" spans="1:14" ht="15" customHeight="1">
      <c r="A578" s="4"/>
      <c r="B578" s="4"/>
      <c r="C578" s="54"/>
      <c r="D578" s="15" t="s">
        <v>15</v>
      </c>
      <c r="E578" s="6">
        <v>89303.43417130648</v>
      </c>
      <c r="F578" s="6">
        <v>664082.2215506546</v>
      </c>
      <c r="G578" s="6">
        <f>E578+F578</f>
        <v>753385.655721961</v>
      </c>
      <c r="H578" s="3"/>
      <c r="I578" s="3"/>
      <c r="J578" s="3"/>
      <c r="K578" s="3"/>
      <c r="L578" s="3"/>
      <c r="M578" s="3"/>
      <c r="N578" s="3"/>
    </row>
    <row r="579" spans="1:14" ht="15" customHeight="1">
      <c r="A579" s="4"/>
      <c r="B579" s="4"/>
      <c r="C579" s="54"/>
      <c r="D579" s="21" t="s">
        <v>16</v>
      </c>
      <c r="E579" s="6">
        <v>126801.11918589353</v>
      </c>
      <c r="F579" s="6">
        <v>625980.3438311457</v>
      </c>
      <c r="G579" s="6">
        <f>E579+F579</f>
        <v>752781.4630170392</v>
      </c>
      <c r="H579" s="3"/>
      <c r="I579" s="3"/>
      <c r="J579" s="3"/>
      <c r="K579" s="3"/>
      <c r="L579" s="3"/>
      <c r="M579" s="3"/>
      <c r="N579" s="3"/>
    </row>
    <row r="580" spans="1:14" ht="15" customHeight="1">
      <c r="A580" s="4"/>
      <c r="B580" s="4"/>
      <c r="C580" s="54"/>
      <c r="D580" s="15" t="s">
        <v>17</v>
      </c>
      <c r="E580" s="6">
        <v>189583.26753312207</v>
      </c>
      <c r="F580" s="6">
        <v>569551.6088029684</v>
      </c>
      <c r="G580" s="6">
        <f>E580+F580</f>
        <v>759134.8763360905</v>
      </c>
      <c r="H580" s="3"/>
      <c r="I580" s="3"/>
      <c r="J580" s="3"/>
      <c r="K580" s="3"/>
      <c r="L580" s="3"/>
      <c r="M580" s="3"/>
      <c r="N580" s="3"/>
    </row>
    <row r="581" spans="1:14" ht="15" customHeight="1">
      <c r="A581" s="4"/>
      <c r="B581" s="4"/>
      <c r="C581" s="54"/>
      <c r="D581" s="15" t="s">
        <v>18</v>
      </c>
      <c r="E581" s="6">
        <v>339648.97760853835</v>
      </c>
      <c r="F581" s="6">
        <v>408116.44997338473</v>
      </c>
      <c r="G581" s="6">
        <f>E581+F581</f>
        <v>747765.4275819231</v>
      </c>
      <c r="H581" s="3"/>
      <c r="I581" s="3"/>
      <c r="J581" s="3"/>
      <c r="K581" s="3"/>
      <c r="L581" s="3"/>
      <c r="M581" s="3"/>
      <c r="N581" s="3"/>
    </row>
    <row r="582" spans="1:14" ht="15" customHeight="1">
      <c r="A582" s="4"/>
      <c r="B582" s="4"/>
      <c r="C582" s="55"/>
      <c r="D582" s="15" t="s">
        <v>3</v>
      </c>
      <c r="E582" s="6">
        <f>SUM(E577:E581)</f>
        <v>796122.7490169378</v>
      </c>
      <c r="F582" s="6">
        <f>SUM(F577:F581)</f>
        <v>2969765.1204103353</v>
      </c>
      <c r="G582" s="6">
        <f>SUM(G577:G581)</f>
        <v>3765887.869427273</v>
      </c>
      <c r="H582" s="3"/>
      <c r="I582" s="3"/>
      <c r="J582" s="3"/>
      <c r="K582" s="3"/>
      <c r="L582" s="3"/>
      <c r="M582" s="3"/>
      <c r="N582" s="3"/>
    </row>
    <row r="583" spans="1:14" ht="15" customHeight="1">
      <c r="A583" s="4"/>
      <c r="C583" s="66" t="s">
        <v>0</v>
      </c>
      <c r="D583" s="15" t="s">
        <v>14</v>
      </c>
      <c r="E583" s="5">
        <f aca="true" t="shared" si="111" ref="E583:E588">E577/G577</f>
        <v>0.0674609074925616</v>
      </c>
      <c r="F583" s="5">
        <f aca="true" t="shared" si="112" ref="F583:F588">F577/G577</f>
        <v>0.9325390925074384</v>
      </c>
      <c r="G583" s="7">
        <f aca="true" t="shared" si="113" ref="G583:G588">E583+F583</f>
        <v>1</v>
      </c>
      <c r="H583" s="3"/>
      <c r="I583" s="3"/>
      <c r="J583" s="3"/>
      <c r="K583" s="3"/>
      <c r="L583" s="3"/>
      <c r="M583" s="3"/>
      <c r="N583" s="3"/>
    </row>
    <row r="584" spans="1:14" ht="15" customHeight="1">
      <c r="A584" s="4"/>
      <c r="C584" s="54"/>
      <c r="D584" s="15" t="s">
        <v>15</v>
      </c>
      <c r="E584" s="5">
        <f t="shared" si="111"/>
        <v>0.11853614877459805</v>
      </c>
      <c r="F584" s="5">
        <f t="shared" si="112"/>
        <v>0.881463851225402</v>
      </c>
      <c r="G584" s="7">
        <f t="shared" si="113"/>
        <v>1</v>
      </c>
      <c r="H584" s="3"/>
      <c r="I584" s="3"/>
      <c r="J584" s="3"/>
      <c r="K584" s="3"/>
      <c r="L584" s="3"/>
      <c r="M584" s="3"/>
      <c r="N584" s="3"/>
    </row>
    <row r="585" spans="1:14" ht="15" customHeight="1">
      <c r="A585" s="4"/>
      <c r="C585" s="54"/>
      <c r="D585" s="21" t="s">
        <v>16</v>
      </c>
      <c r="E585" s="5">
        <f t="shared" si="111"/>
        <v>0.1684434665509602</v>
      </c>
      <c r="F585" s="5">
        <f t="shared" si="112"/>
        <v>0.8315565334490398</v>
      </c>
      <c r="G585" s="7">
        <f t="shared" si="113"/>
        <v>1</v>
      </c>
      <c r="H585" s="3"/>
      <c r="I585" s="3"/>
      <c r="J585" s="3"/>
      <c r="K585" s="3"/>
      <c r="L585" s="3"/>
      <c r="M585" s="3"/>
      <c r="N585" s="3"/>
    </row>
    <row r="586" spans="1:14" ht="15" customHeight="1">
      <c r="A586" s="4"/>
      <c r="C586" s="54"/>
      <c r="D586" s="15" t="s">
        <v>17</v>
      </c>
      <c r="E586" s="5">
        <f t="shared" si="111"/>
        <v>0.249735947382805</v>
      </c>
      <c r="F586" s="5">
        <f t="shared" si="112"/>
        <v>0.750264052617195</v>
      </c>
      <c r="G586" s="7">
        <f t="shared" si="113"/>
        <v>1</v>
      </c>
      <c r="H586" s="3"/>
      <c r="I586" s="3"/>
      <c r="J586" s="3"/>
      <c r="K586" s="3"/>
      <c r="L586" s="3"/>
      <c r="M586" s="3"/>
      <c r="N586" s="3"/>
    </row>
    <row r="587" spans="1:14" ht="15" customHeight="1">
      <c r="A587" s="4"/>
      <c r="C587" s="54"/>
      <c r="D587" s="15" t="s">
        <v>18</v>
      </c>
      <c r="E587" s="5">
        <f t="shared" si="111"/>
        <v>0.45421861599950386</v>
      </c>
      <c r="F587" s="5">
        <f t="shared" si="112"/>
        <v>0.5457813840004961</v>
      </c>
      <c r="G587" s="7">
        <f t="shared" si="113"/>
        <v>1</v>
      </c>
      <c r="H587" s="3"/>
      <c r="I587" s="3"/>
      <c r="J587" s="3"/>
      <c r="K587" s="3"/>
      <c r="L587" s="3"/>
      <c r="M587" s="3"/>
      <c r="N587" s="3"/>
    </row>
    <row r="588" spans="1:14" ht="15" customHeight="1">
      <c r="A588" s="4"/>
      <c r="C588" s="55"/>
      <c r="D588" s="15" t="s">
        <v>3</v>
      </c>
      <c r="E588" s="5">
        <f t="shared" si="111"/>
        <v>0.21140373176804503</v>
      </c>
      <c r="F588" s="5">
        <f t="shared" si="112"/>
        <v>0.7885962682319549</v>
      </c>
      <c r="G588" s="7">
        <f t="shared" si="113"/>
        <v>1</v>
      </c>
      <c r="H588" s="3"/>
      <c r="I588" s="3"/>
      <c r="J588" s="3"/>
      <c r="K588" s="3"/>
      <c r="L588" s="3"/>
      <c r="M588" s="3"/>
      <c r="N588" s="3"/>
    </row>
    <row r="589" spans="1:7" ht="15.75">
      <c r="A589" s="4"/>
      <c r="B589" s="4"/>
      <c r="C589" s="14" t="s">
        <v>165</v>
      </c>
      <c r="G589" s="2"/>
    </row>
    <row r="590" spans="1:7" ht="24.75" customHeight="1">
      <c r="A590" s="4"/>
      <c r="B590" s="4"/>
      <c r="C590" s="4">
        <v>2012</v>
      </c>
      <c r="G590" s="2"/>
    </row>
    <row r="591" spans="1:8" ht="22.5" customHeight="1">
      <c r="A591" s="4"/>
      <c r="B591" s="4"/>
      <c r="C591" s="65" t="s">
        <v>46</v>
      </c>
      <c r="D591" s="57"/>
      <c r="E591" s="53" t="s">
        <v>126</v>
      </c>
      <c r="F591" s="53"/>
      <c r="G591" s="53"/>
      <c r="H591" s="53"/>
    </row>
    <row r="592" spans="1:8" ht="42.75" customHeight="1" thickBot="1">
      <c r="A592" s="4"/>
      <c r="B592" s="4"/>
      <c r="C592" s="64"/>
      <c r="D592" s="62"/>
      <c r="E592" s="11">
        <v>1</v>
      </c>
      <c r="F592" s="11">
        <v>2</v>
      </c>
      <c r="G592" s="12" t="s">
        <v>127</v>
      </c>
      <c r="H592" s="12" t="s">
        <v>3</v>
      </c>
    </row>
    <row r="593" spans="1:8" ht="15">
      <c r="A593" s="4"/>
      <c r="B593" s="4"/>
      <c r="C593" s="66" t="s">
        <v>6</v>
      </c>
      <c r="D593" s="15" t="s">
        <v>14</v>
      </c>
      <c r="E593" s="43">
        <v>48501.86627697394</v>
      </c>
      <c r="F593" s="43">
        <v>2021.52123885567</v>
      </c>
      <c r="G593" s="43">
        <v>262.5630022477529</v>
      </c>
      <c r="H593" s="18">
        <f>SUM(E593:G593)</f>
        <v>50785.95051807736</v>
      </c>
    </row>
    <row r="594" spans="1:8" ht="15">
      <c r="A594" s="4"/>
      <c r="B594" s="4"/>
      <c r="C594" s="54"/>
      <c r="D594" s="15" t="s">
        <v>15</v>
      </c>
      <c r="E594" s="43">
        <v>83179.73807723011</v>
      </c>
      <c r="F594" s="43">
        <v>5758.112295929744</v>
      </c>
      <c r="G594" s="43">
        <v>365.5837981466418</v>
      </c>
      <c r="H594" s="18">
        <f>SUM(E594:G594)</f>
        <v>89303.43417130651</v>
      </c>
    </row>
    <row r="595" spans="1:8" ht="15">
      <c r="A595" s="4"/>
      <c r="B595" s="4"/>
      <c r="C595" s="54"/>
      <c r="D595" s="21" t="s">
        <v>16</v>
      </c>
      <c r="E595" s="43">
        <v>119340.47641101139</v>
      </c>
      <c r="F595" s="43">
        <v>7143.354678569103</v>
      </c>
      <c r="G595" s="43">
        <v>317.28809631303074</v>
      </c>
      <c r="H595" s="18">
        <f>SUM(E595:G595)</f>
        <v>126801.11918589352</v>
      </c>
    </row>
    <row r="596" spans="1:8" ht="15">
      <c r="A596" s="4"/>
      <c r="B596" s="4"/>
      <c r="C596" s="54"/>
      <c r="D596" s="15" t="s">
        <v>17</v>
      </c>
      <c r="E596" s="43">
        <v>174914.87121534755</v>
      </c>
      <c r="F596" s="43">
        <v>13337.315340151403</v>
      </c>
      <c r="G596" s="43">
        <v>1331.0809776230353</v>
      </c>
      <c r="H596" s="18">
        <f>SUM(E596:G596)</f>
        <v>189583.26753312198</v>
      </c>
    </row>
    <row r="597" spans="1:8" ht="15">
      <c r="A597" s="4"/>
      <c r="B597" s="4"/>
      <c r="C597" s="54"/>
      <c r="D597" s="15" t="s">
        <v>18</v>
      </c>
      <c r="E597" s="43">
        <v>278187.40941727895</v>
      </c>
      <c r="F597" s="43">
        <v>54342.492022369996</v>
      </c>
      <c r="G597" s="43">
        <v>7119.076168889218</v>
      </c>
      <c r="H597" s="18">
        <f>SUM(E597:G597)</f>
        <v>339648.9776085382</v>
      </c>
    </row>
    <row r="598" spans="1:8" ht="15">
      <c r="A598" s="4"/>
      <c r="B598" s="4"/>
      <c r="C598" s="55"/>
      <c r="D598" s="15" t="s">
        <v>3</v>
      </c>
      <c r="E598" s="6">
        <f>SUM(E593:E597)</f>
        <v>704124.361397842</v>
      </c>
      <c r="F598" s="6">
        <f>SUM(F593:F597)</f>
        <v>82602.79557587592</v>
      </c>
      <c r="G598" s="6">
        <f>SUM(G593:G597)</f>
        <v>9395.59204321968</v>
      </c>
      <c r="H598" s="6">
        <f>SUM(H593:H597)</f>
        <v>796122.7490169376</v>
      </c>
    </row>
    <row r="599" spans="1:8" ht="15">
      <c r="A599" s="4"/>
      <c r="B599" s="4"/>
      <c r="C599" s="66" t="s">
        <v>0</v>
      </c>
      <c r="D599" s="15" t="s">
        <v>14</v>
      </c>
      <c r="E599" s="5">
        <f aca="true" t="shared" si="114" ref="E599:E604">E593/H593</f>
        <v>0.9550252733718079</v>
      </c>
      <c r="F599" s="5">
        <f aca="true" t="shared" si="115" ref="F599:F604">F593/H593</f>
        <v>0.03980473375478333</v>
      </c>
      <c r="G599" s="5">
        <f aca="true" t="shared" si="116" ref="G599:G604">G593/H593</f>
        <v>0.005169992873408819</v>
      </c>
      <c r="H599" s="10">
        <f aca="true" t="shared" si="117" ref="H599:H604">SUM(E599:G599)</f>
        <v>1</v>
      </c>
    </row>
    <row r="600" spans="1:8" ht="15">
      <c r="A600" s="4"/>
      <c r="B600" s="4"/>
      <c r="C600" s="54"/>
      <c r="D600" s="15" t="s">
        <v>15</v>
      </c>
      <c r="E600" s="5">
        <f t="shared" si="114"/>
        <v>0.9314282126896755</v>
      </c>
      <c r="F600" s="5">
        <f t="shared" si="115"/>
        <v>0.06447806122309062</v>
      </c>
      <c r="G600" s="5">
        <f t="shared" si="116"/>
        <v>0.004093726087233777</v>
      </c>
      <c r="H600" s="10">
        <f t="shared" si="117"/>
        <v>0.9999999999999999</v>
      </c>
    </row>
    <row r="601" spans="1:8" ht="15">
      <c r="A601" s="4"/>
      <c r="B601" s="4"/>
      <c r="C601" s="54"/>
      <c r="D601" s="21" t="s">
        <v>16</v>
      </c>
      <c r="E601" s="5">
        <f t="shared" si="114"/>
        <v>0.9411626425477787</v>
      </c>
      <c r="F601" s="5">
        <f t="shared" si="115"/>
        <v>0.056335107485106437</v>
      </c>
      <c r="G601" s="5">
        <f t="shared" si="116"/>
        <v>0.0025022499671148698</v>
      </c>
      <c r="H601" s="10">
        <f t="shared" si="117"/>
        <v>1</v>
      </c>
    </row>
    <row r="602" spans="1:8" ht="15">
      <c r="A602" s="4"/>
      <c r="B602" s="4"/>
      <c r="C602" s="54"/>
      <c r="D602" s="15" t="s">
        <v>17</v>
      </c>
      <c r="E602" s="5">
        <f t="shared" si="114"/>
        <v>0.9226282123488998</v>
      </c>
      <c r="F602" s="5">
        <f t="shared" si="115"/>
        <v>0.07035069873886021</v>
      </c>
      <c r="G602" s="5">
        <f t="shared" si="116"/>
        <v>0.007021088912240016</v>
      </c>
      <c r="H602" s="10">
        <f t="shared" si="117"/>
        <v>1</v>
      </c>
    </row>
    <row r="603" spans="1:8" ht="15">
      <c r="A603" s="4"/>
      <c r="B603" s="4"/>
      <c r="C603" s="54"/>
      <c r="D603" s="15" t="s">
        <v>18</v>
      </c>
      <c r="E603" s="5">
        <f t="shared" si="114"/>
        <v>0.8190438592690343</v>
      </c>
      <c r="F603" s="5">
        <f t="shared" si="115"/>
        <v>0.15999604181056107</v>
      </c>
      <c r="G603" s="5">
        <f t="shared" si="116"/>
        <v>0.020960098920404513</v>
      </c>
      <c r="H603" s="10">
        <f t="shared" si="117"/>
        <v>0.9999999999999999</v>
      </c>
    </row>
    <row r="604" spans="1:8" ht="15">
      <c r="A604" s="4"/>
      <c r="B604" s="4"/>
      <c r="C604" s="55"/>
      <c r="D604" s="15" t="s">
        <v>3</v>
      </c>
      <c r="E604" s="5">
        <f t="shared" si="114"/>
        <v>0.8844419560517566</v>
      </c>
      <c r="F604" s="5">
        <f t="shared" si="115"/>
        <v>0.10375635626274327</v>
      </c>
      <c r="G604" s="5">
        <f t="shared" si="116"/>
        <v>0.011801687685500101</v>
      </c>
      <c r="H604" s="10">
        <f t="shared" si="117"/>
        <v>0.9999999999999999</v>
      </c>
    </row>
    <row r="605" spans="1:7" ht="15.75">
      <c r="A605" s="4"/>
      <c r="B605" s="4"/>
      <c r="C605" s="14" t="s">
        <v>165</v>
      </c>
      <c r="G605" s="2"/>
    </row>
    <row r="606" spans="1:7" ht="24.75" customHeight="1">
      <c r="A606" s="4"/>
      <c r="B606" s="4"/>
      <c r="C606" s="4">
        <v>2012</v>
      </c>
      <c r="G606" s="2"/>
    </row>
    <row r="607" spans="1:9" ht="22.5" customHeight="1">
      <c r="A607" s="4"/>
      <c r="B607" s="4"/>
      <c r="C607" s="65" t="s">
        <v>46</v>
      </c>
      <c r="D607" s="57"/>
      <c r="E607" s="53" t="s">
        <v>128</v>
      </c>
      <c r="F607" s="53"/>
      <c r="G607" s="53"/>
      <c r="H607" s="53"/>
      <c r="I607" s="53"/>
    </row>
    <row r="608" spans="1:9" ht="42.75" customHeight="1" thickBot="1">
      <c r="A608" s="4"/>
      <c r="B608" s="4"/>
      <c r="C608" s="64"/>
      <c r="D608" s="62"/>
      <c r="E608" s="11" t="s">
        <v>129</v>
      </c>
      <c r="F608" s="11" t="s">
        <v>130</v>
      </c>
      <c r="G608" s="12" t="s">
        <v>131</v>
      </c>
      <c r="H608" s="12" t="s">
        <v>132</v>
      </c>
      <c r="I608" s="12" t="s">
        <v>3</v>
      </c>
    </row>
    <row r="609" spans="1:9" ht="15">
      <c r="A609" s="4"/>
      <c r="B609" s="4"/>
      <c r="C609" s="66" t="s">
        <v>6</v>
      </c>
      <c r="D609" s="15" t="s">
        <v>14</v>
      </c>
      <c r="E609" s="43">
        <v>8275.816071722418</v>
      </c>
      <c r="F609" s="43">
        <v>40709.42807334022</v>
      </c>
      <c r="G609" s="43">
        <v>59.69655263694371</v>
      </c>
      <c r="H609" s="43">
        <v>4287.657063728957</v>
      </c>
      <c r="I609" s="18">
        <f aca="true" t="shared" si="118" ref="I609:I620">SUM(E609:H609)</f>
        <v>53332.59776142854</v>
      </c>
    </row>
    <row r="610" spans="1:9" ht="15">
      <c r="A610" s="4"/>
      <c r="B610" s="4"/>
      <c r="C610" s="54"/>
      <c r="D610" s="15" t="s">
        <v>15</v>
      </c>
      <c r="E610" s="43">
        <v>16752.74639288027</v>
      </c>
      <c r="F610" s="43">
        <v>70961.7711033131</v>
      </c>
      <c r="G610" s="43">
        <v>901.3298487685381</v>
      </c>
      <c r="H610" s="43">
        <v>7176.866718567561</v>
      </c>
      <c r="I610" s="18">
        <f t="shared" si="118"/>
        <v>95792.71406352948</v>
      </c>
    </row>
    <row r="611" spans="1:9" ht="15">
      <c r="A611" s="4"/>
      <c r="B611" s="4"/>
      <c r="C611" s="54"/>
      <c r="D611" s="21" t="s">
        <v>16</v>
      </c>
      <c r="E611" s="43">
        <v>20067.56890963108</v>
      </c>
      <c r="F611" s="43">
        <v>105577.12090757229</v>
      </c>
      <c r="G611" s="43">
        <v>67.69902949712925</v>
      </c>
      <c r="H611" s="43">
        <v>8866.661210388358</v>
      </c>
      <c r="I611" s="18">
        <f t="shared" si="118"/>
        <v>134579.05005708887</v>
      </c>
    </row>
    <row r="612" spans="1:9" ht="15">
      <c r="A612" s="4"/>
      <c r="B612" s="4"/>
      <c r="C612" s="54"/>
      <c r="D612" s="15" t="s">
        <v>17</v>
      </c>
      <c r="E612" s="43">
        <v>55664.64394645603</v>
      </c>
      <c r="F612" s="43">
        <v>136467.46147536673</v>
      </c>
      <c r="G612" s="43">
        <v>354.2912673214706</v>
      </c>
      <c r="H612" s="43">
        <v>13096.348139375079</v>
      </c>
      <c r="I612" s="18">
        <f t="shared" si="118"/>
        <v>205582.7448285193</v>
      </c>
    </row>
    <row r="613" spans="1:9" ht="15">
      <c r="A613" s="4"/>
      <c r="B613" s="4"/>
      <c r="C613" s="54"/>
      <c r="D613" s="15" t="s">
        <v>18</v>
      </c>
      <c r="E613" s="43">
        <v>148600.53791201758</v>
      </c>
      <c r="F613" s="43">
        <v>224113.5772489027</v>
      </c>
      <c r="G613" s="43">
        <v>539.697445154131</v>
      </c>
      <c r="H613" s="43">
        <v>36652.99687940892</v>
      </c>
      <c r="I613" s="18">
        <f t="shared" si="118"/>
        <v>409906.80948548333</v>
      </c>
    </row>
    <row r="614" spans="1:9" ht="15">
      <c r="A614" s="4"/>
      <c r="B614" s="4"/>
      <c r="C614" s="55"/>
      <c r="D614" s="15" t="s">
        <v>3</v>
      </c>
      <c r="E614" s="6">
        <f>SUM(E609:E613)</f>
        <v>249361.31323270738</v>
      </c>
      <c r="F614" s="6">
        <f>SUM(F609:F613)</f>
        <v>577829.3588084951</v>
      </c>
      <c r="G614" s="6">
        <f>SUM(G609:G613)</f>
        <v>1922.7141433782126</v>
      </c>
      <c r="H614" s="6">
        <f>SUM(H609:H613)</f>
        <v>70080.53001146887</v>
      </c>
      <c r="I614" s="6">
        <f>SUM(I609:I613)</f>
        <v>899193.9161960495</v>
      </c>
    </row>
    <row r="615" spans="1:9" ht="15">
      <c r="A615" s="4"/>
      <c r="B615" s="4"/>
      <c r="C615" s="66" t="s">
        <v>0</v>
      </c>
      <c r="D615" s="15" t="s">
        <v>14</v>
      </c>
      <c r="E615" s="5">
        <f aca="true" t="shared" si="119" ref="E615:E620">E609/I609</f>
        <v>0.15517369149619212</v>
      </c>
      <c r="F615" s="5">
        <f aca="true" t="shared" si="120" ref="F615:F620">F609/I609</f>
        <v>0.7633123039579799</v>
      </c>
      <c r="G615" s="5">
        <f aca="true" t="shared" si="121" ref="G615:G620">G609/I609</f>
        <v>0.0011193257996541422</v>
      </c>
      <c r="H615" s="5">
        <f aca="true" t="shared" si="122" ref="H615:H620">H609/I609</f>
        <v>0.08039467874617383</v>
      </c>
      <c r="I615" s="10">
        <f t="shared" si="118"/>
        <v>0.9999999999999999</v>
      </c>
    </row>
    <row r="616" spans="1:9" ht="15">
      <c r="A616" s="4"/>
      <c r="B616" s="4"/>
      <c r="C616" s="54"/>
      <c r="D616" s="15" t="s">
        <v>15</v>
      </c>
      <c r="E616" s="5">
        <f t="shared" si="119"/>
        <v>0.1748853924503057</v>
      </c>
      <c r="F616" s="5">
        <f t="shared" si="120"/>
        <v>0.7407846389679641</v>
      </c>
      <c r="G616" s="5">
        <f t="shared" si="121"/>
        <v>0.00940916913754817</v>
      </c>
      <c r="H616" s="5">
        <f t="shared" si="122"/>
        <v>0.07492079944418197</v>
      </c>
      <c r="I616" s="10">
        <f t="shared" si="118"/>
        <v>0.9999999999999999</v>
      </c>
    </row>
    <row r="617" spans="1:9" ht="15">
      <c r="A617" s="4"/>
      <c r="B617" s="4"/>
      <c r="C617" s="54"/>
      <c r="D617" s="21" t="s">
        <v>16</v>
      </c>
      <c r="E617" s="5">
        <f t="shared" si="119"/>
        <v>0.14911361687512548</v>
      </c>
      <c r="F617" s="5">
        <f t="shared" si="120"/>
        <v>0.7844989310207356</v>
      </c>
      <c r="G617" s="5">
        <f t="shared" si="121"/>
        <v>0.0005030428545038109</v>
      </c>
      <c r="H617" s="5">
        <f t="shared" si="122"/>
        <v>0.065884409249635</v>
      </c>
      <c r="I617" s="10">
        <f t="shared" si="118"/>
        <v>1</v>
      </c>
    </row>
    <row r="618" spans="1:9" ht="15">
      <c r="A618" s="4"/>
      <c r="B618" s="4"/>
      <c r="C618" s="54"/>
      <c r="D618" s="15" t="s">
        <v>17</v>
      </c>
      <c r="E618" s="5">
        <f t="shared" si="119"/>
        <v>0.2707651558640636</v>
      </c>
      <c r="F618" s="5">
        <f t="shared" si="120"/>
        <v>0.6638079552308584</v>
      </c>
      <c r="G618" s="5">
        <f t="shared" si="121"/>
        <v>0.0017233511869733625</v>
      </c>
      <c r="H618" s="5">
        <f t="shared" si="122"/>
        <v>0.06370353771810473</v>
      </c>
      <c r="I618" s="10">
        <f t="shared" si="118"/>
        <v>1</v>
      </c>
    </row>
    <row r="619" spans="1:9" ht="15">
      <c r="A619" s="4"/>
      <c r="B619" s="4"/>
      <c r="C619" s="54"/>
      <c r="D619" s="15" t="s">
        <v>18</v>
      </c>
      <c r="E619" s="5">
        <f t="shared" si="119"/>
        <v>0.3625227355909056</v>
      </c>
      <c r="F619" s="5">
        <f t="shared" si="120"/>
        <v>0.546742752408068</v>
      </c>
      <c r="G619" s="5">
        <f t="shared" si="121"/>
        <v>0.0013166344951223458</v>
      </c>
      <c r="H619" s="5">
        <f t="shared" si="122"/>
        <v>0.08941787750590412</v>
      </c>
      <c r="I619" s="10">
        <f t="shared" si="118"/>
        <v>1</v>
      </c>
    </row>
    <row r="620" spans="1:9" ht="15">
      <c r="A620" s="4"/>
      <c r="B620" s="4"/>
      <c r="C620" s="55"/>
      <c r="D620" s="15" t="s">
        <v>3</v>
      </c>
      <c r="E620" s="5">
        <f t="shared" si="119"/>
        <v>0.27731650397236407</v>
      </c>
      <c r="F620" s="5">
        <f t="shared" si="120"/>
        <v>0.6426081720536375</v>
      </c>
      <c r="G620" s="5">
        <f t="shared" si="121"/>
        <v>0.002138264181670694</v>
      </c>
      <c r="H620" s="5">
        <f t="shared" si="122"/>
        <v>0.07793705979232776</v>
      </c>
      <c r="I620" s="10">
        <f t="shared" si="118"/>
        <v>1</v>
      </c>
    </row>
    <row r="621" spans="1:7" ht="15.75">
      <c r="A621" s="4"/>
      <c r="B621" s="4"/>
      <c r="C621" s="14" t="s">
        <v>165</v>
      </c>
      <c r="G621" s="2"/>
    </row>
    <row r="622" spans="1:7" ht="24.75" customHeight="1">
      <c r="A622" s="4"/>
      <c r="B622" s="4"/>
      <c r="C622" s="4">
        <v>2012</v>
      </c>
      <c r="G622" s="2"/>
    </row>
    <row r="623" spans="1:8" ht="32.25" customHeight="1">
      <c r="A623" s="4"/>
      <c r="B623" s="4"/>
      <c r="C623" s="65" t="s">
        <v>46</v>
      </c>
      <c r="D623" s="57"/>
      <c r="E623" s="58" t="s">
        <v>133</v>
      </c>
      <c r="F623" s="59"/>
      <c r="G623" s="59"/>
      <c r="H623" s="60"/>
    </row>
    <row r="624" spans="1:8" ht="22.5" customHeight="1">
      <c r="A624" s="4"/>
      <c r="B624" s="4"/>
      <c r="C624" s="64"/>
      <c r="D624" s="62"/>
      <c r="E624" s="34" t="s">
        <v>102</v>
      </c>
      <c r="F624" s="34" t="s">
        <v>26</v>
      </c>
      <c r="G624" s="34" t="s">
        <v>27</v>
      </c>
      <c r="H624" s="34" t="s">
        <v>73</v>
      </c>
    </row>
    <row r="625" spans="1:8" ht="15">
      <c r="A625" s="4"/>
      <c r="B625" s="4"/>
      <c r="C625" s="66" t="s">
        <v>6</v>
      </c>
      <c r="D625" s="15" t="s">
        <v>14</v>
      </c>
      <c r="E625" s="47">
        <v>1</v>
      </c>
      <c r="F625" s="47">
        <v>38.01738998707864</v>
      </c>
      <c r="G625" s="47">
        <v>400</v>
      </c>
      <c r="H625" s="47">
        <v>1927374.7695831724</v>
      </c>
    </row>
    <row r="626" spans="1:8" ht="15">
      <c r="A626" s="4"/>
      <c r="B626" s="4"/>
      <c r="C626" s="54"/>
      <c r="D626" s="15" t="s">
        <v>15</v>
      </c>
      <c r="E626" s="47">
        <v>2</v>
      </c>
      <c r="F626" s="47">
        <v>46.922234593751426</v>
      </c>
      <c r="G626" s="47">
        <v>320</v>
      </c>
      <c r="H626" s="47">
        <v>4152835.9975165725</v>
      </c>
    </row>
    <row r="627" spans="1:8" ht="15">
      <c r="A627" s="4"/>
      <c r="B627" s="4"/>
      <c r="C627" s="54"/>
      <c r="D627" s="21" t="s">
        <v>16</v>
      </c>
      <c r="E627" s="47">
        <v>1.9</v>
      </c>
      <c r="F627" s="47">
        <v>47.51861425897448</v>
      </c>
      <c r="G627" s="47">
        <v>700</v>
      </c>
      <c r="H627" s="47">
        <v>5986565.569632829</v>
      </c>
    </row>
    <row r="628" spans="1:8" ht="15">
      <c r="A628" s="4"/>
      <c r="B628" s="4"/>
      <c r="C628" s="54"/>
      <c r="D628" s="15" t="s">
        <v>17</v>
      </c>
      <c r="E628" s="47">
        <v>1.8</v>
      </c>
      <c r="F628" s="47">
        <v>57.25030980735509</v>
      </c>
      <c r="G628" s="47">
        <v>1000</v>
      </c>
      <c r="H628" s="47">
        <v>10851555.235721877</v>
      </c>
    </row>
    <row r="629" spans="1:8" ht="15">
      <c r="A629" s="4"/>
      <c r="B629" s="4"/>
      <c r="C629" s="54"/>
      <c r="D629" s="15" t="s">
        <v>18</v>
      </c>
      <c r="E629" s="47">
        <v>5</v>
      </c>
      <c r="F629" s="47">
        <v>61.83722708356032</v>
      </c>
      <c r="G629" s="47">
        <v>703</v>
      </c>
      <c r="H629" s="47">
        <v>20944399.82648983</v>
      </c>
    </row>
    <row r="630" spans="1:8" ht="15">
      <c r="A630" s="4"/>
      <c r="B630" s="4"/>
      <c r="C630" s="55"/>
      <c r="D630" s="15" t="s">
        <v>3</v>
      </c>
      <c r="E630" s="47">
        <v>1</v>
      </c>
      <c r="F630" s="48">
        <v>55.2821885996671</v>
      </c>
      <c r="G630" s="47">
        <v>1000</v>
      </c>
      <c r="H630" s="48">
        <f>SUM(H625:H629)</f>
        <v>43862731.39894428</v>
      </c>
    </row>
    <row r="631" spans="1:7" ht="15.75">
      <c r="A631" s="4"/>
      <c r="B631" s="4"/>
      <c r="C631" s="14" t="s">
        <v>165</v>
      </c>
      <c r="G631" s="2"/>
    </row>
    <row r="633" spans="1:14" ht="15" customHeight="1">
      <c r="A633" s="4">
        <v>24</v>
      </c>
      <c r="B633" s="4" t="s">
        <v>134</v>
      </c>
      <c r="C633" s="4"/>
      <c r="D633" s="4"/>
      <c r="G633" s="2"/>
      <c r="H633" s="3"/>
      <c r="I633" s="3"/>
      <c r="J633" s="3"/>
      <c r="K633" s="3"/>
      <c r="L633" s="3"/>
      <c r="M633" s="3"/>
      <c r="N633" s="3"/>
    </row>
    <row r="634" spans="1:14" ht="24.75" customHeight="1">
      <c r="A634" s="4"/>
      <c r="B634" s="4"/>
      <c r="C634" s="26">
        <v>2012</v>
      </c>
      <c r="D634" s="4"/>
      <c r="G634" s="2"/>
      <c r="H634" s="3"/>
      <c r="I634" s="3"/>
      <c r="J634" s="3"/>
      <c r="K634" s="3"/>
      <c r="L634" s="3"/>
      <c r="M634" s="3"/>
      <c r="N634" s="3"/>
    </row>
    <row r="635" spans="1:14" ht="15" customHeight="1">
      <c r="A635" s="4"/>
      <c r="B635" s="4"/>
      <c r="C635" s="65" t="s">
        <v>46</v>
      </c>
      <c r="D635" s="57"/>
      <c r="E635" s="53" t="s">
        <v>134</v>
      </c>
      <c r="F635" s="53"/>
      <c r="G635" s="53"/>
      <c r="H635" s="3"/>
      <c r="I635" s="3"/>
      <c r="J635" s="3"/>
      <c r="K635" s="3"/>
      <c r="L635" s="3"/>
      <c r="M635" s="3"/>
      <c r="N635" s="3"/>
    </row>
    <row r="636" spans="1:14" ht="15" customHeight="1">
      <c r="A636" s="4"/>
      <c r="B636" s="4"/>
      <c r="C636" s="65"/>
      <c r="D636" s="57"/>
      <c r="E636" s="53"/>
      <c r="F636" s="53"/>
      <c r="G636" s="53"/>
      <c r="H636" s="3"/>
      <c r="I636" s="3"/>
      <c r="J636" s="3"/>
      <c r="K636" s="3"/>
      <c r="L636" s="3"/>
      <c r="M636" s="3"/>
      <c r="N636" s="3"/>
    </row>
    <row r="637" spans="1:14" ht="15" customHeight="1" thickBot="1">
      <c r="A637" s="4"/>
      <c r="B637" s="4"/>
      <c r="C637" s="64"/>
      <c r="D637" s="62"/>
      <c r="E637" s="19" t="s">
        <v>1</v>
      </c>
      <c r="F637" s="11" t="s">
        <v>2</v>
      </c>
      <c r="G637" s="12" t="s">
        <v>3</v>
      </c>
      <c r="H637" s="3"/>
      <c r="I637" s="3"/>
      <c r="J637" s="3"/>
      <c r="K637" s="3"/>
      <c r="L637" s="3"/>
      <c r="M637" s="3"/>
      <c r="N637" s="3"/>
    </row>
    <row r="638" spans="1:14" ht="15" customHeight="1">
      <c r="A638" s="4"/>
      <c r="B638" s="4"/>
      <c r="C638" s="66" t="s">
        <v>6</v>
      </c>
      <c r="D638" s="15" t="s">
        <v>14</v>
      </c>
      <c r="E638" s="43">
        <v>37047.58158570012</v>
      </c>
      <c r="F638" s="43">
        <v>13738.36893237725</v>
      </c>
      <c r="G638" s="6">
        <f>E638+F638</f>
        <v>50785.95051807737</v>
      </c>
      <c r="H638" s="3"/>
      <c r="I638" s="3"/>
      <c r="J638" s="3"/>
      <c r="K638" s="3"/>
      <c r="L638" s="3"/>
      <c r="M638" s="3"/>
      <c r="N638" s="3"/>
    </row>
    <row r="639" spans="1:14" ht="15" customHeight="1">
      <c r="A639" s="4"/>
      <c r="B639" s="4"/>
      <c r="C639" s="54"/>
      <c r="D639" s="15" t="s">
        <v>15</v>
      </c>
      <c r="E639" s="43">
        <v>70867.11151117862</v>
      </c>
      <c r="F639" s="43">
        <v>18436.32266012786</v>
      </c>
      <c r="G639" s="6">
        <f>E639+F639</f>
        <v>89303.43417130648</v>
      </c>
      <c r="H639" s="3"/>
      <c r="I639" s="3"/>
      <c r="J639" s="3"/>
      <c r="K639" s="3"/>
      <c r="L639" s="3"/>
      <c r="M639" s="3"/>
      <c r="N639" s="3"/>
    </row>
    <row r="640" spans="1:14" ht="15" customHeight="1">
      <c r="A640" s="4"/>
      <c r="B640" s="4"/>
      <c r="C640" s="54"/>
      <c r="D640" s="21" t="s">
        <v>16</v>
      </c>
      <c r="E640" s="43">
        <v>103359.49617514864</v>
      </c>
      <c r="F640" s="43">
        <v>23441.62301074493</v>
      </c>
      <c r="G640" s="6">
        <f>E640+F640</f>
        <v>126801.11918589356</v>
      </c>
      <c r="H640" s="3"/>
      <c r="I640" s="3"/>
      <c r="J640" s="3"/>
      <c r="K640" s="3"/>
      <c r="L640" s="3"/>
      <c r="M640" s="3"/>
      <c r="N640" s="3"/>
    </row>
    <row r="641" spans="1:14" ht="15" customHeight="1">
      <c r="A641" s="4"/>
      <c r="B641" s="4"/>
      <c r="C641" s="54"/>
      <c r="D641" s="15" t="s">
        <v>17</v>
      </c>
      <c r="E641" s="43">
        <v>154298.92561495389</v>
      </c>
      <c r="F641" s="43">
        <v>35284.34191816793</v>
      </c>
      <c r="G641" s="6">
        <f>E641+F641</f>
        <v>189583.2675331218</v>
      </c>
      <c r="H641" s="3"/>
      <c r="I641" s="3"/>
      <c r="J641" s="3"/>
      <c r="K641" s="3"/>
      <c r="L641" s="3"/>
      <c r="M641" s="3"/>
      <c r="N641" s="3"/>
    </row>
    <row r="642" spans="1:14" ht="15" customHeight="1">
      <c r="A642" s="4"/>
      <c r="B642" s="4"/>
      <c r="C642" s="54"/>
      <c r="D642" s="15" t="s">
        <v>18</v>
      </c>
      <c r="E642" s="43">
        <v>282782.6921035877</v>
      </c>
      <c r="F642" s="43">
        <v>56866.285504950276</v>
      </c>
      <c r="G642" s="6">
        <f>E642+F642</f>
        <v>339648.97760853794</v>
      </c>
      <c r="H642" s="3"/>
      <c r="I642" s="3"/>
      <c r="J642" s="3"/>
      <c r="K642" s="3"/>
      <c r="L642" s="3"/>
      <c r="M642" s="3"/>
      <c r="N642" s="3"/>
    </row>
    <row r="643" spans="1:14" ht="15" customHeight="1">
      <c r="A643" s="4"/>
      <c r="B643" s="4"/>
      <c r="C643" s="55"/>
      <c r="D643" s="15" t="s">
        <v>3</v>
      </c>
      <c r="E643" s="6">
        <f>SUM(E638:E642)</f>
        <v>648355.806990569</v>
      </c>
      <c r="F643" s="6">
        <f>SUM(F638:F642)</f>
        <v>147766.94202636823</v>
      </c>
      <c r="G643" s="6">
        <f>SUM(G638:G642)</f>
        <v>796122.7490169371</v>
      </c>
      <c r="H643" s="3"/>
      <c r="I643" s="3"/>
      <c r="J643" s="3"/>
      <c r="K643" s="3"/>
      <c r="L643" s="3"/>
      <c r="M643" s="3"/>
      <c r="N643" s="3"/>
    </row>
    <row r="644" spans="1:14" ht="15" customHeight="1">
      <c r="A644" s="4"/>
      <c r="C644" s="66" t="s">
        <v>0</v>
      </c>
      <c r="D644" s="15" t="s">
        <v>14</v>
      </c>
      <c r="E644" s="5">
        <f aca="true" t="shared" si="123" ref="E644:E649">E638/G638</f>
        <v>0.7294848517704311</v>
      </c>
      <c r="F644" s="5">
        <f aca="true" t="shared" si="124" ref="F644:F649">F638/G638</f>
        <v>0.2705151482295689</v>
      </c>
      <c r="G644" s="7">
        <f aca="true" t="shared" si="125" ref="G644:G649">E644+F644</f>
        <v>1</v>
      </c>
      <c r="H644" s="3"/>
      <c r="I644" s="3"/>
      <c r="J644" s="3"/>
      <c r="K644" s="3"/>
      <c r="L644" s="3"/>
      <c r="M644" s="3"/>
      <c r="N644" s="3"/>
    </row>
    <row r="645" spans="1:14" ht="15" customHeight="1">
      <c r="A645" s="4"/>
      <c r="C645" s="54"/>
      <c r="D645" s="15" t="s">
        <v>15</v>
      </c>
      <c r="E645" s="5">
        <f t="shared" si="123"/>
        <v>0.7935541580096198</v>
      </c>
      <c r="F645" s="5">
        <f t="shared" si="124"/>
        <v>0.2064458419903802</v>
      </c>
      <c r="G645" s="7">
        <f t="shared" si="125"/>
        <v>1</v>
      </c>
      <c r="H645" s="3"/>
      <c r="I645" s="3"/>
      <c r="J645" s="3"/>
      <c r="K645" s="3"/>
      <c r="L645" s="3"/>
      <c r="M645" s="3"/>
      <c r="N645" s="3"/>
    </row>
    <row r="646" spans="1:14" ht="15" customHeight="1">
      <c r="A646" s="4"/>
      <c r="C646" s="54"/>
      <c r="D646" s="21" t="s">
        <v>16</v>
      </c>
      <c r="E646" s="5">
        <f t="shared" si="123"/>
        <v>0.8151307877939238</v>
      </c>
      <c r="F646" s="5">
        <f t="shared" si="124"/>
        <v>0.1848692122060763</v>
      </c>
      <c r="G646" s="7">
        <f t="shared" si="125"/>
        <v>1</v>
      </c>
      <c r="H646" s="3"/>
      <c r="I646" s="3"/>
      <c r="J646" s="3"/>
      <c r="K646" s="3"/>
      <c r="L646" s="3"/>
      <c r="M646" s="3"/>
      <c r="N646" s="3"/>
    </row>
    <row r="647" spans="1:14" ht="15" customHeight="1">
      <c r="A647" s="4"/>
      <c r="C647" s="54"/>
      <c r="D647" s="15" t="s">
        <v>17</v>
      </c>
      <c r="E647" s="5">
        <f t="shared" si="123"/>
        <v>0.8138847252856667</v>
      </c>
      <c r="F647" s="5">
        <f t="shared" si="124"/>
        <v>0.1861152747143334</v>
      </c>
      <c r="G647" s="7">
        <f t="shared" si="125"/>
        <v>1</v>
      </c>
      <c r="H647" s="3"/>
      <c r="I647" s="3"/>
      <c r="J647" s="3"/>
      <c r="K647" s="3"/>
      <c r="L647" s="3"/>
      <c r="M647" s="3"/>
      <c r="N647" s="3"/>
    </row>
    <row r="648" spans="1:14" ht="15" customHeight="1">
      <c r="A648" s="4"/>
      <c r="C648" s="54"/>
      <c r="D648" s="15" t="s">
        <v>18</v>
      </c>
      <c r="E648" s="5">
        <f t="shared" si="123"/>
        <v>0.8325733646974453</v>
      </c>
      <c r="F648" s="5">
        <f t="shared" si="124"/>
        <v>0.16742663530255478</v>
      </c>
      <c r="G648" s="7">
        <f t="shared" si="125"/>
        <v>1</v>
      </c>
      <c r="H648" s="3"/>
      <c r="I648" s="3"/>
      <c r="J648" s="3"/>
      <c r="K648" s="3"/>
      <c r="L648" s="3"/>
      <c r="M648" s="3"/>
      <c r="N648" s="3"/>
    </row>
    <row r="649" spans="1:14" ht="15" customHeight="1">
      <c r="A649" s="4"/>
      <c r="C649" s="55"/>
      <c r="D649" s="15" t="s">
        <v>3</v>
      </c>
      <c r="E649" s="5">
        <f t="shared" si="123"/>
        <v>0.8143917603047612</v>
      </c>
      <c r="F649" s="5">
        <f t="shared" si="124"/>
        <v>0.18560823969523896</v>
      </c>
      <c r="G649" s="7">
        <f t="shared" si="125"/>
        <v>1.0000000000000002</v>
      </c>
      <c r="H649" s="3"/>
      <c r="I649" s="3"/>
      <c r="J649" s="3"/>
      <c r="K649" s="3"/>
      <c r="L649" s="3"/>
      <c r="M649" s="3"/>
      <c r="N649" s="3"/>
    </row>
    <row r="650" spans="1:7" ht="15.75">
      <c r="A650" s="4"/>
      <c r="B650" s="4"/>
      <c r="C650" s="14" t="s">
        <v>165</v>
      </c>
      <c r="G650" s="2"/>
    </row>
    <row r="651" spans="1:7" ht="24.75" customHeight="1">
      <c r="A651" s="4"/>
      <c r="B651" s="4"/>
      <c r="C651" s="4">
        <v>2012</v>
      </c>
      <c r="G651" s="2"/>
    </row>
    <row r="652" spans="1:8" ht="22.5" customHeight="1">
      <c r="A652" s="4"/>
      <c r="B652" s="4"/>
      <c r="C652" s="65" t="s">
        <v>46</v>
      </c>
      <c r="D652" s="57"/>
      <c r="E652" s="53" t="s">
        <v>138</v>
      </c>
      <c r="F652" s="53"/>
      <c r="G652" s="53"/>
      <c r="H652" s="53"/>
    </row>
    <row r="653" spans="1:8" ht="42.75" customHeight="1" thickBot="1">
      <c r="A653" s="4"/>
      <c r="B653" s="4"/>
      <c r="C653" s="64"/>
      <c r="D653" s="62"/>
      <c r="E653" s="11" t="s">
        <v>135</v>
      </c>
      <c r="F653" s="11" t="s">
        <v>136</v>
      </c>
      <c r="G653" s="12" t="s">
        <v>137</v>
      </c>
      <c r="H653" s="12" t="s">
        <v>3</v>
      </c>
    </row>
    <row r="654" spans="1:8" ht="15">
      <c r="A654" s="4"/>
      <c r="B654" s="4"/>
      <c r="C654" s="66" t="s">
        <v>6</v>
      </c>
      <c r="D654" s="15" t="s">
        <v>14</v>
      </c>
      <c r="E654" s="43">
        <v>26156.40036973594</v>
      </c>
      <c r="F654" s="43">
        <v>5303.995941981484</v>
      </c>
      <c r="G654" s="43">
        <v>5587.18527398267</v>
      </c>
      <c r="H654" s="18">
        <f>SUM(E654:G654)</f>
        <v>37047.58158570009</v>
      </c>
    </row>
    <row r="655" spans="1:8" ht="15">
      <c r="A655" s="4"/>
      <c r="B655" s="4"/>
      <c r="C655" s="54"/>
      <c r="D655" s="15" t="s">
        <v>15</v>
      </c>
      <c r="E655" s="43">
        <v>50774.7150698459</v>
      </c>
      <c r="F655" s="43">
        <v>12647.079553964182</v>
      </c>
      <c r="G655" s="43">
        <v>7445.3168873685545</v>
      </c>
      <c r="H655" s="18">
        <f>SUM(E655:G655)</f>
        <v>70867.11151117863</v>
      </c>
    </row>
    <row r="656" spans="1:8" ht="15">
      <c r="A656" s="4"/>
      <c r="B656" s="4"/>
      <c r="C656" s="54"/>
      <c r="D656" s="21" t="s">
        <v>16</v>
      </c>
      <c r="E656" s="43">
        <v>71955.17016714427</v>
      </c>
      <c r="F656" s="43">
        <v>18759.977207465243</v>
      </c>
      <c r="G656" s="43">
        <v>12644.34880053923</v>
      </c>
      <c r="H656" s="18">
        <f>SUM(E656:G656)</f>
        <v>103359.49617514874</v>
      </c>
    </row>
    <row r="657" spans="1:8" ht="15">
      <c r="A657" s="4"/>
      <c r="B657" s="4"/>
      <c r="C657" s="54"/>
      <c r="D657" s="15" t="s">
        <v>17</v>
      </c>
      <c r="E657" s="43">
        <v>115437.28157768212</v>
      </c>
      <c r="F657" s="43">
        <v>23627.776895403564</v>
      </c>
      <c r="G657" s="43">
        <v>15233.86714186835</v>
      </c>
      <c r="H657" s="18">
        <f>SUM(E657:G657)</f>
        <v>154298.92561495403</v>
      </c>
    </row>
    <row r="658" spans="1:8" ht="15">
      <c r="A658" s="4"/>
      <c r="B658" s="4"/>
      <c r="C658" s="54"/>
      <c r="D658" s="15" t="s">
        <v>18</v>
      </c>
      <c r="E658" s="43">
        <v>197434.5881744356</v>
      </c>
      <c r="F658" s="43">
        <v>46222.35849232783</v>
      </c>
      <c r="G658" s="43">
        <v>39125.745436824014</v>
      </c>
      <c r="H658" s="18">
        <f>SUM(E658:G658)</f>
        <v>282782.69210358744</v>
      </c>
    </row>
    <row r="659" spans="1:8" ht="15">
      <c r="A659" s="4"/>
      <c r="B659" s="4"/>
      <c r="C659" s="55"/>
      <c r="D659" s="15" t="s">
        <v>3</v>
      </c>
      <c r="E659" s="6">
        <f>SUM(E654:E658)</f>
        <v>461758.15535884385</v>
      </c>
      <c r="F659" s="6">
        <f>SUM(F654:F658)</f>
        <v>106561.1880911423</v>
      </c>
      <c r="G659" s="6">
        <f>SUM(G654:G658)</f>
        <v>80036.46354058283</v>
      </c>
      <c r="H659" s="6">
        <f>SUM(H654:H658)</f>
        <v>648355.806990569</v>
      </c>
    </row>
    <row r="660" spans="1:8" ht="15">
      <c r="A660" s="4"/>
      <c r="B660" s="4"/>
      <c r="C660" s="66" t="s">
        <v>0</v>
      </c>
      <c r="D660" s="15" t="s">
        <v>14</v>
      </c>
      <c r="E660" s="5">
        <f aca="true" t="shared" si="126" ref="E660:E665">E654/H654</f>
        <v>0.7060218035887121</v>
      </c>
      <c r="F660" s="5">
        <f aca="true" t="shared" si="127" ref="F660:F665">F654/H654</f>
        <v>0.14316713034863146</v>
      </c>
      <c r="G660" s="5">
        <f aca="true" t="shared" si="128" ref="G660:G665">G654/H654</f>
        <v>0.1508110660626564</v>
      </c>
      <c r="H660" s="10">
        <f aca="true" t="shared" si="129" ref="H660:H665">SUM(E660:G660)</f>
        <v>1</v>
      </c>
    </row>
    <row r="661" spans="1:8" ht="15">
      <c r="A661" s="4"/>
      <c r="B661" s="4"/>
      <c r="C661" s="54"/>
      <c r="D661" s="15" t="s">
        <v>15</v>
      </c>
      <c r="E661" s="5">
        <f t="shared" si="126"/>
        <v>0.7164778412315655</v>
      </c>
      <c r="F661" s="5">
        <f t="shared" si="127"/>
        <v>0.17846190262699252</v>
      </c>
      <c r="G661" s="5">
        <f t="shared" si="128"/>
        <v>0.10506025614144192</v>
      </c>
      <c r="H661" s="10">
        <f t="shared" si="129"/>
        <v>0.9999999999999999</v>
      </c>
    </row>
    <row r="662" spans="1:8" ht="15">
      <c r="A662" s="4"/>
      <c r="B662" s="4"/>
      <c r="C662" s="54"/>
      <c r="D662" s="21" t="s">
        <v>16</v>
      </c>
      <c r="E662" s="5">
        <f t="shared" si="126"/>
        <v>0.6961640955100246</v>
      </c>
      <c r="F662" s="5">
        <f t="shared" si="127"/>
        <v>0.18150221219804863</v>
      </c>
      <c r="G662" s="5">
        <f t="shared" si="128"/>
        <v>0.12233369229192678</v>
      </c>
      <c r="H662" s="10">
        <f t="shared" si="129"/>
        <v>1</v>
      </c>
    </row>
    <row r="663" spans="1:8" ht="15">
      <c r="A663" s="4"/>
      <c r="B663" s="4"/>
      <c r="C663" s="54"/>
      <c r="D663" s="15" t="s">
        <v>17</v>
      </c>
      <c r="E663" s="5">
        <f t="shared" si="126"/>
        <v>0.7481405403025982</v>
      </c>
      <c r="F663" s="5">
        <f t="shared" si="127"/>
        <v>0.15312988603929498</v>
      </c>
      <c r="G663" s="5">
        <f t="shared" si="128"/>
        <v>0.09872957365810682</v>
      </c>
      <c r="H663" s="10">
        <f t="shared" si="129"/>
        <v>1</v>
      </c>
    </row>
    <row r="664" spans="1:8" ht="15">
      <c r="A664" s="4"/>
      <c r="B664" s="4"/>
      <c r="C664" s="54"/>
      <c r="D664" s="15" t="s">
        <v>18</v>
      </c>
      <c r="E664" s="5">
        <f t="shared" si="126"/>
        <v>0.6981848383496979</v>
      </c>
      <c r="F664" s="5">
        <f t="shared" si="127"/>
        <v>0.16345540156112492</v>
      </c>
      <c r="G664" s="5">
        <f t="shared" si="128"/>
        <v>0.13835976008917716</v>
      </c>
      <c r="H664" s="10">
        <f t="shared" si="129"/>
        <v>1</v>
      </c>
    </row>
    <row r="665" spans="1:8" ht="15">
      <c r="A665" s="4"/>
      <c r="B665" s="4"/>
      <c r="C665" s="55"/>
      <c r="D665" s="15" t="s">
        <v>3</v>
      </c>
      <c r="E665" s="5">
        <f t="shared" si="126"/>
        <v>0.7121986884056096</v>
      </c>
      <c r="F665" s="5">
        <f t="shared" si="127"/>
        <v>0.1643560325090022</v>
      </c>
      <c r="G665" s="5">
        <f t="shared" si="128"/>
        <v>0.12344527908538813</v>
      </c>
      <c r="H665" s="10">
        <f t="shared" si="129"/>
        <v>1</v>
      </c>
    </row>
    <row r="666" spans="1:7" ht="15.75">
      <c r="A666" s="4"/>
      <c r="B666" s="4"/>
      <c r="C666" s="14" t="s">
        <v>165</v>
      </c>
      <c r="G666" s="2"/>
    </row>
    <row r="668" spans="1:14" ht="15" customHeight="1">
      <c r="A668" s="4">
        <v>25</v>
      </c>
      <c r="B668" s="4" t="s">
        <v>139</v>
      </c>
      <c r="C668" s="4"/>
      <c r="D668" s="4"/>
      <c r="G668" s="2"/>
      <c r="H668" s="3"/>
      <c r="I668" s="3"/>
      <c r="J668" s="3"/>
      <c r="K668" s="3"/>
      <c r="L668" s="3"/>
      <c r="M668" s="3"/>
      <c r="N668" s="3"/>
    </row>
    <row r="669" spans="1:7" ht="24.75" customHeight="1">
      <c r="A669" s="4"/>
      <c r="B669" s="4"/>
      <c r="C669" s="4">
        <v>2012</v>
      </c>
      <c r="G669" s="2"/>
    </row>
    <row r="670" spans="1:11" ht="22.5" customHeight="1">
      <c r="A670" s="4"/>
      <c r="B670" s="4"/>
      <c r="C670" s="65" t="s">
        <v>46</v>
      </c>
      <c r="D670" s="57"/>
      <c r="E670" s="53" t="s">
        <v>140</v>
      </c>
      <c r="F670" s="53"/>
      <c r="G670" s="53"/>
      <c r="H670" s="53"/>
      <c r="I670" s="53"/>
      <c r="J670" s="53"/>
      <c r="K670" s="53"/>
    </row>
    <row r="671" spans="1:11" ht="42.75" customHeight="1" thickBot="1">
      <c r="A671" s="4"/>
      <c r="B671" s="4"/>
      <c r="C671" s="64"/>
      <c r="D671" s="62"/>
      <c r="E671" s="11" t="s">
        <v>141</v>
      </c>
      <c r="F671" s="11" t="s">
        <v>142</v>
      </c>
      <c r="G671" s="12" t="s">
        <v>143</v>
      </c>
      <c r="H671" s="12" t="s">
        <v>144</v>
      </c>
      <c r="I671" s="12" t="s">
        <v>145</v>
      </c>
      <c r="J671" s="12" t="s">
        <v>93</v>
      </c>
      <c r="K671" s="12" t="s">
        <v>3</v>
      </c>
    </row>
    <row r="672" spans="1:11" ht="15">
      <c r="A672" s="4"/>
      <c r="B672" s="4"/>
      <c r="C672" s="66" t="s">
        <v>6</v>
      </c>
      <c r="D672" s="15" t="s">
        <v>14</v>
      </c>
      <c r="E672" s="43">
        <v>42001.42025022383</v>
      </c>
      <c r="F672" s="43">
        <v>523745.66330042575</v>
      </c>
      <c r="G672" s="43">
        <v>15256.842950641425</v>
      </c>
      <c r="H672" s="43">
        <v>149705.73568831672</v>
      </c>
      <c r="I672" s="43">
        <v>6861.368160234059</v>
      </c>
      <c r="J672" s="43">
        <v>15249.416420417661</v>
      </c>
      <c r="K672" s="18">
        <f aca="true" t="shared" si="130" ref="K672:K683">SUM(E672:J672)</f>
        <v>752820.4467702594</v>
      </c>
    </row>
    <row r="673" spans="1:11" ht="15">
      <c r="A673" s="4"/>
      <c r="B673" s="4"/>
      <c r="C673" s="54"/>
      <c r="D673" s="15" t="s">
        <v>15</v>
      </c>
      <c r="E673" s="43">
        <v>64850.65001816951</v>
      </c>
      <c r="F673" s="43">
        <v>560018.9169101581</v>
      </c>
      <c r="G673" s="43">
        <v>15449.487882123867</v>
      </c>
      <c r="H673" s="43">
        <v>89657.0877289316</v>
      </c>
      <c r="I673" s="43">
        <v>9237.988571238573</v>
      </c>
      <c r="J673" s="43">
        <v>14171.524611338156</v>
      </c>
      <c r="K673" s="18">
        <f t="shared" si="130"/>
        <v>753385.6557219599</v>
      </c>
    </row>
    <row r="674" spans="1:11" ht="15">
      <c r="A674" s="4"/>
      <c r="B674" s="4"/>
      <c r="C674" s="54"/>
      <c r="D674" s="21" t="s">
        <v>16</v>
      </c>
      <c r="E674" s="43">
        <v>86566.50526165756</v>
      </c>
      <c r="F674" s="43">
        <v>579247.7498474399</v>
      </c>
      <c r="G674" s="43">
        <v>14409.121255548287</v>
      </c>
      <c r="H674" s="43">
        <v>54783.229452869506</v>
      </c>
      <c r="I674" s="43">
        <v>8402.565854484845</v>
      </c>
      <c r="J674" s="43">
        <v>9372.29134503967</v>
      </c>
      <c r="K674" s="18">
        <f t="shared" si="130"/>
        <v>752781.4630170397</v>
      </c>
    </row>
    <row r="675" spans="1:11" ht="15">
      <c r="A675" s="4"/>
      <c r="B675" s="4"/>
      <c r="C675" s="54"/>
      <c r="D675" s="15" t="s">
        <v>17</v>
      </c>
      <c r="E675" s="43">
        <v>138206.70632413923</v>
      </c>
      <c r="F675" s="43">
        <v>538577.9077037761</v>
      </c>
      <c r="G675" s="43">
        <v>11678.331451466194</v>
      </c>
      <c r="H675" s="43">
        <v>42552.89961778467</v>
      </c>
      <c r="I675" s="43">
        <v>18244.039314552636</v>
      </c>
      <c r="J675" s="43">
        <v>9874.991924370224</v>
      </c>
      <c r="K675" s="18">
        <f t="shared" si="130"/>
        <v>759134.8763360891</v>
      </c>
    </row>
    <row r="676" spans="1:11" ht="15">
      <c r="A676" s="4"/>
      <c r="B676" s="4"/>
      <c r="C676" s="54"/>
      <c r="D676" s="15" t="s">
        <v>18</v>
      </c>
      <c r="E676" s="43">
        <v>261125.961834717</v>
      </c>
      <c r="F676" s="43">
        <v>408021.2462413391</v>
      </c>
      <c r="G676" s="43">
        <v>13377.912898674747</v>
      </c>
      <c r="H676" s="43">
        <v>30177.869141389507</v>
      </c>
      <c r="I676" s="43">
        <v>31983.213782402225</v>
      </c>
      <c r="J676" s="43">
        <v>3079.223683399915</v>
      </c>
      <c r="K676" s="18">
        <f t="shared" si="130"/>
        <v>747765.4275819225</v>
      </c>
    </row>
    <row r="677" spans="1:11" ht="15">
      <c r="A677" s="4"/>
      <c r="B677" s="4"/>
      <c r="C677" s="55"/>
      <c r="D677" s="15" t="s">
        <v>3</v>
      </c>
      <c r="E677" s="6">
        <f aca="true" t="shared" si="131" ref="E677:K677">SUM(E672:E676)</f>
        <v>592751.2436889071</v>
      </c>
      <c r="F677" s="6">
        <f t="shared" si="131"/>
        <v>2609611.484003139</v>
      </c>
      <c r="G677" s="6">
        <f t="shared" si="131"/>
        <v>70171.69643845453</v>
      </c>
      <c r="H677" s="6">
        <f t="shared" si="131"/>
        <v>366876.821629292</v>
      </c>
      <c r="I677" s="6">
        <f t="shared" si="131"/>
        <v>74729.17568291233</v>
      </c>
      <c r="J677" s="6">
        <f t="shared" si="131"/>
        <v>51747.447984565624</v>
      </c>
      <c r="K677" s="6">
        <f t="shared" si="131"/>
        <v>3765887.8694272707</v>
      </c>
    </row>
    <row r="678" spans="1:11" ht="15">
      <c r="A678" s="4"/>
      <c r="B678" s="4"/>
      <c r="C678" s="66" t="s">
        <v>0</v>
      </c>
      <c r="D678" s="15" t="s">
        <v>14</v>
      </c>
      <c r="E678" s="5">
        <f aca="true" t="shared" si="132" ref="E678:E683">E672/K672</f>
        <v>0.05579208220289152</v>
      </c>
      <c r="F678" s="5">
        <f aca="true" t="shared" si="133" ref="F678:F683">F672/K672</f>
        <v>0.6957112622902216</v>
      </c>
      <c r="G678" s="5">
        <f aca="true" t="shared" si="134" ref="G678:G683">G672/K672</f>
        <v>0.020266244117167827</v>
      </c>
      <c r="H678" s="5">
        <f aca="true" t="shared" si="135" ref="H678:H683">H672/K672</f>
        <v>0.1988598162159149</v>
      </c>
      <c r="I678" s="5">
        <f aca="true" t="shared" si="136" ref="I678:I683">I672/K672</f>
        <v>0.009114215998875446</v>
      </c>
      <c r="J678" s="5">
        <f aca="true" t="shared" si="137" ref="J678:J683">J672/K672</f>
        <v>0.020256379174928778</v>
      </c>
      <c r="K678" s="10">
        <f t="shared" si="130"/>
        <v>1</v>
      </c>
    </row>
    <row r="679" spans="1:11" ht="15">
      <c r="A679" s="4"/>
      <c r="B679" s="4"/>
      <c r="C679" s="54"/>
      <c r="D679" s="15" t="s">
        <v>15</v>
      </c>
      <c r="E679" s="5">
        <f t="shared" si="132"/>
        <v>0.0860789550818086</v>
      </c>
      <c r="F679" s="5">
        <f t="shared" si="133"/>
        <v>0.7433363147503772</v>
      </c>
      <c r="G679" s="5">
        <f t="shared" si="134"/>
        <v>0.02050674546931587</v>
      </c>
      <c r="H679" s="5">
        <f t="shared" si="135"/>
        <v>0.11900556779650172</v>
      </c>
      <c r="I679" s="5">
        <f t="shared" si="136"/>
        <v>0.012261965038856395</v>
      </c>
      <c r="J679" s="5">
        <f t="shared" si="137"/>
        <v>0.018810451863140086</v>
      </c>
      <c r="K679" s="10">
        <f t="shared" si="130"/>
        <v>0.9999999999999999</v>
      </c>
    </row>
    <row r="680" spans="1:11" ht="15">
      <c r="A680" s="4"/>
      <c r="B680" s="4"/>
      <c r="C680" s="54"/>
      <c r="D680" s="21" t="s">
        <v>16</v>
      </c>
      <c r="E680" s="5">
        <f t="shared" si="132"/>
        <v>0.11499553258752078</v>
      </c>
      <c r="F680" s="5">
        <f t="shared" si="133"/>
        <v>0.7694766387125134</v>
      </c>
      <c r="G680" s="5">
        <f t="shared" si="134"/>
        <v>0.01914117438253408</v>
      </c>
      <c r="H680" s="5">
        <f t="shared" si="135"/>
        <v>0.07277441348423513</v>
      </c>
      <c r="I680" s="5">
        <f t="shared" si="136"/>
        <v>0.01116202545797099</v>
      </c>
      <c r="J680" s="5">
        <f t="shared" si="137"/>
        <v>0.012450215375225735</v>
      </c>
      <c r="K680" s="10">
        <f t="shared" si="130"/>
        <v>1</v>
      </c>
    </row>
    <row r="681" spans="1:11" ht="15">
      <c r="A681" s="4"/>
      <c r="B681" s="4"/>
      <c r="C681" s="54"/>
      <c r="D681" s="15" t="s">
        <v>17</v>
      </c>
      <c r="E681" s="5">
        <f t="shared" si="132"/>
        <v>0.18205816994100463</v>
      </c>
      <c r="F681" s="5">
        <f t="shared" si="133"/>
        <v>0.7094627377722182</v>
      </c>
      <c r="G681" s="5">
        <f t="shared" si="134"/>
        <v>0.015383737219176172</v>
      </c>
      <c r="H681" s="5">
        <f t="shared" si="135"/>
        <v>0.05605446534502964</v>
      </c>
      <c r="I681" s="5">
        <f t="shared" si="136"/>
        <v>0.024032671773171855</v>
      </c>
      <c r="J681" s="5">
        <f t="shared" si="137"/>
        <v>0.013008217949399421</v>
      </c>
      <c r="K681" s="10">
        <f t="shared" si="130"/>
        <v>1</v>
      </c>
    </row>
    <row r="682" spans="1:11" ht="15">
      <c r="A682" s="4"/>
      <c r="B682" s="4"/>
      <c r="C682" s="54"/>
      <c r="D682" s="15" t="s">
        <v>18</v>
      </c>
      <c r="E682" s="5">
        <f t="shared" si="132"/>
        <v>0.34920839103130236</v>
      </c>
      <c r="F682" s="5">
        <f t="shared" si="133"/>
        <v>0.54565406635711</v>
      </c>
      <c r="G682" s="5">
        <f t="shared" si="134"/>
        <v>0.017890520750518533</v>
      </c>
      <c r="H682" s="5">
        <f t="shared" si="135"/>
        <v>0.040357400901746464</v>
      </c>
      <c r="I682" s="5">
        <f t="shared" si="136"/>
        <v>0.04277172038539888</v>
      </c>
      <c r="J682" s="5">
        <f t="shared" si="137"/>
        <v>0.004117900573923721</v>
      </c>
      <c r="K682" s="10">
        <f t="shared" si="130"/>
        <v>0.9999999999999999</v>
      </c>
    </row>
    <row r="683" spans="1:11" ht="15">
      <c r="A683" s="4"/>
      <c r="B683" s="4"/>
      <c r="C683" s="55"/>
      <c r="D683" s="15" t="s">
        <v>3</v>
      </c>
      <c r="E683" s="5">
        <f t="shared" si="132"/>
        <v>0.1574001309229249</v>
      </c>
      <c r="F683" s="5">
        <f t="shared" si="133"/>
        <v>0.692960484880294</v>
      </c>
      <c r="G683" s="5">
        <f t="shared" si="134"/>
        <v>0.018633506591667712</v>
      </c>
      <c r="H683" s="5">
        <f t="shared" si="135"/>
        <v>0.09742106890853547</v>
      </c>
      <c r="I683" s="5">
        <f t="shared" si="136"/>
        <v>0.019843707055005173</v>
      </c>
      <c r="J683" s="5">
        <f t="shared" si="137"/>
        <v>0.013741101641572656</v>
      </c>
      <c r="K683" s="10">
        <f t="shared" si="130"/>
        <v>1</v>
      </c>
    </row>
    <row r="684" spans="1:7" ht="15.75">
      <c r="A684" s="4"/>
      <c r="B684" s="4"/>
      <c r="C684" s="14" t="s">
        <v>165</v>
      </c>
      <c r="G684" s="2"/>
    </row>
    <row r="685" spans="1:7" ht="24.75" customHeight="1">
      <c r="A685" s="4"/>
      <c r="B685" s="49" t="s">
        <v>167</v>
      </c>
      <c r="C685" s="4">
        <v>2012</v>
      </c>
      <c r="G685" s="2"/>
    </row>
    <row r="686" spans="1:9" ht="22.5" customHeight="1">
      <c r="A686" s="4"/>
      <c r="B686" s="4"/>
      <c r="C686" s="65" t="s">
        <v>46</v>
      </c>
      <c r="D686" s="57"/>
      <c r="E686" s="58" t="s">
        <v>146</v>
      </c>
      <c r="F686" s="59"/>
      <c r="G686" s="59"/>
      <c r="H686" s="59"/>
      <c r="I686" s="60"/>
    </row>
    <row r="687" spans="1:9" ht="42.75" customHeight="1" thickBot="1">
      <c r="A687" s="4"/>
      <c r="B687" s="4"/>
      <c r="C687" s="64"/>
      <c r="D687" s="62"/>
      <c r="E687" s="11" t="s">
        <v>32</v>
      </c>
      <c r="F687" s="11" t="s">
        <v>147</v>
      </c>
      <c r="G687" s="12" t="s">
        <v>148</v>
      </c>
      <c r="H687" s="12" t="s">
        <v>149</v>
      </c>
      <c r="I687" s="12" t="s">
        <v>3</v>
      </c>
    </row>
    <row r="688" spans="1:9" ht="15">
      <c r="A688" s="4"/>
      <c r="B688" s="4"/>
      <c r="C688" s="66" t="s">
        <v>6</v>
      </c>
      <c r="D688" s="15" t="s">
        <v>14</v>
      </c>
      <c r="E688" s="43">
        <v>924.1878733668141</v>
      </c>
      <c r="F688" s="43">
        <v>3155.8457758839836</v>
      </c>
      <c r="G688" s="43">
        <v>13596.64841827215</v>
      </c>
      <c r="H688" s="43">
        <v>24324.738182700865</v>
      </c>
      <c r="I688" s="18">
        <f aca="true" t="shared" si="138" ref="I688:I699">SUM(E688:H688)</f>
        <v>42001.42025022381</v>
      </c>
    </row>
    <row r="689" spans="1:9" ht="15">
      <c r="A689" s="4"/>
      <c r="B689" s="4"/>
      <c r="C689" s="54"/>
      <c r="D689" s="15" t="s">
        <v>15</v>
      </c>
      <c r="E689" s="43">
        <v>162.50859831919723</v>
      </c>
      <c r="F689" s="43">
        <v>7374.376145571033</v>
      </c>
      <c r="G689" s="43">
        <v>31068.938578452045</v>
      </c>
      <c r="H689" s="43">
        <v>26244.826695827214</v>
      </c>
      <c r="I689" s="18">
        <f t="shared" si="138"/>
        <v>64850.65001816949</v>
      </c>
    </row>
    <row r="690" spans="1:9" ht="15">
      <c r="A690" s="4"/>
      <c r="B690" s="4"/>
      <c r="C690" s="54"/>
      <c r="D690" s="21" t="s">
        <v>16</v>
      </c>
      <c r="E690" s="43">
        <v>1561.9072904582429</v>
      </c>
      <c r="F690" s="43">
        <v>5024.080272760899</v>
      </c>
      <c r="G690" s="43">
        <v>54815.56418357621</v>
      </c>
      <c r="H690" s="43">
        <v>25164.95351486235</v>
      </c>
      <c r="I690" s="18">
        <f t="shared" si="138"/>
        <v>86566.5052616577</v>
      </c>
    </row>
    <row r="691" spans="1:9" ht="15">
      <c r="A691" s="4"/>
      <c r="B691" s="4"/>
      <c r="C691" s="54"/>
      <c r="D691" s="15" t="s">
        <v>17</v>
      </c>
      <c r="E691" s="43">
        <v>1853.654933719838</v>
      </c>
      <c r="F691" s="43">
        <v>14394.359996850835</v>
      </c>
      <c r="G691" s="43">
        <v>87188.03559076246</v>
      </c>
      <c r="H691" s="43">
        <v>34770.655802806206</v>
      </c>
      <c r="I691" s="18">
        <f t="shared" si="138"/>
        <v>138206.70632413935</v>
      </c>
    </row>
    <row r="692" spans="1:9" ht="15">
      <c r="A692" s="4"/>
      <c r="B692" s="4"/>
      <c r="C692" s="54"/>
      <c r="D692" s="15" t="s">
        <v>18</v>
      </c>
      <c r="E692" s="43">
        <v>4519.409443602221</v>
      </c>
      <c r="F692" s="43">
        <v>13091.015831978262</v>
      </c>
      <c r="G692" s="43">
        <v>175770.16740437824</v>
      </c>
      <c r="H692" s="43">
        <v>67745.36915475775</v>
      </c>
      <c r="I692" s="18">
        <f t="shared" si="138"/>
        <v>261125.9618347165</v>
      </c>
    </row>
    <row r="693" spans="1:9" ht="15">
      <c r="A693" s="4"/>
      <c r="B693" s="4"/>
      <c r="C693" s="55"/>
      <c r="D693" s="15" t="s">
        <v>3</v>
      </c>
      <c r="E693" s="6">
        <f>SUM(E688:E692)</f>
        <v>9021.668139466314</v>
      </c>
      <c r="F693" s="6">
        <f>SUM(F688:F692)</f>
        <v>43039.67802304502</v>
      </c>
      <c r="G693" s="6">
        <f>SUM(G688:G692)</f>
        <v>362439.3541754411</v>
      </c>
      <c r="H693" s="6">
        <f>SUM(H688:H692)</f>
        <v>178250.54335095437</v>
      </c>
      <c r="I693" s="6">
        <f>SUM(I688:I692)</f>
        <v>592751.2436889068</v>
      </c>
    </row>
    <row r="694" spans="1:9" ht="15">
      <c r="A694" s="4"/>
      <c r="B694" s="4"/>
      <c r="C694" s="66" t="s">
        <v>0</v>
      </c>
      <c r="D694" s="15" t="s">
        <v>14</v>
      </c>
      <c r="E694" s="5">
        <f aca="true" t="shared" si="139" ref="E694:E699">E688/I688</f>
        <v>0.022003729108705305</v>
      </c>
      <c r="F694" s="5">
        <f aca="true" t="shared" si="140" ref="F694:F699">F688/I688</f>
        <v>0.07513664435828613</v>
      </c>
      <c r="G694" s="5">
        <f aca="true" t="shared" si="141" ref="G694:G699">G688/I688</f>
        <v>0.3237187775382357</v>
      </c>
      <c r="H694" s="5">
        <f aca="true" t="shared" si="142" ref="H694:H699">H688/I688</f>
        <v>0.5791408489947729</v>
      </c>
      <c r="I694" s="10">
        <f t="shared" si="138"/>
        <v>1</v>
      </c>
    </row>
    <row r="695" spans="1:9" ht="15">
      <c r="A695" s="4"/>
      <c r="B695" s="4"/>
      <c r="C695" s="54"/>
      <c r="D695" s="15" t="s">
        <v>15</v>
      </c>
      <c r="E695" s="5">
        <f t="shared" si="139"/>
        <v>0.0025058900454146024</v>
      </c>
      <c r="F695" s="5">
        <f t="shared" si="140"/>
        <v>0.11371321865709784</v>
      </c>
      <c r="G695" s="5">
        <f t="shared" si="141"/>
        <v>0.4790844589799382</v>
      </c>
      <c r="H695" s="5">
        <f t="shared" si="142"/>
        <v>0.4046964323175494</v>
      </c>
      <c r="I695" s="10">
        <f t="shared" si="138"/>
        <v>1</v>
      </c>
    </row>
    <row r="696" spans="1:9" ht="15">
      <c r="A696" s="4"/>
      <c r="B696" s="4"/>
      <c r="C696" s="54"/>
      <c r="D696" s="21" t="s">
        <v>16</v>
      </c>
      <c r="E696" s="5">
        <f t="shared" si="139"/>
        <v>0.018042859484013934</v>
      </c>
      <c r="F696" s="5">
        <f t="shared" si="140"/>
        <v>0.05803723111583413</v>
      </c>
      <c r="G696" s="5">
        <f t="shared" si="141"/>
        <v>0.6332190957448214</v>
      </c>
      <c r="H696" s="5">
        <f t="shared" si="142"/>
        <v>0.29070081365533057</v>
      </c>
      <c r="I696" s="10">
        <f t="shared" si="138"/>
        <v>1</v>
      </c>
    </row>
    <row r="697" spans="1:9" ht="15">
      <c r="A697" s="4"/>
      <c r="B697" s="4"/>
      <c r="C697" s="54"/>
      <c r="D697" s="15" t="s">
        <v>17</v>
      </c>
      <c r="E697" s="5">
        <f t="shared" si="139"/>
        <v>0.013412192382129552</v>
      </c>
      <c r="F697" s="5">
        <f t="shared" si="140"/>
        <v>0.1041509517135255</v>
      </c>
      <c r="G697" s="5">
        <f t="shared" si="141"/>
        <v>0.6308524232266874</v>
      </c>
      <c r="H697" s="5">
        <f t="shared" si="142"/>
        <v>0.2515844326776574</v>
      </c>
      <c r="I697" s="10">
        <f t="shared" si="138"/>
        <v>0.9999999999999999</v>
      </c>
    </row>
    <row r="698" spans="1:9" ht="15">
      <c r="A698" s="4"/>
      <c r="B698" s="4"/>
      <c r="C698" s="54"/>
      <c r="D698" s="15" t="s">
        <v>18</v>
      </c>
      <c r="E698" s="5">
        <f t="shared" si="139"/>
        <v>0.017307392232653016</v>
      </c>
      <c r="F698" s="5">
        <f t="shared" si="140"/>
        <v>0.050132953996601885</v>
      </c>
      <c r="G698" s="5">
        <f t="shared" si="141"/>
        <v>0.6731240592447661</v>
      </c>
      <c r="H698" s="5">
        <f t="shared" si="142"/>
        <v>0.2594355945259789</v>
      </c>
      <c r="I698" s="10">
        <f t="shared" si="138"/>
        <v>1</v>
      </c>
    </row>
    <row r="699" spans="1:9" ht="15">
      <c r="A699" s="4"/>
      <c r="B699" s="4"/>
      <c r="C699" s="55"/>
      <c r="D699" s="15" t="s">
        <v>3</v>
      </c>
      <c r="E699" s="5">
        <f t="shared" si="139"/>
        <v>0.015219990232869338</v>
      </c>
      <c r="F699" s="5">
        <f t="shared" si="140"/>
        <v>0.07261001723959858</v>
      </c>
      <c r="G699" s="5">
        <f t="shared" si="141"/>
        <v>0.6114527097739163</v>
      </c>
      <c r="H699" s="5">
        <f t="shared" si="142"/>
        <v>0.30071728275361576</v>
      </c>
      <c r="I699" s="10">
        <f t="shared" si="138"/>
        <v>1</v>
      </c>
    </row>
    <row r="700" spans="1:7" ht="15.75">
      <c r="A700" s="4"/>
      <c r="B700" s="4"/>
      <c r="C700" s="14" t="s">
        <v>165</v>
      </c>
      <c r="G700" s="2"/>
    </row>
    <row r="701" spans="1:7" ht="24.75" customHeight="1">
      <c r="A701" s="4"/>
      <c r="B701" s="49" t="s">
        <v>166</v>
      </c>
      <c r="C701" s="4">
        <v>2012</v>
      </c>
      <c r="G701" s="2"/>
    </row>
    <row r="702" spans="1:9" ht="22.5" customHeight="1">
      <c r="A702" s="4"/>
      <c r="B702" s="4"/>
      <c r="C702" s="65" t="s">
        <v>46</v>
      </c>
      <c r="D702" s="57"/>
      <c r="E702" s="58" t="s">
        <v>146</v>
      </c>
      <c r="F702" s="59"/>
      <c r="G702" s="59"/>
      <c r="H702" s="59"/>
      <c r="I702" s="60"/>
    </row>
    <row r="703" spans="1:9" ht="42.75" customHeight="1" thickBot="1">
      <c r="A703" s="4"/>
      <c r="B703" s="4"/>
      <c r="C703" s="64"/>
      <c r="D703" s="62"/>
      <c r="E703" s="11" t="s">
        <v>32</v>
      </c>
      <c r="F703" s="11" t="s">
        <v>147</v>
      </c>
      <c r="G703" s="12" t="s">
        <v>148</v>
      </c>
      <c r="H703" s="12" t="s">
        <v>149</v>
      </c>
      <c r="I703" s="12" t="s">
        <v>3</v>
      </c>
    </row>
    <row r="704" spans="1:9" ht="15">
      <c r="A704" s="4"/>
      <c r="B704" s="4"/>
      <c r="C704" s="66" t="s">
        <v>6</v>
      </c>
      <c r="D704" s="15" t="s">
        <v>14</v>
      </c>
      <c r="E704" s="43">
        <v>2003.776578517439</v>
      </c>
      <c r="F704" s="43">
        <v>129979.02253942283</v>
      </c>
      <c r="G704" s="43">
        <v>11893.701646635765</v>
      </c>
      <c r="H704" s="43">
        <v>379869.162535851</v>
      </c>
      <c r="I704" s="18">
        <f aca="true" t="shared" si="143" ref="I704:I715">SUM(E704:H704)</f>
        <v>523745.663300427</v>
      </c>
    </row>
    <row r="705" spans="1:9" ht="15">
      <c r="A705" s="4"/>
      <c r="B705" s="4"/>
      <c r="C705" s="54"/>
      <c r="D705" s="15" t="s">
        <v>15</v>
      </c>
      <c r="E705" s="43">
        <v>2205.989005801443</v>
      </c>
      <c r="F705" s="43">
        <v>173801.82400329324</v>
      </c>
      <c r="G705" s="43">
        <v>13696.078815374027</v>
      </c>
      <c r="H705" s="43">
        <v>370315.0250856921</v>
      </c>
      <c r="I705" s="18">
        <f t="shared" si="143"/>
        <v>560018.9169101608</v>
      </c>
    </row>
    <row r="706" spans="1:9" ht="15">
      <c r="A706" s="4"/>
      <c r="B706" s="4"/>
      <c r="C706" s="54"/>
      <c r="D706" s="21" t="s">
        <v>16</v>
      </c>
      <c r="E706" s="43">
        <v>2564.4485111201866</v>
      </c>
      <c r="F706" s="43">
        <v>203239.5285280868</v>
      </c>
      <c r="G706" s="43">
        <v>18869.34599802523</v>
      </c>
      <c r="H706" s="43">
        <v>354574.42681021104</v>
      </c>
      <c r="I706" s="18">
        <f t="shared" si="143"/>
        <v>579247.7498474433</v>
      </c>
    </row>
    <row r="707" spans="1:9" ht="15">
      <c r="A707" s="4"/>
      <c r="B707" s="4"/>
      <c r="C707" s="54"/>
      <c r="D707" s="15" t="s">
        <v>17</v>
      </c>
      <c r="E707" s="43">
        <v>2992.569652424913</v>
      </c>
      <c r="F707" s="43">
        <v>204302.38336011974</v>
      </c>
      <c r="G707" s="43">
        <v>15639.70864446296</v>
      </c>
      <c r="H707" s="43">
        <v>315643.24604677013</v>
      </c>
      <c r="I707" s="18">
        <f t="shared" si="143"/>
        <v>538577.9077037778</v>
      </c>
    </row>
    <row r="708" spans="1:9" ht="15">
      <c r="A708" s="4"/>
      <c r="B708" s="4"/>
      <c r="C708" s="54"/>
      <c r="D708" s="15" t="s">
        <v>18</v>
      </c>
      <c r="E708" s="43">
        <v>5270.779227032933</v>
      </c>
      <c r="F708" s="43">
        <v>175769.88278268377</v>
      </c>
      <c r="G708" s="43">
        <v>15202.204604427698</v>
      </c>
      <c r="H708" s="43">
        <v>211778.3796271948</v>
      </c>
      <c r="I708" s="18">
        <f t="shared" si="143"/>
        <v>408021.24624133925</v>
      </c>
    </row>
    <row r="709" spans="1:9" ht="15">
      <c r="A709" s="4"/>
      <c r="B709" s="4"/>
      <c r="C709" s="55"/>
      <c r="D709" s="15" t="s">
        <v>3</v>
      </c>
      <c r="E709" s="6">
        <f>SUM(E704:E708)</f>
        <v>15037.562974896915</v>
      </c>
      <c r="F709" s="6">
        <f>SUM(F704:F708)</f>
        <v>887092.6412136063</v>
      </c>
      <c r="G709" s="6">
        <f>SUM(G704:G708)</f>
        <v>75301.03970892569</v>
      </c>
      <c r="H709" s="6">
        <f>SUM(H704:H708)</f>
        <v>1632180.240105719</v>
      </c>
      <c r="I709" s="6">
        <f>SUM(I704:I708)</f>
        <v>2609611.484003148</v>
      </c>
    </row>
    <row r="710" spans="1:9" ht="15">
      <c r="A710" s="4"/>
      <c r="B710" s="4"/>
      <c r="C710" s="66" t="s">
        <v>0</v>
      </c>
      <c r="D710" s="15" t="s">
        <v>14</v>
      </c>
      <c r="E710" s="5">
        <f aca="true" t="shared" si="144" ref="E710:E715">E704/I704</f>
        <v>0.0038258580813642896</v>
      </c>
      <c r="F710" s="5">
        <f aca="true" t="shared" si="145" ref="F710:F715">F704/I704</f>
        <v>0.24817202632351965</v>
      </c>
      <c r="G710" s="5">
        <f aca="true" t="shared" si="146" ref="G710:G715">G704/I704</f>
        <v>0.022708926259525686</v>
      </c>
      <c r="H710" s="5">
        <f aca="true" t="shared" si="147" ref="H710:H715">H704/I704</f>
        <v>0.7252931893355904</v>
      </c>
      <c r="I710" s="10">
        <f t="shared" si="143"/>
        <v>1</v>
      </c>
    </row>
    <row r="711" spans="1:9" ht="15">
      <c r="A711" s="4"/>
      <c r="B711" s="4"/>
      <c r="C711" s="54"/>
      <c r="D711" s="15" t="s">
        <v>15</v>
      </c>
      <c r="E711" s="5">
        <f t="shared" si="144"/>
        <v>0.003939133017100084</v>
      </c>
      <c r="F711" s="5">
        <f t="shared" si="145"/>
        <v>0.31034991632465664</v>
      </c>
      <c r="G711" s="5">
        <f t="shared" si="146"/>
        <v>0.024456457454938393</v>
      </c>
      <c r="H711" s="5">
        <f t="shared" si="147"/>
        <v>0.661254493203305</v>
      </c>
      <c r="I711" s="10">
        <f t="shared" si="143"/>
        <v>1</v>
      </c>
    </row>
    <row r="712" spans="1:9" ht="15">
      <c r="A712" s="4"/>
      <c r="B712" s="4"/>
      <c r="C712" s="54"/>
      <c r="D712" s="21" t="s">
        <v>16</v>
      </c>
      <c r="E712" s="5">
        <f t="shared" si="144"/>
        <v>0.004427204959873536</v>
      </c>
      <c r="F712" s="5">
        <f t="shared" si="145"/>
        <v>0.3508680501246903</v>
      </c>
      <c r="G712" s="5">
        <f t="shared" si="146"/>
        <v>0.03257560517584204</v>
      </c>
      <c r="H712" s="5">
        <f t="shared" si="147"/>
        <v>0.612129139739594</v>
      </c>
      <c r="I712" s="10">
        <f t="shared" si="143"/>
        <v>0.9999999999999999</v>
      </c>
    </row>
    <row r="713" spans="1:9" ht="15">
      <c r="A713" s="4"/>
      <c r="B713" s="4"/>
      <c r="C713" s="54"/>
      <c r="D713" s="15" t="s">
        <v>17</v>
      </c>
      <c r="E713" s="5">
        <f t="shared" si="144"/>
        <v>0.005556428530801992</v>
      </c>
      <c r="F713" s="5">
        <f t="shared" si="145"/>
        <v>0.3793367318595766</v>
      </c>
      <c r="G713" s="5">
        <f t="shared" si="146"/>
        <v>0.02903889747565533</v>
      </c>
      <c r="H713" s="5">
        <f t="shared" si="147"/>
        <v>0.5860679421339661</v>
      </c>
      <c r="I713" s="10">
        <f t="shared" si="143"/>
        <v>1</v>
      </c>
    </row>
    <row r="714" spans="1:9" ht="15">
      <c r="A714" s="4"/>
      <c r="B714" s="4"/>
      <c r="C714" s="54"/>
      <c r="D714" s="15" t="s">
        <v>18</v>
      </c>
      <c r="E714" s="5">
        <f t="shared" si="144"/>
        <v>0.012917903848358269</v>
      </c>
      <c r="F714" s="5">
        <f t="shared" si="145"/>
        <v>0.4307861034244236</v>
      </c>
      <c r="G714" s="5">
        <f t="shared" si="146"/>
        <v>0.03725836520639367</v>
      </c>
      <c r="H714" s="5">
        <f t="shared" si="147"/>
        <v>0.5190376275208244</v>
      </c>
      <c r="I714" s="10">
        <f t="shared" si="143"/>
        <v>0.9999999999999999</v>
      </c>
    </row>
    <row r="715" spans="1:9" ht="15">
      <c r="A715" s="4"/>
      <c r="B715" s="4"/>
      <c r="C715" s="55"/>
      <c r="D715" s="15" t="s">
        <v>3</v>
      </c>
      <c r="E715" s="5">
        <f t="shared" si="144"/>
        <v>0.0057623761495060825</v>
      </c>
      <c r="F715" s="5">
        <f t="shared" si="145"/>
        <v>0.3399328392948382</v>
      </c>
      <c r="G715" s="5">
        <f t="shared" si="146"/>
        <v>0.0288552683686898</v>
      </c>
      <c r="H715" s="5">
        <f t="shared" si="147"/>
        <v>0.6254495161869659</v>
      </c>
      <c r="I715" s="10">
        <f t="shared" si="143"/>
        <v>1</v>
      </c>
    </row>
    <row r="716" spans="1:7" ht="15.75">
      <c r="A716" s="4"/>
      <c r="B716" s="4"/>
      <c r="C716" s="14" t="s">
        <v>165</v>
      </c>
      <c r="G716" s="2"/>
    </row>
    <row r="717" spans="1:7" ht="24.75" customHeight="1">
      <c r="A717" s="4"/>
      <c r="B717" s="49" t="s">
        <v>143</v>
      </c>
      <c r="C717" s="4">
        <v>2012</v>
      </c>
      <c r="G717" s="2"/>
    </row>
    <row r="718" spans="1:9" ht="22.5" customHeight="1">
      <c r="A718" s="4"/>
      <c r="B718" s="4"/>
      <c r="C718" s="65" t="s">
        <v>46</v>
      </c>
      <c r="D718" s="57"/>
      <c r="E718" s="58" t="s">
        <v>146</v>
      </c>
      <c r="F718" s="59"/>
      <c r="G718" s="59"/>
      <c r="H718" s="59"/>
      <c r="I718" s="60"/>
    </row>
    <row r="719" spans="1:9" ht="42.75" customHeight="1" thickBot="1">
      <c r="A719" s="4"/>
      <c r="B719" s="4"/>
      <c r="C719" s="64"/>
      <c r="D719" s="62"/>
      <c r="E719" s="11" t="s">
        <v>32</v>
      </c>
      <c r="F719" s="11" t="s">
        <v>147</v>
      </c>
      <c r="G719" s="12" t="s">
        <v>148</v>
      </c>
      <c r="H719" s="12" t="s">
        <v>149</v>
      </c>
      <c r="I719" s="12" t="s">
        <v>3</v>
      </c>
    </row>
    <row r="720" spans="1:9" ht="15">
      <c r="A720" s="4"/>
      <c r="B720" s="4"/>
      <c r="C720" s="66" t="s">
        <v>6</v>
      </c>
      <c r="D720" s="15" t="s">
        <v>14</v>
      </c>
      <c r="E720" s="43">
        <v>338.7668232273063</v>
      </c>
      <c r="F720" s="43">
        <v>3708.3426068925464</v>
      </c>
      <c r="G720" s="43">
        <v>1089.674896539635</v>
      </c>
      <c r="H720" s="43">
        <v>10120.058623981933</v>
      </c>
      <c r="I720" s="18">
        <f aca="true" t="shared" si="148" ref="I720:I731">SUM(E720:H720)</f>
        <v>15256.842950641421</v>
      </c>
    </row>
    <row r="721" spans="1:9" ht="15">
      <c r="A721" s="4"/>
      <c r="B721" s="4"/>
      <c r="C721" s="54"/>
      <c r="D721" s="15" t="s">
        <v>15</v>
      </c>
      <c r="E721" s="43">
        <v>153.17205894923168</v>
      </c>
      <c r="F721" s="43">
        <v>4898.710571561151</v>
      </c>
      <c r="G721" s="43">
        <v>1096.1738976196264</v>
      </c>
      <c r="H721" s="43">
        <v>9301.43135399386</v>
      </c>
      <c r="I721" s="18">
        <f t="shared" si="148"/>
        <v>15449.487882123867</v>
      </c>
    </row>
    <row r="722" spans="1:9" ht="15">
      <c r="A722" s="4"/>
      <c r="B722" s="4"/>
      <c r="C722" s="54"/>
      <c r="D722" s="21" t="s">
        <v>16</v>
      </c>
      <c r="E722" s="43">
        <v>133.8961575887244</v>
      </c>
      <c r="F722" s="43">
        <v>4276.775886151758</v>
      </c>
      <c r="G722" s="43">
        <v>898.3132476084842</v>
      </c>
      <c r="H722" s="43">
        <v>9100.135964199319</v>
      </c>
      <c r="I722" s="18">
        <f t="shared" si="148"/>
        <v>14409.121255548285</v>
      </c>
    </row>
    <row r="723" spans="1:9" ht="15">
      <c r="A723" s="4"/>
      <c r="B723" s="4"/>
      <c r="C723" s="54"/>
      <c r="D723" s="15" t="s">
        <v>17</v>
      </c>
      <c r="E723" s="43">
        <v>161.33698969936444</v>
      </c>
      <c r="F723" s="43">
        <v>5364.531616217012</v>
      </c>
      <c r="G723" s="43">
        <v>1673.8633718746255</v>
      </c>
      <c r="H723" s="43">
        <v>4478.599473675195</v>
      </c>
      <c r="I723" s="18">
        <f t="shared" si="148"/>
        <v>11678.331451466198</v>
      </c>
    </row>
    <row r="724" spans="1:9" ht="15">
      <c r="A724" s="4"/>
      <c r="B724" s="4"/>
      <c r="C724" s="54"/>
      <c r="D724" s="15" t="s">
        <v>18</v>
      </c>
      <c r="E724" s="43">
        <v>861.9208451896972</v>
      </c>
      <c r="F724" s="43">
        <v>5500.577340593344</v>
      </c>
      <c r="G724" s="43">
        <v>817.1580615194512</v>
      </c>
      <c r="H724" s="43">
        <v>6198.256651372256</v>
      </c>
      <c r="I724" s="18">
        <f t="shared" si="148"/>
        <v>13377.91289867475</v>
      </c>
    </row>
    <row r="725" spans="1:9" ht="15">
      <c r="A725" s="4"/>
      <c r="B725" s="4"/>
      <c r="C725" s="55"/>
      <c r="D725" s="15" t="s">
        <v>3</v>
      </c>
      <c r="E725" s="6">
        <f>SUM(E720:E724)</f>
        <v>1649.092874654324</v>
      </c>
      <c r="F725" s="6">
        <f>SUM(F720:F724)</f>
        <v>23748.93802141581</v>
      </c>
      <c r="G725" s="6">
        <f>SUM(G720:G724)</f>
        <v>5575.183475161823</v>
      </c>
      <c r="H725" s="6">
        <f>SUM(H720:H724)</f>
        <v>39198.48206722256</v>
      </c>
      <c r="I725" s="6">
        <f>SUM(I720:I724)</f>
        <v>70171.69643845451</v>
      </c>
    </row>
    <row r="726" spans="1:9" ht="15">
      <c r="A726" s="4"/>
      <c r="B726" s="4"/>
      <c r="C726" s="66" t="s">
        <v>0</v>
      </c>
      <c r="D726" s="15" t="s">
        <v>14</v>
      </c>
      <c r="E726" s="5">
        <f aca="true" t="shared" si="149" ref="E726:E731">E720/I720</f>
        <v>0.02220425446622717</v>
      </c>
      <c r="F726" s="5">
        <f aca="true" t="shared" si="150" ref="F726:F731">F720/I720</f>
        <v>0.24306094117175414</v>
      </c>
      <c r="G726" s="5">
        <f aca="true" t="shared" si="151" ref="G726:G731">G720/I720</f>
        <v>0.07142204321463658</v>
      </c>
      <c r="H726" s="5">
        <f aca="true" t="shared" si="152" ref="H726:H731">H720/I720</f>
        <v>0.663312761147382</v>
      </c>
      <c r="I726" s="10">
        <f t="shared" si="148"/>
        <v>0.9999999999999999</v>
      </c>
    </row>
    <row r="727" spans="1:9" ht="15">
      <c r="A727" s="4"/>
      <c r="B727" s="4"/>
      <c r="C727" s="54"/>
      <c r="D727" s="15" t="s">
        <v>15</v>
      </c>
      <c r="E727" s="5">
        <f t="shared" si="149"/>
        <v>0.009914377752706122</v>
      </c>
      <c r="F727" s="5">
        <f t="shared" si="150"/>
        <v>0.31707915556406885</v>
      </c>
      <c r="G727" s="5">
        <f t="shared" si="151"/>
        <v>0.07095211867106455</v>
      </c>
      <c r="H727" s="5">
        <f t="shared" si="152"/>
        <v>0.6020543480121605</v>
      </c>
      <c r="I727" s="10">
        <f t="shared" si="148"/>
        <v>1</v>
      </c>
    </row>
    <row r="728" spans="1:9" ht="15">
      <c r="A728" s="4"/>
      <c r="B728" s="4"/>
      <c r="C728" s="54"/>
      <c r="D728" s="21" t="s">
        <v>16</v>
      </c>
      <c r="E728" s="5">
        <f t="shared" si="149"/>
        <v>0.009292458243223348</v>
      </c>
      <c r="F728" s="5">
        <f t="shared" si="150"/>
        <v>0.2968103196789304</v>
      </c>
      <c r="G728" s="5">
        <f t="shared" si="151"/>
        <v>0.062343374844082554</v>
      </c>
      <c r="H728" s="5">
        <f t="shared" si="152"/>
        <v>0.6315538472337636</v>
      </c>
      <c r="I728" s="10">
        <f t="shared" si="148"/>
        <v>0.9999999999999999</v>
      </c>
    </row>
    <row r="729" spans="1:9" ht="15">
      <c r="A729" s="4"/>
      <c r="B729" s="4"/>
      <c r="C729" s="54"/>
      <c r="D729" s="15" t="s">
        <v>17</v>
      </c>
      <c r="E729" s="5">
        <f t="shared" si="149"/>
        <v>0.013815071987797436</v>
      </c>
      <c r="F729" s="5">
        <f t="shared" si="150"/>
        <v>0.45935771205941434</v>
      </c>
      <c r="G729" s="5">
        <f t="shared" si="151"/>
        <v>0.14333069572746834</v>
      </c>
      <c r="H729" s="5">
        <f t="shared" si="152"/>
        <v>0.3834965202253198</v>
      </c>
      <c r="I729" s="10">
        <f t="shared" si="148"/>
        <v>1</v>
      </c>
    </row>
    <row r="730" spans="1:9" ht="15">
      <c r="A730" s="4"/>
      <c r="B730" s="4"/>
      <c r="C730" s="54"/>
      <c r="D730" s="15" t="s">
        <v>18</v>
      </c>
      <c r="E730" s="5">
        <f t="shared" si="149"/>
        <v>0.06442864830395788</v>
      </c>
      <c r="F730" s="5">
        <f t="shared" si="150"/>
        <v>0.41116857182843863</v>
      </c>
      <c r="G730" s="5">
        <f t="shared" si="151"/>
        <v>0.06108262684236799</v>
      </c>
      <c r="H730" s="5">
        <f t="shared" si="152"/>
        <v>0.46332015302523544</v>
      </c>
      <c r="I730" s="10">
        <f t="shared" si="148"/>
        <v>1</v>
      </c>
    </row>
    <row r="731" spans="1:9" ht="15">
      <c r="A731" s="4"/>
      <c r="B731" s="4"/>
      <c r="C731" s="55"/>
      <c r="D731" s="15" t="s">
        <v>3</v>
      </c>
      <c r="E731" s="5">
        <f t="shared" si="149"/>
        <v>0.023500826663079094</v>
      </c>
      <c r="F731" s="5">
        <f t="shared" si="150"/>
        <v>0.33844041439478795</v>
      </c>
      <c r="G731" s="5">
        <f t="shared" si="151"/>
        <v>0.07945060128411814</v>
      </c>
      <c r="H731" s="5">
        <f t="shared" si="152"/>
        <v>0.5586081576580149</v>
      </c>
      <c r="I731" s="10">
        <f t="shared" si="148"/>
        <v>1</v>
      </c>
    </row>
    <row r="732" spans="1:7" ht="15.75">
      <c r="A732" s="4"/>
      <c r="B732" s="4"/>
      <c r="C732" s="14" t="s">
        <v>165</v>
      </c>
      <c r="G732" s="2"/>
    </row>
    <row r="733" spans="1:7" ht="24.75" customHeight="1">
      <c r="A733" s="4"/>
      <c r="B733" s="49" t="s">
        <v>144</v>
      </c>
      <c r="C733" s="4">
        <v>2012</v>
      </c>
      <c r="G733" s="2"/>
    </row>
    <row r="734" spans="1:9" ht="22.5" customHeight="1">
      <c r="A734" s="4"/>
      <c r="B734" s="4"/>
      <c r="C734" s="65" t="s">
        <v>46</v>
      </c>
      <c r="D734" s="57"/>
      <c r="E734" s="58" t="s">
        <v>146</v>
      </c>
      <c r="F734" s="59"/>
      <c r="G734" s="59"/>
      <c r="H734" s="59"/>
      <c r="I734" s="60"/>
    </row>
    <row r="735" spans="1:9" ht="42.75" customHeight="1" thickBot="1">
      <c r="A735" s="4"/>
      <c r="B735" s="4"/>
      <c r="C735" s="64"/>
      <c r="D735" s="62"/>
      <c r="E735" s="11" t="s">
        <v>32</v>
      </c>
      <c r="F735" s="11" t="s">
        <v>147</v>
      </c>
      <c r="G735" s="12" t="s">
        <v>148</v>
      </c>
      <c r="H735" s="12" t="s">
        <v>149</v>
      </c>
      <c r="I735" s="12" t="s">
        <v>3</v>
      </c>
    </row>
    <row r="736" spans="1:9" ht="15">
      <c r="A736" s="4"/>
      <c r="B736" s="4"/>
      <c r="C736" s="66" t="s">
        <v>6</v>
      </c>
      <c r="D736" s="15" t="s">
        <v>14</v>
      </c>
      <c r="E736" s="43">
        <v>845.036898481228</v>
      </c>
      <c r="F736" s="43">
        <v>35120.9522929394</v>
      </c>
      <c r="G736" s="43">
        <v>8520.781001808582</v>
      </c>
      <c r="H736" s="43">
        <v>105218.9654950874</v>
      </c>
      <c r="I736" s="18">
        <f aca="true" t="shared" si="153" ref="I736:I747">SUM(E736:H736)</f>
        <v>149705.7356883166</v>
      </c>
    </row>
    <row r="737" spans="1:9" ht="15">
      <c r="A737" s="4"/>
      <c r="B737" s="4"/>
      <c r="C737" s="54"/>
      <c r="D737" s="15" t="s">
        <v>15</v>
      </c>
      <c r="E737" s="43">
        <v>1393.1215906984405</v>
      </c>
      <c r="F737" s="43">
        <v>23931.204518044848</v>
      </c>
      <c r="G737" s="43">
        <v>11697.43996778905</v>
      </c>
      <c r="H737" s="43">
        <v>52635.321652399325</v>
      </c>
      <c r="I737" s="18">
        <f t="shared" si="153"/>
        <v>89657.08772893166</v>
      </c>
    </row>
    <row r="738" spans="1:9" ht="15">
      <c r="A738" s="4"/>
      <c r="B738" s="4"/>
      <c r="C738" s="54"/>
      <c r="D738" s="21" t="s">
        <v>16</v>
      </c>
      <c r="E738" s="43">
        <v>2196.1791853643813</v>
      </c>
      <c r="F738" s="43">
        <v>19200.964529810746</v>
      </c>
      <c r="G738" s="43">
        <v>6774.054329404029</v>
      </c>
      <c r="H738" s="43">
        <v>26612.031408290422</v>
      </c>
      <c r="I738" s="18">
        <f t="shared" si="153"/>
        <v>54783.22945286958</v>
      </c>
    </row>
    <row r="739" spans="1:9" ht="15">
      <c r="A739" s="4"/>
      <c r="B739" s="4"/>
      <c r="C739" s="54"/>
      <c r="D739" s="15" t="s">
        <v>17</v>
      </c>
      <c r="E739" s="43">
        <v>2981.0649579172173</v>
      </c>
      <c r="F739" s="43">
        <v>13590.145537911016</v>
      </c>
      <c r="G739" s="43">
        <v>5054.714188315908</v>
      </c>
      <c r="H739" s="43">
        <v>20926.974933640537</v>
      </c>
      <c r="I739" s="18">
        <f t="shared" si="153"/>
        <v>42552.89961778468</v>
      </c>
    </row>
    <row r="740" spans="1:9" ht="15">
      <c r="A740" s="4"/>
      <c r="B740" s="4"/>
      <c r="C740" s="54"/>
      <c r="D740" s="15" t="s">
        <v>18</v>
      </c>
      <c r="E740" s="43">
        <v>5385.820497716357</v>
      </c>
      <c r="F740" s="43">
        <v>9075.377032641592</v>
      </c>
      <c r="G740" s="43">
        <v>6183.393993228769</v>
      </c>
      <c r="H740" s="43">
        <v>9533.27761780278</v>
      </c>
      <c r="I740" s="18">
        <f t="shared" si="153"/>
        <v>30177.8691413895</v>
      </c>
    </row>
    <row r="741" spans="1:9" ht="15">
      <c r="A741" s="4"/>
      <c r="B741" s="4"/>
      <c r="C741" s="55"/>
      <c r="D741" s="15" t="s">
        <v>3</v>
      </c>
      <c r="E741" s="6">
        <f>SUM(E736:E740)</f>
        <v>12801.223130177623</v>
      </c>
      <c r="F741" s="6">
        <f>SUM(F736:F740)</f>
        <v>100918.64391134761</v>
      </c>
      <c r="G741" s="6">
        <f>SUM(G736:G740)</f>
        <v>38230.38348054634</v>
      </c>
      <c r="H741" s="6">
        <f>SUM(H736:H740)</f>
        <v>214926.57110722046</v>
      </c>
      <c r="I741" s="18">
        <f t="shared" si="153"/>
        <v>366876.821629292</v>
      </c>
    </row>
    <row r="742" spans="1:9" ht="15">
      <c r="A742" s="4"/>
      <c r="B742" s="4"/>
      <c r="C742" s="66" t="s">
        <v>0</v>
      </c>
      <c r="D742" s="15" t="s">
        <v>14</v>
      </c>
      <c r="E742" s="5">
        <f aca="true" t="shared" si="154" ref="E742:E747">E736/I736</f>
        <v>0.005644652788992484</v>
      </c>
      <c r="F742" s="5">
        <f aca="true" t="shared" si="155" ref="F742:F747">F736/I736</f>
        <v>0.2345999111621234</v>
      </c>
      <c r="G742" s="5">
        <f aca="true" t="shared" si="156" ref="G742:G747">G736/I736</f>
        <v>0.05691686402415885</v>
      </c>
      <c r="H742" s="5">
        <f aca="true" t="shared" si="157" ref="H742:H747">H736/I736</f>
        <v>0.7028385720247252</v>
      </c>
      <c r="I742" s="10">
        <f t="shared" si="153"/>
        <v>1</v>
      </c>
    </row>
    <row r="743" spans="1:9" ht="15">
      <c r="A743" s="4"/>
      <c r="B743" s="4"/>
      <c r="C743" s="54"/>
      <c r="D743" s="15" t="s">
        <v>15</v>
      </c>
      <c r="E743" s="5">
        <f t="shared" si="154"/>
        <v>0.015538331948840346</v>
      </c>
      <c r="F743" s="5">
        <f t="shared" si="155"/>
        <v>0.2669192712393047</v>
      </c>
      <c r="G743" s="5">
        <f t="shared" si="156"/>
        <v>0.13046865857560502</v>
      </c>
      <c r="H743" s="5">
        <f t="shared" si="157"/>
        <v>0.58707373823625</v>
      </c>
      <c r="I743" s="10">
        <f t="shared" si="153"/>
        <v>1</v>
      </c>
    </row>
    <row r="744" spans="1:9" ht="15">
      <c r="A744" s="4"/>
      <c r="B744" s="4"/>
      <c r="C744" s="54"/>
      <c r="D744" s="21" t="s">
        <v>16</v>
      </c>
      <c r="E744" s="5">
        <f t="shared" si="154"/>
        <v>0.04008853087519732</v>
      </c>
      <c r="F744" s="5">
        <f t="shared" si="155"/>
        <v>0.35048982547349605</v>
      </c>
      <c r="G744" s="5">
        <f t="shared" si="156"/>
        <v>0.12365197154417117</v>
      </c>
      <c r="H744" s="5">
        <f t="shared" si="157"/>
        <v>0.4857696721071355</v>
      </c>
      <c r="I744" s="10">
        <f t="shared" si="153"/>
        <v>1</v>
      </c>
    </row>
    <row r="745" spans="1:9" ht="15">
      <c r="A745" s="4"/>
      <c r="B745" s="4"/>
      <c r="C745" s="54"/>
      <c r="D745" s="15" t="s">
        <v>17</v>
      </c>
      <c r="E745" s="5">
        <f t="shared" si="154"/>
        <v>0.07005550702052046</v>
      </c>
      <c r="F745" s="5">
        <f t="shared" si="155"/>
        <v>0.31937061069819817</v>
      </c>
      <c r="G745" s="5">
        <f t="shared" si="156"/>
        <v>0.11878659818056975</v>
      </c>
      <c r="H745" s="5">
        <f t="shared" si="157"/>
        <v>0.4917872841007116</v>
      </c>
      <c r="I745" s="10">
        <f t="shared" si="153"/>
        <v>1</v>
      </c>
    </row>
    <row r="746" spans="1:9" ht="15">
      <c r="A746" s="4"/>
      <c r="B746" s="4"/>
      <c r="C746" s="54"/>
      <c r="D746" s="15" t="s">
        <v>18</v>
      </c>
      <c r="E746" s="5">
        <f t="shared" si="154"/>
        <v>0.17846921107924102</v>
      </c>
      <c r="F746" s="5">
        <f t="shared" si="155"/>
        <v>0.30072955085468733</v>
      </c>
      <c r="G746" s="5">
        <f t="shared" si="156"/>
        <v>0.20489829696915648</v>
      </c>
      <c r="H746" s="5">
        <f t="shared" si="157"/>
        <v>0.31590294109691514</v>
      </c>
      <c r="I746" s="10">
        <f t="shared" si="153"/>
        <v>1</v>
      </c>
    </row>
    <row r="747" spans="1:9" ht="15">
      <c r="A747" s="4"/>
      <c r="B747" s="4"/>
      <c r="C747" s="55"/>
      <c r="D747" s="15" t="s">
        <v>3</v>
      </c>
      <c r="E747" s="5">
        <f t="shared" si="154"/>
        <v>0.034892428127041845</v>
      </c>
      <c r="F747" s="5">
        <f t="shared" si="155"/>
        <v>0.27507500600111534</v>
      </c>
      <c r="G747" s="5">
        <f t="shared" si="156"/>
        <v>0.10420495715909782</v>
      </c>
      <c r="H747" s="5">
        <f t="shared" si="157"/>
        <v>0.5858276087127452</v>
      </c>
      <c r="I747" s="10">
        <f t="shared" si="153"/>
        <v>1.0000000000000002</v>
      </c>
    </row>
    <row r="748" spans="1:7" ht="15.75">
      <c r="A748" s="4"/>
      <c r="B748" s="4"/>
      <c r="C748" s="14" t="s">
        <v>165</v>
      </c>
      <c r="G748" s="2"/>
    </row>
    <row r="749" spans="1:7" ht="24.75" customHeight="1">
      <c r="A749" s="4"/>
      <c r="B749" s="49" t="s">
        <v>145</v>
      </c>
      <c r="C749" s="4">
        <v>2012</v>
      </c>
      <c r="G749" s="2"/>
    </row>
    <row r="750" spans="1:9" ht="22.5" customHeight="1">
      <c r="A750" s="4"/>
      <c r="B750" s="4"/>
      <c r="C750" s="65" t="s">
        <v>46</v>
      </c>
      <c r="D750" s="57"/>
      <c r="E750" s="58" t="s">
        <v>146</v>
      </c>
      <c r="F750" s="59"/>
      <c r="G750" s="59"/>
      <c r="H750" s="59"/>
      <c r="I750" s="60"/>
    </row>
    <row r="751" spans="1:9" ht="42.75" customHeight="1" thickBot="1">
      <c r="A751" s="4"/>
      <c r="B751" s="4"/>
      <c r="C751" s="64"/>
      <c r="D751" s="62"/>
      <c r="E751" s="11" t="s">
        <v>32</v>
      </c>
      <c r="F751" s="11" t="s">
        <v>147</v>
      </c>
      <c r="G751" s="12" t="s">
        <v>148</v>
      </c>
      <c r="H751" s="12" t="s">
        <v>149</v>
      </c>
      <c r="I751" s="12" t="s">
        <v>3</v>
      </c>
    </row>
    <row r="752" spans="1:9" ht="15">
      <c r="A752" s="4"/>
      <c r="B752" s="4"/>
      <c r="C752" s="66" t="s">
        <v>6</v>
      </c>
      <c r="D752" s="15" t="s">
        <v>14</v>
      </c>
      <c r="E752" s="43">
        <v>288.7416976675674</v>
      </c>
      <c r="F752" s="43">
        <v>271.06823471303716</v>
      </c>
      <c r="G752" s="43">
        <v>624.5731173296847</v>
      </c>
      <c r="H752" s="43">
        <v>5676.985110523773</v>
      </c>
      <c r="I752" s="18">
        <f aca="true" t="shared" si="158" ref="I752:I763">SUM(E752:H752)</f>
        <v>6861.368160234062</v>
      </c>
    </row>
    <row r="753" spans="1:9" ht="15">
      <c r="A753" s="4"/>
      <c r="B753" s="4"/>
      <c r="C753" s="54"/>
      <c r="D753" s="15" t="s">
        <v>15</v>
      </c>
      <c r="E753" s="43">
        <v>0</v>
      </c>
      <c r="F753" s="43">
        <v>224.43029796753518</v>
      </c>
      <c r="G753" s="43">
        <v>4418.299908575075</v>
      </c>
      <c r="H753" s="43">
        <v>4595.258364695963</v>
      </c>
      <c r="I753" s="18">
        <f t="shared" si="158"/>
        <v>9237.988571238573</v>
      </c>
    </row>
    <row r="754" spans="1:9" ht="15">
      <c r="A754" s="4"/>
      <c r="B754" s="4"/>
      <c r="C754" s="54"/>
      <c r="D754" s="21" t="s">
        <v>16</v>
      </c>
      <c r="E754" s="43">
        <v>0</v>
      </c>
      <c r="F754" s="43">
        <v>311.27163925345764</v>
      </c>
      <c r="G754" s="43">
        <v>4191.36209931495</v>
      </c>
      <c r="H754" s="43">
        <v>3899.9321159164388</v>
      </c>
      <c r="I754" s="18">
        <f t="shared" si="158"/>
        <v>8402.565854484847</v>
      </c>
    </row>
    <row r="755" spans="1:9" ht="15">
      <c r="A755" s="4"/>
      <c r="B755" s="4"/>
      <c r="C755" s="54"/>
      <c r="D755" s="15" t="s">
        <v>17</v>
      </c>
      <c r="E755" s="43">
        <v>0</v>
      </c>
      <c r="F755" s="43">
        <v>615.6355243209052</v>
      </c>
      <c r="G755" s="43">
        <v>12525.048637838001</v>
      </c>
      <c r="H755" s="43">
        <v>5103.355152393736</v>
      </c>
      <c r="I755" s="18">
        <f t="shared" si="158"/>
        <v>18244.039314552643</v>
      </c>
    </row>
    <row r="756" spans="1:9" ht="15">
      <c r="A756" s="4"/>
      <c r="B756" s="4"/>
      <c r="C756" s="54"/>
      <c r="D756" s="15" t="s">
        <v>18</v>
      </c>
      <c r="E756" s="43">
        <v>0</v>
      </c>
      <c r="F756" s="43">
        <v>240.9679834579145</v>
      </c>
      <c r="G756" s="43">
        <v>22189.583947163683</v>
      </c>
      <c r="H756" s="43">
        <v>9552.661851780626</v>
      </c>
      <c r="I756" s="18">
        <f t="shared" si="158"/>
        <v>31983.21378240222</v>
      </c>
    </row>
    <row r="757" spans="1:9" ht="15">
      <c r="A757" s="4"/>
      <c r="B757" s="4"/>
      <c r="C757" s="55"/>
      <c r="D757" s="15" t="s">
        <v>3</v>
      </c>
      <c r="E757" s="6">
        <f>SUM(E752:E756)</f>
        <v>288.7416976675674</v>
      </c>
      <c r="F757" s="6">
        <f>SUM(F752:F756)</f>
        <v>1663.3736797128497</v>
      </c>
      <c r="G757" s="6">
        <f>SUM(G752:G756)</f>
        <v>43948.8677102214</v>
      </c>
      <c r="H757" s="6">
        <f>SUM(H752:H756)</f>
        <v>28828.19259531054</v>
      </c>
      <c r="I757" s="18">
        <f t="shared" si="158"/>
        <v>74729.17568291235</v>
      </c>
    </row>
    <row r="758" spans="1:9" ht="15">
      <c r="A758" s="4"/>
      <c r="B758" s="4"/>
      <c r="C758" s="66" t="s">
        <v>0</v>
      </c>
      <c r="D758" s="15" t="s">
        <v>14</v>
      </c>
      <c r="E758" s="5">
        <f aca="true" t="shared" si="159" ref="E758:E763">E752/I752</f>
        <v>0.04208223359023451</v>
      </c>
      <c r="F758" s="5">
        <f aca="true" t="shared" si="160" ref="F758:F763">F752/I752</f>
        <v>0.03950644075390792</v>
      </c>
      <c r="G758" s="5">
        <f aca="true" t="shared" si="161" ref="G758:G763">G752/I752</f>
        <v>0.09102748937879156</v>
      </c>
      <c r="H758" s="5">
        <f aca="true" t="shared" si="162" ref="H758:H763">H752/I752</f>
        <v>0.827383836277066</v>
      </c>
      <c r="I758" s="10">
        <f t="shared" si="158"/>
        <v>1</v>
      </c>
    </row>
    <row r="759" spans="1:9" ht="15">
      <c r="A759" s="4"/>
      <c r="B759" s="4"/>
      <c r="C759" s="54"/>
      <c r="D759" s="15" t="s">
        <v>15</v>
      </c>
      <c r="E759" s="5">
        <f t="shared" si="159"/>
        <v>0</v>
      </c>
      <c r="F759" s="5">
        <f t="shared" si="160"/>
        <v>0.02429428183817778</v>
      </c>
      <c r="G759" s="5">
        <f t="shared" si="161"/>
        <v>0.4782751000938613</v>
      </c>
      <c r="H759" s="5">
        <f t="shared" si="162"/>
        <v>0.49743061806796096</v>
      </c>
      <c r="I759" s="10">
        <f t="shared" si="158"/>
        <v>1</v>
      </c>
    </row>
    <row r="760" spans="1:9" ht="15">
      <c r="A760" s="4"/>
      <c r="B760" s="4"/>
      <c r="C760" s="54"/>
      <c r="D760" s="21" t="s">
        <v>16</v>
      </c>
      <c r="E760" s="5">
        <f t="shared" si="159"/>
        <v>0</v>
      </c>
      <c r="F760" s="5">
        <f t="shared" si="160"/>
        <v>0.037044831857797014</v>
      </c>
      <c r="G760" s="5">
        <f t="shared" si="161"/>
        <v>0.49881930970857213</v>
      </c>
      <c r="H760" s="5">
        <f t="shared" si="162"/>
        <v>0.4641358584336308</v>
      </c>
      <c r="I760" s="10">
        <f t="shared" si="158"/>
        <v>1</v>
      </c>
    </row>
    <row r="761" spans="1:9" ht="15">
      <c r="A761" s="4"/>
      <c r="B761" s="4"/>
      <c r="C761" s="54"/>
      <c r="D761" s="15" t="s">
        <v>17</v>
      </c>
      <c r="E761" s="5">
        <f t="shared" si="159"/>
        <v>0</v>
      </c>
      <c r="F761" s="5">
        <f t="shared" si="160"/>
        <v>0.03374447476825124</v>
      </c>
      <c r="G761" s="5">
        <f t="shared" si="161"/>
        <v>0.6865282639380853</v>
      </c>
      <c r="H761" s="5">
        <f t="shared" si="162"/>
        <v>0.27972726129366343</v>
      </c>
      <c r="I761" s="10">
        <f t="shared" si="158"/>
        <v>1</v>
      </c>
    </row>
    <row r="762" spans="1:9" ht="15">
      <c r="A762" s="4"/>
      <c r="B762" s="4"/>
      <c r="C762" s="54"/>
      <c r="D762" s="15" t="s">
        <v>18</v>
      </c>
      <c r="E762" s="5">
        <f t="shared" si="159"/>
        <v>0</v>
      </c>
      <c r="F762" s="5">
        <f t="shared" si="160"/>
        <v>0.007534201693967969</v>
      </c>
      <c r="G762" s="5">
        <f t="shared" si="161"/>
        <v>0.6937884384643302</v>
      </c>
      <c r="H762" s="5">
        <f t="shared" si="162"/>
        <v>0.29867735984170185</v>
      </c>
      <c r="I762" s="10">
        <f t="shared" si="158"/>
        <v>1</v>
      </c>
    </row>
    <row r="763" spans="1:9" ht="15">
      <c r="A763" s="4"/>
      <c r="B763" s="4"/>
      <c r="C763" s="55"/>
      <c r="D763" s="15" t="s">
        <v>3</v>
      </c>
      <c r="E763" s="5">
        <f t="shared" si="159"/>
        <v>0.003863841599066258</v>
      </c>
      <c r="F763" s="5">
        <f t="shared" si="160"/>
        <v>0.022258691662421195</v>
      </c>
      <c r="G763" s="5">
        <f t="shared" si="161"/>
        <v>0.5881085574488786</v>
      </c>
      <c r="H763" s="5">
        <f t="shared" si="162"/>
        <v>0.38576890928963403</v>
      </c>
      <c r="I763" s="10">
        <f t="shared" si="158"/>
        <v>1</v>
      </c>
    </row>
    <row r="764" spans="1:7" ht="15.75">
      <c r="A764" s="4"/>
      <c r="B764" s="4"/>
      <c r="C764" s="14" t="s">
        <v>165</v>
      </c>
      <c r="G764" s="2"/>
    </row>
    <row r="765" spans="1:7" ht="24.75" customHeight="1">
      <c r="A765" s="4"/>
      <c r="B765" s="49" t="s">
        <v>93</v>
      </c>
      <c r="C765" s="4">
        <v>2012</v>
      </c>
      <c r="G765" s="2"/>
    </row>
    <row r="766" spans="1:9" ht="22.5" customHeight="1">
      <c r="A766" s="4"/>
      <c r="B766" s="4"/>
      <c r="C766" s="65" t="s">
        <v>46</v>
      </c>
      <c r="D766" s="57"/>
      <c r="E766" s="58" t="s">
        <v>146</v>
      </c>
      <c r="F766" s="59"/>
      <c r="G766" s="59"/>
      <c r="H766" s="59"/>
      <c r="I766" s="60"/>
    </row>
    <row r="767" spans="1:9" ht="42.75" customHeight="1" thickBot="1">
      <c r="A767" s="4"/>
      <c r="B767" s="4"/>
      <c r="C767" s="64"/>
      <c r="D767" s="62"/>
      <c r="E767" s="11" t="s">
        <v>32</v>
      </c>
      <c r="F767" s="11" t="s">
        <v>147</v>
      </c>
      <c r="G767" s="12" t="s">
        <v>148</v>
      </c>
      <c r="H767" s="12" t="s">
        <v>149</v>
      </c>
      <c r="I767" s="12" t="s">
        <v>3</v>
      </c>
    </row>
    <row r="768" spans="1:9" ht="15">
      <c r="A768" s="4"/>
      <c r="B768" s="4"/>
      <c r="C768" s="66" t="s">
        <v>6</v>
      </c>
      <c r="D768" s="15" t="s">
        <v>14</v>
      </c>
      <c r="E768" s="43">
        <v>0</v>
      </c>
      <c r="F768" s="43">
        <v>655.5454422542689</v>
      </c>
      <c r="G768" s="43">
        <v>628.3552645634848</v>
      </c>
      <c r="H768" s="43">
        <v>13965.515713599912</v>
      </c>
      <c r="I768" s="18">
        <f aca="true" t="shared" si="163" ref="I768:I773">SUM(E768:H768)</f>
        <v>15249.416420417667</v>
      </c>
    </row>
    <row r="769" spans="1:9" ht="15">
      <c r="A769" s="4"/>
      <c r="B769" s="4"/>
      <c r="C769" s="54"/>
      <c r="D769" s="15" t="s">
        <v>15</v>
      </c>
      <c r="E769" s="43">
        <v>0</v>
      </c>
      <c r="F769" s="43">
        <v>1440.5380794629118</v>
      </c>
      <c r="G769" s="43">
        <v>2292.240058843954</v>
      </c>
      <c r="H769" s="43">
        <v>10438.746473031293</v>
      </c>
      <c r="I769" s="18">
        <f t="shared" si="163"/>
        <v>14171.524611338158</v>
      </c>
    </row>
    <row r="770" spans="1:9" ht="15">
      <c r="A770" s="4"/>
      <c r="B770" s="4"/>
      <c r="C770" s="54"/>
      <c r="D770" s="21" t="s">
        <v>16</v>
      </c>
      <c r="E770" s="43">
        <v>0</v>
      </c>
      <c r="F770" s="43">
        <v>1276.4573521398293</v>
      </c>
      <c r="G770" s="43">
        <v>931.500605182722</v>
      </c>
      <c r="H770" s="43">
        <v>7164.333387717118</v>
      </c>
      <c r="I770" s="18">
        <f t="shared" si="163"/>
        <v>9372.29134503967</v>
      </c>
    </row>
    <row r="771" spans="1:9" ht="15">
      <c r="A771" s="4"/>
      <c r="B771" s="4"/>
      <c r="C771" s="54"/>
      <c r="D771" s="15" t="s">
        <v>17</v>
      </c>
      <c r="E771" s="43">
        <v>0</v>
      </c>
      <c r="F771" s="43">
        <v>250.27199354219033</v>
      </c>
      <c r="G771" s="43">
        <v>1486.954469871169</v>
      </c>
      <c r="H771" s="43">
        <v>8137.765460956864</v>
      </c>
      <c r="I771" s="18">
        <f t="shared" si="163"/>
        <v>9874.991924370224</v>
      </c>
    </row>
    <row r="772" spans="1:9" ht="15">
      <c r="A772" s="4"/>
      <c r="B772" s="4"/>
      <c r="C772" s="54"/>
      <c r="D772" s="15" t="s">
        <v>18</v>
      </c>
      <c r="E772" s="43">
        <v>0</v>
      </c>
      <c r="F772" s="43">
        <v>348.35186638485266</v>
      </c>
      <c r="G772" s="43">
        <v>1089.4121828449438</v>
      </c>
      <c r="H772" s="43">
        <v>1641.4596341701185</v>
      </c>
      <c r="I772" s="18">
        <f t="shared" si="163"/>
        <v>3079.223683399915</v>
      </c>
    </row>
    <row r="773" spans="1:9" ht="15">
      <c r="A773" s="4"/>
      <c r="B773" s="4"/>
      <c r="C773" s="55"/>
      <c r="D773" s="15" t="s">
        <v>3</v>
      </c>
      <c r="E773" s="6">
        <f>SUM(E768:E772)</f>
        <v>0</v>
      </c>
      <c r="F773" s="6">
        <f>SUM(F768:F772)</f>
        <v>3971.164733784053</v>
      </c>
      <c r="G773" s="6">
        <f>SUM(G768:G772)</f>
        <v>6428.462581306274</v>
      </c>
      <c r="H773" s="6">
        <f>SUM(H768:H772)</f>
        <v>41347.8206694753</v>
      </c>
      <c r="I773" s="18">
        <f t="shared" si="163"/>
        <v>51747.44798456563</v>
      </c>
    </row>
    <row r="774" spans="1:9" ht="15">
      <c r="A774" s="4"/>
      <c r="B774" s="4"/>
      <c r="C774" s="66" t="s">
        <v>0</v>
      </c>
      <c r="D774" s="15" t="s">
        <v>14</v>
      </c>
      <c r="E774" s="5">
        <f aca="true" t="shared" si="164" ref="E774:E779">E768/I768</f>
        <v>0</v>
      </c>
      <c r="F774" s="5">
        <f aca="true" t="shared" si="165" ref="F774:F779">F768/I768</f>
        <v>0.04298823143005981</v>
      </c>
      <c r="G774" s="5">
        <f aca="true" t="shared" si="166" ref="G774:G779">G768/I768</f>
        <v>0.041205200726381286</v>
      </c>
      <c r="H774" s="5">
        <f aca="true" t="shared" si="167" ref="H774:H779">H768/I768</f>
        <v>0.9158065678435588</v>
      </c>
      <c r="I774" s="10">
        <f aca="true" t="shared" si="168" ref="I774:I779">SUM(E774:H774)</f>
        <v>1</v>
      </c>
    </row>
    <row r="775" spans="1:9" ht="15">
      <c r="A775" s="4"/>
      <c r="B775" s="4"/>
      <c r="C775" s="54"/>
      <c r="D775" s="15" t="s">
        <v>15</v>
      </c>
      <c r="E775" s="5">
        <f t="shared" si="164"/>
        <v>0</v>
      </c>
      <c r="F775" s="5">
        <f t="shared" si="165"/>
        <v>0.10165018365846015</v>
      </c>
      <c r="G775" s="5">
        <f t="shared" si="166"/>
        <v>0.1617497144245165</v>
      </c>
      <c r="H775" s="5">
        <f t="shared" si="167"/>
        <v>0.7366001019170234</v>
      </c>
      <c r="I775" s="10">
        <f t="shared" si="168"/>
        <v>1</v>
      </c>
    </row>
    <row r="776" spans="1:9" ht="15">
      <c r="A776" s="4"/>
      <c r="B776" s="4"/>
      <c r="C776" s="54"/>
      <c r="D776" s="21" t="s">
        <v>16</v>
      </c>
      <c r="E776" s="5">
        <f t="shared" si="164"/>
        <v>0</v>
      </c>
      <c r="F776" s="5">
        <f t="shared" si="165"/>
        <v>0.13619480073198967</v>
      </c>
      <c r="G776" s="5">
        <f t="shared" si="166"/>
        <v>0.09938878027684481</v>
      </c>
      <c r="H776" s="5">
        <f t="shared" si="167"/>
        <v>0.7644164189911654</v>
      </c>
      <c r="I776" s="10">
        <f t="shared" si="168"/>
        <v>0.9999999999999999</v>
      </c>
    </row>
    <row r="777" spans="1:9" ht="15">
      <c r="A777" s="4"/>
      <c r="B777" s="4"/>
      <c r="C777" s="54"/>
      <c r="D777" s="15" t="s">
        <v>17</v>
      </c>
      <c r="E777" s="5">
        <f t="shared" si="164"/>
        <v>0</v>
      </c>
      <c r="F777" s="5">
        <f t="shared" si="165"/>
        <v>0.02534402007201149</v>
      </c>
      <c r="G777" s="5">
        <f t="shared" si="166"/>
        <v>0.15057779097535812</v>
      </c>
      <c r="H777" s="5">
        <f t="shared" si="167"/>
        <v>0.8240781889526303</v>
      </c>
      <c r="I777" s="10">
        <f t="shared" si="168"/>
        <v>0.9999999999999999</v>
      </c>
    </row>
    <row r="778" spans="1:9" ht="15">
      <c r="A778" s="4"/>
      <c r="B778" s="4"/>
      <c r="C778" s="54"/>
      <c r="D778" s="15" t="s">
        <v>18</v>
      </c>
      <c r="E778" s="5">
        <f t="shared" si="164"/>
        <v>0</v>
      </c>
      <c r="F778" s="5">
        <f t="shared" si="165"/>
        <v>0.1131297697737311</v>
      </c>
      <c r="G778" s="5">
        <f t="shared" si="166"/>
        <v>0.35379442835477054</v>
      </c>
      <c r="H778" s="5">
        <f t="shared" si="167"/>
        <v>0.5330758018714984</v>
      </c>
      <c r="I778" s="10">
        <f t="shared" si="168"/>
        <v>1</v>
      </c>
    </row>
    <row r="779" spans="1:9" ht="15">
      <c r="A779" s="4"/>
      <c r="B779" s="4"/>
      <c r="C779" s="55"/>
      <c r="D779" s="15" t="s">
        <v>3</v>
      </c>
      <c r="E779" s="5">
        <f t="shared" si="164"/>
        <v>0</v>
      </c>
      <c r="F779" s="5">
        <f t="shared" si="165"/>
        <v>0.07674126722091698</v>
      </c>
      <c r="G779" s="5">
        <f t="shared" si="166"/>
        <v>0.12422762535504454</v>
      </c>
      <c r="H779" s="5">
        <f t="shared" si="167"/>
        <v>0.7990311074240385</v>
      </c>
      <c r="I779" s="10">
        <f t="shared" si="168"/>
        <v>1</v>
      </c>
    </row>
    <row r="780" spans="1:7" ht="15.75">
      <c r="A780" s="4"/>
      <c r="B780" s="4"/>
      <c r="C780" s="14" t="s">
        <v>165</v>
      </c>
      <c r="G780" s="2"/>
    </row>
    <row r="782" spans="1:14" ht="15" customHeight="1">
      <c r="A782" s="4">
        <v>26</v>
      </c>
      <c r="B782" s="4" t="s">
        <v>150</v>
      </c>
      <c r="C782" s="4"/>
      <c r="D782" s="4"/>
      <c r="G782" s="2"/>
      <c r="H782" s="3"/>
      <c r="I782" s="3"/>
      <c r="J782" s="3"/>
      <c r="K782" s="3"/>
      <c r="L782" s="3"/>
      <c r="M782" s="3"/>
      <c r="N782" s="3"/>
    </row>
    <row r="783" spans="1:14" ht="24.75" customHeight="1">
      <c r="A783" s="4"/>
      <c r="B783" s="4"/>
      <c r="C783" s="26">
        <v>2012</v>
      </c>
      <c r="D783" s="4"/>
      <c r="G783" s="2"/>
      <c r="H783" s="3"/>
      <c r="I783" s="3"/>
      <c r="J783" s="3"/>
      <c r="K783" s="3"/>
      <c r="L783" s="3"/>
      <c r="M783" s="3"/>
      <c r="N783" s="3"/>
    </row>
    <row r="784" spans="1:14" ht="15" customHeight="1">
      <c r="A784" s="4"/>
      <c r="B784" s="4"/>
      <c r="C784" s="65" t="s">
        <v>46</v>
      </c>
      <c r="D784" s="57"/>
      <c r="E784" s="53" t="s">
        <v>150</v>
      </c>
      <c r="F784" s="53"/>
      <c r="G784" s="53"/>
      <c r="H784" s="3"/>
      <c r="I784" s="3"/>
      <c r="J784" s="3"/>
      <c r="K784" s="3"/>
      <c r="L784" s="3"/>
      <c r="M784" s="3"/>
      <c r="N784" s="3"/>
    </row>
    <row r="785" spans="1:14" ht="15" customHeight="1">
      <c r="A785" s="4"/>
      <c r="B785" s="4"/>
      <c r="C785" s="65"/>
      <c r="D785" s="57"/>
      <c r="E785" s="53"/>
      <c r="F785" s="53"/>
      <c r="G785" s="53"/>
      <c r="H785" s="3"/>
      <c r="I785" s="3"/>
      <c r="J785" s="3"/>
      <c r="K785" s="3"/>
      <c r="L785" s="3"/>
      <c r="M785" s="3"/>
      <c r="N785" s="3"/>
    </row>
    <row r="786" spans="1:14" ht="15" customHeight="1" thickBot="1">
      <c r="A786" s="4"/>
      <c r="B786" s="4"/>
      <c r="C786" s="64"/>
      <c r="D786" s="62"/>
      <c r="E786" s="19" t="s">
        <v>1</v>
      </c>
      <c r="F786" s="11" t="s">
        <v>2</v>
      </c>
      <c r="G786" s="12" t="s">
        <v>3</v>
      </c>
      <c r="H786" s="3"/>
      <c r="I786" s="3"/>
      <c r="J786" s="3"/>
      <c r="K786" s="3"/>
      <c r="L786" s="3"/>
      <c r="M786" s="3"/>
      <c r="N786" s="3"/>
    </row>
    <row r="787" spans="1:14" ht="15" customHeight="1">
      <c r="A787" s="4"/>
      <c r="B787" s="4"/>
      <c r="C787" s="66" t="s">
        <v>6</v>
      </c>
      <c r="D787" s="15" t="s">
        <v>14</v>
      </c>
      <c r="E787" s="43">
        <v>20051.83245363369</v>
      </c>
      <c r="F787" s="43">
        <v>732768.6143166276</v>
      </c>
      <c r="G787" s="6">
        <f aca="true" t="shared" si="169" ref="G787:G798">E787+F787</f>
        <v>752820.4467702613</v>
      </c>
      <c r="H787" s="3"/>
      <c r="I787" s="3"/>
      <c r="J787" s="3"/>
      <c r="K787" s="3"/>
      <c r="L787" s="3"/>
      <c r="M787" s="3"/>
      <c r="N787" s="3"/>
    </row>
    <row r="788" spans="1:14" ht="15" customHeight="1">
      <c r="A788" s="4"/>
      <c r="B788" s="4"/>
      <c r="C788" s="54"/>
      <c r="D788" s="15" t="s">
        <v>15</v>
      </c>
      <c r="E788" s="43">
        <v>40289.66662008292</v>
      </c>
      <c r="F788" s="43">
        <v>713095.9891018772</v>
      </c>
      <c r="G788" s="6">
        <f t="shared" si="169"/>
        <v>753385.6557219601</v>
      </c>
      <c r="H788" s="3"/>
      <c r="I788" s="3"/>
      <c r="J788" s="3"/>
      <c r="K788" s="3"/>
      <c r="L788" s="3"/>
      <c r="M788" s="3"/>
      <c r="N788" s="3"/>
    </row>
    <row r="789" spans="1:14" ht="15" customHeight="1">
      <c r="A789" s="4"/>
      <c r="B789" s="4"/>
      <c r="C789" s="54"/>
      <c r="D789" s="21" t="s">
        <v>16</v>
      </c>
      <c r="E789" s="43">
        <v>54650.63523124986</v>
      </c>
      <c r="F789" s="43">
        <v>698130.8277857895</v>
      </c>
      <c r="G789" s="6">
        <f t="shared" si="169"/>
        <v>752781.4630170394</v>
      </c>
      <c r="H789" s="3"/>
      <c r="I789" s="3"/>
      <c r="J789" s="3"/>
      <c r="K789" s="3"/>
      <c r="L789" s="3"/>
      <c r="M789" s="3"/>
      <c r="N789" s="3"/>
    </row>
    <row r="790" spans="1:14" ht="15" customHeight="1">
      <c r="A790" s="4"/>
      <c r="B790" s="4"/>
      <c r="C790" s="54"/>
      <c r="D790" s="15" t="s">
        <v>17</v>
      </c>
      <c r="E790" s="43">
        <v>58170.223129653205</v>
      </c>
      <c r="F790" s="43">
        <v>700964.6532064365</v>
      </c>
      <c r="G790" s="6">
        <f t="shared" si="169"/>
        <v>759134.8763360898</v>
      </c>
      <c r="H790" s="3"/>
      <c r="I790" s="3"/>
      <c r="J790" s="3"/>
      <c r="K790" s="3"/>
      <c r="L790" s="3"/>
      <c r="M790" s="3"/>
      <c r="N790" s="3"/>
    </row>
    <row r="791" spans="1:14" ht="15" customHeight="1">
      <c r="A791" s="4"/>
      <c r="B791" s="4"/>
      <c r="C791" s="54"/>
      <c r="D791" s="15" t="s">
        <v>18</v>
      </c>
      <c r="E791" s="43">
        <v>110141.11463393472</v>
      </c>
      <c r="F791" s="43">
        <v>637624.3129479855</v>
      </c>
      <c r="G791" s="6">
        <f t="shared" si="169"/>
        <v>747765.4275819202</v>
      </c>
      <c r="H791" s="3"/>
      <c r="I791" s="3"/>
      <c r="J791" s="3"/>
      <c r="K791" s="3"/>
      <c r="L791" s="3"/>
      <c r="M791" s="3"/>
      <c r="N791" s="3"/>
    </row>
    <row r="792" spans="1:14" ht="15" customHeight="1">
      <c r="A792" s="4"/>
      <c r="B792" s="4"/>
      <c r="C792" s="55"/>
      <c r="D792" s="15" t="s">
        <v>3</v>
      </c>
      <c r="E792" s="6">
        <f>SUM(E787:E791)</f>
        <v>283303.4720685544</v>
      </c>
      <c r="F792" s="6">
        <f>SUM(F787:F791)</f>
        <v>3482584.3973587165</v>
      </c>
      <c r="G792" s="6">
        <f>SUM(G787:G791)</f>
        <v>3765887.8694272707</v>
      </c>
      <c r="H792" s="3"/>
      <c r="I792" s="3"/>
      <c r="J792" s="3"/>
      <c r="K792" s="3"/>
      <c r="L792" s="3"/>
      <c r="M792" s="3"/>
      <c r="N792" s="3"/>
    </row>
    <row r="793" spans="1:14" ht="15" customHeight="1">
      <c r="A793" s="4"/>
      <c r="C793" s="66" t="s">
        <v>0</v>
      </c>
      <c r="D793" s="15" t="s">
        <v>14</v>
      </c>
      <c r="E793" s="5">
        <f aca="true" t="shared" si="170" ref="E793:E798">E787/G787</f>
        <v>0.02663561084141611</v>
      </c>
      <c r="F793" s="5">
        <f aca="true" t="shared" si="171" ref="F793:F798">F787/G787</f>
        <v>0.9733643891585839</v>
      </c>
      <c r="G793" s="7">
        <f t="shared" si="169"/>
        <v>1</v>
      </c>
      <c r="H793" s="3"/>
      <c r="I793" s="3"/>
      <c r="J793" s="3"/>
      <c r="K793" s="3"/>
      <c r="L793" s="3"/>
      <c r="M793" s="3"/>
      <c r="N793" s="3"/>
    </row>
    <row r="794" spans="1:14" ht="15" customHeight="1">
      <c r="A794" s="4"/>
      <c r="C794" s="54"/>
      <c r="D794" s="15" t="s">
        <v>15</v>
      </c>
      <c r="E794" s="5">
        <f t="shared" si="170"/>
        <v>0.053478144047584546</v>
      </c>
      <c r="F794" s="5">
        <f t="shared" si="171"/>
        <v>0.9465218559524154</v>
      </c>
      <c r="G794" s="7">
        <f t="shared" si="169"/>
        <v>1</v>
      </c>
      <c r="H794" s="3"/>
      <c r="I794" s="3"/>
      <c r="J794" s="3"/>
      <c r="K794" s="3"/>
      <c r="L794" s="3"/>
      <c r="M794" s="3"/>
      <c r="N794" s="3"/>
    </row>
    <row r="795" spans="1:14" ht="15" customHeight="1">
      <c r="A795" s="4"/>
      <c r="C795" s="54"/>
      <c r="D795" s="21" t="s">
        <v>16</v>
      </c>
      <c r="E795" s="5">
        <f t="shared" si="170"/>
        <v>0.07259827442112882</v>
      </c>
      <c r="F795" s="5">
        <f t="shared" si="171"/>
        <v>0.9274017255788712</v>
      </c>
      <c r="G795" s="7">
        <f t="shared" si="169"/>
        <v>1</v>
      </c>
      <c r="H795" s="3"/>
      <c r="I795" s="3"/>
      <c r="J795" s="3"/>
      <c r="K795" s="3"/>
      <c r="L795" s="3"/>
      <c r="M795" s="3"/>
      <c r="N795" s="3"/>
    </row>
    <row r="796" spans="1:14" ht="15" customHeight="1">
      <c r="A796" s="4"/>
      <c r="C796" s="54"/>
      <c r="D796" s="15" t="s">
        <v>17</v>
      </c>
      <c r="E796" s="5">
        <f t="shared" si="170"/>
        <v>0.07662699336171673</v>
      </c>
      <c r="F796" s="5">
        <f t="shared" si="171"/>
        <v>0.9233730066382833</v>
      </c>
      <c r="G796" s="7">
        <f t="shared" si="169"/>
        <v>1</v>
      </c>
      <c r="H796" s="3"/>
      <c r="I796" s="3"/>
      <c r="J796" s="3"/>
      <c r="K796" s="3"/>
      <c r="L796" s="3"/>
      <c r="M796" s="3"/>
      <c r="N796" s="3"/>
    </row>
    <row r="797" spans="1:14" ht="15" customHeight="1">
      <c r="A797" s="4"/>
      <c r="C797" s="54"/>
      <c r="D797" s="15" t="s">
        <v>18</v>
      </c>
      <c r="E797" s="5">
        <f t="shared" si="170"/>
        <v>0.14729367067704985</v>
      </c>
      <c r="F797" s="5">
        <f t="shared" si="171"/>
        <v>0.8527063293229502</v>
      </c>
      <c r="G797" s="7">
        <f t="shared" si="169"/>
        <v>1</v>
      </c>
      <c r="H797" s="3"/>
      <c r="I797" s="3"/>
      <c r="J797" s="3"/>
      <c r="K797" s="3"/>
      <c r="L797" s="3"/>
      <c r="M797" s="3"/>
      <c r="N797" s="3"/>
    </row>
    <row r="798" spans="1:14" ht="15" customHeight="1">
      <c r="A798" s="4"/>
      <c r="C798" s="55"/>
      <c r="D798" s="15" t="s">
        <v>3</v>
      </c>
      <c r="E798" s="5">
        <f t="shared" si="170"/>
        <v>0.0752288655136299</v>
      </c>
      <c r="F798" s="5">
        <f t="shared" si="171"/>
        <v>0.9247711344863702</v>
      </c>
      <c r="G798" s="7">
        <f t="shared" si="169"/>
        <v>1</v>
      </c>
      <c r="H798" s="3"/>
      <c r="I798" s="3"/>
      <c r="J798" s="3"/>
      <c r="K798" s="3"/>
      <c r="L798" s="3"/>
      <c r="M798" s="3"/>
      <c r="N798" s="3"/>
    </row>
    <row r="799" spans="1:7" ht="15.75">
      <c r="A799" s="4"/>
      <c r="B799" s="4"/>
      <c r="C799" s="14" t="s">
        <v>165</v>
      </c>
      <c r="G799" s="2"/>
    </row>
    <row r="800" spans="1:7" ht="24.75" customHeight="1">
      <c r="A800" s="4"/>
      <c r="B800" s="4"/>
      <c r="C800" s="4">
        <v>2012</v>
      </c>
      <c r="G800" s="2"/>
    </row>
    <row r="801" spans="1:8" ht="22.5" customHeight="1">
      <c r="A801" s="4"/>
      <c r="B801" s="4"/>
      <c r="C801" s="65" t="s">
        <v>46</v>
      </c>
      <c r="D801" s="57"/>
      <c r="E801" s="53" t="s">
        <v>152</v>
      </c>
      <c r="F801" s="53"/>
      <c r="G801" s="53"/>
      <c r="H801" s="53"/>
    </row>
    <row r="802" spans="1:8" ht="42.75" customHeight="1" thickBot="1">
      <c r="A802" s="4"/>
      <c r="B802" s="4"/>
      <c r="C802" s="64"/>
      <c r="D802" s="62"/>
      <c r="E802" s="11" t="s">
        <v>151</v>
      </c>
      <c r="F802" s="11" t="s">
        <v>32</v>
      </c>
      <c r="G802" s="12" t="s">
        <v>93</v>
      </c>
      <c r="H802" s="12" t="s">
        <v>3</v>
      </c>
    </row>
    <row r="803" spans="1:8" ht="15">
      <c r="A803" s="4"/>
      <c r="B803" s="4"/>
      <c r="C803" s="66" t="s">
        <v>6</v>
      </c>
      <c r="D803" s="15" t="s">
        <v>14</v>
      </c>
      <c r="E803" s="43">
        <v>7305.567730576295</v>
      </c>
      <c r="F803" s="43">
        <v>12369.886481857413</v>
      </c>
      <c r="G803" s="43">
        <v>376.37824119998686</v>
      </c>
      <c r="H803" s="18">
        <f aca="true" t="shared" si="172" ref="H803:H814">SUM(E803:G803)</f>
        <v>20051.832453633695</v>
      </c>
    </row>
    <row r="804" spans="1:8" ht="15">
      <c r="A804" s="4"/>
      <c r="B804" s="4"/>
      <c r="C804" s="54"/>
      <c r="D804" s="15" t="s">
        <v>15</v>
      </c>
      <c r="E804" s="43">
        <v>20806.698414376522</v>
      </c>
      <c r="F804" s="43">
        <v>18918.04504356691</v>
      </c>
      <c r="G804" s="43">
        <v>564.9231621394732</v>
      </c>
      <c r="H804" s="18">
        <f t="shared" si="172"/>
        <v>40289.666620082906</v>
      </c>
    </row>
    <row r="805" spans="1:8" ht="15">
      <c r="A805" s="4"/>
      <c r="B805" s="4"/>
      <c r="C805" s="54"/>
      <c r="D805" s="21" t="s">
        <v>16</v>
      </c>
      <c r="E805" s="43">
        <v>19450.323875178703</v>
      </c>
      <c r="F805" s="43">
        <v>34081.83830702616</v>
      </c>
      <c r="G805" s="43">
        <v>1118.473049044971</v>
      </c>
      <c r="H805" s="18">
        <f t="shared" si="172"/>
        <v>54650.635231249835</v>
      </c>
    </row>
    <row r="806" spans="1:8" ht="15">
      <c r="A806" s="4"/>
      <c r="B806" s="4"/>
      <c r="C806" s="54"/>
      <c r="D806" s="15" t="s">
        <v>17</v>
      </c>
      <c r="E806" s="43">
        <v>22112.23160653974</v>
      </c>
      <c r="F806" s="43">
        <v>34270.29969523783</v>
      </c>
      <c r="G806" s="43">
        <v>1787.691827875601</v>
      </c>
      <c r="H806" s="18">
        <f t="shared" si="172"/>
        <v>58170.22312965317</v>
      </c>
    </row>
    <row r="807" spans="1:8" ht="15">
      <c r="A807" s="4"/>
      <c r="B807" s="4"/>
      <c r="C807" s="54"/>
      <c r="D807" s="15" t="s">
        <v>18</v>
      </c>
      <c r="E807" s="43">
        <v>46352.220334756945</v>
      </c>
      <c r="F807" s="43">
        <v>62274.80633275342</v>
      </c>
      <c r="G807" s="43">
        <v>1514.0879664243562</v>
      </c>
      <c r="H807" s="18">
        <f t="shared" si="172"/>
        <v>110141.11463393472</v>
      </c>
    </row>
    <row r="808" spans="1:8" ht="15">
      <c r="A808" s="4"/>
      <c r="B808" s="4"/>
      <c r="C808" s="55"/>
      <c r="D808" s="15" t="s">
        <v>3</v>
      </c>
      <c r="E808" s="6">
        <f>SUM(E803:E807)</f>
        <v>116027.04196142821</v>
      </c>
      <c r="F808" s="6">
        <f>SUM(F803:F807)</f>
        <v>161914.87586044174</v>
      </c>
      <c r="G808" s="6">
        <f>SUM(G803:G807)</f>
        <v>5361.554246684389</v>
      </c>
      <c r="H808" s="18">
        <f t="shared" si="172"/>
        <v>283303.4720685543</v>
      </c>
    </row>
    <row r="809" spans="1:8" ht="15">
      <c r="A809" s="4"/>
      <c r="B809" s="4"/>
      <c r="C809" s="66" t="s">
        <v>0</v>
      </c>
      <c r="D809" s="15" t="s">
        <v>14</v>
      </c>
      <c r="E809" s="5">
        <f aca="true" t="shared" si="173" ref="E809:E814">E803/H803</f>
        <v>0.36433416983056904</v>
      </c>
      <c r="F809" s="5">
        <f aca="true" t="shared" si="174" ref="F809:F814">F803/H803</f>
        <v>0.6168955635581227</v>
      </c>
      <c r="G809" s="5">
        <f aca="true" t="shared" si="175" ref="G809:G814">G803/H803</f>
        <v>0.018770266611308206</v>
      </c>
      <c r="H809" s="10">
        <f t="shared" si="172"/>
        <v>0.9999999999999999</v>
      </c>
    </row>
    <row r="810" spans="1:8" ht="15">
      <c r="A810" s="4"/>
      <c r="B810" s="4"/>
      <c r="C810" s="54"/>
      <c r="D810" s="15" t="s">
        <v>15</v>
      </c>
      <c r="E810" s="5">
        <f t="shared" si="173"/>
        <v>0.5164276639609908</v>
      </c>
      <c r="F810" s="5">
        <f t="shared" si="174"/>
        <v>0.469550796286236</v>
      </c>
      <c r="G810" s="5">
        <f t="shared" si="175"/>
        <v>0.014021539752773232</v>
      </c>
      <c r="H810" s="10">
        <f t="shared" si="172"/>
        <v>1</v>
      </c>
    </row>
    <row r="811" spans="1:8" ht="15">
      <c r="A811" s="4"/>
      <c r="B811" s="4"/>
      <c r="C811" s="54"/>
      <c r="D811" s="21" t="s">
        <v>16</v>
      </c>
      <c r="E811" s="5">
        <f t="shared" si="173"/>
        <v>0.3559029788560773</v>
      </c>
      <c r="F811" s="5">
        <f t="shared" si="174"/>
        <v>0.6236311465147946</v>
      </c>
      <c r="G811" s="5">
        <f t="shared" si="175"/>
        <v>0.020465874629128113</v>
      </c>
      <c r="H811" s="10">
        <f t="shared" si="172"/>
        <v>0.9999999999999999</v>
      </c>
    </row>
    <row r="812" spans="1:8" ht="15">
      <c r="A812" s="4"/>
      <c r="B812" s="4"/>
      <c r="C812" s="54"/>
      <c r="D812" s="15" t="s">
        <v>17</v>
      </c>
      <c r="E812" s="5">
        <f t="shared" si="173"/>
        <v>0.3801297367770915</v>
      </c>
      <c r="F812" s="5">
        <f t="shared" si="174"/>
        <v>0.5891381853367521</v>
      </c>
      <c r="G812" s="5">
        <f t="shared" si="175"/>
        <v>0.030732077886156457</v>
      </c>
      <c r="H812" s="10">
        <f t="shared" si="172"/>
        <v>1</v>
      </c>
    </row>
    <row r="813" spans="1:8" ht="15">
      <c r="A813" s="4"/>
      <c r="B813" s="4"/>
      <c r="C813" s="54"/>
      <c r="D813" s="15" t="s">
        <v>18</v>
      </c>
      <c r="E813" s="5">
        <f t="shared" si="173"/>
        <v>0.4208439372419037</v>
      </c>
      <c r="F813" s="5">
        <f t="shared" si="174"/>
        <v>0.5654092619248509</v>
      </c>
      <c r="G813" s="5">
        <f t="shared" si="175"/>
        <v>0.013746800833245448</v>
      </c>
      <c r="H813" s="10">
        <f t="shared" si="172"/>
        <v>1</v>
      </c>
    </row>
    <row r="814" spans="1:8" ht="15">
      <c r="A814" s="4"/>
      <c r="B814" s="4"/>
      <c r="C814" s="55"/>
      <c r="D814" s="15" t="s">
        <v>3</v>
      </c>
      <c r="E814" s="5">
        <f t="shared" si="173"/>
        <v>0.4095503705417058</v>
      </c>
      <c r="F814" s="5">
        <f t="shared" si="174"/>
        <v>0.5715245022526984</v>
      </c>
      <c r="G814" s="5">
        <f t="shared" si="175"/>
        <v>0.018925127205595946</v>
      </c>
      <c r="H814" s="10">
        <f t="shared" si="172"/>
        <v>1</v>
      </c>
    </row>
    <row r="815" spans="1:7" ht="15.75">
      <c r="A815" s="4"/>
      <c r="B815" s="4"/>
      <c r="C815" s="14" t="s">
        <v>165</v>
      </c>
      <c r="G815" s="2"/>
    </row>
    <row r="817" spans="1:14" ht="15" customHeight="1">
      <c r="A817" s="4">
        <v>27</v>
      </c>
      <c r="B817" s="4" t="s">
        <v>153</v>
      </c>
      <c r="C817" s="4"/>
      <c r="D817" s="4"/>
      <c r="G817" s="2"/>
      <c r="H817" s="3"/>
      <c r="I817" s="3"/>
      <c r="J817" s="3"/>
      <c r="K817" s="3"/>
      <c r="L817" s="3"/>
      <c r="M817" s="3"/>
      <c r="N817" s="3"/>
    </row>
    <row r="818" spans="1:14" ht="24.75" customHeight="1">
      <c r="A818" s="4"/>
      <c r="B818" s="4"/>
      <c r="C818" s="26">
        <v>2012</v>
      </c>
      <c r="D818" s="4"/>
      <c r="G818" s="2"/>
      <c r="H818" s="3"/>
      <c r="I818" s="3"/>
      <c r="J818" s="3"/>
      <c r="K818" s="3"/>
      <c r="L818" s="3"/>
      <c r="M818" s="3"/>
      <c r="N818" s="3"/>
    </row>
    <row r="819" spans="1:14" ht="15" customHeight="1">
      <c r="A819" s="4"/>
      <c r="B819" s="4"/>
      <c r="C819" s="65" t="s">
        <v>46</v>
      </c>
      <c r="D819" s="57"/>
      <c r="E819" s="53" t="s">
        <v>153</v>
      </c>
      <c r="F819" s="53"/>
      <c r="G819" s="53"/>
      <c r="H819" s="3"/>
      <c r="I819" s="3"/>
      <c r="J819" s="3"/>
      <c r="K819" s="3"/>
      <c r="L819" s="3"/>
      <c r="M819" s="3"/>
      <c r="N819" s="3"/>
    </row>
    <row r="820" spans="1:14" ht="15" customHeight="1">
      <c r="A820" s="4"/>
      <c r="B820" s="4"/>
      <c r="C820" s="65"/>
      <c r="D820" s="57"/>
      <c r="E820" s="53"/>
      <c r="F820" s="53"/>
      <c r="G820" s="53"/>
      <c r="H820" s="3"/>
      <c r="I820" s="3"/>
      <c r="J820" s="3"/>
      <c r="K820" s="3"/>
      <c r="L820" s="3"/>
      <c r="M820" s="3"/>
      <c r="N820" s="3"/>
    </row>
    <row r="821" spans="1:14" ht="15" customHeight="1" thickBot="1">
      <c r="A821" s="4"/>
      <c r="B821" s="4"/>
      <c r="C821" s="64"/>
      <c r="D821" s="62"/>
      <c r="E821" s="19" t="s">
        <v>1</v>
      </c>
      <c r="F821" s="11" t="s">
        <v>2</v>
      </c>
      <c r="G821" s="12" t="s">
        <v>3</v>
      </c>
      <c r="H821" s="3"/>
      <c r="I821" s="3"/>
      <c r="J821" s="3"/>
      <c r="K821" s="3"/>
      <c r="L821" s="3"/>
      <c r="M821" s="3"/>
      <c r="N821" s="3"/>
    </row>
    <row r="822" spans="1:14" ht="15" customHeight="1">
      <c r="A822" s="4"/>
      <c r="B822" s="4"/>
      <c r="C822" s="66" t="s">
        <v>6</v>
      </c>
      <c r="D822" s="15" t="s">
        <v>14</v>
      </c>
      <c r="E822" s="43">
        <v>79345.93904383692</v>
      </c>
      <c r="F822" s="43">
        <v>673474.5077264232</v>
      </c>
      <c r="G822" s="6">
        <f aca="true" t="shared" si="176" ref="G822:G833">E822+F822</f>
        <v>752820.4467702601</v>
      </c>
      <c r="H822" s="3"/>
      <c r="I822" s="3"/>
      <c r="J822" s="3"/>
      <c r="K822" s="3"/>
      <c r="L822" s="3"/>
      <c r="M822" s="3"/>
      <c r="N822" s="3"/>
    </row>
    <row r="823" spans="1:14" ht="15" customHeight="1">
      <c r="A823" s="4"/>
      <c r="B823" s="4"/>
      <c r="C823" s="54"/>
      <c r="D823" s="15" t="s">
        <v>15</v>
      </c>
      <c r="E823" s="43">
        <v>89976.4112595739</v>
      </c>
      <c r="F823" s="43">
        <v>663409.2444623889</v>
      </c>
      <c r="G823" s="6">
        <f t="shared" si="176"/>
        <v>753385.6557219628</v>
      </c>
      <c r="H823" s="3"/>
      <c r="I823" s="3"/>
      <c r="J823" s="3"/>
      <c r="K823" s="3"/>
      <c r="L823" s="3"/>
      <c r="M823" s="3"/>
      <c r="N823" s="3"/>
    </row>
    <row r="824" spans="1:14" ht="15" customHeight="1">
      <c r="A824" s="4"/>
      <c r="B824" s="4"/>
      <c r="C824" s="54"/>
      <c r="D824" s="21" t="s">
        <v>16</v>
      </c>
      <c r="E824" s="43">
        <v>84112.29335708436</v>
      </c>
      <c r="F824" s="43">
        <v>668669.1696599554</v>
      </c>
      <c r="G824" s="6">
        <f t="shared" si="176"/>
        <v>752781.4630170398</v>
      </c>
      <c r="H824" s="3"/>
      <c r="I824" s="3"/>
      <c r="J824" s="3"/>
      <c r="K824" s="3"/>
      <c r="L824" s="3"/>
      <c r="M824" s="3"/>
      <c r="N824" s="3"/>
    </row>
    <row r="825" spans="1:14" ht="15" customHeight="1">
      <c r="A825" s="4"/>
      <c r="B825" s="4"/>
      <c r="C825" s="54"/>
      <c r="D825" s="15" t="s">
        <v>17</v>
      </c>
      <c r="E825" s="43">
        <v>101441.6978654887</v>
      </c>
      <c r="F825" s="43">
        <v>657693.1784706004</v>
      </c>
      <c r="G825" s="6">
        <f t="shared" si="176"/>
        <v>759134.8763360891</v>
      </c>
      <c r="H825" s="3"/>
      <c r="I825" s="3"/>
      <c r="J825" s="3"/>
      <c r="K825" s="3"/>
      <c r="L825" s="3"/>
      <c r="M825" s="3"/>
      <c r="N825" s="3"/>
    </row>
    <row r="826" spans="1:14" ht="15" customHeight="1">
      <c r="A826" s="4"/>
      <c r="B826" s="4"/>
      <c r="C826" s="54"/>
      <c r="D826" s="15" t="s">
        <v>18</v>
      </c>
      <c r="E826" s="43">
        <v>134718.7232659539</v>
      </c>
      <c r="F826" s="43">
        <v>613046.7043159667</v>
      </c>
      <c r="G826" s="6">
        <f t="shared" si="176"/>
        <v>747765.4275819205</v>
      </c>
      <c r="H826" s="3"/>
      <c r="I826" s="3"/>
      <c r="J826" s="3"/>
      <c r="K826" s="3"/>
      <c r="L826" s="3"/>
      <c r="M826" s="3"/>
      <c r="N826" s="3"/>
    </row>
    <row r="827" spans="1:14" ht="15" customHeight="1">
      <c r="A827" s="4"/>
      <c r="B827" s="4"/>
      <c r="C827" s="55"/>
      <c r="D827" s="15" t="s">
        <v>3</v>
      </c>
      <c r="E827" s="6">
        <f>SUM(E822:E826)</f>
        <v>489595.06479193777</v>
      </c>
      <c r="F827" s="6">
        <f>SUM(F822:F826)</f>
        <v>3276292.8046353348</v>
      </c>
      <c r="G827" s="6">
        <f t="shared" si="176"/>
        <v>3765887.8694272726</v>
      </c>
      <c r="H827" s="3"/>
      <c r="I827" s="3"/>
      <c r="J827" s="3"/>
      <c r="K827" s="3"/>
      <c r="L827" s="3"/>
      <c r="M827" s="3"/>
      <c r="N827" s="3"/>
    </row>
    <row r="828" spans="1:14" ht="15" customHeight="1">
      <c r="A828" s="4"/>
      <c r="C828" s="66" t="s">
        <v>0</v>
      </c>
      <c r="D828" s="15" t="s">
        <v>14</v>
      </c>
      <c r="E828" s="5">
        <f aca="true" t="shared" si="177" ref="E828:E833">E822/G822</f>
        <v>0.10539822527967428</v>
      </c>
      <c r="F828" s="5">
        <f aca="true" t="shared" si="178" ref="F828:F833">F822/G822</f>
        <v>0.8946017747203258</v>
      </c>
      <c r="G828" s="7">
        <f t="shared" si="176"/>
        <v>1</v>
      </c>
      <c r="H828" s="3"/>
      <c r="I828" s="3"/>
      <c r="J828" s="3"/>
      <c r="K828" s="3"/>
      <c r="L828" s="3"/>
      <c r="M828" s="3"/>
      <c r="N828" s="3"/>
    </row>
    <row r="829" spans="1:14" ht="15" customHeight="1">
      <c r="A829" s="4"/>
      <c r="C829" s="54"/>
      <c r="D829" s="15" t="s">
        <v>15</v>
      </c>
      <c r="E829" s="5">
        <f t="shared" si="177"/>
        <v>0.11942941915100613</v>
      </c>
      <c r="F829" s="5">
        <f t="shared" si="178"/>
        <v>0.8805705808489939</v>
      </c>
      <c r="G829" s="7">
        <f t="shared" si="176"/>
        <v>1</v>
      </c>
      <c r="H829" s="3"/>
      <c r="I829" s="3"/>
      <c r="J829" s="3"/>
      <c r="K829" s="3"/>
      <c r="L829" s="3"/>
      <c r="M829" s="3"/>
      <c r="N829" s="3"/>
    </row>
    <row r="830" spans="1:14" ht="15" customHeight="1">
      <c r="A830" s="4"/>
      <c r="C830" s="54"/>
      <c r="D830" s="21" t="s">
        <v>16</v>
      </c>
      <c r="E830" s="5">
        <f t="shared" si="177"/>
        <v>0.11173534085174519</v>
      </c>
      <c r="F830" s="5">
        <f t="shared" si="178"/>
        <v>0.8882646591482548</v>
      </c>
      <c r="G830" s="7">
        <f t="shared" si="176"/>
        <v>1</v>
      </c>
      <c r="H830" s="3"/>
      <c r="I830" s="3"/>
      <c r="J830" s="3"/>
      <c r="K830" s="3"/>
      <c r="L830" s="3"/>
      <c r="M830" s="3"/>
      <c r="N830" s="3"/>
    </row>
    <row r="831" spans="1:14" ht="15" customHeight="1">
      <c r="A831" s="4"/>
      <c r="C831" s="54"/>
      <c r="D831" s="15" t="s">
        <v>17</v>
      </c>
      <c r="E831" s="5">
        <f t="shared" si="177"/>
        <v>0.13362802978449614</v>
      </c>
      <c r="F831" s="5">
        <f t="shared" si="178"/>
        <v>0.8663719702155038</v>
      </c>
      <c r="G831" s="7">
        <f t="shared" si="176"/>
        <v>1</v>
      </c>
      <c r="H831" s="3"/>
      <c r="I831" s="3"/>
      <c r="J831" s="3"/>
      <c r="K831" s="3"/>
      <c r="L831" s="3"/>
      <c r="M831" s="3"/>
      <c r="N831" s="3"/>
    </row>
    <row r="832" spans="1:14" ht="15" customHeight="1">
      <c r="A832" s="4"/>
      <c r="C832" s="54"/>
      <c r="D832" s="15" t="s">
        <v>18</v>
      </c>
      <c r="E832" s="5">
        <f t="shared" si="177"/>
        <v>0.18016174363877627</v>
      </c>
      <c r="F832" s="5">
        <f t="shared" si="178"/>
        <v>0.8198382563612238</v>
      </c>
      <c r="G832" s="7">
        <f t="shared" si="176"/>
        <v>1</v>
      </c>
      <c r="H832" s="3"/>
      <c r="I832" s="3"/>
      <c r="J832" s="3"/>
      <c r="K832" s="3"/>
      <c r="L832" s="3"/>
      <c r="M832" s="3"/>
      <c r="N832" s="3"/>
    </row>
    <row r="833" spans="1:14" ht="15" customHeight="1">
      <c r="A833" s="4"/>
      <c r="C833" s="55"/>
      <c r="D833" s="15" t="s">
        <v>3</v>
      </c>
      <c r="E833" s="5">
        <f t="shared" si="177"/>
        <v>0.13000787112293835</v>
      </c>
      <c r="F833" s="5">
        <f t="shared" si="178"/>
        <v>0.8699921288770617</v>
      </c>
      <c r="G833" s="7">
        <f t="shared" si="176"/>
        <v>1</v>
      </c>
      <c r="H833" s="3"/>
      <c r="I833" s="3"/>
      <c r="J833" s="3"/>
      <c r="K833" s="3"/>
      <c r="L833" s="3"/>
      <c r="M833" s="3"/>
      <c r="N833" s="3"/>
    </row>
    <row r="834" spans="1:7" ht="15.75">
      <c r="A834" s="4"/>
      <c r="B834" s="4"/>
      <c r="C834" s="14" t="s">
        <v>165</v>
      </c>
      <c r="G834" s="2"/>
    </row>
    <row r="835" spans="1:7" ht="24.75" customHeight="1">
      <c r="A835" s="4"/>
      <c r="B835" s="4"/>
      <c r="C835" s="4">
        <v>2012</v>
      </c>
      <c r="G835" s="2"/>
    </row>
    <row r="836" spans="1:9" ht="22.5" customHeight="1">
      <c r="A836" s="4"/>
      <c r="B836" s="4"/>
      <c r="C836" s="65" t="s">
        <v>46</v>
      </c>
      <c r="D836" s="57"/>
      <c r="E836" s="58" t="s">
        <v>154</v>
      </c>
      <c r="F836" s="59"/>
      <c r="G836" s="59"/>
      <c r="H836" s="59"/>
      <c r="I836" s="60"/>
    </row>
    <row r="837" spans="1:9" ht="42.75" customHeight="1" thickBot="1">
      <c r="A837" s="4"/>
      <c r="B837" s="4"/>
      <c r="C837" s="64"/>
      <c r="D837" s="62"/>
      <c r="E837" s="11" t="s">
        <v>168</v>
      </c>
      <c r="F837" s="11">
        <v>1</v>
      </c>
      <c r="G837" s="11">
        <v>2</v>
      </c>
      <c r="H837" s="12" t="s">
        <v>127</v>
      </c>
      <c r="I837" s="12" t="s">
        <v>3</v>
      </c>
    </row>
    <row r="838" spans="1:9" ht="15">
      <c r="A838" s="4"/>
      <c r="B838" s="4"/>
      <c r="C838" s="66" t="s">
        <v>6</v>
      </c>
      <c r="D838" s="15" t="s">
        <v>14</v>
      </c>
      <c r="E838" s="43">
        <v>10116.492269457889</v>
      </c>
      <c r="F838" s="43">
        <v>22208.74646989482</v>
      </c>
      <c r="G838" s="43">
        <v>19530.993426889596</v>
      </c>
      <c r="H838" s="43">
        <v>27489.70687759473</v>
      </c>
      <c r="I838" s="18">
        <f aca="true" t="shared" si="179" ref="I838:I849">SUM(E838:H838)</f>
        <v>79345.93904383703</v>
      </c>
    </row>
    <row r="839" spans="1:9" ht="15">
      <c r="A839" s="4"/>
      <c r="B839" s="4"/>
      <c r="C839" s="54"/>
      <c r="D839" s="15" t="s">
        <v>15</v>
      </c>
      <c r="E839" s="43">
        <v>8936.571585172762</v>
      </c>
      <c r="F839" s="43">
        <v>26540.325552532264</v>
      </c>
      <c r="G839" s="43">
        <v>19423.390118644325</v>
      </c>
      <c r="H839" s="43">
        <v>34747.25572205127</v>
      </c>
      <c r="I839" s="18">
        <f t="shared" si="179"/>
        <v>89647.54297840063</v>
      </c>
    </row>
    <row r="840" spans="1:9" ht="15">
      <c r="A840" s="4"/>
      <c r="B840" s="4"/>
      <c r="C840" s="54"/>
      <c r="D840" s="21" t="s">
        <v>16</v>
      </c>
      <c r="E840" s="43">
        <v>8300.429823813933</v>
      </c>
      <c r="F840" s="43">
        <v>23080.416309590128</v>
      </c>
      <c r="G840" s="43">
        <v>24488.225456092805</v>
      </c>
      <c r="H840" s="43">
        <v>28209.076537819066</v>
      </c>
      <c r="I840" s="18">
        <f t="shared" si="179"/>
        <v>84078.14812731593</v>
      </c>
    </row>
    <row r="841" spans="1:9" ht="15">
      <c r="A841" s="4"/>
      <c r="B841" s="4"/>
      <c r="C841" s="54"/>
      <c r="D841" s="15" t="s">
        <v>17</v>
      </c>
      <c r="E841" s="43">
        <v>7399.825731306577</v>
      </c>
      <c r="F841" s="43">
        <v>38177.09051240024</v>
      </c>
      <c r="G841" s="43">
        <v>23345.19850857705</v>
      </c>
      <c r="H841" s="43">
        <v>32519.583113204826</v>
      </c>
      <c r="I841" s="18">
        <f t="shared" si="179"/>
        <v>101441.6978654887</v>
      </c>
    </row>
    <row r="842" spans="1:9" ht="15">
      <c r="A842" s="4"/>
      <c r="B842" s="4"/>
      <c r="C842" s="54"/>
      <c r="D842" s="15" t="s">
        <v>18</v>
      </c>
      <c r="E842" s="43">
        <v>8500.516639205265</v>
      </c>
      <c r="F842" s="43">
        <v>48696.462008107315</v>
      </c>
      <c r="G842" s="43">
        <v>32749.83481129644</v>
      </c>
      <c r="H842" s="43">
        <v>44424.47285064959</v>
      </c>
      <c r="I842" s="18">
        <f t="shared" si="179"/>
        <v>134371.2863092586</v>
      </c>
    </row>
    <row r="843" spans="1:9" ht="15">
      <c r="A843" s="4"/>
      <c r="B843" s="4"/>
      <c r="C843" s="55"/>
      <c r="D843" s="15" t="s">
        <v>3</v>
      </c>
      <c r="E843" s="6">
        <f>SUM(E838:E842)</f>
        <v>43253.83604895642</v>
      </c>
      <c r="F843" s="6">
        <f>SUM(F838:F842)</f>
        <v>158703.04085252475</v>
      </c>
      <c r="G843" s="6">
        <f>SUM(G838:G842)</f>
        <v>119537.64232150021</v>
      </c>
      <c r="H843" s="6">
        <f>SUM(H838:H842)</f>
        <v>167390.0951013195</v>
      </c>
      <c r="I843" s="18">
        <f t="shared" si="179"/>
        <v>488884.6143243009</v>
      </c>
    </row>
    <row r="844" spans="1:9" ht="15">
      <c r="A844" s="4"/>
      <c r="B844" s="4"/>
      <c r="C844" s="66" t="s">
        <v>0</v>
      </c>
      <c r="D844" s="15" t="s">
        <v>14</v>
      </c>
      <c r="E844" s="5">
        <f aca="true" t="shared" si="180" ref="E844:E849">E838/I838</f>
        <v>0.12749855117183415</v>
      </c>
      <c r="F844" s="5">
        <f aca="true" t="shared" si="181" ref="F844:F849">F838/I838</f>
        <v>0.2798977079044327</v>
      </c>
      <c r="G844" s="5">
        <f aca="true" t="shared" si="182" ref="G844:G849">G838/I838</f>
        <v>0.246149880664959</v>
      </c>
      <c r="H844" s="5">
        <f aca="true" t="shared" si="183" ref="H844:H849">H838/I838</f>
        <v>0.34645386025877417</v>
      </c>
      <c r="I844" s="10">
        <f t="shared" si="179"/>
        <v>1</v>
      </c>
    </row>
    <row r="845" spans="1:9" ht="15">
      <c r="A845" s="4"/>
      <c r="B845" s="4"/>
      <c r="C845" s="54"/>
      <c r="D845" s="15" t="s">
        <v>15</v>
      </c>
      <c r="E845" s="5">
        <f t="shared" si="180"/>
        <v>0.09968562760639083</v>
      </c>
      <c r="F845" s="5">
        <f t="shared" si="181"/>
        <v>0.2960519013770048</v>
      </c>
      <c r="G845" s="5">
        <f t="shared" si="182"/>
        <v>0.2166639427398934</v>
      </c>
      <c r="H845" s="5">
        <f t="shared" si="183"/>
        <v>0.3875985282767109</v>
      </c>
      <c r="I845" s="10">
        <f t="shared" si="179"/>
        <v>1</v>
      </c>
    </row>
    <row r="846" spans="1:9" ht="15">
      <c r="A846" s="4"/>
      <c r="B846" s="4"/>
      <c r="C846" s="54"/>
      <c r="D846" s="21" t="s">
        <v>16</v>
      </c>
      <c r="E846" s="5">
        <f t="shared" si="180"/>
        <v>0.09872279550264294</v>
      </c>
      <c r="F846" s="5">
        <f t="shared" si="181"/>
        <v>0.27451147323845004</v>
      </c>
      <c r="G846" s="5">
        <f t="shared" si="182"/>
        <v>0.29125552835692026</v>
      </c>
      <c r="H846" s="5">
        <f t="shared" si="183"/>
        <v>0.33551020290198674</v>
      </c>
      <c r="I846" s="10">
        <f t="shared" si="179"/>
        <v>1</v>
      </c>
    </row>
    <row r="847" spans="1:9" ht="15">
      <c r="A847" s="4"/>
      <c r="B847" s="4"/>
      <c r="C847" s="54"/>
      <c r="D847" s="15" t="s">
        <v>17</v>
      </c>
      <c r="E847" s="5">
        <f t="shared" si="180"/>
        <v>0.0729465879121889</v>
      </c>
      <c r="F847" s="5">
        <f t="shared" si="181"/>
        <v>0.3763451451988009</v>
      </c>
      <c r="G847" s="5">
        <f t="shared" si="182"/>
        <v>0.23013414601491283</v>
      </c>
      <c r="H847" s="5">
        <f t="shared" si="183"/>
        <v>0.3205741208740972</v>
      </c>
      <c r="I847" s="10">
        <f t="shared" si="179"/>
        <v>0.9999999999999999</v>
      </c>
    </row>
    <row r="848" spans="1:9" ht="15">
      <c r="A848" s="4"/>
      <c r="B848" s="4"/>
      <c r="C848" s="54"/>
      <c r="D848" s="15" t="s">
        <v>18</v>
      </c>
      <c r="E848" s="5">
        <f t="shared" si="180"/>
        <v>0.06326140705121427</v>
      </c>
      <c r="F848" s="5">
        <f t="shared" si="181"/>
        <v>0.3624022910373224</v>
      </c>
      <c r="G848" s="5">
        <f t="shared" si="182"/>
        <v>0.24372643673233838</v>
      </c>
      <c r="H848" s="5">
        <f t="shared" si="183"/>
        <v>0.330609865179125</v>
      </c>
      <c r="I848" s="10">
        <f t="shared" si="179"/>
        <v>1</v>
      </c>
    </row>
    <row r="849" spans="1:9" ht="15">
      <c r="A849" s="4"/>
      <c r="B849" s="4"/>
      <c r="C849" s="55"/>
      <c r="D849" s="15" t="s">
        <v>3</v>
      </c>
      <c r="E849" s="5">
        <f t="shared" si="180"/>
        <v>0.08847452912532046</v>
      </c>
      <c r="F849" s="5">
        <f t="shared" si="181"/>
        <v>0.32462269460427184</v>
      </c>
      <c r="G849" s="5">
        <f t="shared" si="182"/>
        <v>0.24451095170322765</v>
      </c>
      <c r="H849" s="5">
        <f t="shared" si="183"/>
        <v>0.34239182456718</v>
      </c>
      <c r="I849" s="10">
        <f t="shared" si="179"/>
        <v>0.9999999999999999</v>
      </c>
    </row>
    <row r="850" spans="1:7" ht="15.75">
      <c r="A850" s="4"/>
      <c r="B850" s="4"/>
      <c r="C850" s="14" t="s">
        <v>165</v>
      </c>
      <c r="G850" s="2"/>
    </row>
    <row r="852" spans="1:14" ht="15" customHeight="1">
      <c r="A852" s="4">
        <v>28</v>
      </c>
      <c r="B852" s="4" t="s">
        <v>155</v>
      </c>
      <c r="C852" s="4"/>
      <c r="D852" s="4"/>
      <c r="G852" s="2"/>
      <c r="H852" s="3"/>
      <c r="I852" s="3"/>
      <c r="J852" s="3"/>
      <c r="K852" s="3"/>
      <c r="L852" s="3"/>
      <c r="M852" s="3"/>
      <c r="N852" s="3"/>
    </row>
    <row r="853" spans="1:7" ht="24.75" customHeight="1">
      <c r="A853" s="4"/>
      <c r="B853" s="4"/>
      <c r="C853" s="4">
        <v>2012</v>
      </c>
      <c r="G853" s="2"/>
    </row>
    <row r="854" spans="1:9" ht="22.5" customHeight="1">
      <c r="A854" s="4"/>
      <c r="B854" s="4"/>
      <c r="C854" s="65" t="s">
        <v>46</v>
      </c>
      <c r="D854" s="57"/>
      <c r="E854" s="58" t="s">
        <v>155</v>
      </c>
      <c r="F854" s="59"/>
      <c r="G854" s="59"/>
      <c r="H854" s="59"/>
      <c r="I854" s="60"/>
    </row>
    <row r="855" spans="1:9" ht="42.75" customHeight="1" thickBot="1">
      <c r="A855" s="4"/>
      <c r="B855" s="4"/>
      <c r="C855" s="64"/>
      <c r="D855" s="62"/>
      <c r="E855" s="11" t="s">
        <v>156</v>
      </c>
      <c r="F855" s="11" t="s">
        <v>157</v>
      </c>
      <c r="G855" s="12" t="s">
        <v>158</v>
      </c>
      <c r="H855" s="12" t="s">
        <v>99</v>
      </c>
      <c r="I855" s="12" t="s">
        <v>3</v>
      </c>
    </row>
    <row r="856" spans="1:9" ht="15">
      <c r="A856" s="4"/>
      <c r="B856" s="4"/>
      <c r="C856" s="66" t="s">
        <v>6</v>
      </c>
      <c r="D856" s="15" t="s">
        <v>14</v>
      </c>
      <c r="E856" s="43">
        <v>23551.53457256158</v>
      </c>
      <c r="F856" s="43">
        <v>81018.52656069557</v>
      </c>
      <c r="G856" s="43">
        <v>366810.39703758</v>
      </c>
      <c r="H856" s="43">
        <v>281439.98859942454</v>
      </c>
      <c r="I856" s="18">
        <f aca="true" t="shared" si="184" ref="I856:I867">SUM(E856:H856)</f>
        <v>752820.4467702617</v>
      </c>
    </row>
    <row r="857" spans="1:9" ht="15">
      <c r="A857" s="4"/>
      <c r="B857" s="4"/>
      <c r="C857" s="54"/>
      <c r="D857" s="15" t="s">
        <v>15</v>
      </c>
      <c r="E857" s="43">
        <v>28198.09424592539</v>
      </c>
      <c r="F857" s="43">
        <v>117029.80037487346</v>
      </c>
      <c r="G857" s="43">
        <v>404436.21517530014</v>
      </c>
      <c r="H857" s="43">
        <v>203721.54592586303</v>
      </c>
      <c r="I857" s="18">
        <f t="shared" si="184"/>
        <v>753385.655721962</v>
      </c>
    </row>
    <row r="858" spans="1:9" ht="15">
      <c r="A858" s="4"/>
      <c r="B858" s="4"/>
      <c r="C858" s="54"/>
      <c r="D858" s="21" t="s">
        <v>16</v>
      </c>
      <c r="E858" s="43">
        <v>40108.78233324188</v>
      </c>
      <c r="F858" s="43">
        <v>126743.88081857274</v>
      </c>
      <c r="G858" s="43">
        <v>405382.7408294538</v>
      </c>
      <c r="H858" s="43">
        <v>180546.0590357738</v>
      </c>
      <c r="I858" s="18">
        <f t="shared" si="184"/>
        <v>752781.4630170423</v>
      </c>
    </row>
    <row r="859" spans="1:9" ht="15">
      <c r="A859" s="4"/>
      <c r="B859" s="4"/>
      <c r="C859" s="54"/>
      <c r="D859" s="15" t="s">
        <v>17</v>
      </c>
      <c r="E859" s="43">
        <v>44777.21898681247</v>
      </c>
      <c r="F859" s="43">
        <v>153263.4401794428</v>
      </c>
      <c r="G859" s="43">
        <v>418778.5805115772</v>
      </c>
      <c r="H859" s="43">
        <v>142315.63665825786</v>
      </c>
      <c r="I859" s="18">
        <f t="shared" si="184"/>
        <v>759134.8763360903</v>
      </c>
    </row>
    <row r="860" spans="1:9" ht="15">
      <c r="A860" s="4"/>
      <c r="B860" s="4"/>
      <c r="C860" s="54"/>
      <c r="D860" s="15" t="s">
        <v>18</v>
      </c>
      <c r="E860" s="43">
        <v>44393.630328602325</v>
      </c>
      <c r="F860" s="43">
        <v>168463.68203843234</v>
      </c>
      <c r="G860" s="43">
        <v>434690.4185504686</v>
      </c>
      <c r="H860" s="43">
        <v>100217.696664419</v>
      </c>
      <c r="I860" s="18">
        <f t="shared" si="184"/>
        <v>747765.4275819223</v>
      </c>
    </row>
    <row r="861" spans="1:9" ht="15">
      <c r="A861" s="4"/>
      <c r="B861" s="4"/>
      <c r="C861" s="55"/>
      <c r="D861" s="15" t="s">
        <v>3</v>
      </c>
      <c r="E861" s="6">
        <f>SUM(E856:E860)</f>
        <v>181029.26046714367</v>
      </c>
      <c r="F861" s="6">
        <f>SUM(F856:F860)</f>
        <v>646519.3299720169</v>
      </c>
      <c r="G861" s="6">
        <f>SUM(G856:G860)</f>
        <v>2030098.3521043796</v>
      </c>
      <c r="H861" s="6">
        <f>SUM(H856:H860)</f>
        <v>908240.9268837383</v>
      </c>
      <c r="I861" s="18">
        <f t="shared" si="184"/>
        <v>3765887.8694272786</v>
      </c>
    </row>
    <row r="862" spans="1:9" ht="15">
      <c r="A862" s="4"/>
      <c r="B862" s="4"/>
      <c r="C862" s="66" t="s">
        <v>0</v>
      </c>
      <c r="D862" s="15" t="s">
        <v>14</v>
      </c>
      <c r="E862" s="5">
        <f aca="true" t="shared" si="185" ref="E862:E867">E856/I856</f>
        <v>0.03128439812388465</v>
      </c>
      <c r="F862" s="5">
        <f aca="true" t="shared" si="186" ref="F862:F867">F856/I856</f>
        <v>0.10761998682193072</v>
      </c>
      <c r="G862" s="5">
        <f aca="true" t="shared" si="187" ref="G862:G867">G856/I856</f>
        <v>0.48724818595358843</v>
      </c>
      <c r="H862" s="5">
        <f aca="true" t="shared" si="188" ref="H862:H867">H856/I856</f>
        <v>0.37384742910059615</v>
      </c>
      <c r="I862" s="10">
        <f t="shared" si="184"/>
        <v>1</v>
      </c>
    </row>
    <row r="863" spans="1:9" ht="15">
      <c r="A863" s="4"/>
      <c r="B863" s="4"/>
      <c r="C863" s="54"/>
      <c r="D863" s="15" t="s">
        <v>15</v>
      </c>
      <c r="E863" s="5">
        <f t="shared" si="185"/>
        <v>0.03742849897892393</v>
      </c>
      <c r="F863" s="5">
        <f t="shared" si="186"/>
        <v>0.15533850357520407</v>
      </c>
      <c r="G863" s="5">
        <f t="shared" si="187"/>
        <v>0.5368249476262366</v>
      </c>
      <c r="H863" s="5">
        <f t="shared" si="188"/>
        <v>0.27040804981963545</v>
      </c>
      <c r="I863" s="10">
        <f t="shared" si="184"/>
        <v>1</v>
      </c>
    </row>
    <row r="864" spans="1:9" ht="15">
      <c r="A864" s="4"/>
      <c r="B864" s="4"/>
      <c r="C864" s="54"/>
      <c r="D864" s="21" t="s">
        <v>16</v>
      </c>
      <c r="E864" s="5">
        <f t="shared" si="185"/>
        <v>0.05328077842471242</v>
      </c>
      <c r="F864" s="5">
        <f t="shared" si="186"/>
        <v>0.16836743071568352</v>
      </c>
      <c r="G864" s="5">
        <f t="shared" si="187"/>
        <v>0.5385131817735479</v>
      </c>
      <c r="H864" s="5">
        <f t="shared" si="188"/>
        <v>0.2398386090860561</v>
      </c>
      <c r="I864" s="10">
        <f t="shared" si="184"/>
        <v>1</v>
      </c>
    </row>
    <row r="865" spans="1:9" ht="15">
      <c r="A865" s="4"/>
      <c r="B865" s="4"/>
      <c r="C865" s="54"/>
      <c r="D865" s="15" t="s">
        <v>17</v>
      </c>
      <c r="E865" s="5">
        <f t="shared" si="185"/>
        <v>0.05898453671754154</v>
      </c>
      <c r="F865" s="5">
        <f t="shared" si="186"/>
        <v>0.20189223938591486</v>
      </c>
      <c r="G865" s="5">
        <f t="shared" si="187"/>
        <v>0.5516524053443332</v>
      </c>
      <c r="H865" s="5">
        <f t="shared" si="188"/>
        <v>0.1874708185522104</v>
      </c>
      <c r="I865" s="10">
        <f t="shared" si="184"/>
        <v>1</v>
      </c>
    </row>
    <row r="866" spans="1:9" ht="15">
      <c r="A866" s="4"/>
      <c r="B866" s="4"/>
      <c r="C866" s="54"/>
      <c r="D866" s="15" t="s">
        <v>18</v>
      </c>
      <c r="E866" s="5">
        <f t="shared" si="185"/>
        <v>0.05936839106370524</v>
      </c>
      <c r="F866" s="5">
        <f t="shared" si="186"/>
        <v>0.2252894769195198</v>
      </c>
      <c r="G866" s="5">
        <f t="shared" si="187"/>
        <v>0.5813192246078341</v>
      </c>
      <c r="H866" s="5">
        <f t="shared" si="188"/>
        <v>0.1340229074089408</v>
      </c>
      <c r="I866" s="10">
        <f t="shared" si="184"/>
        <v>1</v>
      </c>
    </row>
    <row r="867" spans="1:9" ht="15">
      <c r="A867" s="4"/>
      <c r="B867" s="4"/>
      <c r="C867" s="55"/>
      <c r="D867" s="15" t="s">
        <v>3</v>
      </c>
      <c r="E867" s="5">
        <f t="shared" si="185"/>
        <v>0.04807080474615269</v>
      </c>
      <c r="F867" s="5">
        <f t="shared" si="186"/>
        <v>0.1716777961501919</v>
      </c>
      <c r="G867" s="5">
        <f t="shared" si="187"/>
        <v>0.5390756237288392</v>
      </c>
      <c r="H867" s="5">
        <f t="shared" si="188"/>
        <v>0.24117577537481613</v>
      </c>
      <c r="I867" s="10">
        <f t="shared" si="184"/>
        <v>1</v>
      </c>
    </row>
    <row r="868" spans="1:7" ht="15.75">
      <c r="A868" s="4"/>
      <c r="B868" s="4"/>
      <c r="C868" s="14" t="s">
        <v>165</v>
      </c>
      <c r="G868" s="2"/>
    </row>
    <row r="870" spans="1:14" ht="15" customHeight="1">
      <c r="A870" s="4">
        <v>29</v>
      </c>
      <c r="B870" s="4" t="s">
        <v>159</v>
      </c>
      <c r="C870" s="4"/>
      <c r="D870" s="4"/>
      <c r="G870" s="2"/>
      <c r="H870" s="3"/>
      <c r="I870" s="3"/>
      <c r="J870" s="3"/>
      <c r="K870" s="3"/>
      <c r="L870" s="3"/>
      <c r="M870" s="3"/>
      <c r="N870" s="3"/>
    </row>
    <row r="871" spans="1:7" ht="24.75" customHeight="1">
      <c r="A871" s="4"/>
      <c r="B871" s="4"/>
      <c r="C871" s="4">
        <v>2012</v>
      </c>
      <c r="G871" s="2"/>
    </row>
    <row r="872" spans="1:8" ht="22.5" customHeight="1">
      <c r="A872" s="4"/>
      <c r="B872" s="4"/>
      <c r="C872" s="65" t="s">
        <v>46</v>
      </c>
      <c r="D872" s="57"/>
      <c r="E872" s="53" t="s">
        <v>159</v>
      </c>
      <c r="F872" s="53"/>
      <c r="G872" s="53"/>
      <c r="H872" s="53"/>
    </row>
    <row r="873" spans="1:8" ht="42.75" customHeight="1" thickBot="1">
      <c r="A873" s="4"/>
      <c r="B873" s="4"/>
      <c r="C873" s="64"/>
      <c r="D873" s="62"/>
      <c r="E873" s="11" t="s">
        <v>160</v>
      </c>
      <c r="F873" s="11" t="s">
        <v>161</v>
      </c>
      <c r="G873" s="12" t="s">
        <v>112</v>
      </c>
      <c r="H873" s="12" t="s">
        <v>3</v>
      </c>
    </row>
    <row r="874" spans="1:8" ht="15">
      <c r="A874" s="4"/>
      <c r="B874" s="4"/>
      <c r="C874" s="66" t="s">
        <v>6</v>
      </c>
      <c r="D874" s="15" t="s">
        <v>14</v>
      </c>
      <c r="E874" s="43">
        <v>169735.61952600584</v>
      </c>
      <c r="F874" s="43">
        <v>139231.51677152465</v>
      </c>
      <c r="G874" s="43">
        <v>443853.3104727299</v>
      </c>
      <c r="H874" s="18">
        <f aca="true" t="shared" si="189" ref="H874:H880">SUM(E874:G874)</f>
        <v>752820.4467702603</v>
      </c>
    </row>
    <row r="875" spans="1:8" ht="15">
      <c r="A875" s="4"/>
      <c r="B875" s="4"/>
      <c r="C875" s="54"/>
      <c r="D875" s="15" t="s">
        <v>15</v>
      </c>
      <c r="E875" s="43">
        <v>201425.10761127502</v>
      </c>
      <c r="F875" s="43">
        <v>142722.4879739613</v>
      </c>
      <c r="G875" s="43">
        <v>409238.06013672694</v>
      </c>
      <c r="H875" s="18">
        <f t="shared" si="189"/>
        <v>753385.6557219633</v>
      </c>
    </row>
    <row r="876" spans="1:8" ht="15">
      <c r="A876" s="4"/>
      <c r="B876" s="4"/>
      <c r="C876" s="54"/>
      <c r="D876" s="21" t="s">
        <v>16</v>
      </c>
      <c r="E876" s="43">
        <v>239653.5453959556</v>
      </c>
      <c r="F876" s="43">
        <v>138387.18200378405</v>
      </c>
      <c r="G876" s="43">
        <v>374740.73561730364</v>
      </c>
      <c r="H876" s="18">
        <f t="shared" si="189"/>
        <v>752781.4630170433</v>
      </c>
    </row>
    <row r="877" spans="1:8" ht="15">
      <c r="A877" s="4"/>
      <c r="B877" s="4"/>
      <c r="C877" s="54"/>
      <c r="D877" s="15" t="s">
        <v>17</v>
      </c>
      <c r="E877" s="43">
        <v>265719.6023824964</v>
      </c>
      <c r="F877" s="43">
        <v>137850.36888484604</v>
      </c>
      <c r="G877" s="43">
        <v>355564.905068748</v>
      </c>
      <c r="H877" s="18">
        <f t="shared" si="189"/>
        <v>759134.8763360905</v>
      </c>
    </row>
    <row r="878" spans="1:8" ht="15">
      <c r="A878" s="4"/>
      <c r="B878" s="4"/>
      <c r="C878" s="54"/>
      <c r="D878" s="15" t="s">
        <v>18</v>
      </c>
      <c r="E878" s="43">
        <v>318510.9876163858</v>
      </c>
      <c r="F878" s="43">
        <v>136326.52412623944</v>
      </c>
      <c r="G878" s="43">
        <v>292927.91583929746</v>
      </c>
      <c r="H878" s="18">
        <f t="shared" si="189"/>
        <v>747765.4275819227</v>
      </c>
    </row>
    <row r="879" spans="1:8" ht="15">
      <c r="A879" s="4"/>
      <c r="B879" s="4"/>
      <c r="C879" s="55"/>
      <c r="D879" s="15" t="s">
        <v>3</v>
      </c>
      <c r="E879" s="6">
        <f>SUM(E874:E878)</f>
        <v>1195044.8625321186</v>
      </c>
      <c r="F879" s="6">
        <f>SUM(F874:F878)</f>
        <v>694518.0797603555</v>
      </c>
      <c r="G879" s="6">
        <f>SUM(G874:G878)</f>
        <v>1876324.9271348058</v>
      </c>
      <c r="H879" s="6">
        <f>SUM(H874:H878)</f>
        <v>3765887.86942728</v>
      </c>
    </row>
    <row r="880" spans="1:8" ht="15">
      <c r="A880" s="4"/>
      <c r="B880" s="4"/>
      <c r="C880" s="66" t="s">
        <v>0</v>
      </c>
      <c r="D880" s="15" t="s">
        <v>14</v>
      </c>
      <c r="E880" s="5">
        <f aca="true" t="shared" si="190" ref="E880:E885">E874/H874</f>
        <v>0.22546627187691726</v>
      </c>
      <c r="F880" s="5">
        <f aca="true" t="shared" si="191" ref="F880:F885">F874/H874</f>
        <v>0.1849465133005536</v>
      </c>
      <c r="G880" s="5">
        <f aca="true" t="shared" si="192" ref="G880:G885">G874/H874</f>
        <v>0.5895872148225292</v>
      </c>
      <c r="H880" s="10">
        <f t="shared" si="189"/>
        <v>1</v>
      </c>
    </row>
    <row r="881" spans="1:8" ht="15">
      <c r="A881" s="4"/>
      <c r="B881" s="4"/>
      <c r="C881" s="54"/>
      <c r="D881" s="15" t="s">
        <v>15</v>
      </c>
      <c r="E881" s="5">
        <f t="shared" si="190"/>
        <v>0.26735989208375754</v>
      </c>
      <c r="F881" s="5">
        <f t="shared" si="191"/>
        <v>0.18944147249152432</v>
      </c>
      <c r="G881" s="5">
        <f t="shared" si="192"/>
        <v>0.5431986354247181</v>
      </c>
      <c r="H881" s="10">
        <f>SUM(E881:G881)</f>
        <v>1</v>
      </c>
    </row>
    <row r="882" spans="1:8" ht="15">
      <c r="A882" s="4"/>
      <c r="B882" s="4"/>
      <c r="C882" s="54"/>
      <c r="D882" s="21" t="s">
        <v>16</v>
      </c>
      <c r="E882" s="5">
        <f t="shared" si="190"/>
        <v>0.31835739476827385</v>
      </c>
      <c r="F882" s="5">
        <f t="shared" si="191"/>
        <v>0.1838344709620605</v>
      </c>
      <c r="G882" s="5">
        <f t="shared" si="192"/>
        <v>0.49780813426966564</v>
      </c>
      <c r="H882" s="10">
        <f>SUM(E882:G882)</f>
        <v>1</v>
      </c>
    </row>
    <row r="883" spans="1:8" ht="15">
      <c r="A883" s="4"/>
      <c r="B883" s="4"/>
      <c r="C883" s="54"/>
      <c r="D883" s="15" t="s">
        <v>17</v>
      </c>
      <c r="E883" s="5">
        <f t="shared" si="190"/>
        <v>0.3500295015623216</v>
      </c>
      <c r="F883" s="5">
        <f t="shared" si="191"/>
        <v>0.18158877056231545</v>
      </c>
      <c r="G883" s="5">
        <f t="shared" si="192"/>
        <v>0.46838172787536286</v>
      </c>
      <c r="H883" s="10">
        <f>SUM(E883:G883)</f>
        <v>1</v>
      </c>
    </row>
    <row r="884" spans="1:8" ht="15">
      <c r="A884" s="4"/>
      <c r="B884" s="4"/>
      <c r="C884" s="54"/>
      <c r="D884" s="15" t="s">
        <v>18</v>
      </c>
      <c r="E884" s="5">
        <f t="shared" si="190"/>
        <v>0.4259504061940478</v>
      </c>
      <c r="F884" s="5">
        <f t="shared" si="191"/>
        <v>0.18231188431254927</v>
      </c>
      <c r="G884" s="5">
        <f t="shared" si="192"/>
        <v>0.3917377094934029</v>
      </c>
      <c r="H884" s="10">
        <f>SUM(E884:G884)</f>
        <v>1</v>
      </c>
    </row>
    <row r="885" spans="1:8" ht="15">
      <c r="A885" s="4"/>
      <c r="B885" s="4"/>
      <c r="C885" s="55"/>
      <c r="D885" s="15" t="s">
        <v>3</v>
      </c>
      <c r="E885" s="5">
        <f t="shared" si="190"/>
        <v>0.31733415969017215</v>
      </c>
      <c r="F885" s="5">
        <f t="shared" si="191"/>
        <v>0.18442346236559043</v>
      </c>
      <c r="G885" s="5">
        <f t="shared" si="192"/>
        <v>0.4982423779442374</v>
      </c>
      <c r="H885" s="10">
        <f>SUM(E885:G885)</f>
        <v>1</v>
      </c>
    </row>
    <row r="886" spans="1:7" ht="15.75">
      <c r="A886" s="4"/>
      <c r="B886" s="4"/>
      <c r="C886" s="14" t="s">
        <v>165</v>
      </c>
      <c r="G886" s="2"/>
    </row>
    <row r="888" spans="1:14" ht="15" customHeight="1">
      <c r="A888" s="4">
        <v>30</v>
      </c>
      <c r="B888" s="4" t="s">
        <v>162</v>
      </c>
      <c r="C888" s="4"/>
      <c r="D888" s="4"/>
      <c r="G888" s="2"/>
      <c r="H888" s="3"/>
      <c r="I888" s="3"/>
      <c r="J888" s="3"/>
      <c r="K888" s="3"/>
      <c r="L888" s="3"/>
      <c r="M888" s="3"/>
      <c r="N888" s="3"/>
    </row>
    <row r="889" spans="1:14" ht="24.75" customHeight="1">
      <c r="A889" s="4"/>
      <c r="B889" s="4"/>
      <c r="C889" s="26">
        <v>2012</v>
      </c>
      <c r="D889" s="4"/>
      <c r="G889" s="2"/>
      <c r="H889" s="3"/>
      <c r="I889" s="3"/>
      <c r="J889" s="3"/>
      <c r="K889" s="3"/>
      <c r="L889" s="3"/>
      <c r="M889" s="3"/>
      <c r="N889" s="3"/>
    </row>
    <row r="890" spans="1:14" ht="15" customHeight="1">
      <c r="A890" s="4"/>
      <c r="B890" s="4"/>
      <c r="C890" s="65" t="s">
        <v>46</v>
      </c>
      <c r="D890" s="57"/>
      <c r="E890" s="53" t="s">
        <v>163</v>
      </c>
      <c r="F890" s="53"/>
      <c r="G890" s="53"/>
      <c r="H890" s="3"/>
      <c r="I890" s="3"/>
      <c r="J890" s="3"/>
      <c r="K890" s="3"/>
      <c r="L890" s="3"/>
      <c r="M890" s="3"/>
      <c r="N890" s="3"/>
    </row>
    <row r="891" spans="1:14" ht="15" customHeight="1">
      <c r="A891" s="4"/>
      <c r="B891" s="4"/>
      <c r="C891" s="65"/>
      <c r="D891" s="57"/>
      <c r="E891" s="53"/>
      <c r="F891" s="53"/>
      <c r="G891" s="53"/>
      <c r="H891" s="3"/>
      <c r="I891" s="3"/>
      <c r="J891" s="3"/>
      <c r="K891" s="3"/>
      <c r="L891" s="3"/>
      <c r="M891" s="3"/>
      <c r="N891" s="3"/>
    </row>
    <row r="892" spans="1:14" ht="15" customHeight="1" thickBot="1">
      <c r="A892" s="4"/>
      <c r="B892" s="4"/>
      <c r="C892" s="64"/>
      <c r="D892" s="62"/>
      <c r="E892" s="19" t="s">
        <v>1</v>
      </c>
      <c r="F892" s="11" t="s">
        <v>2</v>
      </c>
      <c r="G892" s="12" t="s">
        <v>3</v>
      </c>
      <c r="H892" s="3"/>
      <c r="I892" s="3"/>
      <c r="J892" s="3"/>
      <c r="K892" s="3"/>
      <c r="L892" s="3"/>
      <c r="M892" s="3"/>
      <c r="N892" s="3"/>
    </row>
    <row r="893" spans="1:14" ht="15" customHeight="1">
      <c r="A893" s="4"/>
      <c r="B893" s="4"/>
      <c r="C893" s="66" t="s">
        <v>6</v>
      </c>
      <c r="D893" s="15" t="s">
        <v>14</v>
      </c>
      <c r="E893" s="43">
        <v>2865.268369351371</v>
      </c>
      <c r="F893" s="43">
        <v>749955.1784009109</v>
      </c>
      <c r="G893" s="6">
        <f>E893+F893</f>
        <v>752820.4467702623</v>
      </c>
      <c r="H893" s="3"/>
      <c r="I893" s="3"/>
      <c r="J893" s="3"/>
      <c r="K893" s="3"/>
      <c r="L893" s="3"/>
      <c r="M893" s="3"/>
      <c r="N893" s="3"/>
    </row>
    <row r="894" spans="1:14" ht="15" customHeight="1">
      <c r="A894" s="4"/>
      <c r="B894" s="4"/>
      <c r="C894" s="54"/>
      <c r="D894" s="15" t="s">
        <v>15</v>
      </c>
      <c r="E894" s="43">
        <v>9893.93035423362</v>
      </c>
      <c r="F894" s="43">
        <v>743491.7253677256</v>
      </c>
      <c r="G894" s="6">
        <f>E894+F894</f>
        <v>753385.6557219592</v>
      </c>
      <c r="H894" s="3"/>
      <c r="I894" s="3"/>
      <c r="J894" s="3"/>
      <c r="K894" s="3"/>
      <c r="L894" s="3"/>
      <c r="M894" s="3"/>
      <c r="N894" s="3"/>
    </row>
    <row r="895" spans="1:14" ht="15" customHeight="1">
      <c r="A895" s="4"/>
      <c r="B895" s="4"/>
      <c r="C895" s="54"/>
      <c r="D895" s="21" t="s">
        <v>16</v>
      </c>
      <c r="E895" s="43">
        <v>15815.526378555047</v>
      </c>
      <c r="F895" s="43">
        <v>736965.936638485</v>
      </c>
      <c r="G895" s="6">
        <f>E895+F895</f>
        <v>752781.4630170399</v>
      </c>
      <c r="H895" s="3"/>
      <c r="I895" s="3"/>
      <c r="J895" s="3"/>
      <c r="K895" s="3"/>
      <c r="L895" s="3"/>
      <c r="M895" s="3"/>
      <c r="N895" s="3"/>
    </row>
    <row r="896" spans="1:14" ht="15" customHeight="1">
      <c r="A896" s="4"/>
      <c r="B896" s="4"/>
      <c r="C896" s="54"/>
      <c r="D896" s="15" t="s">
        <v>17</v>
      </c>
      <c r="E896" s="43">
        <v>25781.474516090395</v>
      </c>
      <c r="F896" s="43">
        <v>733353.4018199985</v>
      </c>
      <c r="G896" s="6">
        <f>E896+F896</f>
        <v>759134.8763360889</v>
      </c>
      <c r="H896" s="3"/>
      <c r="I896" s="3"/>
      <c r="J896" s="3"/>
      <c r="K896" s="3"/>
      <c r="L896" s="3"/>
      <c r="M896" s="3"/>
      <c r="N896" s="3"/>
    </row>
    <row r="897" spans="1:14" ht="15" customHeight="1">
      <c r="A897" s="4"/>
      <c r="B897" s="4"/>
      <c r="C897" s="54"/>
      <c r="D897" s="15" t="s">
        <v>18</v>
      </c>
      <c r="E897" s="43">
        <v>59402.91244913634</v>
      </c>
      <c r="F897" s="43">
        <v>688362.5151327832</v>
      </c>
      <c r="G897" s="6">
        <f>E897+F897</f>
        <v>747765.4275819196</v>
      </c>
      <c r="H897" s="3"/>
      <c r="I897" s="3"/>
      <c r="J897" s="3"/>
      <c r="K897" s="3"/>
      <c r="L897" s="3"/>
      <c r="M897" s="3"/>
      <c r="N897" s="3"/>
    </row>
    <row r="898" spans="1:14" ht="15" customHeight="1">
      <c r="A898" s="4"/>
      <c r="B898" s="4"/>
      <c r="C898" s="55"/>
      <c r="D898" s="15" t="s">
        <v>3</v>
      </c>
      <c r="E898" s="6">
        <f>SUM(E893:E897)</f>
        <v>113759.11206736678</v>
      </c>
      <c r="F898" s="6">
        <f>SUM(F893:F897)</f>
        <v>3652128.7573599033</v>
      </c>
      <c r="G898" s="6">
        <f>SUM(G893:G897)</f>
        <v>3765887.8694272703</v>
      </c>
      <c r="H898" s="3"/>
      <c r="I898" s="3"/>
      <c r="J898" s="3"/>
      <c r="K898" s="3"/>
      <c r="L898" s="3"/>
      <c r="M898" s="3"/>
      <c r="N898" s="3"/>
    </row>
    <row r="899" spans="1:14" ht="15" customHeight="1">
      <c r="A899" s="4"/>
      <c r="C899" s="66" t="s">
        <v>0</v>
      </c>
      <c r="D899" s="15" t="s">
        <v>14</v>
      </c>
      <c r="E899" s="5">
        <f aca="true" t="shared" si="193" ref="E899:E904">E893/G893</f>
        <v>0.0038060448300041494</v>
      </c>
      <c r="F899" s="5">
        <f aca="true" t="shared" si="194" ref="F899:F904">F893/G893</f>
        <v>0.9961939551699959</v>
      </c>
      <c r="G899" s="7">
        <f aca="true" t="shared" si="195" ref="G899:G904">E899+F899</f>
        <v>1</v>
      </c>
      <c r="H899" s="3"/>
      <c r="I899" s="3"/>
      <c r="J899" s="3"/>
      <c r="K899" s="3"/>
      <c r="L899" s="3"/>
      <c r="M899" s="3"/>
      <c r="N899" s="3"/>
    </row>
    <row r="900" spans="1:14" ht="15" customHeight="1">
      <c r="A900" s="4"/>
      <c r="C900" s="54"/>
      <c r="D900" s="15" t="s">
        <v>15</v>
      </c>
      <c r="E900" s="5">
        <f t="shared" si="193"/>
        <v>0.013132623748659512</v>
      </c>
      <c r="F900" s="5">
        <f t="shared" si="194"/>
        <v>0.9868673762513405</v>
      </c>
      <c r="G900" s="7">
        <f t="shared" si="195"/>
        <v>1</v>
      </c>
      <c r="H900" s="3"/>
      <c r="I900" s="3"/>
      <c r="J900" s="3"/>
      <c r="K900" s="3"/>
      <c r="L900" s="3"/>
      <c r="M900" s="3"/>
      <c r="N900" s="3"/>
    </row>
    <row r="901" spans="1:14" ht="15" customHeight="1">
      <c r="A901" s="4"/>
      <c r="C901" s="54"/>
      <c r="D901" s="21" t="s">
        <v>16</v>
      </c>
      <c r="E901" s="5">
        <f t="shared" si="193"/>
        <v>0.021009452484614447</v>
      </c>
      <c r="F901" s="5">
        <f t="shared" si="194"/>
        <v>0.9789905475153856</v>
      </c>
      <c r="G901" s="7">
        <f t="shared" si="195"/>
        <v>1</v>
      </c>
      <c r="H901" s="3"/>
      <c r="I901" s="3"/>
      <c r="J901" s="3"/>
      <c r="K901" s="3"/>
      <c r="L901" s="3"/>
      <c r="M901" s="3"/>
      <c r="N901" s="3"/>
    </row>
    <row r="902" spans="1:14" ht="15" customHeight="1">
      <c r="A902" s="4"/>
      <c r="C902" s="54"/>
      <c r="D902" s="15" t="s">
        <v>17</v>
      </c>
      <c r="E902" s="5">
        <f t="shared" si="193"/>
        <v>0.03396165203280196</v>
      </c>
      <c r="F902" s="5">
        <f t="shared" si="194"/>
        <v>0.9660383479671981</v>
      </c>
      <c r="G902" s="7">
        <f t="shared" si="195"/>
        <v>1</v>
      </c>
      <c r="H902" s="3"/>
      <c r="I902" s="3"/>
      <c r="J902" s="3"/>
      <c r="K902" s="3"/>
      <c r="L902" s="3"/>
      <c r="M902" s="3"/>
      <c r="N902" s="3"/>
    </row>
    <row r="903" spans="1:14" ht="15" customHeight="1">
      <c r="A903" s="4"/>
      <c r="C903" s="54"/>
      <c r="D903" s="15" t="s">
        <v>18</v>
      </c>
      <c r="E903" s="5">
        <f t="shared" si="193"/>
        <v>0.07944057087692598</v>
      </c>
      <c r="F903" s="5">
        <f t="shared" si="194"/>
        <v>0.920559429123074</v>
      </c>
      <c r="G903" s="7">
        <f t="shared" si="195"/>
        <v>1</v>
      </c>
      <c r="H903" s="3"/>
      <c r="I903" s="3"/>
      <c r="J903" s="3"/>
      <c r="K903" s="3"/>
      <c r="L903" s="3"/>
      <c r="M903" s="3"/>
      <c r="N903" s="3"/>
    </row>
    <row r="904" spans="1:14" ht="15" customHeight="1">
      <c r="A904" s="4"/>
      <c r="C904" s="55"/>
      <c r="D904" s="15" t="s">
        <v>3</v>
      </c>
      <c r="E904" s="5">
        <f t="shared" si="193"/>
        <v>0.030207779947698674</v>
      </c>
      <c r="F904" s="5">
        <f t="shared" si="194"/>
        <v>0.9697922200523013</v>
      </c>
      <c r="G904" s="7">
        <f t="shared" si="195"/>
        <v>0.9999999999999999</v>
      </c>
      <c r="H904" s="3"/>
      <c r="I904" s="3"/>
      <c r="J904" s="3"/>
      <c r="K904" s="3"/>
      <c r="L904" s="3"/>
      <c r="M904" s="3"/>
      <c r="N904" s="3"/>
    </row>
    <row r="905" spans="1:7" ht="15.75">
      <c r="A905" s="4"/>
      <c r="B905" s="4"/>
      <c r="C905" s="14" t="s">
        <v>165</v>
      </c>
      <c r="G905" s="2"/>
    </row>
    <row r="906" spans="1:7" ht="24.75" customHeight="1">
      <c r="A906" s="4"/>
      <c r="B906" s="4"/>
      <c r="C906" s="4">
        <v>2012</v>
      </c>
      <c r="G906" s="2"/>
    </row>
    <row r="907" spans="1:8" ht="22.5" customHeight="1">
      <c r="A907" s="4"/>
      <c r="B907" s="4"/>
      <c r="C907" s="65" t="s">
        <v>46</v>
      </c>
      <c r="D907" s="57"/>
      <c r="E907" s="53" t="s">
        <v>164</v>
      </c>
      <c r="F907" s="53"/>
      <c r="G907" s="53"/>
      <c r="H907" s="53"/>
    </row>
    <row r="908" spans="1:8" ht="42.75" customHeight="1" thickBot="1">
      <c r="A908" s="4"/>
      <c r="B908" s="4"/>
      <c r="C908" s="64"/>
      <c r="D908" s="62"/>
      <c r="E908" s="11">
        <v>1</v>
      </c>
      <c r="F908" s="11">
        <v>2</v>
      </c>
      <c r="G908" s="12" t="s">
        <v>127</v>
      </c>
      <c r="H908" s="12" t="s">
        <v>3</v>
      </c>
    </row>
    <row r="909" spans="1:8" ht="15">
      <c r="A909" s="4"/>
      <c r="B909" s="4"/>
      <c r="C909" s="66" t="s">
        <v>6</v>
      </c>
      <c r="D909" s="15" t="s">
        <v>14</v>
      </c>
      <c r="E909" s="43">
        <v>2011.8633527080806</v>
      </c>
      <c r="F909" s="43">
        <v>654.376925857668</v>
      </c>
      <c r="G909" s="43">
        <v>199.02809078562234</v>
      </c>
      <c r="H909" s="18">
        <f aca="true" t="shared" si="196" ref="H909:H915">SUM(E909:G909)</f>
        <v>2865.268369351371</v>
      </c>
    </row>
    <row r="910" spans="1:8" ht="15">
      <c r="A910" s="4"/>
      <c r="B910" s="4"/>
      <c r="C910" s="54"/>
      <c r="D910" s="15" t="s">
        <v>15</v>
      </c>
      <c r="E910" s="43">
        <v>4679.007113948733</v>
      </c>
      <c r="F910" s="43">
        <v>3167.585470623953</v>
      </c>
      <c r="G910" s="43">
        <v>2047.3377696609361</v>
      </c>
      <c r="H910" s="18">
        <f t="shared" si="196"/>
        <v>9893.930354233622</v>
      </c>
    </row>
    <row r="911" spans="1:8" ht="15">
      <c r="A911" s="4"/>
      <c r="B911" s="4"/>
      <c r="C911" s="54"/>
      <c r="D911" s="21" t="s">
        <v>16</v>
      </c>
      <c r="E911" s="43">
        <v>9024.592670433685</v>
      </c>
      <c r="F911" s="43">
        <v>3656.909612456214</v>
      </c>
      <c r="G911" s="43">
        <v>3134.024095665146</v>
      </c>
      <c r="H911" s="18">
        <f t="shared" si="196"/>
        <v>15815.526378555045</v>
      </c>
    </row>
    <row r="912" spans="1:8" ht="15">
      <c r="A912" s="4"/>
      <c r="B912" s="4"/>
      <c r="C912" s="54"/>
      <c r="D912" s="15" t="s">
        <v>17</v>
      </c>
      <c r="E912" s="43">
        <v>17951.501806222615</v>
      </c>
      <c r="F912" s="43">
        <v>4885.556080598997</v>
      </c>
      <c r="G912" s="43">
        <v>2944.416629268787</v>
      </c>
      <c r="H912" s="18">
        <f t="shared" si="196"/>
        <v>25781.4745160904</v>
      </c>
    </row>
    <row r="913" spans="1:8" ht="15">
      <c r="A913" s="4"/>
      <c r="B913" s="4"/>
      <c r="C913" s="54"/>
      <c r="D913" s="15" t="s">
        <v>18</v>
      </c>
      <c r="E913" s="43">
        <v>32234.52352691959</v>
      </c>
      <c r="F913" s="43">
        <v>14352.854078403527</v>
      </c>
      <c r="G913" s="43">
        <v>12815.534843813211</v>
      </c>
      <c r="H913" s="18">
        <f t="shared" si="196"/>
        <v>59402.91244913633</v>
      </c>
    </row>
    <row r="914" spans="1:8" ht="15">
      <c r="A914" s="4"/>
      <c r="B914" s="4"/>
      <c r="C914" s="55"/>
      <c r="D914" s="15" t="s">
        <v>3</v>
      </c>
      <c r="E914" s="6">
        <f>SUM(E909:E913)</f>
        <v>65901.4884702327</v>
      </c>
      <c r="F914" s="6">
        <f>SUM(F909:F913)</f>
        <v>26717.282167940357</v>
      </c>
      <c r="G914" s="6">
        <f>SUM(G909:G913)</f>
        <v>21140.3414291937</v>
      </c>
      <c r="H914" s="18">
        <f t="shared" si="196"/>
        <v>113759.11206736675</v>
      </c>
    </row>
    <row r="915" spans="1:8" ht="15">
      <c r="A915" s="4"/>
      <c r="B915" s="4"/>
      <c r="C915" s="66" t="s">
        <v>0</v>
      </c>
      <c r="D915" s="15" t="s">
        <v>14</v>
      </c>
      <c r="E915" s="5">
        <f aca="true" t="shared" si="197" ref="E915:E920">E909/H909</f>
        <v>0.7021552934545949</v>
      </c>
      <c r="F915" s="5">
        <f aca="true" t="shared" si="198" ref="F915:F920">F909/H909</f>
        <v>0.22838242059880884</v>
      </c>
      <c r="G915" s="5">
        <f aca="true" t="shared" si="199" ref="G915:G920">G909/H909</f>
        <v>0.0694622859465962</v>
      </c>
      <c r="H915" s="10">
        <f t="shared" si="196"/>
        <v>1</v>
      </c>
    </row>
    <row r="916" spans="1:8" ht="15">
      <c r="A916" s="4"/>
      <c r="B916" s="4"/>
      <c r="C916" s="54"/>
      <c r="D916" s="15" t="s">
        <v>15</v>
      </c>
      <c r="E916" s="5">
        <f t="shared" si="197"/>
        <v>0.47291692446031636</v>
      </c>
      <c r="F916" s="5">
        <f t="shared" si="198"/>
        <v>0.32015441358636004</v>
      </c>
      <c r="G916" s="5">
        <f t="shared" si="199"/>
        <v>0.20692866195332357</v>
      </c>
      <c r="H916" s="10">
        <f>SUM(E916:G916)</f>
        <v>1</v>
      </c>
    </row>
    <row r="917" spans="1:8" ht="15">
      <c r="A917" s="4"/>
      <c r="B917" s="4"/>
      <c r="C917" s="54"/>
      <c r="D917" s="21" t="s">
        <v>16</v>
      </c>
      <c r="E917" s="5">
        <f t="shared" si="197"/>
        <v>0.5706160170976364</v>
      </c>
      <c r="F917" s="5">
        <f t="shared" si="198"/>
        <v>0.23122275698738523</v>
      </c>
      <c r="G917" s="5">
        <f t="shared" si="199"/>
        <v>0.19816122591497837</v>
      </c>
      <c r="H917" s="10">
        <f>SUM(E917:G917)</f>
        <v>1</v>
      </c>
    </row>
    <row r="918" spans="1:8" ht="15">
      <c r="A918" s="4"/>
      <c r="B918" s="4"/>
      <c r="C918" s="54"/>
      <c r="D918" s="15" t="s">
        <v>17</v>
      </c>
      <c r="E918" s="5">
        <f t="shared" si="197"/>
        <v>0.696294612436498</v>
      </c>
      <c r="F918" s="5">
        <f t="shared" si="198"/>
        <v>0.18949870681562017</v>
      </c>
      <c r="G918" s="5">
        <f t="shared" si="199"/>
        <v>0.11420668074788182</v>
      </c>
      <c r="H918" s="10">
        <f>SUM(E918:G918)</f>
        <v>1</v>
      </c>
    </row>
    <row r="919" spans="1:8" ht="15">
      <c r="A919" s="4"/>
      <c r="B919" s="4"/>
      <c r="C919" s="54"/>
      <c r="D919" s="15" t="s">
        <v>18</v>
      </c>
      <c r="E919" s="5">
        <f t="shared" si="197"/>
        <v>0.5426421398870024</v>
      </c>
      <c r="F919" s="5">
        <f t="shared" si="198"/>
        <v>0.24161869320284826</v>
      </c>
      <c r="G919" s="5">
        <f t="shared" si="199"/>
        <v>0.21573916691014933</v>
      </c>
      <c r="H919" s="10">
        <f>SUM(E919:G919)</f>
        <v>1</v>
      </c>
    </row>
    <row r="920" spans="1:8" ht="15">
      <c r="A920" s="4"/>
      <c r="B920" s="4"/>
      <c r="C920" s="55"/>
      <c r="D920" s="15" t="s">
        <v>3</v>
      </c>
      <c r="E920" s="5">
        <f t="shared" si="197"/>
        <v>0.5793073387493272</v>
      </c>
      <c r="F920" s="5">
        <f t="shared" si="198"/>
        <v>0.23485839228525898</v>
      </c>
      <c r="G920" s="5">
        <f t="shared" si="199"/>
        <v>0.18583426896541397</v>
      </c>
      <c r="H920" s="10">
        <f>SUM(E920:G920)</f>
        <v>1</v>
      </c>
    </row>
    <row r="921" spans="1:7" ht="15.75">
      <c r="A921" s="4"/>
      <c r="B921" s="4"/>
      <c r="C921" s="14" t="s">
        <v>165</v>
      </c>
      <c r="G921" s="2"/>
    </row>
    <row r="922" spans="7:14" ht="15" customHeight="1">
      <c r="G922" s="9"/>
      <c r="H922" s="9"/>
      <c r="I922" s="9"/>
      <c r="J922" s="9"/>
      <c r="K922" s="9"/>
      <c r="L922" s="9"/>
      <c r="M922" s="9"/>
      <c r="N922" s="8"/>
    </row>
    <row r="923" spans="7:14" ht="15" customHeight="1">
      <c r="G923" s="9"/>
      <c r="H923" s="9"/>
      <c r="I923" s="9"/>
      <c r="J923" s="9"/>
      <c r="K923" s="9"/>
      <c r="L923" s="9"/>
      <c r="M923" s="9"/>
      <c r="N923" s="8"/>
    </row>
    <row r="924" spans="7:14" ht="15" customHeight="1">
      <c r="G924" s="9"/>
      <c r="H924" s="9"/>
      <c r="I924" s="9"/>
      <c r="J924" s="9"/>
      <c r="K924" s="9"/>
      <c r="L924" s="9"/>
      <c r="M924" s="9"/>
      <c r="N924" s="8"/>
    </row>
    <row r="925" spans="7:14" ht="15" customHeight="1">
      <c r="G925" s="9"/>
      <c r="H925" s="9"/>
      <c r="I925" s="9"/>
      <c r="J925" s="9"/>
      <c r="K925" s="9"/>
      <c r="L925" s="9"/>
      <c r="M925" s="9"/>
      <c r="N925" s="8"/>
    </row>
    <row r="926" spans="7:14" ht="15" customHeight="1">
      <c r="G926" s="9"/>
      <c r="H926" s="9"/>
      <c r="I926" s="9"/>
      <c r="J926" s="9"/>
      <c r="K926" s="9"/>
      <c r="L926" s="9"/>
      <c r="M926" s="9"/>
      <c r="N926" s="8"/>
    </row>
    <row r="927" spans="7:14" ht="15" customHeight="1">
      <c r="G927" s="9"/>
      <c r="H927" s="9"/>
      <c r="I927" s="9"/>
      <c r="J927" s="9"/>
      <c r="K927" s="9"/>
      <c r="L927" s="9"/>
      <c r="M927" s="9"/>
      <c r="N927" s="8"/>
    </row>
    <row r="928" spans="7:14" ht="15" customHeight="1">
      <c r="G928" s="9"/>
      <c r="H928" s="9"/>
      <c r="I928" s="9"/>
      <c r="J928" s="9"/>
      <c r="K928" s="9"/>
      <c r="L928" s="9"/>
      <c r="M928" s="9"/>
      <c r="N928" s="8"/>
    </row>
    <row r="929" spans="7:14" ht="15" customHeight="1">
      <c r="G929" s="9"/>
      <c r="H929" s="9"/>
      <c r="I929" s="9"/>
      <c r="J929" s="9"/>
      <c r="K929" s="9"/>
      <c r="L929" s="9"/>
      <c r="M929" s="9"/>
      <c r="N929" s="8"/>
    </row>
    <row r="930" spans="7:14" ht="15" customHeight="1">
      <c r="G930" s="9"/>
      <c r="H930" s="9"/>
      <c r="I930" s="9"/>
      <c r="J930" s="9"/>
      <c r="K930" s="9"/>
      <c r="L930" s="9"/>
      <c r="M930" s="9"/>
      <c r="N930" s="8"/>
    </row>
    <row r="931" spans="7:14" ht="15" customHeight="1">
      <c r="G931" s="9"/>
      <c r="H931" s="9"/>
      <c r="I931" s="9"/>
      <c r="J931" s="9"/>
      <c r="K931" s="9"/>
      <c r="L931" s="9"/>
      <c r="M931" s="9"/>
      <c r="N931" s="8"/>
    </row>
    <row r="932" spans="7:14" ht="15" customHeight="1">
      <c r="G932" s="9"/>
      <c r="H932" s="9"/>
      <c r="I932" s="9"/>
      <c r="J932" s="9"/>
      <c r="K932" s="9"/>
      <c r="L932" s="9"/>
      <c r="M932" s="9"/>
      <c r="N932" s="8"/>
    </row>
  </sheetData>
  <sheetProtection/>
  <mergeCells count="227">
    <mergeCell ref="C766:D767"/>
    <mergeCell ref="E766:I766"/>
    <mergeCell ref="C768:C773"/>
    <mergeCell ref="C774:C779"/>
    <mergeCell ref="E836:I836"/>
    <mergeCell ref="C736:C741"/>
    <mergeCell ref="C742:C747"/>
    <mergeCell ref="C750:D751"/>
    <mergeCell ref="E750:I750"/>
    <mergeCell ref="C752:C757"/>
    <mergeCell ref="C758:C763"/>
    <mergeCell ref="C718:D719"/>
    <mergeCell ref="E718:I718"/>
    <mergeCell ref="C720:C725"/>
    <mergeCell ref="C726:C731"/>
    <mergeCell ref="C734:D735"/>
    <mergeCell ref="E734:I734"/>
    <mergeCell ref="C278:C283"/>
    <mergeCell ref="C286:D287"/>
    <mergeCell ref="E286:I286"/>
    <mergeCell ref="C288:C293"/>
    <mergeCell ref="C294:C299"/>
    <mergeCell ref="C262:C267"/>
    <mergeCell ref="C270:D271"/>
    <mergeCell ref="E270:E271"/>
    <mergeCell ref="F270:F271"/>
    <mergeCell ref="G270:G271"/>
    <mergeCell ref="C272:C277"/>
    <mergeCell ref="H235:H236"/>
    <mergeCell ref="C237:C242"/>
    <mergeCell ref="C243:C248"/>
    <mergeCell ref="C253:D255"/>
    <mergeCell ref="E253:G254"/>
    <mergeCell ref="C256:C261"/>
    <mergeCell ref="C218:D220"/>
    <mergeCell ref="E218:G219"/>
    <mergeCell ref="C221:C226"/>
    <mergeCell ref="C227:C232"/>
    <mergeCell ref="C235:D236"/>
    <mergeCell ref="E235:E236"/>
    <mergeCell ref="F235:F236"/>
    <mergeCell ref="G235:G236"/>
    <mergeCell ref="C196:D197"/>
    <mergeCell ref="E196:H196"/>
    <mergeCell ref="C198:C203"/>
    <mergeCell ref="C206:D207"/>
    <mergeCell ref="E206:H206"/>
    <mergeCell ref="C208:C213"/>
    <mergeCell ref="C180:C185"/>
    <mergeCell ref="C186:C191"/>
    <mergeCell ref="C152:C157"/>
    <mergeCell ref="C160:D161"/>
    <mergeCell ref="E160:H160"/>
    <mergeCell ref="C162:C167"/>
    <mergeCell ref="C168:C173"/>
    <mergeCell ref="C178:D179"/>
    <mergeCell ref="E178:H178"/>
    <mergeCell ref="B2:H2"/>
    <mergeCell ref="C6:D7"/>
    <mergeCell ref="E6:H6"/>
    <mergeCell ref="C143:D145"/>
    <mergeCell ref="E143:G144"/>
    <mergeCell ref="C146:C151"/>
    <mergeCell ref="C8:C13"/>
    <mergeCell ref="C16:D17"/>
    <mergeCell ref="C18:C23"/>
    <mergeCell ref="C28:D30"/>
    <mergeCell ref="E28:G29"/>
    <mergeCell ref="E16:H16"/>
    <mergeCell ref="C31:C36"/>
    <mergeCell ref="C37:C42"/>
    <mergeCell ref="C45:D46"/>
    <mergeCell ref="E45:J45"/>
    <mergeCell ref="C47:C52"/>
    <mergeCell ref="C53:C58"/>
    <mergeCell ref="C61:D62"/>
    <mergeCell ref="E61:H61"/>
    <mergeCell ref="C63:C68"/>
    <mergeCell ref="C69:C74"/>
    <mergeCell ref="C79:D80"/>
    <mergeCell ref="E79:G79"/>
    <mergeCell ref="C81:C86"/>
    <mergeCell ref="C87:C92"/>
    <mergeCell ref="C97:D98"/>
    <mergeCell ref="E97:G97"/>
    <mergeCell ref="C99:C104"/>
    <mergeCell ref="C105:C110"/>
    <mergeCell ref="C133:C138"/>
    <mergeCell ref="C113:D114"/>
    <mergeCell ref="C115:C120"/>
    <mergeCell ref="C125:D126"/>
    <mergeCell ref="E125:J125"/>
    <mergeCell ref="C127:C132"/>
    <mergeCell ref="E113:H113"/>
    <mergeCell ref="C304:D306"/>
    <mergeCell ref="E304:G305"/>
    <mergeCell ref="C307:C312"/>
    <mergeCell ref="C313:C318"/>
    <mergeCell ref="C323:D325"/>
    <mergeCell ref="E323:G324"/>
    <mergeCell ref="C326:C331"/>
    <mergeCell ref="C332:C337"/>
    <mergeCell ref="C342:D344"/>
    <mergeCell ref="E342:L342"/>
    <mergeCell ref="E343:G343"/>
    <mergeCell ref="H343:J343"/>
    <mergeCell ref="K343:M343"/>
    <mergeCell ref="C345:C350"/>
    <mergeCell ref="C351:C356"/>
    <mergeCell ref="C361:D363"/>
    <mergeCell ref="E361:G362"/>
    <mergeCell ref="C364:C369"/>
    <mergeCell ref="C370:C375"/>
    <mergeCell ref="C380:D381"/>
    <mergeCell ref="E380:I380"/>
    <mergeCell ref="C382:C387"/>
    <mergeCell ref="C388:C393"/>
    <mergeCell ref="C398:D400"/>
    <mergeCell ref="E398:G399"/>
    <mergeCell ref="C401:C406"/>
    <mergeCell ref="C407:C412"/>
    <mergeCell ref="C417:D418"/>
    <mergeCell ref="E417:E418"/>
    <mergeCell ref="F417:F418"/>
    <mergeCell ref="G417:G418"/>
    <mergeCell ref="H417:H418"/>
    <mergeCell ref="C419:C424"/>
    <mergeCell ref="C425:C430"/>
    <mergeCell ref="C435:D437"/>
    <mergeCell ref="C438:C443"/>
    <mergeCell ref="E435:H436"/>
    <mergeCell ref="C444:C449"/>
    <mergeCell ref="C452:D453"/>
    <mergeCell ref="E452:H452"/>
    <mergeCell ref="C454:C457"/>
    <mergeCell ref="C464:D466"/>
    <mergeCell ref="E464:G465"/>
    <mergeCell ref="C467:C472"/>
    <mergeCell ref="C473:C478"/>
    <mergeCell ref="C483:D484"/>
    <mergeCell ref="E483:I483"/>
    <mergeCell ref="C485:C490"/>
    <mergeCell ref="C491:C496"/>
    <mergeCell ref="C501:D502"/>
    <mergeCell ref="C503:C508"/>
    <mergeCell ref="C509:C514"/>
    <mergeCell ref="C517:D518"/>
    <mergeCell ref="E517:H517"/>
    <mergeCell ref="E501:I501"/>
    <mergeCell ref="C519:C524"/>
    <mergeCell ref="C529:D531"/>
    <mergeCell ref="E529:G530"/>
    <mergeCell ref="C532:C537"/>
    <mergeCell ref="C538:C543"/>
    <mergeCell ref="C546:D547"/>
    <mergeCell ref="E546:H546"/>
    <mergeCell ref="C548:C553"/>
    <mergeCell ref="C554:C559"/>
    <mergeCell ref="C562:D563"/>
    <mergeCell ref="E562:H562"/>
    <mergeCell ref="C564:C569"/>
    <mergeCell ref="C574:D576"/>
    <mergeCell ref="E574:G575"/>
    <mergeCell ref="C577:C582"/>
    <mergeCell ref="C583:C588"/>
    <mergeCell ref="C591:D592"/>
    <mergeCell ref="E591:H591"/>
    <mergeCell ref="C593:C598"/>
    <mergeCell ref="C599:C604"/>
    <mergeCell ref="C607:D608"/>
    <mergeCell ref="E607:I607"/>
    <mergeCell ref="C609:C614"/>
    <mergeCell ref="C615:C620"/>
    <mergeCell ref="C623:D624"/>
    <mergeCell ref="E623:H623"/>
    <mergeCell ref="C625:C630"/>
    <mergeCell ref="C635:D637"/>
    <mergeCell ref="E635:G636"/>
    <mergeCell ref="C638:C643"/>
    <mergeCell ref="C644:C649"/>
    <mergeCell ref="C652:D653"/>
    <mergeCell ref="E652:H652"/>
    <mergeCell ref="C654:C659"/>
    <mergeCell ref="C660:C665"/>
    <mergeCell ref="C670:D671"/>
    <mergeCell ref="C672:C677"/>
    <mergeCell ref="C678:C683"/>
    <mergeCell ref="E670:K670"/>
    <mergeCell ref="C686:D687"/>
    <mergeCell ref="E686:I686"/>
    <mergeCell ref="C688:C693"/>
    <mergeCell ref="C694:C699"/>
    <mergeCell ref="C784:D786"/>
    <mergeCell ref="E784:G785"/>
    <mergeCell ref="C702:D703"/>
    <mergeCell ref="E702:I702"/>
    <mergeCell ref="C704:C709"/>
    <mergeCell ref="C710:C715"/>
    <mergeCell ref="C787:C792"/>
    <mergeCell ref="C793:C798"/>
    <mergeCell ref="C801:D802"/>
    <mergeCell ref="E801:H801"/>
    <mergeCell ref="C803:C808"/>
    <mergeCell ref="C809:C814"/>
    <mergeCell ref="C819:D821"/>
    <mergeCell ref="E819:G820"/>
    <mergeCell ref="C822:C827"/>
    <mergeCell ref="C828:C833"/>
    <mergeCell ref="C836:D837"/>
    <mergeCell ref="C838:C843"/>
    <mergeCell ref="C844:C849"/>
    <mergeCell ref="C854:D855"/>
    <mergeCell ref="E854:I854"/>
    <mergeCell ref="C856:C861"/>
    <mergeCell ref="C862:C867"/>
    <mergeCell ref="C872:D873"/>
    <mergeCell ref="E872:H872"/>
    <mergeCell ref="C907:D908"/>
    <mergeCell ref="E907:H907"/>
    <mergeCell ref="C909:C914"/>
    <mergeCell ref="C915:C920"/>
    <mergeCell ref="C874:C879"/>
    <mergeCell ref="C880:C885"/>
    <mergeCell ref="C890:D892"/>
    <mergeCell ref="E890:G891"/>
    <mergeCell ref="C893:C898"/>
    <mergeCell ref="C899:C904"/>
  </mergeCells>
  <printOptions/>
  <pageMargins left="0.7" right="0.7" top="0.75" bottom="0.75" header="0.3" footer="0.3"/>
  <pageSetup horizontalDpi="600" verticalDpi="600" orientation="portrait" paperSize="9" r:id="rId1"/>
  <ignoredErrors>
    <ignoredError sqref="F843:G843 E914:F914" formulaRange="1"/>
    <ignoredError sqref="G8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bmoreno</dc:creator>
  <cp:keywords/>
  <dc:description/>
  <cp:lastModifiedBy>bmoreno</cp:lastModifiedBy>
  <dcterms:created xsi:type="dcterms:W3CDTF">2011-01-10T20:25:47Z</dcterms:created>
  <dcterms:modified xsi:type="dcterms:W3CDTF">2013-04-18T16:22:44Z</dcterms:modified>
  <cp:category/>
  <cp:version/>
  <cp:contentType/>
  <cp:contentStatus/>
</cp:coreProperties>
</file>