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550" windowHeight="4725" tabRatio="785" firstSheet="1" activeTab="1"/>
  </bookViews>
  <sheets>
    <sheet name="Hoja1" sheetId="1" state="hidden" r:id="rId1"/>
    <sheet name="Contenido" sheetId="2" r:id="rId2"/>
    <sheet name="Indicadores generales" sheetId="3" r:id="rId3"/>
    <sheet name="Indicadores por área" sheetId="4" r:id="rId4"/>
    <sheet name="Indicadores por región" sheetId="5" r:id="rId5"/>
    <sheet name="Indicadores por ciudades" sheetId="6" r:id="rId6"/>
    <sheet name="Indicadores por quintiles" sheetId="7" r:id="rId7"/>
  </sheets>
  <definedNames/>
  <calcPr fullCalcOnLoad="1"/>
</workbook>
</file>

<file path=xl/sharedStrings.xml><?xml version="1.0" encoding="utf-8"?>
<sst xmlns="http://schemas.openxmlformats.org/spreadsheetml/2006/main" count="1736" uniqueCount="116">
  <si>
    <t>Porcentaje</t>
  </si>
  <si>
    <t>Si</t>
  </si>
  <si>
    <t>No</t>
  </si>
  <si>
    <t>Total</t>
  </si>
  <si>
    <t>Muy frecuentemente</t>
  </si>
  <si>
    <t>Frecuentemente</t>
  </si>
  <si>
    <t>Alguna vez</t>
  </si>
  <si>
    <t>Nunca</t>
  </si>
  <si>
    <t>Productos reciclados</t>
  </si>
  <si>
    <t>Papel</t>
  </si>
  <si>
    <t>Plástico</t>
  </si>
  <si>
    <t>Desechos Orgánicos</t>
  </si>
  <si>
    <t>Clasificación, en el hogar, de papel, plástico, y desechos orgánicos</t>
  </si>
  <si>
    <t>Uso en el hogar de productos reciclados tales como: papel, plástico, cartón, etc.</t>
  </si>
  <si>
    <t>Frecuencia que se realiza en el hogar el mantenimiento o revisión del sistema de agua potable, para evitar fugas</t>
  </si>
  <si>
    <t>En el hogar conocen de buenas prácticas ambientales</t>
  </si>
  <si>
    <t>Problemas ambientales</t>
  </si>
  <si>
    <t>Reciclaje</t>
  </si>
  <si>
    <t>Área</t>
  </si>
  <si>
    <t>Tratamiento de los desperdicios químicos</t>
  </si>
  <si>
    <t>Botan en basureros públicos</t>
  </si>
  <si>
    <t>La llevan en una funda</t>
  </si>
  <si>
    <t>Le dan otro tratamiento</t>
  </si>
  <si>
    <t>Botan a la calle</t>
  </si>
  <si>
    <t>Tipo de tratamiento de la basura fuera del hogar</t>
  </si>
  <si>
    <t>Capacitación ambiental</t>
  </si>
  <si>
    <t>Otros temas</t>
  </si>
  <si>
    <t>Botan en la basura</t>
  </si>
  <si>
    <t>Otros tratamientos</t>
  </si>
  <si>
    <t>Conocimiento en el hogar de buenas prácticas ambientales</t>
  </si>
  <si>
    <t>Capacitaciones respecto a: problemas ambientales, contaminación del suelo, reciclaje, elaboración y uso de abono, otros temas ambientales</t>
  </si>
  <si>
    <t>INDICADORES GENERALES</t>
  </si>
  <si>
    <t>Absolutos</t>
  </si>
  <si>
    <t>Rural</t>
  </si>
  <si>
    <t>Urbana</t>
  </si>
  <si>
    <t xml:space="preserve">NO </t>
  </si>
  <si>
    <t>Nacional</t>
  </si>
  <si>
    <t>Región</t>
  </si>
  <si>
    <t>Sierra</t>
  </si>
  <si>
    <t>Costa</t>
  </si>
  <si>
    <t>Amazonía</t>
  </si>
  <si>
    <t>Quintiles</t>
  </si>
  <si>
    <t>Quintil 1</t>
  </si>
  <si>
    <t>Quintil 2</t>
  </si>
  <si>
    <t>Quintil 3</t>
  </si>
  <si>
    <t>Quintil 4</t>
  </si>
  <si>
    <t>Quintil 5</t>
  </si>
  <si>
    <t>Usan productos reciclados</t>
  </si>
  <si>
    <t>INDICADORES POR AREA</t>
  </si>
  <si>
    <t>INDICADORES POR QUINTILES</t>
  </si>
  <si>
    <t>INDICADORES POR REGION</t>
  </si>
  <si>
    <t>Recipientes adecuados</t>
  </si>
  <si>
    <t>TOTAL</t>
  </si>
  <si>
    <t>TRATAMIENTO DE LOS DESPERDICIOS QUÍMICOS</t>
  </si>
  <si>
    <t>Botan al río o desagüe</t>
  </si>
  <si>
    <t>Muy frecuente</t>
  </si>
  <si>
    <t>Mantenimiento sistema de agua potable</t>
  </si>
  <si>
    <t>Disposición final que se da a las pilas usados en los hogares</t>
  </si>
  <si>
    <t>Disposición final que se dan a los desechos provenientes de productos químicos</t>
  </si>
  <si>
    <t>Disposición final que da a la basura fuera del hogar</t>
  </si>
  <si>
    <t>Disposición final que se da a la basura fuera del hogar</t>
  </si>
  <si>
    <t xml:space="preserve">Disposición final con el aceite de cocina usado </t>
  </si>
  <si>
    <t>Uso de focos ahorradores</t>
  </si>
  <si>
    <t>Tratamiento al aceite usado</t>
  </si>
  <si>
    <t>Botan en recipientes adecuados</t>
  </si>
  <si>
    <t>Almacenan</t>
  </si>
  <si>
    <t>Botan con el resto de la basura</t>
  </si>
  <si>
    <t>Otro tratamiento</t>
  </si>
  <si>
    <r>
      <t>Fuente: I</t>
    </r>
    <r>
      <rPr>
        <sz val="12"/>
        <color indexed="8"/>
        <rFont val="Calibri"/>
        <family val="2"/>
      </rPr>
      <t>NEC  -  Encuesta Nacional  de Empleo, Desempleo y Subempleo – ENEMDU – Módulo Buenas Prácticas Ambientales - Diciembre 2010</t>
    </r>
  </si>
  <si>
    <t>Cuenca</t>
  </si>
  <si>
    <t>Machala</t>
  </si>
  <si>
    <t>Guayaquil</t>
  </si>
  <si>
    <t>Quito</t>
  </si>
  <si>
    <t>Ambato</t>
  </si>
  <si>
    <t>Ciudades</t>
  </si>
  <si>
    <t>Ciudad</t>
  </si>
  <si>
    <t>INDICADORES POR CIUDADES</t>
  </si>
  <si>
    <t>Prácticas de ahorro de energía en el hogar</t>
  </si>
  <si>
    <t>Práctica de ahorro de agua potable en el hogar</t>
  </si>
  <si>
    <t>Uso de productos químicos biodegradables</t>
  </si>
  <si>
    <t>Conocimiento Buenas Prácticas Ambientales</t>
  </si>
  <si>
    <t>Prácticas de ahorro de agua potable</t>
  </si>
  <si>
    <t>Uso de productos biodegradables</t>
  </si>
  <si>
    <t>Reutilización de productos como fundas plásticas</t>
  </si>
  <si>
    <t>Contaminación del suelo (basura)</t>
  </si>
  <si>
    <t>Elaboración y uso de abono orgánico (compost)</t>
  </si>
  <si>
    <t>Disposición final que se da a las pilas usadas en los hogares</t>
  </si>
  <si>
    <t>Botan conjuntamente con la basura</t>
  </si>
  <si>
    <t>Separan</t>
  </si>
  <si>
    <t>Lleva en el auto una funda</t>
  </si>
  <si>
    <t>Cuántos focos ahorradores utilizan</t>
  </si>
  <si>
    <t>Uso de productos reciclados</t>
  </si>
  <si>
    <t>Reutilización en el hogar de productos tales como: El uso de fundas plásticas en diversos fines</t>
  </si>
  <si>
    <t>Frecuencia con la que se realiza en el hogar el mantenimiento o revisión del sistema de agua potable, para evitar fugas</t>
  </si>
  <si>
    <t>Prácticas de ahorro de energía eléctrica en el hogar</t>
  </si>
  <si>
    <t>Prácticas de ahorro de agua potable en el hogar</t>
  </si>
  <si>
    <t>Prácticas de Ahorro de Agua Potable</t>
  </si>
  <si>
    <t>Clasificación de los Desechos</t>
  </si>
  <si>
    <t>Disposición final de las pilas usadas en los hogares</t>
  </si>
  <si>
    <t>Tipo de Tratamiento de la Basura fuera del hogar</t>
  </si>
  <si>
    <t>Utilizan focos ahorradores</t>
  </si>
  <si>
    <t>Botan al desagüe</t>
  </si>
  <si>
    <t>Cuatro a Seis</t>
  </si>
  <si>
    <t>Uno a Tres</t>
  </si>
  <si>
    <t>Siete a Nueve</t>
  </si>
  <si>
    <t>Diez a Doce</t>
  </si>
  <si>
    <t>Trece o más</t>
  </si>
  <si>
    <t>Prácticas de Ahorro de Energía Eléctrica</t>
  </si>
  <si>
    <t>Reutilización en el hogar de productos tales como: El uso de fundas plásticas, etc.</t>
  </si>
  <si>
    <t>x</t>
  </si>
  <si>
    <t>Por Quintiles</t>
  </si>
  <si>
    <t>Por cuidades</t>
  </si>
  <si>
    <t>Por region</t>
  </si>
  <si>
    <t>Por Area</t>
  </si>
  <si>
    <t>Generales</t>
  </si>
  <si>
    <t xml:space="preserve">CONTENIDO </t>
  </si>
</sst>
</file>

<file path=xl/styles.xml><?xml version="1.0" encoding="utf-8"?>
<styleSheet xmlns="http://schemas.openxmlformats.org/spreadsheetml/2006/main">
  <numFmts count="3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%"/>
    <numFmt numFmtId="173" formatCode="_(* #,##0.0_);_(* \(#,##0.0\);_(* &quot;-&quot;??_);_(@_)"/>
    <numFmt numFmtId="174" formatCode="_(* #,##0_);_(* \(#,##0\);_(* &quot;-&quot;??_);_(@_)"/>
    <numFmt numFmtId="175" formatCode="_(* #,##0.0000_);_(* \(#,##0.0000\);_(* &quot;-&quot;??_);_(@_)"/>
    <numFmt numFmtId="176" formatCode="0.0"/>
    <numFmt numFmtId="177" formatCode="#,##0.0"/>
    <numFmt numFmtId="178" formatCode="###0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####.0%"/>
    <numFmt numFmtId="184" formatCode="0.000%"/>
    <numFmt numFmtId="185" formatCode="0.0000%"/>
    <numFmt numFmtId="186" formatCode="_(* #,##0.000_);_(* \(#,##0.000\);_(* &quot;-&quot;??_);_(@_)"/>
    <numFmt numFmtId="187" formatCode="####.0"/>
    <numFmt numFmtId="188" formatCode="[$-300A]dddd\,\ dd&quot; de &quot;mmmm&quot; de &quot;yyyy"/>
    <numFmt numFmtId="189" formatCode="####.00%"/>
    <numFmt numFmtId="190" formatCode="####%"/>
    <numFmt numFmtId="191" formatCode="####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Arial"/>
      <family val="2"/>
    </font>
    <font>
      <sz val="12"/>
      <color indexed="8"/>
      <name val="Calibri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i/>
      <sz val="11"/>
      <color indexed="18"/>
      <name val="Calibri"/>
      <family val="2"/>
    </font>
    <font>
      <b/>
      <i/>
      <sz val="17"/>
      <color indexed="18"/>
      <name val="Calibri"/>
      <family val="2"/>
    </font>
    <font>
      <b/>
      <i/>
      <sz val="11"/>
      <color indexed="18"/>
      <name val="Arial"/>
      <family val="2"/>
    </font>
    <font>
      <sz val="11"/>
      <color indexed="9"/>
      <name val="Arial"/>
      <family val="2"/>
    </font>
    <font>
      <b/>
      <i/>
      <sz val="11"/>
      <color indexed="9"/>
      <name val="Arial"/>
      <family val="2"/>
    </font>
    <font>
      <b/>
      <sz val="12"/>
      <color indexed="8"/>
      <name val="Calibri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u val="single"/>
      <sz val="11"/>
      <color indexed="12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i/>
      <sz val="11"/>
      <color theme="3" tint="-0.24997000396251678"/>
      <name val="Calibri"/>
      <family val="2"/>
    </font>
    <font>
      <b/>
      <i/>
      <sz val="17"/>
      <color theme="3" tint="-0.24997000396251678"/>
      <name val="Calibri"/>
      <family val="2"/>
    </font>
    <font>
      <b/>
      <i/>
      <sz val="11"/>
      <color theme="3" tint="-0.24997000396251678"/>
      <name val="Arial"/>
      <family val="2"/>
    </font>
    <font>
      <sz val="11"/>
      <color theme="0"/>
      <name val="Arial"/>
      <family val="2"/>
    </font>
    <font>
      <b/>
      <i/>
      <sz val="11"/>
      <color theme="0"/>
      <name val="Arial"/>
      <family val="2"/>
    </font>
    <font>
      <b/>
      <sz val="12"/>
      <color rgb="FF000000"/>
      <name val="Calibri"/>
      <family val="2"/>
    </font>
    <font>
      <b/>
      <sz val="11"/>
      <color rgb="FFFF0000"/>
      <name val="Arial"/>
      <family val="2"/>
    </font>
    <font>
      <sz val="11"/>
      <color rgb="FFFF0000"/>
      <name val="Arial"/>
      <family val="2"/>
    </font>
    <font>
      <sz val="11"/>
      <color theme="1"/>
      <name val="Arial"/>
      <family val="2"/>
    </font>
    <font>
      <u val="single"/>
      <sz val="11"/>
      <color theme="10"/>
      <name val="Arial"/>
      <family val="2"/>
    </font>
    <font>
      <sz val="9"/>
      <color rgb="FF000000"/>
      <name val="Arial"/>
      <family val="2"/>
    </font>
    <font>
      <b/>
      <i/>
      <sz val="11"/>
      <color rgb="FFFFFFFF"/>
      <name val="Arial"/>
      <family val="2"/>
    </font>
    <font>
      <sz val="11"/>
      <color theme="4" tint="-0.2499700039625167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499969989061355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F253F"/>
        <bgColor indexed="64"/>
      </patternFill>
    </fill>
    <fill>
      <patternFill patternType="solid">
        <fgColor theme="4" tint="0.7999799847602844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/>
      <right style="thin"/>
      <top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theme="4"/>
      </bottom>
    </border>
    <border>
      <left/>
      <right/>
      <top style="thin"/>
      <bottom style="thin"/>
    </border>
    <border>
      <left/>
      <right/>
      <top style="thin"/>
      <bottom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/>
      <right style="thin"/>
      <top/>
      <bottom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/>
      <top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0" fillId="0" borderId="8" applyNumberFormat="0" applyFill="0" applyAlignment="0" applyProtection="0"/>
    <xf numFmtId="0" fontId="52" fillId="0" borderId="9" applyNumberFormat="0" applyFill="0" applyAlignment="0" applyProtection="0"/>
  </cellStyleXfs>
  <cellXfs count="108">
    <xf numFmtId="0" fontId="0" fillId="0" borderId="0" xfId="0" applyFont="1" applyAlignment="1">
      <alignment/>
    </xf>
    <xf numFmtId="0" fontId="53" fillId="33" borderId="0" xfId="0" applyFont="1" applyFill="1" applyAlignment="1">
      <alignment/>
    </xf>
    <xf numFmtId="0" fontId="0" fillId="33" borderId="0" xfId="0" applyFill="1" applyAlignment="1">
      <alignment/>
    </xf>
    <xf numFmtId="0" fontId="42" fillId="33" borderId="0" xfId="45" applyFill="1" applyAlignment="1" applyProtection="1">
      <alignment/>
      <protection/>
    </xf>
    <xf numFmtId="0" fontId="54" fillId="33" borderId="0" xfId="0" applyFont="1" applyFill="1" applyAlignment="1">
      <alignment horizontal="center" vertical="center" wrapText="1"/>
    </xf>
    <xf numFmtId="0" fontId="55" fillId="33" borderId="0" xfId="0" applyFont="1" applyFill="1" applyAlignment="1">
      <alignment/>
    </xf>
    <xf numFmtId="172" fontId="3" fillId="33" borderId="10" xfId="56" applyNumberFormat="1" applyFont="1" applyFill="1" applyBorder="1" applyAlignment="1">
      <alignment horizontal="right" vertical="top"/>
    </xf>
    <xf numFmtId="174" fontId="3" fillId="33" borderId="10" xfId="48" applyNumberFormat="1" applyFont="1" applyFill="1" applyBorder="1" applyAlignment="1">
      <alignment horizontal="right" vertical="top"/>
    </xf>
    <xf numFmtId="9" fontId="3" fillId="33" borderId="10" xfId="56" applyFont="1" applyFill="1" applyBorder="1" applyAlignment="1">
      <alignment horizontal="right" vertical="top"/>
    </xf>
    <xf numFmtId="0" fontId="56" fillId="33" borderId="0" xfId="0" applyFont="1" applyFill="1" applyAlignment="1">
      <alignment horizontal="center"/>
    </xf>
    <xf numFmtId="0" fontId="56" fillId="33" borderId="0" xfId="0" applyFont="1" applyFill="1" applyAlignment="1">
      <alignment/>
    </xf>
    <xf numFmtId="172" fontId="3" fillId="33" borderId="0" xfId="56" applyNumberFormat="1" applyFont="1" applyFill="1" applyBorder="1" applyAlignment="1">
      <alignment horizontal="right" vertical="top"/>
    </xf>
    <xf numFmtId="9" fontId="3" fillId="33" borderId="10" xfId="56" applyNumberFormat="1" applyFont="1" applyFill="1" applyBorder="1" applyAlignment="1">
      <alignment horizontal="right" vertical="top"/>
    </xf>
    <xf numFmtId="0" fontId="57" fillId="34" borderId="11" xfId="0" applyFont="1" applyFill="1" applyBorder="1" applyAlignment="1">
      <alignment horizontal="center" vertical="center" wrapText="1"/>
    </xf>
    <xf numFmtId="0" fontId="57" fillId="34" borderId="12" xfId="0" applyFont="1" applyFill="1" applyBorder="1" applyAlignment="1">
      <alignment horizontal="center" vertical="center" wrapText="1"/>
    </xf>
    <xf numFmtId="0" fontId="58" fillId="0" borderId="0" xfId="0" applyFont="1" applyAlignment="1">
      <alignment horizontal="left" readingOrder="1"/>
    </xf>
    <xf numFmtId="0" fontId="58" fillId="33" borderId="0" xfId="0" applyFont="1" applyFill="1" applyAlignment="1">
      <alignment horizontal="left" readingOrder="1"/>
    </xf>
    <xf numFmtId="0" fontId="57" fillId="34" borderId="10" xfId="0" applyFont="1" applyFill="1" applyBorder="1" applyAlignment="1">
      <alignment horizontal="center" vertical="center" wrapText="1"/>
    </xf>
    <xf numFmtId="0" fontId="57" fillId="34" borderId="10" xfId="0" applyFont="1" applyFill="1" applyBorder="1" applyAlignment="1">
      <alignment horizontal="left" vertical="center" wrapText="1"/>
    </xf>
    <xf numFmtId="0" fontId="57" fillId="34" borderId="13" xfId="0" applyFont="1" applyFill="1" applyBorder="1" applyAlignment="1">
      <alignment horizontal="center" vertical="center" wrapText="1"/>
    </xf>
    <xf numFmtId="174" fontId="5" fillId="33" borderId="0" xfId="50" applyNumberFormat="1" applyFont="1" applyFill="1" applyBorder="1" applyAlignment="1">
      <alignment horizontal="right" vertical="top"/>
    </xf>
    <xf numFmtId="0" fontId="6" fillId="33" borderId="0" xfId="0" applyFont="1" applyFill="1" applyAlignment="1">
      <alignment vertical="center"/>
    </xf>
    <xf numFmtId="9" fontId="3" fillId="33" borderId="10" xfId="48" applyNumberFormat="1" applyFont="1" applyFill="1" applyBorder="1" applyAlignment="1">
      <alignment horizontal="right" vertical="top"/>
    </xf>
    <xf numFmtId="4" fontId="59" fillId="33" borderId="0" xfId="0" applyNumberFormat="1" applyFont="1" applyFill="1" applyBorder="1" applyAlignment="1">
      <alignment vertical="center" wrapText="1"/>
    </xf>
    <xf numFmtId="0" fontId="60" fillId="33" borderId="0" xfId="0" applyFont="1" applyFill="1" applyBorder="1" applyAlignment="1">
      <alignment/>
    </xf>
    <xf numFmtId="0" fontId="0" fillId="0" borderId="0" xfId="0" applyAlignment="1">
      <alignment/>
    </xf>
    <xf numFmtId="0" fontId="57" fillId="34" borderId="13" xfId="0" applyFont="1" applyFill="1" applyBorder="1" applyAlignment="1">
      <alignment horizontal="center" vertical="center" wrapText="1"/>
    </xf>
    <xf numFmtId="0" fontId="57" fillId="34" borderId="14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left" vertical="top" wrapText="1"/>
    </xf>
    <xf numFmtId="183" fontId="5" fillId="33" borderId="0" xfId="0" applyNumberFormat="1" applyFont="1" applyFill="1" applyBorder="1" applyAlignment="1">
      <alignment horizontal="right" vertical="top"/>
    </xf>
    <xf numFmtId="0" fontId="57" fillId="34" borderId="13" xfId="0" applyFont="1" applyFill="1" applyBorder="1" applyAlignment="1">
      <alignment horizontal="center" vertical="center" wrapText="1"/>
    </xf>
    <xf numFmtId="0" fontId="57" fillId="34" borderId="10" xfId="0" applyFont="1" applyFill="1" applyBorder="1" applyAlignment="1">
      <alignment horizontal="center" vertical="center" wrapText="1"/>
    </xf>
    <xf numFmtId="0" fontId="57" fillId="34" borderId="13" xfId="0" applyFont="1" applyFill="1" applyBorder="1" applyAlignment="1">
      <alignment horizontal="center" vertical="center" wrapText="1"/>
    </xf>
    <xf numFmtId="0" fontId="57" fillId="34" borderId="13" xfId="0" applyFont="1" applyFill="1" applyBorder="1" applyAlignment="1">
      <alignment horizontal="left" vertical="center" wrapText="1"/>
    </xf>
    <xf numFmtId="183" fontId="7" fillId="0" borderId="10" xfId="0" applyNumberFormat="1" applyFont="1" applyBorder="1" applyAlignment="1">
      <alignment horizontal="right" vertical="top"/>
    </xf>
    <xf numFmtId="0" fontId="57" fillId="34" borderId="15" xfId="0" applyFont="1" applyFill="1" applyBorder="1" applyAlignment="1">
      <alignment horizontal="left" vertical="center" wrapText="1"/>
    </xf>
    <xf numFmtId="0" fontId="57" fillId="34" borderId="13" xfId="0" applyFont="1" applyFill="1" applyBorder="1" applyAlignment="1">
      <alignment horizontal="center" vertical="center" wrapText="1"/>
    </xf>
    <xf numFmtId="0" fontId="57" fillId="34" borderId="16" xfId="0" applyFont="1" applyFill="1" applyBorder="1" applyAlignment="1">
      <alignment horizontal="center" vertical="center" wrapText="1"/>
    </xf>
    <xf numFmtId="0" fontId="61" fillId="33" borderId="0" xfId="0" applyFont="1" applyFill="1" applyAlignment="1">
      <alignment/>
    </xf>
    <xf numFmtId="0" fontId="62" fillId="33" borderId="0" xfId="45" applyFont="1" applyFill="1" applyAlignment="1" applyProtection="1">
      <alignment/>
      <protection/>
    </xf>
    <xf numFmtId="0" fontId="57" fillId="34" borderId="13" xfId="0" applyFont="1" applyFill="1" applyBorder="1" applyAlignment="1">
      <alignment horizontal="center" vertical="center" wrapText="1"/>
    </xf>
    <xf numFmtId="0" fontId="57" fillId="34" borderId="16" xfId="0" applyFont="1" applyFill="1" applyBorder="1" applyAlignment="1">
      <alignment horizontal="center" vertical="center" wrapText="1"/>
    </xf>
    <xf numFmtId="0" fontId="57" fillId="34" borderId="13" xfId="0" applyFont="1" applyFill="1" applyBorder="1" applyAlignment="1">
      <alignment horizontal="center" vertical="center" wrapText="1"/>
    </xf>
    <xf numFmtId="0" fontId="57" fillId="34" borderId="13" xfId="0" applyFont="1" applyFill="1" applyBorder="1" applyAlignment="1">
      <alignment horizontal="center" vertical="center" wrapText="1"/>
    </xf>
    <xf numFmtId="0" fontId="57" fillId="34" borderId="10" xfId="0" applyFont="1" applyFill="1" applyBorder="1" applyAlignment="1">
      <alignment horizontal="center" vertical="center" wrapText="1"/>
    </xf>
    <xf numFmtId="0" fontId="57" fillId="34" borderId="0" xfId="0" applyFont="1" applyFill="1" applyBorder="1" applyAlignment="1">
      <alignment horizontal="center" vertical="center" wrapText="1"/>
    </xf>
    <xf numFmtId="0" fontId="57" fillId="34" borderId="17" xfId="0" applyFont="1" applyFill="1" applyBorder="1" applyAlignment="1">
      <alignment horizontal="center" vertical="center" wrapText="1"/>
    </xf>
    <xf numFmtId="0" fontId="57" fillId="34" borderId="13" xfId="0" applyFont="1" applyFill="1" applyBorder="1" applyAlignment="1">
      <alignment horizontal="center" vertical="center" wrapText="1"/>
    </xf>
    <xf numFmtId="0" fontId="57" fillId="34" borderId="10" xfId="0" applyFont="1" applyFill="1" applyBorder="1" applyAlignment="1">
      <alignment horizontal="center" vertical="center" wrapText="1"/>
    </xf>
    <xf numFmtId="2" fontId="0" fillId="33" borderId="0" xfId="0" applyNumberFormat="1" applyFill="1" applyAlignment="1">
      <alignment/>
    </xf>
    <xf numFmtId="1" fontId="3" fillId="33" borderId="10" xfId="48" applyNumberFormat="1" applyFont="1" applyFill="1" applyBorder="1" applyAlignment="1">
      <alignment horizontal="right" vertical="top"/>
    </xf>
    <xf numFmtId="3" fontId="63" fillId="0" borderId="18" xfId="0" applyNumberFormat="1" applyFont="1" applyBorder="1" applyAlignment="1">
      <alignment horizontal="right" vertical="top"/>
    </xf>
    <xf numFmtId="0" fontId="57" fillId="34" borderId="19" xfId="0" applyFont="1" applyFill="1" applyBorder="1" applyAlignment="1">
      <alignment horizontal="center" vertical="center" wrapText="1"/>
    </xf>
    <xf numFmtId="174" fontId="3" fillId="35" borderId="20" xfId="0" applyNumberFormat="1" applyFont="1" applyFill="1" applyBorder="1" applyAlignment="1">
      <alignment horizontal="right" vertical="top"/>
    </xf>
    <xf numFmtId="0" fontId="57" fillId="34" borderId="0" xfId="0" applyFont="1" applyFill="1" applyBorder="1" applyAlignment="1">
      <alignment horizontal="left" vertical="center" wrapText="1"/>
    </xf>
    <xf numFmtId="1" fontId="3" fillId="33" borderId="0" xfId="48" applyNumberFormat="1" applyFont="1" applyFill="1" applyBorder="1" applyAlignment="1">
      <alignment horizontal="right" vertical="top"/>
    </xf>
    <xf numFmtId="0" fontId="64" fillId="36" borderId="11" xfId="0" applyFont="1" applyFill="1" applyBorder="1" applyAlignment="1">
      <alignment horizontal="center" vertical="center" wrapText="1"/>
    </xf>
    <xf numFmtId="0" fontId="64" fillId="36" borderId="21" xfId="0" applyFont="1" applyFill="1" applyBorder="1" applyAlignment="1">
      <alignment horizontal="center" vertical="center" wrapText="1"/>
    </xf>
    <xf numFmtId="0" fontId="64" fillId="36" borderId="22" xfId="0" applyFont="1" applyFill="1" applyBorder="1" applyAlignment="1">
      <alignment horizontal="center" vertical="center" wrapText="1"/>
    </xf>
    <xf numFmtId="172" fontId="3" fillId="33" borderId="23" xfId="48" applyNumberFormat="1" applyFont="1" applyFill="1" applyBorder="1" applyAlignment="1">
      <alignment horizontal="right" vertical="top"/>
    </xf>
    <xf numFmtId="9" fontId="3" fillId="33" borderId="23" xfId="48" applyNumberFormat="1" applyFont="1" applyFill="1" applyBorder="1" applyAlignment="1">
      <alignment horizontal="right" vertical="top"/>
    </xf>
    <xf numFmtId="172" fontId="3" fillId="33" borderId="10" xfId="48" applyNumberFormat="1" applyFont="1" applyFill="1" applyBorder="1" applyAlignment="1">
      <alignment horizontal="right" vertical="top"/>
    </xf>
    <xf numFmtId="174" fontId="3" fillId="33" borderId="23" xfId="48" applyNumberFormat="1" applyFont="1" applyFill="1" applyBorder="1" applyAlignment="1">
      <alignment horizontal="right" vertical="top"/>
    </xf>
    <xf numFmtId="190" fontId="7" fillId="0" borderId="10" xfId="0" applyNumberFormat="1" applyFont="1" applyBorder="1" applyAlignment="1">
      <alignment horizontal="right" vertical="top"/>
    </xf>
    <xf numFmtId="0" fontId="57" fillId="34" borderId="10" xfId="0" applyFont="1" applyFill="1" applyBorder="1" applyAlignment="1">
      <alignment horizontal="center" vertical="center" wrapText="1"/>
    </xf>
    <xf numFmtId="174" fontId="3" fillId="35" borderId="10" xfId="0" applyNumberFormat="1" applyFont="1" applyFill="1" applyBorder="1" applyAlignment="1">
      <alignment horizontal="right" vertical="top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33" borderId="0" xfId="0" applyFill="1" applyAlignment="1">
      <alignment horizontal="center"/>
    </xf>
    <xf numFmtId="0" fontId="42" fillId="33" borderId="0" xfId="45" applyFill="1" applyAlignment="1" applyProtection="1">
      <alignment horizontal="center"/>
      <protection/>
    </xf>
    <xf numFmtId="0" fontId="61" fillId="33" borderId="0" xfId="0" applyFont="1" applyFill="1" applyAlignment="1">
      <alignment horizontal="center"/>
    </xf>
    <xf numFmtId="0" fontId="0" fillId="33" borderId="0" xfId="0" applyFill="1" applyAlignment="1">
      <alignment vertical="center"/>
    </xf>
    <xf numFmtId="0" fontId="65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65" fillId="37" borderId="0" xfId="0" applyFont="1" applyFill="1" applyBorder="1" applyAlignment="1">
      <alignment horizontal="center" vertical="center"/>
    </xf>
    <xf numFmtId="0" fontId="65" fillId="0" borderId="0" xfId="0" applyFont="1" applyFill="1" applyAlignment="1">
      <alignment horizontal="center" vertical="center"/>
    </xf>
    <xf numFmtId="0" fontId="54" fillId="33" borderId="0" xfId="0" applyFont="1" applyFill="1" applyAlignment="1">
      <alignment vertical="center" wrapText="1"/>
    </xf>
    <xf numFmtId="0" fontId="65" fillId="37" borderId="0" xfId="0" applyFont="1" applyFill="1" applyAlignment="1">
      <alignment horizontal="center" vertical="center"/>
    </xf>
    <xf numFmtId="0" fontId="38" fillId="0" borderId="24" xfId="0" applyFont="1" applyFill="1" applyBorder="1" applyAlignment="1">
      <alignment vertical="center"/>
    </xf>
    <xf numFmtId="0" fontId="65" fillId="37" borderId="0" xfId="0" applyFont="1" applyFill="1" applyAlignment="1">
      <alignment horizontal="left" vertical="center"/>
    </xf>
    <xf numFmtId="0" fontId="65" fillId="0" borderId="0" xfId="0" applyFont="1" applyFill="1" applyAlignment="1">
      <alignment horizontal="left" vertical="center"/>
    </xf>
    <xf numFmtId="172" fontId="3" fillId="0" borderId="10" xfId="56" applyNumberFormat="1" applyFont="1" applyFill="1" applyBorder="1" applyAlignment="1">
      <alignment horizontal="right" vertical="top"/>
    </xf>
    <xf numFmtId="0" fontId="57" fillId="34" borderId="10" xfId="0" applyFont="1" applyFill="1" applyBorder="1" applyAlignment="1">
      <alignment horizontal="center" vertical="center" wrapText="1"/>
    </xf>
    <xf numFmtId="0" fontId="57" fillId="34" borderId="0" xfId="0" applyFont="1" applyFill="1" applyBorder="1" applyAlignment="1">
      <alignment horizontal="center" vertical="center" wrapText="1"/>
    </xf>
    <xf numFmtId="0" fontId="57" fillId="34" borderId="15" xfId="0" applyFont="1" applyFill="1" applyBorder="1" applyAlignment="1">
      <alignment horizontal="center" vertical="center" wrapText="1"/>
    </xf>
    <xf numFmtId="0" fontId="57" fillId="34" borderId="25" xfId="0" applyFont="1" applyFill="1" applyBorder="1" applyAlignment="1">
      <alignment horizontal="center" vertical="center" wrapText="1"/>
    </xf>
    <xf numFmtId="0" fontId="57" fillId="34" borderId="23" xfId="0" applyFont="1" applyFill="1" applyBorder="1" applyAlignment="1">
      <alignment horizontal="center" vertical="center" wrapText="1"/>
    </xf>
    <xf numFmtId="0" fontId="57" fillId="34" borderId="16" xfId="0" applyFont="1" applyFill="1" applyBorder="1" applyAlignment="1">
      <alignment horizontal="center" vertical="center" wrapText="1"/>
    </xf>
    <xf numFmtId="0" fontId="57" fillId="34" borderId="17" xfId="0" applyFont="1" applyFill="1" applyBorder="1" applyAlignment="1">
      <alignment horizontal="center" vertical="center" wrapText="1"/>
    </xf>
    <xf numFmtId="0" fontId="57" fillId="34" borderId="13" xfId="0" applyFont="1" applyFill="1" applyBorder="1" applyAlignment="1">
      <alignment horizontal="center" vertical="center" wrapText="1"/>
    </xf>
    <xf numFmtId="0" fontId="57" fillId="34" borderId="26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57" fillId="34" borderId="27" xfId="0" applyFont="1" applyFill="1" applyBorder="1" applyAlignment="1">
      <alignment horizontal="center" vertical="center" wrapText="1"/>
    </xf>
    <xf numFmtId="0" fontId="57" fillId="34" borderId="28" xfId="0" applyFont="1" applyFill="1" applyBorder="1" applyAlignment="1">
      <alignment horizontal="center" vertical="center" wrapText="1"/>
    </xf>
    <xf numFmtId="0" fontId="57" fillId="34" borderId="29" xfId="0" applyFont="1" applyFill="1" applyBorder="1" applyAlignment="1">
      <alignment horizontal="center" vertical="center" wrapText="1"/>
    </xf>
    <xf numFmtId="0" fontId="57" fillId="34" borderId="20" xfId="0" applyFont="1" applyFill="1" applyBorder="1" applyAlignment="1">
      <alignment horizontal="center" vertical="center" wrapText="1"/>
    </xf>
    <xf numFmtId="0" fontId="57" fillId="34" borderId="14" xfId="0" applyFont="1" applyFill="1" applyBorder="1" applyAlignment="1">
      <alignment horizontal="center" vertical="center" wrapText="1"/>
    </xf>
    <xf numFmtId="0" fontId="57" fillId="34" borderId="30" xfId="0" applyFont="1" applyFill="1" applyBorder="1" applyAlignment="1">
      <alignment horizontal="center" vertical="center" wrapText="1"/>
    </xf>
    <xf numFmtId="0" fontId="56" fillId="34" borderId="0" xfId="0" applyFont="1" applyFill="1" applyAlignment="1">
      <alignment horizontal="center"/>
    </xf>
    <xf numFmtId="0" fontId="57" fillId="34" borderId="31" xfId="0" applyFont="1" applyFill="1" applyBorder="1" applyAlignment="1">
      <alignment horizontal="center" vertical="center" wrapText="1"/>
    </xf>
    <xf numFmtId="0" fontId="57" fillId="34" borderId="16" xfId="0" applyFont="1" applyFill="1" applyBorder="1" applyAlignment="1">
      <alignment horizontal="left" vertical="center" wrapText="1"/>
    </xf>
    <xf numFmtId="0" fontId="57" fillId="34" borderId="17" xfId="0" applyFont="1" applyFill="1" applyBorder="1" applyAlignment="1">
      <alignment horizontal="left" vertical="center" wrapText="1"/>
    </xf>
    <xf numFmtId="0" fontId="57" fillId="34" borderId="13" xfId="0" applyFont="1" applyFill="1" applyBorder="1" applyAlignment="1">
      <alignment horizontal="left" vertical="center" wrapText="1"/>
    </xf>
    <xf numFmtId="0" fontId="0" fillId="0" borderId="17" xfId="0" applyBorder="1" applyAlignment="1">
      <alignment/>
    </xf>
    <xf numFmtId="0" fontId="0" fillId="0" borderId="13" xfId="0" applyBorder="1" applyAlignment="1">
      <alignment/>
    </xf>
    <xf numFmtId="0" fontId="57" fillId="34" borderId="32" xfId="0" applyFont="1" applyFill="1" applyBorder="1" applyAlignment="1">
      <alignment horizontal="center" vertical="center" wrapText="1"/>
    </xf>
    <xf numFmtId="0" fontId="57" fillId="34" borderId="33" xfId="0" applyFont="1" applyFill="1" applyBorder="1" applyAlignment="1">
      <alignment horizontal="center" vertical="center" wrapText="1"/>
    </xf>
    <xf numFmtId="0" fontId="57" fillId="34" borderId="34" xfId="0" applyFont="1" applyFill="1" applyBorder="1" applyAlignment="1">
      <alignment horizontal="center" vertic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a3" displayName="Tabla3" ref="C3:H18" totalsRowShown="0">
  <tableColumns count="6">
    <tableColumn id="1" name="CONTENIDO "/>
    <tableColumn id="2" name="Generales"/>
    <tableColumn id="3" name="Por Area"/>
    <tableColumn id="4" name="Por region"/>
    <tableColumn id="5" name="Por cuidades"/>
    <tableColumn id="6" name="Por Quintiles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3:M24"/>
  <sheetViews>
    <sheetView showGridLines="0" tabSelected="1" zoomScale="70" zoomScaleNormal="70" zoomScalePageLayoutView="0" workbookViewId="0" topLeftCell="A1">
      <selection activeCell="A1" sqref="A1"/>
    </sheetView>
  </sheetViews>
  <sheetFormatPr defaultColWidth="11.421875" defaultRowHeight="15"/>
  <cols>
    <col min="1" max="2" width="11.421875" style="66" customWidth="1"/>
    <col min="3" max="3" width="135.28125" style="66" customWidth="1"/>
    <col min="4" max="4" width="15.8515625" style="67" customWidth="1"/>
    <col min="5" max="5" width="15.7109375" style="67" bestFit="1" customWidth="1"/>
    <col min="6" max="6" width="17.140625" style="67" bestFit="1" customWidth="1"/>
    <col min="7" max="7" width="18.421875" style="67" customWidth="1"/>
    <col min="8" max="8" width="18.00390625" style="67" customWidth="1"/>
    <col min="9" max="16384" width="11.421875" style="66" customWidth="1"/>
  </cols>
  <sheetData>
    <row r="3" spans="3:8" s="73" customFormat="1" ht="15">
      <c r="C3" s="78" t="s">
        <v>115</v>
      </c>
      <c r="D3" s="78" t="s">
        <v>114</v>
      </c>
      <c r="E3" s="78" t="s">
        <v>113</v>
      </c>
      <c r="F3" s="78" t="s">
        <v>112</v>
      </c>
      <c r="G3" s="78" t="s">
        <v>111</v>
      </c>
      <c r="H3" s="78" t="s">
        <v>110</v>
      </c>
    </row>
    <row r="4" spans="3:8" s="73" customFormat="1" ht="15">
      <c r="C4" s="80" t="s">
        <v>29</v>
      </c>
      <c r="D4" s="75" t="s">
        <v>109</v>
      </c>
      <c r="E4" s="75" t="s">
        <v>109</v>
      </c>
      <c r="F4" s="75" t="s">
        <v>109</v>
      </c>
      <c r="G4" s="75" t="s">
        <v>109</v>
      </c>
      <c r="H4" s="75" t="s">
        <v>109</v>
      </c>
    </row>
    <row r="5" spans="3:8" s="73" customFormat="1" ht="15">
      <c r="C5" s="79" t="s">
        <v>30</v>
      </c>
      <c r="D5" s="77" t="s">
        <v>109</v>
      </c>
      <c r="E5" s="77" t="s">
        <v>109</v>
      </c>
      <c r="F5" s="77" t="s">
        <v>109</v>
      </c>
      <c r="G5" s="77" t="s">
        <v>109</v>
      </c>
      <c r="H5" s="77" t="s">
        <v>109</v>
      </c>
    </row>
    <row r="6" spans="3:8" s="73" customFormat="1" ht="15">
      <c r="C6" s="80" t="s">
        <v>86</v>
      </c>
      <c r="D6" s="72" t="s">
        <v>109</v>
      </c>
      <c r="E6" s="72" t="s">
        <v>109</v>
      </c>
      <c r="F6" s="72" t="s">
        <v>109</v>
      </c>
      <c r="G6" s="72" t="s">
        <v>109</v>
      </c>
      <c r="H6" s="72" t="s">
        <v>109</v>
      </c>
    </row>
    <row r="7" spans="3:8" s="73" customFormat="1" ht="15">
      <c r="C7" s="79" t="s">
        <v>58</v>
      </c>
      <c r="D7" s="74" t="s">
        <v>109</v>
      </c>
      <c r="E7" s="74" t="s">
        <v>109</v>
      </c>
      <c r="F7" s="74" t="s">
        <v>109</v>
      </c>
      <c r="G7" s="74" t="s">
        <v>109</v>
      </c>
      <c r="H7" s="74" t="s">
        <v>109</v>
      </c>
    </row>
    <row r="8" spans="3:8" s="73" customFormat="1" ht="15">
      <c r="C8" s="80" t="s">
        <v>61</v>
      </c>
      <c r="D8" s="75" t="s">
        <v>109</v>
      </c>
      <c r="E8" s="75" t="s">
        <v>109</v>
      </c>
      <c r="F8" s="75" t="s">
        <v>109</v>
      </c>
      <c r="G8" s="75" t="s">
        <v>109</v>
      </c>
      <c r="H8" s="75" t="s">
        <v>109</v>
      </c>
    </row>
    <row r="9" spans="3:8" s="73" customFormat="1" ht="15">
      <c r="C9" s="79" t="s">
        <v>60</v>
      </c>
      <c r="D9" s="74" t="s">
        <v>109</v>
      </c>
      <c r="E9" s="74" t="s">
        <v>109</v>
      </c>
      <c r="F9" s="74" t="s">
        <v>109</v>
      </c>
      <c r="G9" s="74" t="s">
        <v>109</v>
      </c>
      <c r="H9" s="74" t="s">
        <v>109</v>
      </c>
    </row>
    <row r="10" spans="2:13" s="71" customFormat="1" ht="15" customHeight="1">
      <c r="B10" s="73"/>
      <c r="C10" s="80" t="s">
        <v>62</v>
      </c>
      <c r="D10" s="72" t="s">
        <v>109</v>
      </c>
      <c r="E10" s="72" t="s">
        <v>109</v>
      </c>
      <c r="F10" s="72" t="s">
        <v>109</v>
      </c>
      <c r="G10" s="72" t="s">
        <v>109</v>
      </c>
      <c r="H10" s="72" t="s">
        <v>109</v>
      </c>
      <c r="I10" s="76"/>
      <c r="J10" s="76"/>
      <c r="K10" s="76"/>
      <c r="L10" s="76"/>
      <c r="M10" s="76"/>
    </row>
    <row r="11" spans="2:13" s="71" customFormat="1" ht="15" customHeight="1">
      <c r="B11" s="73"/>
      <c r="C11" s="79" t="s">
        <v>12</v>
      </c>
      <c r="D11" s="74" t="s">
        <v>109</v>
      </c>
      <c r="E11" s="74" t="s">
        <v>109</v>
      </c>
      <c r="F11" s="74" t="s">
        <v>109</v>
      </c>
      <c r="G11" s="74" t="s">
        <v>109</v>
      </c>
      <c r="H11" s="74" t="s">
        <v>109</v>
      </c>
      <c r="I11" s="76"/>
      <c r="J11" s="76"/>
      <c r="K11" s="76"/>
      <c r="L11" s="76"/>
      <c r="M11" s="76"/>
    </row>
    <row r="12" spans="2:8" s="71" customFormat="1" ht="15">
      <c r="B12" s="73"/>
      <c r="C12" s="80" t="s">
        <v>13</v>
      </c>
      <c r="D12" s="75" t="s">
        <v>109</v>
      </c>
      <c r="E12" s="75" t="s">
        <v>109</v>
      </c>
      <c r="F12" s="75" t="s">
        <v>109</v>
      </c>
      <c r="G12" s="75" t="s">
        <v>109</v>
      </c>
      <c r="H12" s="75" t="s">
        <v>109</v>
      </c>
    </row>
    <row r="13" spans="2:8" s="71" customFormat="1" ht="15">
      <c r="B13" s="73"/>
      <c r="C13" s="79" t="s">
        <v>92</v>
      </c>
      <c r="D13" s="74" t="s">
        <v>109</v>
      </c>
      <c r="E13" s="74" t="s">
        <v>109</v>
      </c>
      <c r="F13" s="74" t="s">
        <v>109</v>
      </c>
      <c r="G13" s="74" t="s">
        <v>109</v>
      </c>
      <c r="H13" s="74" t="s">
        <v>109</v>
      </c>
    </row>
    <row r="14" spans="2:8" s="71" customFormat="1" ht="15">
      <c r="B14" s="73"/>
      <c r="C14" s="80" t="s">
        <v>93</v>
      </c>
      <c r="D14" s="72" t="s">
        <v>109</v>
      </c>
      <c r="E14" s="72" t="s">
        <v>109</v>
      </c>
      <c r="F14" s="72" t="s">
        <v>109</v>
      </c>
      <c r="G14" s="72" t="s">
        <v>109</v>
      </c>
      <c r="H14" s="72" t="s">
        <v>109</v>
      </c>
    </row>
    <row r="15" spans="2:8" s="71" customFormat="1" ht="15">
      <c r="B15" s="73"/>
      <c r="C15" s="79" t="s">
        <v>94</v>
      </c>
      <c r="D15" s="74" t="s">
        <v>109</v>
      </c>
      <c r="E15" s="74" t="s">
        <v>109</v>
      </c>
      <c r="F15" s="74" t="s">
        <v>109</v>
      </c>
      <c r="G15" s="74" t="s">
        <v>109</v>
      </c>
      <c r="H15" s="74" t="s">
        <v>109</v>
      </c>
    </row>
    <row r="16" spans="2:8" s="71" customFormat="1" ht="15">
      <c r="B16" s="73"/>
      <c r="C16" s="80" t="s">
        <v>95</v>
      </c>
      <c r="D16" s="75" t="s">
        <v>109</v>
      </c>
      <c r="E16" s="75" t="s">
        <v>109</v>
      </c>
      <c r="F16" s="75" t="s">
        <v>109</v>
      </c>
      <c r="G16" s="75" t="s">
        <v>109</v>
      </c>
      <c r="H16" s="75" t="s">
        <v>109</v>
      </c>
    </row>
    <row r="17" spans="2:8" s="71" customFormat="1" ht="15">
      <c r="B17" s="73"/>
      <c r="C17" s="79" t="s">
        <v>79</v>
      </c>
      <c r="D17" s="74" t="s">
        <v>109</v>
      </c>
      <c r="E17" s="74" t="s">
        <v>109</v>
      </c>
      <c r="F17" s="74" t="s">
        <v>109</v>
      </c>
      <c r="G17" s="74" t="s">
        <v>109</v>
      </c>
      <c r="H17" s="74" t="s">
        <v>109</v>
      </c>
    </row>
    <row r="18" spans="2:8" s="71" customFormat="1" ht="15">
      <c r="B18" s="73"/>
      <c r="C18" s="80" t="s">
        <v>79</v>
      </c>
      <c r="D18" s="72" t="s">
        <v>109</v>
      </c>
      <c r="E18" s="72" t="s">
        <v>109</v>
      </c>
      <c r="F18" s="72" t="s">
        <v>109</v>
      </c>
      <c r="G18" s="72" t="s">
        <v>109</v>
      </c>
      <c r="H18" s="72" t="s">
        <v>109</v>
      </c>
    </row>
    <row r="19" spans="4:8" s="2" customFormat="1" ht="15">
      <c r="D19" s="70"/>
      <c r="E19" s="70"/>
      <c r="F19" s="70"/>
      <c r="G19" s="68"/>
      <c r="H19" s="68"/>
    </row>
    <row r="20" spans="4:8" s="2" customFormat="1" ht="15">
      <c r="D20" s="68"/>
      <c r="E20" s="68"/>
      <c r="F20" s="68"/>
      <c r="G20" s="68"/>
      <c r="H20" s="68"/>
    </row>
    <row r="21" spans="4:8" s="2" customFormat="1" ht="15">
      <c r="D21" s="68"/>
      <c r="E21" s="68"/>
      <c r="F21" s="68"/>
      <c r="G21" s="69"/>
      <c r="H21" s="68"/>
    </row>
    <row r="22" spans="4:8" s="2" customFormat="1" ht="15">
      <c r="D22" s="68"/>
      <c r="E22" s="68"/>
      <c r="F22" s="68"/>
      <c r="G22" s="69"/>
      <c r="H22" s="68"/>
    </row>
    <row r="23" spans="4:8" s="2" customFormat="1" ht="15">
      <c r="D23" s="68"/>
      <c r="E23" s="68"/>
      <c r="F23" s="68"/>
      <c r="G23" s="68"/>
      <c r="H23" s="68"/>
    </row>
    <row r="24" spans="4:8" s="2" customFormat="1" ht="15">
      <c r="D24" s="68"/>
      <c r="E24" s="68"/>
      <c r="F24" s="68"/>
      <c r="G24" s="69"/>
      <c r="H24" s="68"/>
    </row>
  </sheetData>
  <sheetProtection/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2:R137"/>
  <sheetViews>
    <sheetView zoomScale="85" zoomScaleNormal="85" zoomScalePageLayoutView="0" workbookViewId="0" topLeftCell="C1">
      <selection activeCell="O4" sqref="O4"/>
    </sheetView>
  </sheetViews>
  <sheetFormatPr defaultColWidth="11.421875" defaultRowHeight="15"/>
  <cols>
    <col min="1" max="1" width="11.421875" style="2" customWidth="1"/>
    <col min="2" max="2" width="21.28125" style="2" customWidth="1"/>
    <col min="3" max="3" width="22.57421875" style="2" customWidth="1"/>
    <col min="4" max="4" width="21.8515625" style="2" customWidth="1"/>
    <col min="5" max="5" width="20.00390625" style="2" customWidth="1"/>
    <col min="6" max="6" width="17.140625" style="2" customWidth="1"/>
    <col min="7" max="7" width="17.8515625" style="2" customWidth="1"/>
    <col min="8" max="8" width="20.140625" style="2" bestFit="1" customWidth="1"/>
    <col min="9" max="9" width="16.28125" style="2" bestFit="1" customWidth="1"/>
    <col min="10" max="10" width="14.421875" style="2" bestFit="1" customWidth="1"/>
    <col min="11" max="11" width="13.28125" style="2" customWidth="1"/>
    <col min="12" max="12" width="14.140625" style="2" customWidth="1"/>
    <col min="13" max="17" width="14.421875" style="2" bestFit="1" customWidth="1"/>
    <col min="18" max="19" width="13.28125" style="2" customWidth="1"/>
    <col min="20" max="16384" width="11.421875" style="2" customWidth="1"/>
  </cols>
  <sheetData>
    <row r="2" spans="2:8" ht="15">
      <c r="B2" s="98" t="s">
        <v>31</v>
      </c>
      <c r="C2" s="98"/>
      <c r="D2" s="98"/>
      <c r="E2" s="98"/>
      <c r="F2" s="98"/>
      <c r="G2" s="98"/>
      <c r="H2" s="98"/>
    </row>
    <row r="3" spans="7:14" ht="15" customHeight="1">
      <c r="G3" s="10"/>
      <c r="H3" s="10"/>
      <c r="I3" s="10"/>
      <c r="J3" s="10"/>
      <c r="K3" s="10"/>
      <c r="L3" s="10"/>
      <c r="M3" s="10"/>
      <c r="N3" s="9"/>
    </row>
    <row r="4" spans="1:14" ht="15" customHeight="1">
      <c r="A4" s="5">
        <v>1</v>
      </c>
      <c r="B4" s="5" t="s">
        <v>29</v>
      </c>
      <c r="C4" s="5"/>
      <c r="D4" s="5"/>
      <c r="G4" s="3"/>
      <c r="H4" s="4"/>
      <c r="I4" s="4"/>
      <c r="J4" s="4"/>
      <c r="K4" s="4"/>
      <c r="L4" s="4"/>
      <c r="M4" s="4"/>
      <c r="N4" s="4"/>
    </row>
    <row r="5" spans="1:14" ht="15" customHeight="1">
      <c r="A5" s="5"/>
      <c r="B5" s="5"/>
      <c r="C5" s="5">
        <v>2010</v>
      </c>
      <c r="D5" s="5"/>
      <c r="G5" s="3"/>
      <c r="H5" s="4"/>
      <c r="I5" s="4"/>
      <c r="J5" s="4"/>
      <c r="K5" s="4"/>
      <c r="L5" s="4"/>
      <c r="M5" s="4"/>
      <c r="N5" s="4"/>
    </row>
    <row r="6" spans="1:14" ht="19.5" customHeight="1">
      <c r="A6" s="5"/>
      <c r="B6" s="5"/>
      <c r="C6" s="83" t="s">
        <v>36</v>
      </c>
      <c r="D6" s="84" t="s">
        <v>15</v>
      </c>
      <c r="E6" s="85"/>
      <c r="F6" s="86"/>
      <c r="G6" s="3"/>
      <c r="H6" s="4"/>
      <c r="I6" s="4"/>
      <c r="J6" s="4"/>
      <c r="K6" s="4"/>
      <c r="L6" s="4"/>
      <c r="M6" s="4"/>
      <c r="N6" s="4"/>
    </row>
    <row r="7" spans="1:14" ht="15" customHeight="1" thickBot="1">
      <c r="A7" s="5"/>
      <c r="B7" s="5"/>
      <c r="C7" s="83"/>
      <c r="D7" s="13" t="s">
        <v>1</v>
      </c>
      <c r="E7" s="13" t="s">
        <v>2</v>
      </c>
      <c r="F7" s="14" t="s">
        <v>3</v>
      </c>
      <c r="G7" s="3"/>
      <c r="H7" s="4"/>
      <c r="I7" s="4"/>
      <c r="J7" s="4"/>
      <c r="K7" s="4"/>
      <c r="L7" s="4"/>
      <c r="M7" s="4"/>
      <c r="N7" s="4"/>
    </row>
    <row r="8" spans="1:14" ht="15" customHeight="1">
      <c r="A8" s="5"/>
      <c r="B8" s="5"/>
      <c r="C8" s="19" t="s">
        <v>32</v>
      </c>
      <c r="D8" s="53">
        <v>1395862.339728151</v>
      </c>
      <c r="E8" s="53">
        <v>2225605.288454638</v>
      </c>
      <c r="F8" s="53">
        <v>3621467.628182789</v>
      </c>
      <c r="G8" s="3"/>
      <c r="H8" s="4"/>
      <c r="I8" s="4"/>
      <c r="J8" s="4"/>
      <c r="K8" s="4"/>
      <c r="L8" s="4"/>
      <c r="M8" s="4"/>
      <c r="N8" s="4"/>
    </row>
    <row r="9" spans="1:14" ht="15" customHeight="1">
      <c r="A9" s="5"/>
      <c r="B9" s="5"/>
      <c r="C9" s="17" t="s">
        <v>0</v>
      </c>
      <c r="D9" s="6">
        <f>D8/F8</f>
        <v>0.38544106507133924</v>
      </c>
      <c r="E9" s="6">
        <f>E8/F8</f>
        <v>0.6145589349286608</v>
      </c>
      <c r="F9" s="8">
        <f>D9+E9</f>
        <v>1</v>
      </c>
      <c r="G9" s="3"/>
      <c r="H9" s="4"/>
      <c r="I9" s="4"/>
      <c r="J9" s="4"/>
      <c r="K9" s="4"/>
      <c r="L9" s="4"/>
      <c r="M9" s="4"/>
      <c r="N9" s="4"/>
    </row>
    <row r="10" spans="1:14" ht="15" customHeight="1">
      <c r="A10" s="5"/>
      <c r="B10" s="5"/>
      <c r="C10" s="16" t="s">
        <v>68</v>
      </c>
      <c r="D10" s="5"/>
      <c r="G10" s="3"/>
      <c r="H10" s="4"/>
      <c r="I10" s="4"/>
      <c r="J10" s="4"/>
      <c r="K10" s="4"/>
      <c r="L10" s="4"/>
      <c r="M10" s="4"/>
      <c r="N10" s="4"/>
    </row>
    <row r="11" spans="1:14" ht="15" customHeight="1">
      <c r="A11" s="5"/>
      <c r="B11" s="5"/>
      <c r="C11" s="16"/>
      <c r="D11" s="5"/>
      <c r="G11" s="3"/>
      <c r="H11" s="4"/>
      <c r="I11" s="4"/>
      <c r="J11" s="4"/>
      <c r="K11" s="4"/>
      <c r="L11" s="4"/>
      <c r="M11" s="4"/>
      <c r="N11" s="4"/>
    </row>
    <row r="12" spans="1:14" ht="15" customHeight="1">
      <c r="A12" s="5"/>
      <c r="B12" s="5"/>
      <c r="C12" s="5"/>
      <c r="D12" s="5"/>
      <c r="G12" s="3"/>
      <c r="H12" s="4"/>
      <c r="I12" s="4"/>
      <c r="J12" s="4"/>
      <c r="K12" s="4"/>
      <c r="L12" s="4"/>
      <c r="M12" s="4"/>
      <c r="N12" s="4"/>
    </row>
    <row r="13" spans="1:14" ht="15" customHeight="1">
      <c r="A13" s="5">
        <v>2</v>
      </c>
      <c r="B13" s="5" t="s">
        <v>30</v>
      </c>
      <c r="G13" s="4"/>
      <c r="H13" s="4"/>
      <c r="I13" s="4"/>
      <c r="J13" s="4"/>
      <c r="K13" s="4"/>
      <c r="L13" s="4"/>
      <c r="M13" s="4"/>
      <c r="N13" s="4"/>
    </row>
    <row r="14" spans="1:14" ht="15" customHeight="1">
      <c r="A14" s="5"/>
      <c r="B14" s="5"/>
      <c r="C14" s="5">
        <v>2010</v>
      </c>
      <c r="G14" s="4"/>
      <c r="H14" s="4"/>
      <c r="I14" s="4"/>
      <c r="J14" s="4"/>
      <c r="K14" s="4"/>
      <c r="L14" s="4"/>
      <c r="M14" s="4"/>
      <c r="N14" s="4"/>
    </row>
    <row r="15" spans="1:18" ht="25.5" customHeight="1">
      <c r="A15" s="5"/>
      <c r="B15" s="5"/>
      <c r="C15" s="82" t="s">
        <v>25</v>
      </c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</row>
    <row r="16" spans="1:18" ht="37.5" customHeight="1">
      <c r="A16" s="5"/>
      <c r="B16" s="5"/>
      <c r="C16" s="82" t="s">
        <v>36</v>
      </c>
      <c r="D16" s="82" t="s">
        <v>16</v>
      </c>
      <c r="E16" s="82"/>
      <c r="F16" s="82"/>
      <c r="G16" s="82" t="s">
        <v>84</v>
      </c>
      <c r="H16" s="82"/>
      <c r="I16" s="82"/>
      <c r="J16" s="82" t="s">
        <v>17</v>
      </c>
      <c r="K16" s="82"/>
      <c r="L16" s="82"/>
      <c r="M16" s="82" t="s">
        <v>85</v>
      </c>
      <c r="N16" s="82"/>
      <c r="O16" s="82"/>
      <c r="P16" s="82" t="s">
        <v>26</v>
      </c>
      <c r="Q16" s="82"/>
      <c r="R16" s="82"/>
    </row>
    <row r="17" spans="1:18" ht="15" customHeight="1">
      <c r="A17" s="5"/>
      <c r="B17" s="5"/>
      <c r="C17" s="82"/>
      <c r="D17" s="64" t="s">
        <v>1</v>
      </c>
      <c r="E17" s="64" t="s">
        <v>2</v>
      </c>
      <c r="F17" s="64" t="s">
        <v>3</v>
      </c>
      <c r="G17" s="64" t="s">
        <v>1</v>
      </c>
      <c r="H17" s="64" t="s">
        <v>2</v>
      </c>
      <c r="I17" s="64" t="s">
        <v>3</v>
      </c>
      <c r="J17" s="64" t="s">
        <v>1</v>
      </c>
      <c r="K17" s="64" t="s">
        <v>2</v>
      </c>
      <c r="L17" s="64" t="s">
        <v>3</v>
      </c>
      <c r="M17" s="64" t="s">
        <v>1</v>
      </c>
      <c r="N17" s="64" t="s">
        <v>2</v>
      </c>
      <c r="O17" s="64" t="s">
        <v>3</v>
      </c>
      <c r="P17" s="64" t="s">
        <v>1</v>
      </c>
      <c r="Q17" s="64" t="s">
        <v>2</v>
      </c>
      <c r="R17" s="64" t="s">
        <v>3</v>
      </c>
    </row>
    <row r="18" spans="1:18" ht="15" customHeight="1">
      <c r="A18" s="5"/>
      <c r="B18" s="5"/>
      <c r="C18" s="64" t="s">
        <v>32</v>
      </c>
      <c r="D18" s="65">
        <v>760739.444850764</v>
      </c>
      <c r="E18" s="65">
        <v>2860728.183332048</v>
      </c>
      <c r="F18" s="65">
        <v>3621467.6281828117</v>
      </c>
      <c r="G18" s="65">
        <v>839296.1842052101</v>
      </c>
      <c r="H18" s="65">
        <v>2782171.443977597</v>
      </c>
      <c r="I18" s="65">
        <v>3621467.628182807</v>
      </c>
      <c r="J18" s="65">
        <v>937397.7979368175</v>
      </c>
      <c r="K18" s="65">
        <v>2684069.8302459856</v>
      </c>
      <c r="L18" s="65">
        <v>3621467.6281828033</v>
      </c>
      <c r="M18" s="65">
        <v>465719.96338628285</v>
      </c>
      <c r="N18" s="65">
        <v>3155747.664796515</v>
      </c>
      <c r="O18" s="65">
        <v>3621467.6281827977</v>
      </c>
      <c r="P18" s="65">
        <v>74293.71263844742</v>
      </c>
      <c r="Q18" s="65">
        <v>3547173.9155443558</v>
      </c>
      <c r="R18" s="65">
        <v>3621467.6281828033</v>
      </c>
    </row>
    <row r="19" spans="1:18" ht="15" customHeight="1">
      <c r="A19" s="5"/>
      <c r="B19" s="5"/>
      <c r="C19" s="64" t="s">
        <v>0</v>
      </c>
      <c r="D19" s="6">
        <f>D18/F18</f>
        <v>0.21006385337551384</v>
      </c>
      <c r="E19" s="6">
        <f>E18/F18</f>
        <v>0.7899361466244862</v>
      </c>
      <c r="F19" s="8">
        <f>D19+E19</f>
        <v>1</v>
      </c>
      <c r="G19" s="6">
        <f>G18/I18</f>
        <v>0.23175581570125897</v>
      </c>
      <c r="H19" s="6">
        <f>H18/I18</f>
        <v>0.7682441842987411</v>
      </c>
      <c r="I19" s="8">
        <f>G19+H19</f>
        <v>1</v>
      </c>
      <c r="J19" s="6">
        <f>J18/L18</f>
        <v>0.25884472655280627</v>
      </c>
      <c r="K19" s="6">
        <f>K18/L18</f>
        <v>0.7411552734471937</v>
      </c>
      <c r="L19" s="8">
        <f>J19+K19</f>
        <v>1</v>
      </c>
      <c r="M19" s="6">
        <f>M18/O18</f>
        <v>0.1285997863854922</v>
      </c>
      <c r="N19" s="6">
        <f>N18/O18</f>
        <v>0.8714002136145078</v>
      </c>
      <c r="O19" s="8">
        <f>M19+N19</f>
        <v>1</v>
      </c>
      <c r="P19" s="6">
        <f>P18/R18</f>
        <v>0.020514807880728417</v>
      </c>
      <c r="Q19" s="6">
        <f>Q18/R18</f>
        <v>0.9794851921192715</v>
      </c>
      <c r="R19" s="8">
        <f>P19+Q19</f>
        <v>1</v>
      </c>
    </row>
    <row r="20" spans="1:14" ht="15" customHeight="1">
      <c r="A20" s="5"/>
      <c r="B20" s="5"/>
      <c r="C20" s="16" t="s">
        <v>68</v>
      </c>
      <c r="G20" s="4"/>
      <c r="H20" s="4"/>
      <c r="I20" s="4"/>
      <c r="J20" s="4"/>
      <c r="K20" s="4"/>
      <c r="L20" s="4"/>
      <c r="M20" s="4"/>
      <c r="N20" s="4"/>
    </row>
    <row r="21" spans="1:14" ht="15" customHeight="1">
      <c r="A21" s="5"/>
      <c r="B21" s="5"/>
      <c r="C21" s="21"/>
      <c r="G21" s="4"/>
      <c r="H21" s="4"/>
      <c r="I21" s="4"/>
      <c r="J21" s="4"/>
      <c r="K21" s="4"/>
      <c r="L21" s="4"/>
      <c r="M21" s="4"/>
      <c r="N21" s="4"/>
    </row>
    <row r="22" spans="1:7" ht="15">
      <c r="A22" s="5"/>
      <c r="G22" s="3"/>
    </row>
    <row r="23" spans="1:7" ht="15">
      <c r="A23" s="5">
        <v>3</v>
      </c>
      <c r="B23" s="5" t="s">
        <v>86</v>
      </c>
      <c r="G23" s="3"/>
    </row>
    <row r="24" spans="1:7" ht="15">
      <c r="A24" s="5"/>
      <c r="B24" s="5"/>
      <c r="C24" s="5">
        <v>2010</v>
      </c>
      <c r="G24" s="3"/>
    </row>
    <row r="25" spans="1:12" ht="21" customHeight="1">
      <c r="A25" s="5"/>
      <c r="B25" s="5"/>
      <c r="C25" s="83" t="s">
        <v>98</v>
      </c>
      <c r="D25" s="83"/>
      <c r="E25" s="83"/>
      <c r="F25" s="83"/>
      <c r="G25" s="83"/>
      <c r="H25" s="83"/>
      <c r="I25" s="83"/>
      <c r="J25" s="83"/>
      <c r="K25" s="83"/>
      <c r="L25" s="97"/>
    </row>
    <row r="26" spans="1:12" ht="21" customHeight="1">
      <c r="A26" s="5"/>
      <c r="B26" s="5"/>
      <c r="C26" s="97" t="s">
        <v>36</v>
      </c>
      <c r="D26" s="82" t="s">
        <v>27</v>
      </c>
      <c r="E26" s="82"/>
      <c r="F26" s="82"/>
      <c r="G26" s="82" t="s">
        <v>64</v>
      </c>
      <c r="H26" s="82"/>
      <c r="I26" s="82"/>
      <c r="J26" s="82" t="s">
        <v>28</v>
      </c>
      <c r="K26" s="82"/>
      <c r="L26" s="82"/>
    </row>
    <row r="27" spans="1:12" ht="15">
      <c r="A27" s="5"/>
      <c r="B27" s="5"/>
      <c r="C27" s="95"/>
      <c r="D27" s="17" t="s">
        <v>1</v>
      </c>
      <c r="E27" s="17" t="s">
        <v>2</v>
      </c>
      <c r="F27" s="17" t="s">
        <v>52</v>
      </c>
      <c r="G27" s="17" t="s">
        <v>1</v>
      </c>
      <c r="H27" s="17" t="s">
        <v>2</v>
      </c>
      <c r="I27" s="17" t="s">
        <v>52</v>
      </c>
      <c r="J27" s="17" t="s">
        <v>1</v>
      </c>
      <c r="K27" s="17" t="s">
        <v>2</v>
      </c>
      <c r="L27" s="17" t="s">
        <v>52</v>
      </c>
    </row>
    <row r="28" spans="1:12" ht="15">
      <c r="A28" s="5"/>
      <c r="B28" s="5"/>
      <c r="C28" s="17" t="s">
        <v>32</v>
      </c>
      <c r="D28" s="53">
        <v>2439091.740661363</v>
      </c>
      <c r="E28" s="53">
        <v>1182375.8875214157</v>
      </c>
      <c r="F28" s="53">
        <v>3621467.628182779</v>
      </c>
      <c r="G28" s="53">
        <v>737072.9747470439</v>
      </c>
      <c r="H28" s="53">
        <v>2884394.6534357457</v>
      </c>
      <c r="I28" s="53">
        <v>3621467.62818279</v>
      </c>
      <c r="J28" s="53">
        <v>144423.01902880362</v>
      </c>
      <c r="K28" s="53">
        <v>3477044.6091539916</v>
      </c>
      <c r="L28" s="53">
        <v>3621467.6281827954</v>
      </c>
    </row>
    <row r="29" spans="1:12" ht="15">
      <c r="A29" s="5"/>
      <c r="B29" s="5"/>
      <c r="C29" s="17" t="s">
        <v>0</v>
      </c>
      <c r="D29" s="81">
        <f>D28/F28</f>
        <v>0.6735091932563478</v>
      </c>
      <c r="E29" s="6">
        <f>E28/F28</f>
        <v>0.32649080674365205</v>
      </c>
      <c r="F29" s="8">
        <f>D29+E29</f>
        <v>0.9999999999999999</v>
      </c>
      <c r="G29" s="6">
        <f>G28/I28</f>
        <v>0.20352880390564157</v>
      </c>
      <c r="H29" s="6">
        <f>H28/I28</f>
        <v>0.7964711960943583</v>
      </c>
      <c r="I29" s="8">
        <f>G29+H29</f>
        <v>0.9999999999999999</v>
      </c>
      <c r="J29" s="6">
        <f>J28/L28</f>
        <v>0.03987969349908926</v>
      </c>
      <c r="K29" s="6">
        <f>K28/L28</f>
        <v>0.9601203065009107</v>
      </c>
      <c r="L29" s="8">
        <f>J29+K29</f>
        <v>1</v>
      </c>
    </row>
    <row r="30" spans="1:7" ht="15.75">
      <c r="A30" s="5"/>
      <c r="B30" s="5"/>
      <c r="C30" s="16" t="s">
        <v>68</v>
      </c>
      <c r="G30" s="3"/>
    </row>
    <row r="31" spans="1:7" ht="15">
      <c r="A31" s="5"/>
      <c r="B31" s="5"/>
      <c r="G31" s="3"/>
    </row>
    <row r="32" ht="15">
      <c r="A32" s="5"/>
    </row>
    <row r="33" spans="1:7" ht="15">
      <c r="A33" s="5">
        <v>4</v>
      </c>
      <c r="B33" s="5" t="s">
        <v>58</v>
      </c>
      <c r="G33" s="3"/>
    </row>
    <row r="34" spans="1:7" ht="15">
      <c r="A34" s="5"/>
      <c r="B34" s="5"/>
      <c r="C34" s="5">
        <v>2010</v>
      </c>
      <c r="G34" s="3"/>
    </row>
    <row r="35" spans="1:12" ht="15">
      <c r="A35" s="5"/>
      <c r="B35" s="5"/>
      <c r="C35" s="82" t="s">
        <v>53</v>
      </c>
      <c r="D35" s="82"/>
      <c r="E35" s="82"/>
      <c r="F35" s="82"/>
      <c r="G35" s="82"/>
      <c r="H35" s="82"/>
      <c r="I35" s="82"/>
      <c r="J35" s="82"/>
      <c r="K35" s="82"/>
      <c r="L35" s="82"/>
    </row>
    <row r="36" spans="1:12" ht="15">
      <c r="A36" s="5"/>
      <c r="B36" s="5"/>
      <c r="C36" s="97" t="s">
        <v>36</v>
      </c>
      <c r="D36" s="89" t="s">
        <v>54</v>
      </c>
      <c r="E36" s="89"/>
      <c r="F36" s="89"/>
      <c r="G36" s="89" t="s">
        <v>87</v>
      </c>
      <c r="H36" s="89"/>
      <c r="I36" s="89"/>
      <c r="J36" s="89" t="s">
        <v>88</v>
      </c>
      <c r="K36" s="89"/>
      <c r="L36" s="89"/>
    </row>
    <row r="37" spans="1:12" ht="15">
      <c r="A37" s="5"/>
      <c r="B37" s="5"/>
      <c r="C37" s="95"/>
      <c r="D37" s="17" t="s">
        <v>1</v>
      </c>
      <c r="E37" s="17" t="s">
        <v>2</v>
      </c>
      <c r="F37" s="17" t="s">
        <v>52</v>
      </c>
      <c r="G37" s="17" t="s">
        <v>1</v>
      </c>
      <c r="H37" s="17" t="s">
        <v>2</v>
      </c>
      <c r="I37" s="17" t="s">
        <v>52</v>
      </c>
      <c r="J37" s="17" t="s">
        <v>1</v>
      </c>
      <c r="K37" s="17" t="s">
        <v>2</v>
      </c>
      <c r="L37" s="17" t="s">
        <v>52</v>
      </c>
    </row>
    <row r="38" spans="1:12" ht="15">
      <c r="A38" s="5"/>
      <c r="B38" s="5"/>
      <c r="C38" s="17" t="s">
        <v>32</v>
      </c>
      <c r="D38" s="53">
        <v>313131.0661670659</v>
      </c>
      <c r="E38" s="53">
        <v>3308336.562015739</v>
      </c>
      <c r="F38" s="53">
        <v>3621467.6281828047</v>
      </c>
      <c r="G38" s="53">
        <v>2456500.8917147536</v>
      </c>
      <c r="H38" s="53">
        <v>1164966.7364680418</v>
      </c>
      <c r="I38" s="53">
        <v>3621467.6281827954</v>
      </c>
      <c r="J38" s="53">
        <v>363702.2629964907</v>
      </c>
      <c r="K38" s="53">
        <v>3257765.3651863057</v>
      </c>
      <c r="L38" s="53">
        <v>3621467.6281827963</v>
      </c>
    </row>
    <row r="39" spans="1:12" ht="15">
      <c r="A39" s="5"/>
      <c r="B39" s="5"/>
      <c r="C39" s="17" t="s">
        <v>0</v>
      </c>
      <c r="D39" s="6">
        <f>D38/F38</f>
        <v>0.08646523959795552</v>
      </c>
      <c r="E39" s="6">
        <f>E38/F38</f>
        <v>0.9135347604020445</v>
      </c>
      <c r="F39" s="8">
        <f>D39+E39</f>
        <v>1</v>
      </c>
      <c r="G39" s="6">
        <f>G38/I38</f>
        <v>0.6783164020569731</v>
      </c>
      <c r="H39" s="6">
        <f>H38/I38</f>
        <v>0.321683597943027</v>
      </c>
      <c r="I39" s="8">
        <f>G39+H39</f>
        <v>1</v>
      </c>
      <c r="J39" s="6">
        <f>J38/L38</f>
        <v>0.10042952204407571</v>
      </c>
      <c r="K39" s="6">
        <f>K38/L38</f>
        <v>0.8995704779559244</v>
      </c>
      <c r="L39" s="8">
        <f>J39+K39</f>
        <v>1</v>
      </c>
    </row>
    <row r="40" spans="1:7" ht="15.75">
      <c r="A40" s="5"/>
      <c r="B40" s="5"/>
      <c r="C40" s="16" t="s">
        <v>68</v>
      </c>
      <c r="G40" s="3"/>
    </row>
    <row r="41" spans="1:7" ht="15.75">
      <c r="A41" s="5"/>
      <c r="B41" s="5"/>
      <c r="C41" s="16"/>
      <c r="G41" s="3"/>
    </row>
    <row r="42" spans="1:7" ht="15.75">
      <c r="A42" s="5"/>
      <c r="B42" s="5"/>
      <c r="C42" s="16"/>
      <c r="G42" s="3"/>
    </row>
    <row r="43" spans="1:2" ht="15">
      <c r="A43" s="5">
        <v>5</v>
      </c>
      <c r="B43" s="5" t="s">
        <v>61</v>
      </c>
    </row>
    <row r="44" spans="1:3" ht="15">
      <c r="A44" s="5"/>
      <c r="B44" s="5"/>
      <c r="C44" s="5">
        <v>2010</v>
      </c>
    </row>
    <row r="45" spans="1:18" ht="15" customHeight="1">
      <c r="A45" s="5"/>
      <c r="B45" s="5"/>
      <c r="C45" s="82" t="s">
        <v>63</v>
      </c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</row>
    <row r="46" spans="1:18" ht="15" customHeight="1">
      <c r="A46" s="5"/>
      <c r="B46" s="5"/>
      <c r="C46" s="83" t="s">
        <v>36</v>
      </c>
      <c r="D46" s="92" t="s">
        <v>101</v>
      </c>
      <c r="E46" s="93"/>
      <c r="F46" s="94"/>
      <c r="G46" s="92" t="s">
        <v>64</v>
      </c>
      <c r="H46" s="93"/>
      <c r="I46" s="94"/>
      <c r="J46" s="92" t="s">
        <v>65</v>
      </c>
      <c r="K46" s="93"/>
      <c r="L46" s="94"/>
      <c r="M46" s="92" t="s">
        <v>66</v>
      </c>
      <c r="N46" s="93"/>
      <c r="O46" s="94"/>
      <c r="P46" s="92" t="s">
        <v>67</v>
      </c>
      <c r="Q46" s="93"/>
      <c r="R46" s="94"/>
    </row>
    <row r="47" spans="1:18" ht="15.75" thickBot="1">
      <c r="A47" s="5"/>
      <c r="B47" s="5"/>
      <c r="C47" s="83"/>
      <c r="D47" s="13" t="s">
        <v>1</v>
      </c>
      <c r="E47" s="13" t="s">
        <v>2</v>
      </c>
      <c r="F47" s="14" t="s">
        <v>3</v>
      </c>
      <c r="G47" s="13" t="s">
        <v>1</v>
      </c>
      <c r="H47" s="13" t="s">
        <v>2</v>
      </c>
      <c r="I47" s="14" t="s">
        <v>3</v>
      </c>
      <c r="J47" s="13" t="s">
        <v>1</v>
      </c>
      <c r="K47" s="13" t="s">
        <v>2</v>
      </c>
      <c r="L47" s="14" t="s">
        <v>3</v>
      </c>
      <c r="M47" s="13" t="s">
        <v>1</v>
      </c>
      <c r="N47" s="13" t="s">
        <v>2</v>
      </c>
      <c r="O47" s="14" t="s">
        <v>3</v>
      </c>
      <c r="P47" s="13" t="s">
        <v>1</v>
      </c>
      <c r="Q47" s="13" t="s">
        <v>2</v>
      </c>
      <c r="R47" s="14" t="s">
        <v>3</v>
      </c>
    </row>
    <row r="48" spans="1:18" ht="15">
      <c r="A48" s="5"/>
      <c r="B48" s="5"/>
      <c r="C48" s="32" t="s">
        <v>32</v>
      </c>
      <c r="D48" s="53">
        <v>972631.022523936</v>
      </c>
      <c r="E48" s="53">
        <v>2648836.60565887</v>
      </c>
      <c r="F48" s="53">
        <f>D48+E48</f>
        <v>3621467.628182806</v>
      </c>
      <c r="G48" s="53">
        <v>367555.22751164</v>
      </c>
      <c r="H48" s="53">
        <v>3253912.40067114</v>
      </c>
      <c r="I48" s="53">
        <f>G48+H48</f>
        <v>3621467.62818278</v>
      </c>
      <c r="J48" s="53">
        <v>267691.07155881</v>
      </c>
      <c r="K48" s="53">
        <v>3353776.55662399</v>
      </c>
      <c r="L48" s="53">
        <f>J48+K48</f>
        <v>3621467.6281828</v>
      </c>
      <c r="M48" s="53">
        <v>1624730.691464</v>
      </c>
      <c r="N48" s="53">
        <v>1996736.93671879</v>
      </c>
      <c r="O48" s="53">
        <f>M48+N48</f>
        <v>3621467.6281827902</v>
      </c>
      <c r="P48" s="53">
        <v>389269.476725982</v>
      </c>
      <c r="Q48" s="53">
        <v>3232198.15145683</v>
      </c>
      <c r="R48" s="53">
        <f>P48+Q48</f>
        <v>3621467.628182812</v>
      </c>
    </row>
    <row r="49" spans="1:18" ht="15">
      <c r="A49" s="5"/>
      <c r="B49" s="5"/>
      <c r="C49" s="31" t="s">
        <v>0</v>
      </c>
      <c r="D49" s="6">
        <f>D48/F48</f>
        <v>0.2685737171733291</v>
      </c>
      <c r="E49" s="6">
        <f>E48/F48</f>
        <v>0.7314262828266709</v>
      </c>
      <c r="F49" s="8">
        <f>D49+E49</f>
        <v>1</v>
      </c>
      <c r="G49" s="6">
        <f>G48/I48</f>
        <v>0.10149344554436233</v>
      </c>
      <c r="H49" s="6">
        <f>H48/I48</f>
        <v>0.8985065544556377</v>
      </c>
      <c r="I49" s="8">
        <f>G49+H49</f>
        <v>1</v>
      </c>
      <c r="J49" s="6">
        <f>J48/L48</f>
        <v>0.07391784189249637</v>
      </c>
      <c r="K49" s="6">
        <f>K48/L48</f>
        <v>0.9260821581075037</v>
      </c>
      <c r="L49" s="8">
        <f>J49+K49</f>
        <v>1</v>
      </c>
      <c r="M49" s="6">
        <f>M48/O48</f>
        <v>0.44863874491659356</v>
      </c>
      <c r="N49" s="6">
        <f>N48/O48</f>
        <v>0.5513612550834064</v>
      </c>
      <c r="O49" s="8">
        <f>M49+N49</f>
        <v>1</v>
      </c>
      <c r="P49" s="6">
        <f>P48/R48</f>
        <v>0.10748942602624076</v>
      </c>
      <c r="Q49" s="6">
        <f>Q48/R48</f>
        <v>0.8925105739737592</v>
      </c>
      <c r="R49" s="8">
        <f>P49+Q49</f>
        <v>1</v>
      </c>
    </row>
    <row r="50" spans="1:3" ht="15.75">
      <c r="A50" s="5"/>
      <c r="B50" s="5"/>
      <c r="C50" s="16" t="s">
        <v>68</v>
      </c>
    </row>
    <row r="51" spans="1:7" ht="15" customHeight="1">
      <c r="A51" s="5"/>
      <c r="B51" s="5"/>
      <c r="G51" s="3"/>
    </row>
    <row r="52" spans="1:2" ht="15" customHeight="1">
      <c r="A52" s="5"/>
      <c r="B52" s="1"/>
    </row>
    <row r="53" spans="1:2" ht="15" customHeight="1">
      <c r="A53" s="5">
        <v>6</v>
      </c>
      <c r="B53" s="5" t="s">
        <v>60</v>
      </c>
    </row>
    <row r="54" spans="1:3" ht="15">
      <c r="A54" s="5"/>
      <c r="B54" s="5"/>
      <c r="C54" s="5">
        <v>2010</v>
      </c>
    </row>
    <row r="55" spans="1:15" ht="15" customHeight="1">
      <c r="A55" s="5"/>
      <c r="B55" s="5"/>
      <c r="C55" s="87" t="s">
        <v>36</v>
      </c>
      <c r="D55" s="84" t="s">
        <v>99</v>
      </c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6"/>
    </row>
    <row r="56" spans="1:15" ht="15" customHeight="1">
      <c r="A56" s="5"/>
      <c r="B56" s="5"/>
      <c r="C56" s="88"/>
      <c r="D56" s="85" t="s">
        <v>23</v>
      </c>
      <c r="E56" s="85"/>
      <c r="F56" s="86"/>
      <c r="G56" s="84" t="s">
        <v>20</v>
      </c>
      <c r="H56" s="85"/>
      <c r="I56" s="86"/>
      <c r="J56" s="84" t="s">
        <v>89</v>
      </c>
      <c r="K56" s="85"/>
      <c r="L56" s="86"/>
      <c r="M56" s="84" t="s">
        <v>67</v>
      </c>
      <c r="N56" s="85"/>
      <c r="O56" s="86"/>
    </row>
    <row r="57" spans="1:15" ht="15.75" thickBot="1">
      <c r="A57" s="5"/>
      <c r="B57" s="5"/>
      <c r="C57" s="89"/>
      <c r="D57" s="13" t="s">
        <v>1</v>
      </c>
      <c r="E57" s="13" t="s">
        <v>2</v>
      </c>
      <c r="F57" s="31" t="s">
        <v>52</v>
      </c>
      <c r="G57" s="13" t="s">
        <v>1</v>
      </c>
      <c r="H57" s="13" t="s">
        <v>2</v>
      </c>
      <c r="I57" s="31" t="s">
        <v>52</v>
      </c>
      <c r="J57" s="13" t="s">
        <v>1</v>
      </c>
      <c r="K57" s="13" t="s">
        <v>2</v>
      </c>
      <c r="L57" s="31" t="s">
        <v>52</v>
      </c>
      <c r="M57" s="13" t="s">
        <v>1</v>
      </c>
      <c r="N57" s="13" t="s">
        <v>2</v>
      </c>
      <c r="O57" s="31" t="s">
        <v>52</v>
      </c>
    </row>
    <row r="58" spans="1:15" ht="15">
      <c r="A58" s="5"/>
      <c r="B58" s="5"/>
      <c r="C58" s="17" t="s">
        <v>32</v>
      </c>
      <c r="D58" s="53">
        <v>457575.23843743483</v>
      </c>
      <c r="E58" s="53">
        <v>3163892.389745369</v>
      </c>
      <c r="F58" s="53">
        <v>3621467.6281828037</v>
      </c>
      <c r="G58" s="53">
        <v>2970212.705240831</v>
      </c>
      <c r="H58" s="53">
        <v>651254.9229419692</v>
      </c>
      <c r="I58" s="53">
        <v>3621467.6281828</v>
      </c>
      <c r="J58" s="53">
        <v>534893.3587537886</v>
      </c>
      <c r="K58" s="53">
        <v>3086574.2694290145</v>
      </c>
      <c r="L58" s="53">
        <v>3621467.6281828033</v>
      </c>
      <c r="M58" s="53">
        <v>83692.0622843335</v>
      </c>
      <c r="N58" s="53">
        <v>3537775.565898468</v>
      </c>
      <c r="O58" s="53">
        <v>3621467.6281828014</v>
      </c>
    </row>
    <row r="59" spans="1:15" ht="15">
      <c r="A59" s="5"/>
      <c r="B59" s="5"/>
      <c r="C59" s="17" t="s">
        <v>0</v>
      </c>
      <c r="D59" s="6">
        <f>D58/F58</f>
        <v>0.12635077416584253</v>
      </c>
      <c r="E59" s="6">
        <f>E58/F58</f>
        <v>0.8736492258341575</v>
      </c>
      <c r="F59" s="8">
        <f>D59+E59</f>
        <v>1</v>
      </c>
      <c r="G59" s="6">
        <f>G58/I58</f>
        <v>0.8201682329357837</v>
      </c>
      <c r="H59" s="6">
        <f>H58/I58</f>
        <v>0.17983176706421633</v>
      </c>
      <c r="I59" s="8">
        <f>G59+H59</f>
        <v>1</v>
      </c>
      <c r="J59" s="6">
        <f>J58/L58</f>
        <v>0.14770071519932096</v>
      </c>
      <c r="K59" s="6">
        <f>K58/L58</f>
        <v>0.852299284800679</v>
      </c>
      <c r="L59" s="8">
        <f>J59+K59</f>
        <v>0.9999999999999999</v>
      </c>
      <c r="M59" s="6">
        <f>M58/O58</f>
        <v>0.023109984922419127</v>
      </c>
      <c r="N59" s="6">
        <f>N58/O58</f>
        <v>0.9768900150775809</v>
      </c>
      <c r="O59" s="8">
        <f>M59+N59</f>
        <v>1</v>
      </c>
    </row>
    <row r="60" spans="1:3" ht="15.75">
      <c r="A60" s="5"/>
      <c r="B60" s="5"/>
      <c r="C60" s="16" t="s">
        <v>68</v>
      </c>
    </row>
    <row r="61" spans="1:2" ht="15">
      <c r="A61" s="5"/>
      <c r="B61" s="5"/>
    </row>
    <row r="62" spans="1:2" ht="15">
      <c r="A62" s="5">
        <v>7</v>
      </c>
      <c r="B62" s="5" t="s">
        <v>62</v>
      </c>
    </row>
    <row r="63" spans="1:3" ht="15">
      <c r="A63" s="5"/>
      <c r="B63" s="5"/>
      <c r="C63" s="5">
        <v>2010</v>
      </c>
    </row>
    <row r="64" spans="1:6" ht="15">
      <c r="A64" s="5"/>
      <c r="B64" s="5"/>
      <c r="C64" s="90" t="s">
        <v>36</v>
      </c>
      <c r="D64" s="92" t="s">
        <v>100</v>
      </c>
      <c r="E64" s="93"/>
      <c r="F64" s="94"/>
    </row>
    <row r="65" spans="1:6" ht="15.75" thickBot="1">
      <c r="A65" s="5"/>
      <c r="B65" s="5"/>
      <c r="C65" s="91"/>
      <c r="D65" s="13" t="s">
        <v>1</v>
      </c>
      <c r="E65" s="13" t="s">
        <v>2</v>
      </c>
      <c r="F65" s="14" t="s">
        <v>3</v>
      </c>
    </row>
    <row r="66" spans="1:6" ht="15">
      <c r="A66" s="5"/>
      <c r="B66" s="5"/>
      <c r="C66" s="32" t="s">
        <v>32</v>
      </c>
      <c r="D66" s="53">
        <v>3036209.971223445</v>
      </c>
      <c r="E66" s="53">
        <v>585257.6569593583</v>
      </c>
      <c r="F66" s="53">
        <f>+D66+E66</f>
        <v>3621467.6281828033</v>
      </c>
    </row>
    <row r="67" spans="1:6" ht="15">
      <c r="A67" s="5"/>
      <c r="B67" s="5"/>
      <c r="C67" s="31" t="s">
        <v>0</v>
      </c>
      <c r="D67" s="6">
        <f>D66/F66</f>
        <v>0.838392133508306</v>
      </c>
      <c r="E67" s="6">
        <f>E66/F66</f>
        <v>0.161607866491694</v>
      </c>
      <c r="F67" s="8">
        <f>D67+E67</f>
        <v>1</v>
      </c>
    </row>
    <row r="68" spans="1:3" ht="15.75">
      <c r="A68" s="5"/>
      <c r="B68" s="5"/>
      <c r="C68" s="16" t="s">
        <v>68</v>
      </c>
    </row>
    <row r="69" spans="1:3" ht="15.75">
      <c r="A69" s="5"/>
      <c r="B69" s="5"/>
      <c r="C69" s="16"/>
    </row>
    <row r="70" spans="1:3" ht="15">
      <c r="A70" s="5"/>
      <c r="B70" s="5"/>
      <c r="C70" s="5">
        <v>2010</v>
      </c>
    </row>
    <row r="71" spans="1:9" ht="15" customHeight="1">
      <c r="A71" s="5"/>
      <c r="B71" s="5"/>
      <c r="C71" s="90" t="s">
        <v>36</v>
      </c>
      <c r="D71" s="82" t="s">
        <v>90</v>
      </c>
      <c r="E71" s="82"/>
      <c r="F71" s="82"/>
      <c r="G71" s="82"/>
      <c r="H71" s="82"/>
      <c r="I71" s="82"/>
    </row>
    <row r="72" spans="1:9" ht="15.75" thickBot="1">
      <c r="A72" s="5"/>
      <c r="B72" s="5"/>
      <c r="C72" s="91"/>
      <c r="D72" s="13" t="s">
        <v>103</v>
      </c>
      <c r="E72" s="13" t="s">
        <v>102</v>
      </c>
      <c r="F72" s="14" t="s">
        <v>104</v>
      </c>
      <c r="G72" s="13" t="s">
        <v>105</v>
      </c>
      <c r="H72" s="13" t="s">
        <v>106</v>
      </c>
      <c r="I72" s="13" t="s">
        <v>3</v>
      </c>
    </row>
    <row r="73" spans="1:9" ht="15">
      <c r="A73" s="5"/>
      <c r="B73" s="5"/>
      <c r="C73" s="42" t="s">
        <v>32</v>
      </c>
      <c r="D73" s="53">
        <v>1256679.757809807</v>
      </c>
      <c r="E73" s="53">
        <v>1228236.494942744</v>
      </c>
      <c r="F73" s="53">
        <v>314172.0405083556</v>
      </c>
      <c r="G73" s="53">
        <v>153469.8451551253</v>
      </c>
      <c r="H73" s="53">
        <v>83651.83280740707</v>
      </c>
      <c r="I73" s="53">
        <v>3036209.971223439</v>
      </c>
    </row>
    <row r="74" spans="1:9" ht="15">
      <c r="A74" s="5"/>
      <c r="B74" s="5"/>
      <c r="C74" s="48" t="s">
        <v>0</v>
      </c>
      <c r="D74" s="6">
        <f>D73/I73</f>
        <v>0.4138975135844866</v>
      </c>
      <c r="E74" s="6">
        <f>E73/I73</f>
        <v>0.40452949782251946</v>
      </c>
      <c r="F74" s="8">
        <f>F73/I73</f>
        <v>0.10347507039566178</v>
      </c>
      <c r="G74" s="6">
        <f>G73/I73</f>
        <v>0.050546519051607196</v>
      </c>
      <c r="H74" s="6">
        <f>H73/I73</f>
        <v>0.027551399145724964</v>
      </c>
      <c r="I74" s="8">
        <f>SUM(D74:H74)</f>
        <v>1</v>
      </c>
    </row>
    <row r="75" spans="1:3" ht="15.75">
      <c r="A75" s="5"/>
      <c r="B75" s="5"/>
      <c r="C75" s="16" t="s">
        <v>68</v>
      </c>
    </row>
    <row r="76" spans="1:3" ht="15.75">
      <c r="A76" s="5"/>
      <c r="B76" s="5"/>
      <c r="C76" s="16"/>
    </row>
    <row r="77" spans="1:8" ht="15">
      <c r="A77" s="5">
        <v>8</v>
      </c>
      <c r="B77" s="5" t="s">
        <v>12</v>
      </c>
      <c r="H77" s="3"/>
    </row>
    <row r="78" spans="1:8" ht="15">
      <c r="A78" s="5"/>
      <c r="B78" s="5"/>
      <c r="C78" s="5">
        <v>2010</v>
      </c>
      <c r="H78" s="3"/>
    </row>
    <row r="79" spans="1:12" ht="15">
      <c r="A79" s="5"/>
      <c r="B79" s="5"/>
      <c r="C79" s="83" t="s">
        <v>36</v>
      </c>
      <c r="D79" s="82" t="s">
        <v>97</v>
      </c>
      <c r="E79" s="82"/>
      <c r="F79" s="82"/>
      <c r="G79" s="82"/>
      <c r="H79" s="82"/>
      <c r="I79" s="82"/>
      <c r="J79" s="82"/>
      <c r="K79" s="82"/>
      <c r="L79" s="82"/>
    </row>
    <row r="80" spans="1:12" ht="15" customHeight="1">
      <c r="A80" s="5"/>
      <c r="B80" s="5"/>
      <c r="C80" s="83"/>
      <c r="D80" s="84" t="s">
        <v>9</v>
      </c>
      <c r="E80" s="85"/>
      <c r="F80" s="86"/>
      <c r="G80" s="84" t="s">
        <v>10</v>
      </c>
      <c r="H80" s="85"/>
      <c r="I80" s="86"/>
      <c r="J80" s="82" t="s">
        <v>11</v>
      </c>
      <c r="K80" s="82"/>
      <c r="L80" s="82"/>
    </row>
    <row r="81" spans="1:12" ht="15">
      <c r="A81" s="5"/>
      <c r="B81" s="5"/>
      <c r="C81" s="93"/>
      <c r="D81" s="17" t="s">
        <v>1</v>
      </c>
      <c r="E81" s="17" t="s">
        <v>2</v>
      </c>
      <c r="F81" s="17" t="s">
        <v>3</v>
      </c>
      <c r="G81" s="17" t="s">
        <v>1</v>
      </c>
      <c r="H81" s="17" t="s">
        <v>2</v>
      </c>
      <c r="I81" s="17" t="s">
        <v>3</v>
      </c>
      <c r="J81" s="17" t="s">
        <v>1</v>
      </c>
      <c r="K81" s="17" t="s">
        <v>2</v>
      </c>
      <c r="L81" s="17" t="s">
        <v>3</v>
      </c>
    </row>
    <row r="82" spans="1:12" ht="15">
      <c r="A82" s="5"/>
      <c r="B82" s="5"/>
      <c r="C82" s="17" t="s">
        <v>32</v>
      </c>
      <c r="D82" s="53">
        <v>711615.5330587507</v>
      </c>
      <c r="E82" s="53">
        <v>2909852.0951240654</v>
      </c>
      <c r="F82" s="53">
        <f>+D82+E82</f>
        <v>3621467.6281828163</v>
      </c>
      <c r="G82" s="53">
        <v>632367.9281377363</v>
      </c>
      <c r="H82" s="53">
        <v>2989099.7000450646</v>
      </c>
      <c r="I82" s="53">
        <f>+G82+H82</f>
        <v>3621467.628182801</v>
      </c>
      <c r="J82" s="53">
        <v>549095.1850413106</v>
      </c>
      <c r="K82" s="53">
        <v>3072372.4431414953</v>
      </c>
      <c r="L82" s="53">
        <f>+J82+K82</f>
        <v>3621467.628182806</v>
      </c>
    </row>
    <row r="83" spans="1:12" ht="15">
      <c r="A83" s="5"/>
      <c r="B83" s="5"/>
      <c r="C83" s="17" t="s">
        <v>0</v>
      </c>
      <c r="D83" s="6">
        <f>D82/F82</f>
        <v>0.19649921140281623</v>
      </c>
      <c r="E83" s="6">
        <f>E82/F82</f>
        <v>0.8035007885971838</v>
      </c>
      <c r="F83" s="8">
        <f>D83+E83</f>
        <v>1</v>
      </c>
      <c r="G83" s="6">
        <f>G82/I82</f>
        <v>0.1746164795776593</v>
      </c>
      <c r="H83" s="6">
        <f>H82/I82</f>
        <v>0.8253835204223406</v>
      </c>
      <c r="I83" s="8">
        <f>G83+H83</f>
        <v>1</v>
      </c>
      <c r="J83" s="6">
        <f>J82/L82</f>
        <v>0.15162228174239892</v>
      </c>
      <c r="K83" s="6">
        <f>K82/L82</f>
        <v>0.848377718257601</v>
      </c>
      <c r="L83" s="8">
        <f>J83+K83</f>
        <v>0.9999999999999999</v>
      </c>
    </row>
    <row r="84" spans="1:8" ht="15.75">
      <c r="A84" s="5"/>
      <c r="B84" s="5"/>
      <c r="C84" s="16" t="s">
        <v>68</v>
      </c>
      <c r="H84" s="3"/>
    </row>
    <row r="85" spans="1:8" ht="15">
      <c r="A85" s="5"/>
      <c r="B85" s="5"/>
      <c r="H85" s="3"/>
    </row>
    <row r="86" spans="1:2" ht="15">
      <c r="A86" s="5"/>
      <c r="B86" s="5"/>
    </row>
    <row r="87" spans="1:2" ht="15">
      <c r="A87" s="5">
        <v>9</v>
      </c>
      <c r="B87" s="5" t="s">
        <v>13</v>
      </c>
    </row>
    <row r="88" spans="1:3" ht="15">
      <c r="A88" s="5"/>
      <c r="B88" s="5"/>
      <c r="C88" s="5">
        <v>2010</v>
      </c>
    </row>
    <row r="89" spans="1:6" ht="15" customHeight="1">
      <c r="A89" s="5"/>
      <c r="B89" s="5"/>
      <c r="C89" s="83" t="s">
        <v>36</v>
      </c>
      <c r="D89" s="93" t="s">
        <v>91</v>
      </c>
      <c r="E89" s="93"/>
      <c r="F89" s="95"/>
    </row>
    <row r="90" spans="1:6" ht="15">
      <c r="A90" s="5"/>
      <c r="B90" s="5"/>
      <c r="C90" s="93"/>
      <c r="D90" s="17" t="s">
        <v>1</v>
      </c>
      <c r="E90" s="17" t="s">
        <v>2</v>
      </c>
      <c r="F90" s="17" t="s">
        <v>52</v>
      </c>
    </row>
    <row r="91" spans="1:6" ht="15">
      <c r="A91" s="5"/>
      <c r="B91" s="5"/>
      <c r="C91" s="19" t="s">
        <v>32</v>
      </c>
      <c r="D91" s="53">
        <v>883875.2459983577</v>
      </c>
      <c r="E91" s="53">
        <v>2737592.3821844547</v>
      </c>
      <c r="F91" s="53">
        <f>+D91+E91</f>
        <v>3621467.6281828126</v>
      </c>
    </row>
    <row r="92" spans="1:6" ht="15">
      <c r="A92" s="5"/>
      <c r="B92" s="5"/>
      <c r="C92" s="17" t="s">
        <v>0</v>
      </c>
      <c r="D92" s="81">
        <f>D91/F91</f>
        <v>0.2440654830433678</v>
      </c>
      <c r="E92" s="6">
        <f>E91/F91</f>
        <v>0.7559345169566322</v>
      </c>
      <c r="F92" s="8">
        <f>D92+E92</f>
        <v>1</v>
      </c>
    </row>
    <row r="93" spans="1:3" ht="15.75">
      <c r="A93" s="5"/>
      <c r="B93" s="5"/>
      <c r="C93" s="16" t="s">
        <v>68</v>
      </c>
    </row>
    <row r="94" spans="1:3" ht="15.75">
      <c r="A94" s="5"/>
      <c r="B94" s="5"/>
      <c r="C94" s="16"/>
    </row>
    <row r="95" spans="1:3" ht="15.75">
      <c r="A95" s="5"/>
      <c r="B95" s="5"/>
      <c r="C95" s="16"/>
    </row>
    <row r="96" spans="1:7" ht="15">
      <c r="A96" s="5">
        <v>10</v>
      </c>
      <c r="B96" s="5" t="s">
        <v>92</v>
      </c>
      <c r="C96" s="38"/>
      <c r="D96" s="38"/>
      <c r="E96" s="38"/>
      <c r="F96" s="38"/>
      <c r="G96" s="38"/>
    </row>
    <row r="97" spans="1:3" ht="15">
      <c r="A97" s="5"/>
      <c r="B97" s="5"/>
      <c r="C97" s="5">
        <v>2010</v>
      </c>
    </row>
    <row r="98" spans="1:6" ht="15" customHeight="1">
      <c r="A98" s="5"/>
      <c r="B98" s="5"/>
      <c r="C98" s="83" t="s">
        <v>36</v>
      </c>
      <c r="D98" s="93" t="s">
        <v>83</v>
      </c>
      <c r="E98" s="93"/>
      <c r="F98" s="95"/>
    </row>
    <row r="99" spans="1:6" ht="15">
      <c r="A99" s="5"/>
      <c r="B99" s="5"/>
      <c r="C99" s="93"/>
      <c r="D99" s="31" t="s">
        <v>1</v>
      </c>
      <c r="E99" s="31" t="s">
        <v>2</v>
      </c>
      <c r="F99" s="31" t="s">
        <v>52</v>
      </c>
    </row>
    <row r="100" spans="1:6" ht="15">
      <c r="A100" s="5"/>
      <c r="B100" s="5"/>
      <c r="C100" s="32" t="s">
        <v>32</v>
      </c>
      <c r="D100" s="53">
        <v>2278925.13</v>
      </c>
      <c r="E100" s="53">
        <v>1342542.5</v>
      </c>
      <c r="F100" s="53">
        <f>D100+E100</f>
        <v>3621467.63</v>
      </c>
    </row>
    <row r="101" spans="1:6" ht="15">
      <c r="A101" s="5"/>
      <c r="B101" s="5"/>
      <c r="C101" s="31" t="s">
        <v>0</v>
      </c>
      <c r="D101" s="6">
        <f>D100/F100</f>
        <v>0.6292822034695364</v>
      </c>
      <c r="E101" s="6">
        <f>E100/F100</f>
        <v>0.37071779653046355</v>
      </c>
      <c r="F101" s="8">
        <f>D101+E101</f>
        <v>1</v>
      </c>
    </row>
    <row r="102" spans="1:3" ht="15.75">
      <c r="A102" s="5"/>
      <c r="B102" s="5"/>
      <c r="C102" s="16" t="s">
        <v>68</v>
      </c>
    </row>
    <row r="103" spans="1:3" ht="15.75">
      <c r="A103" s="5"/>
      <c r="B103" s="5"/>
      <c r="C103" s="16"/>
    </row>
    <row r="104" spans="1:2" ht="15">
      <c r="A104" s="5"/>
      <c r="B104" s="1"/>
    </row>
    <row r="105" spans="1:2" ht="15">
      <c r="A105" s="5">
        <v>11</v>
      </c>
      <c r="B105" s="5" t="s">
        <v>93</v>
      </c>
    </row>
    <row r="106" spans="1:3" ht="15">
      <c r="A106" s="5"/>
      <c r="B106" s="5"/>
      <c r="C106" s="5">
        <v>2010</v>
      </c>
    </row>
    <row r="107" spans="1:9" ht="21" customHeight="1">
      <c r="A107" s="5"/>
      <c r="B107" s="5"/>
      <c r="C107" s="97" t="s">
        <v>36</v>
      </c>
      <c r="D107" s="96" t="s">
        <v>56</v>
      </c>
      <c r="E107" s="93"/>
      <c r="F107" s="93"/>
      <c r="G107" s="93"/>
      <c r="H107" s="93"/>
      <c r="I107" s="25"/>
    </row>
    <row r="108" spans="1:8" ht="18.75" customHeight="1">
      <c r="A108" s="5"/>
      <c r="B108" s="5"/>
      <c r="C108" s="95"/>
      <c r="D108" s="31" t="s">
        <v>55</v>
      </c>
      <c r="E108" s="31" t="s">
        <v>5</v>
      </c>
      <c r="F108" s="31" t="s">
        <v>6</v>
      </c>
      <c r="G108" s="31" t="s">
        <v>7</v>
      </c>
      <c r="H108" s="31" t="s">
        <v>52</v>
      </c>
    </row>
    <row r="109" spans="1:8" ht="15">
      <c r="A109" s="5"/>
      <c r="B109" s="5"/>
      <c r="C109" s="17" t="s">
        <v>32</v>
      </c>
      <c r="D109" s="53">
        <v>105194</v>
      </c>
      <c r="E109" s="53">
        <v>621016</v>
      </c>
      <c r="F109" s="53">
        <v>1405428</v>
      </c>
      <c r="G109" s="53">
        <v>1489830</v>
      </c>
      <c r="H109" s="53">
        <v>3621468</v>
      </c>
    </row>
    <row r="110" spans="1:8" ht="15">
      <c r="A110" s="5"/>
      <c r="B110" s="5"/>
      <c r="C110" s="17" t="s">
        <v>0</v>
      </c>
      <c r="D110" s="6">
        <v>0.029</v>
      </c>
      <c r="E110" s="6">
        <v>0.171</v>
      </c>
      <c r="F110" s="6">
        <v>0.388</v>
      </c>
      <c r="G110" s="6">
        <v>0.411</v>
      </c>
      <c r="H110" s="12">
        <v>1</v>
      </c>
    </row>
    <row r="111" spans="1:3" ht="15.75">
      <c r="A111" s="5"/>
      <c r="B111" s="5"/>
      <c r="C111" s="16" t="s">
        <v>68</v>
      </c>
    </row>
    <row r="112" ht="15">
      <c r="A112" s="5"/>
    </row>
    <row r="113" spans="1:8" s="38" customFormat="1" ht="14.25">
      <c r="A113" s="5">
        <v>12</v>
      </c>
      <c r="B113" s="5" t="s">
        <v>94</v>
      </c>
      <c r="H113" s="39"/>
    </row>
    <row r="114" spans="1:3" ht="15">
      <c r="A114" s="5"/>
      <c r="B114" s="5"/>
      <c r="C114" s="5">
        <v>2010</v>
      </c>
    </row>
    <row r="115" spans="3:6" ht="15" customHeight="1">
      <c r="C115" s="83" t="s">
        <v>36</v>
      </c>
      <c r="D115" s="93" t="s">
        <v>107</v>
      </c>
      <c r="E115" s="93"/>
      <c r="F115" s="95"/>
    </row>
    <row r="116" spans="3:6" ht="15">
      <c r="C116" s="93"/>
      <c r="D116" s="31" t="s">
        <v>1</v>
      </c>
      <c r="E116" s="31" t="s">
        <v>2</v>
      </c>
      <c r="F116" s="31" t="s">
        <v>52</v>
      </c>
    </row>
    <row r="117" spans="3:6" ht="15">
      <c r="C117" s="32" t="s">
        <v>32</v>
      </c>
      <c r="D117" s="53">
        <v>3107592.03</v>
      </c>
      <c r="E117" s="53">
        <v>513875.6</v>
      </c>
      <c r="F117" s="53">
        <f>D117+E117</f>
        <v>3621467.63</v>
      </c>
    </row>
    <row r="118" spans="3:6" ht="15">
      <c r="C118" s="31" t="s">
        <v>0</v>
      </c>
      <c r="D118" s="6">
        <f>D117/F117</f>
        <v>0.8581029426459349</v>
      </c>
      <c r="E118" s="6">
        <f>E117/F117</f>
        <v>0.14189705735406505</v>
      </c>
      <c r="F118" s="8">
        <f>D118+E118</f>
        <v>1</v>
      </c>
    </row>
    <row r="119" spans="1:3" ht="15.75">
      <c r="A119" s="5"/>
      <c r="B119" s="5"/>
      <c r="C119" s="16" t="s">
        <v>68</v>
      </c>
    </row>
    <row r="120" ht="15">
      <c r="A120" s="5"/>
    </row>
    <row r="121" ht="15">
      <c r="A121" s="5"/>
    </row>
    <row r="122" spans="1:8" s="38" customFormat="1" ht="14.25">
      <c r="A122" s="5">
        <v>13</v>
      </c>
      <c r="B122" s="5" t="s">
        <v>95</v>
      </c>
      <c r="H122" s="39"/>
    </row>
    <row r="123" spans="1:3" ht="15">
      <c r="A123" s="5"/>
      <c r="B123" s="5"/>
      <c r="C123" s="5">
        <v>2010</v>
      </c>
    </row>
    <row r="124" spans="3:6" ht="15" customHeight="1">
      <c r="C124" s="83" t="s">
        <v>36</v>
      </c>
      <c r="D124" s="93" t="s">
        <v>96</v>
      </c>
      <c r="E124" s="93"/>
      <c r="F124" s="95"/>
    </row>
    <row r="125" spans="3:6" ht="15">
      <c r="C125" s="93"/>
      <c r="D125" s="31" t="s">
        <v>1</v>
      </c>
      <c r="E125" s="31" t="s">
        <v>2</v>
      </c>
      <c r="F125" s="31" t="s">
        <v>52</v>
      </c>
    </row>
    <row r="126" spans="3:6" ht="15">
      <c r="C126" s="32" t="s">
        <v>32</v>
      </c>
      <c r="D126" s="53">
        <v>2735836.22</v>
      </c>
      <c r="E126" s="53">
        <v>885631.4</v>
      </c>
      <c r="F126" s="53">
        <f>D126+E126</f>
        <v>3621467.62</v>
      </c>
    </row>
    <row r="127" spans="3:6" ht="15">
      <c r="C127" s="31" t="s">
        <v>0</v>
      </c>
      <c r="D127" s="6">
        <f>D126/F126</f>
        <v>0.7554495875901274</v>
      </c>
      <c r="E127" s="6">
        <f>E126/F126</f>
        <v>0.24455041240987266</v>
      </c>
      <c r="F127" s="8">
        <f>D127+E127</f>
        <v>1</v>
      </c>
    </row>
    <row r="128" ht="15.75">
      <c r="C128" s="16" t="s">
        <v>68</v>
      </c>
    </row>
    <row r="129" ht="15">
      <c r="A129" s="5"/>
    </row>
    <row r="130" ht="15">
      <c r="A130" s="5"/>
    </row>
    <row r="131" spans="1:7" ht="15">
      <c r="A131" s="5">
        <v>14</v>
      </c>
      <c r="B131" s="5" t="s">
        <v>79</v>
      </c>
      <c r="C131" s="38"/>
      <c r="D131" s="38"/>
      <c r="E131" s="38"/>
      <c r="F131" s="38"/>
      <c r="G131" s="38"/>
    </row>
    <row r="132" spans="1:3" ht="15">
      <c r="A132" s="5"/>
      <c r="B132" s="5"/>
      <c r="C132" s="5">
        <v>2010</v>
      </c>
    </row>
    <row r="133" spans="3:6" ht="15" customHeight="1">
      <c r="C133" s="83" t="s">
        <v>36</v>
      </c>
      <c r="D133" s="93" t="s">
        <v>79</v>
      </c>
      <c r="E133" s="93"/>
      <c r="F133" s="95"/>
    </row>
    <row r="134" spans="3:6" ht="15">
      <c r="C134" s="93"/>
      <c r="D134" s="31" t="s">
        <v>1</v>
      </c>
      <c r="E134" s="31" t="s">
        <v>2</v>
      </c>
      <c r="F134" s="31" t="s">
        <v>52</v>
      </c>
    </row>
    <row r="135" spans="3:6" ht="15">
      <c r="C135" s="32" t="s">
        <v>32</v>
      </c>
      <c r="D135" s="53">
        <v>726303.22</v>
      </c>
      <c r="E135" s="53">
        <v>2895164.41</v>
      </c>
      <c r="F135" s="53">
        <f>D135+E135</f>
        <v>3621467.63</v>
      </c>
    </row>
    <row r="136" spans="3:6" ht="15">
      <c r="C136" s="31" t="s">
        <v>0</v>
      </c>
      <c r="D136" s="6">
        <f>D135/F135</f>
        <v>0.20055493910351477</v>
      </c>
      <c r="E136" s="6">
        <f>E135/F135</f>
        <v>0.7994450608964853</v>
      </c>
      <c r="F136" s="8">
        <f>D136+E136</f>
        <v>1</v>
      </c>
    </row>
    <row r="137" ht="15.75">
      <c r="C137" s="16" t="s">
        <v>68</v>
      </c>
    </row>
  </sheetData>
  <sheetProtection/>
  <mergeCells count="54">
    <mergeCell ref="J80:L80"/>
    <mergeCell ref="J56:L56"/>
    <mergeCell ref="D56:F56"/>
    <mergeCell ref="C64:C65"/>
    <mergeCell ref="M56:O56"/>
    <mergeCell ref="D80:F80"/>
    <mergeCell ref="G80:I80"/>
    <mergeCell ref="D71:I71"/>
    <mergeCell ref="G56:I56"/>
    <mergeCell ref="C79:C81"/>
    <mergeCell ref="J36:L36"/>
    <mergeCell ref="M46:O46"/>
    <mergeCell ref="P46:R46"/>
    <mergeCell ref="C45:R45"/>
    <mergeCell ref="C46:C47"/>
    <mergeCell ref="D46:F46"/>
    <mergeCell ref="G46:I46"/>
    <mergeCell ref="J46:L46"/>
    <mergeCell ref="C36:C37"/>
    <mergeCell ref="D36:F36"/>
    <mergeCell ref="C25:L25"/>
    <mergeCell ref="C26:C27"/>
    <mergeCell ref="D26:F26"/>
    <mergeCell ref="G26:I26"/>
    <mergeCell ref="J26:L26"/>
    <mergeCell ref="C35:L35"/>
    <mergeCell ref="P16:R16"/>
    <mergeCell ref="B2:H2"/>
    <mergeCell ref="C15:R15"/>
    <mergeCell ref="C16:C17"/>
    <mergeCell ref="D16:F16"/>
    <mergeCell ref="G16:I16"/>
    <mergeCell ref="C89:C90"/>
    <mergeCell ref="D89:F89"/>
    <mergeCell ref="D115:F115"/>
    <mergeCell ref="C115:C116"/>
    <mergeCell ref="C124:C125"/>
    <mergeCell ref="D124:F124"/>
    <mergeCell ref="C133:C134"/>
    <mergeCell ref="D133:F133"/>
    <mergeCell ref="D107:H107"/>
    <mergeCell ref="C107:C108"/>
    <mergeCell ref="D98:F98"/>
    <mergeCell ref="C98:C99"/>
    <mergeCell ref="D79:L79"/>
    <mergeCell ref="C6:C7"/>
    <mergeCell ref="D6:F6"/>
    <mergeCell ref="C55:C57"/>
    <mergeCell ref="D55:O55"/>
    <mergeCell ref="C71:C72"/>
    <mergeCell ref="J16:L16"/>
    <mergeCell ref="M16:O16"/>
    <mergeCell ref="D64:F64"/>
    <mergeCell ref="G36:I3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S199"/>
  <sheetViews>
    <sheetView zoomScale="90" zoomScaleNormal="90" zoomScalePageLayoutView="0" workbookViewId="0" topLeftCell="A136">
      <selection activeCell="C146" sqref="C146:C147"/>
    </sheetView>
  </sheetViews>
  <sheetFormatPr defaultColWidth="11.421875" defaultRowHeight="15"/>
  <cols>
    <col min="1" max="1" width="11.421875" style="2" customWidth="1"/>
    <col min="2" max="2" width="21.28125" style="2" customWidth="1"/>
    <col min="3" max="3" width="20.140625" style="2" bestFit="1" customWidth="1"/>
    <col min="4" max="4" width="18.28125" style="2" customWidth="1"/>
    <col min="5" max="9" width="17.140625" style="2" customWidth="1"/>
    <col min="10" max="10" width="14.421875" style="2" bestFit="1" customWidth="1"/>
    <col min="11" max="11" width="13.28125" style="2" customWidth="1"/>
    <col min="12" max="12" width="14.140625" style="2" customWidth="1"/>
    <col min="13" max="17" width="14.421875" style="2" bestFit="1" customWidth="1"/>
    <col min="18" max="19" width="13.28125" style="2" customWidth="1"/>
    <col min="20" max="16384" width="11.421875" style="2" customWidth="1"/>
  </cols>
  <sheetData>
    <row r="2" spans="2:8" ht="15">
      <c r="B2" s="98" t="s">
        <v>48</v>
      </c>
      <c r="C2" s="98"/>
      <c r="D2" s="98"/>
      <c r="E2" s="98"/>
      <c r="F2" s="98"/>
      <c r="G2" s="98"/>
      <c r="H2" s="98"/>
    </row>
    <row r="3" spans="7:14" ht="15" customHeight="1">
      <c r="G3" s="10"/>
      <c r="H3" s="10"/>
      <c r="I3" s="10"/>
      <c r="J3" s="10"/>
      <c r="K3" s="10"/>
      <c r="L3" s="10"/>
      <c r="M3" s="10"/>
      <c r="N3" s="9"/>
    </row>
    <row r="4" spans="1:14" ht="15" customHeight="1">
      <c r="A4" s="5">
        <v>1</v>
      </c>
      <c r="B4" s="5" t="s">
        <v>29</v>
      </c>
      <c r="C4" s="5"/>
      <c r="D4" s="5"/>
      <c r="G4" s="3"/>
      <c r="H4" s="4"/>
      <c r="I4" s="4"/>
      <c r="J4" s="4"/>
      <c r="K4" s="4"/>
      <c r="L4" s="4"/>
      <c r="M4" s="4"/>
      <c r="N4" s="4"/>
    </row>
    <row r="5" spans="1:14" ht="15" customHeight="1">
      <c r="A5" s="5"/>
      <c r="B5" s="5"/>
      <c r="C5" s="5">
        <v>2010</v>
      </c>
      <c r="D5" s="5"/>
      <c r="G5" s="3"/>
      <c r="H5" s="4"/>
      <c r="I5" s="4"/>
      <c r="J5" s="4"/>
      <c r="K5" s="4"/>
      <c r="L5" s="4"/>
      <c r="M5" s="4"/>
      <c r="N5" s="4"/>
    </row>
    <row r="6" spans="1:14" ht="15" customHeight="1">
      <c r="A6" s="5"/>
      <c r="B6" s="5"/>
      <c r="C6" s="82" t="s">
        <v>15</v>
      </c>
      <c r="D6" s="82"/>
      <c r="E6" s="82"/>
      <c r="F6" s="82"/>
      <c r="G6" s="82"/>
      <c r="H6" s="4"/>
      <c r="I6" s="4"/>
      <c r="J6" s="4"/>
      <c r="K6" s="4"/>
      <c r="L6" s="4"/>
      <c r="M6" s="4"/>
      <c r="N6" s="4"/>
    </row>
    <row r="7" spans="1:14" ht="15" customHeight="1">
      <c r="A7" s="5"/>
      <c r="B7" s="5"/>
      <c r="C7" s="96" t="s">
        <v>18</v>
      </c>
      <c r="D7" s="95"/>
      <c r="E7" s="43" t="s">
        <v>1</v>
      </c>
      <c r="F7" s="43" t="s">
        <v>2</v>
      </c>
      <c r="G7" s="43" t="s">
        <v>3</v>
      </c>
      <c r="H7" s="4"/>
      <c r="I7" s="4"/>
      <c r="J7" s="4"/>
      <c r="K7" s="4"/>
      <c r="L7" s="4"/>
      <c r="M7" s="4"/>
      <c r="N7" s="4"/>
    </row>
    <row r="8" spans="1:14" ht="15" customHeight="1">
      <c r="A8" s="5"/>
      <c r="B8" s="5"/>
      <c r="C8" s="87" t="s">
        <v>32</v>
      </c>
      <c r="D8" s="18" t="s">
        <v>34</v>
      </c>
      <c r="E8" s="53">
        <v>1114494.02531166</v>
      </c>
      <c r="F8" s="53">
        <v>1350573.34935095</v>
      </c>
      <c r="G8" s="53">
        <f aca="true" t="shared" si="0" ref="G8:G13">E8+F8</f>
        <v>2465067.37466261</v>
      </c>
      <c r="H8" s="4"/>
      <c r="I8" s="4"/>
      <c r="J8" s="4"/>
      <c r="K8" s="4"/>
      <c r="L8" s="4"/>
      <c r="M8" s="4"/>
      <c r="N8" s="4"/>
    </row>
    <row r="9" spans="1:14" ht="15" customHeight="1">
      <c r="A9" s="5"/>
      <c r="B9" s="5"/>
      <c r="C9" s="88"/>
      <c r="D9" s="18" t="s">
        <v>33</v>
      </c>
      <c r="E9" s="53">
        <v>281368.31441649</v>
      </c>
      <c r="F9" s="53">
        <v>875031.939103695</v>
      </c>
      <c r="G9" s="53">
        <f t="shared" si="0"/>
        <v>1156400.253520185</v>
      </c>
      <c r="H9" s="4"/>
      <c r="I9" s="4"/>
      <c r="J9" s="4"/>
      <c r="K9" s="4"/>
      <c r="L9" s="4"/>
      <c r="M9" s="4"/>
      <c r="N9" s="4"/>
    </row>
    <row r="10" spans="1:14" ht="15" customHeight="1">
      <c r="A10" s="5"/>
      <c r="B10" s="5"/>
      <c r="C10" s="89"/>
      <c r="D10" s="18" t="s">
        <v>3</v>
      </c>
      <c r="E10" s="53">
        <f>E8+E9</f>
        <v>1395862.33972815</v>
      </c>
      <c r="F10" s="53">
        <f>F8+F9</f>
        <v>2225605.288454645</v>
      </c>
      <c r="G10" s="53">
        <f t="shared" si="0"/>
        <v>3621467.628182795</v>
      </c>
      <c r="H10" s="4"/>
      <c r="I10" s="4"/>
      <c r="J10" s="4"/>
      <c r="K10" s="4"/>
      <c r="L10" s="4"/>
      <c r="M10" s="4"/>
      <c r="N10" s="4"/>
    </row>
    <row r="11" spans="1:14" ht="15" customHeight="1">
      <c r="A11" s="5"/>
      <c r="B11" s="5"/>
      <c r="C11" s="90" t="s">
        <v>0</v>
      </c>
      <c r="D11" s="18" t="s">
        <v>34</v>
      </c>
      <c r="E11" s="6">
        <f>E8/G8</f>
        <v>0.4521150361921443</v>
      </c>
      <c r="F11" s="6">
        <f>F8/G8</f>
        <v>0.5478849638078558</v>
      </c>
      <c r="G11" s="12">
        <f t="shared" si="0"/>
        <v>1</v>
      </c>
      <c r="H11" s="4"/>
      <c r="I11" s="4"/>
      <c r="J11" s="4"/>
      <c r="K11" s="4"/>
      <c r="L11" s="4"/>
      <c r="M11" s="4"/>
      <c r="N11" s="4"/>
    </row>
    <row r="12" spans="1:14" ht="15" customHeight="1">
      <c r="A12" s="5"/>
      <c r="B12" s="5"/>
      <c r="C12" s="83"/>
      <c r="D12" s="18" t="s">
        <v>33</v>
      </c>
      <c r="E12" s="6">
        <f>E9/G9</f>
        <v>0.2433139508228054</v>
      </c>
      <c r="F12" s="6">
        <f>F9/G9</f>
        <v>0.7566860491771946</v>
      </c>
      <c r="G12" s="12">
        <f t="shared" si="0"/>
        <v>1</v>
      </c>
      <c r="H12" s="4"/>
      <c r="I12" s="4"/>
      <c r="J12" s="4"/>
      <c r="K12" s="4"/>
      <c r="L12" s="4"/>
      <c r="M12" s="4"/>
      <c r="N12" s="4"/>
    </row>
    <row r="13" spans="1:14" ht="15" customHeight="1">
      <c r="A13" s="5"/>
      <c r="B13" s="5"/>
      <c r="C13" s="83"/>
      <c r="D13" s="54" t="s">
        <v>3</v>
      </c>
      <c r="E13" s="6">
        <f>E10/G10</f>
        <v>0.38544106507133835</v>
      </c>
      <c r="F13" s="6">
        <f>F10/G10</f>
        <v>0.6145589349286616</v>
      </c>
      <c r="G13" s="12">
        <f t="shared" si="0"/>
        <v>1</v>
      </c>
      <c r="H13" s="4"/>
      <c r="I13" s="4"/>
      <c r="J13" s="4"/>
      <c r="K13" s="4"/>
      <c r="L13" s="4"/>
      <c r="M13" s="4"/>
      <c r="N13" s="4"/>
    </row>
    <row r="14" spans="1:14" ht="15" customHeight="1">
      <c r="A14" s="5"/>
      <c r="B14" s="5"/>
      <c r="C14" s="16" t="s">
        <v>68</v>
      </c>
      <c r="D14" s="5"/>
      <c r="G14" s="3"/>
      <c r="H14" s="4"/>
      <c r="I14" s="4"/>
      <c r="J14" s="4"/>
      <c r="K14" s="4"/>
      <c r="L14" s="4"/>
      <c r="M14" s="4"/>
      <c r="N14" s="4"/>
    </row>
    <row r="15" spans="1:14" ht="15" customHeight="1">
      <c r="A15" s="5"/>
      <c r="B15" s="5"/>
      <c r="C15" s="5"/>
      <c r="D15" s="5"/>
      <c r="G15" s="3"/>
      <c r="H15" s="4"/>
      <c r="I15" s="4"/>
      <c r="J15" s="4"/>
      <c r="K15" s="4"/>
      <c r="L15" s="4"/>
      <c r="M15" s="4"/>
      <c r="N15" s="4"/>
    </row>
    <row r="16" spans="3:14" ht="15" customHeight="1">
      <c r="C16" s="15"/>
      <c r="G16" s="4"/>
      <c r="H16" s="4"/>
      <c r="I16" s="4"/>
      <c r="J16" s="4"/>
      <c r="K16" s="4"/>
      <c r="L16" s="4"/>
      <c r="M16" s="4"/>
      <c r="N16" s="4"/>
    </row>
    <row r="17" spans="1:14" ht="15" customHeight="1">
      <c r="A17" s="5">
        <v>2</v>
      </c>
      <c r="B17" s="5" t="s">
        <v>30</v>
      </c>
      <c r="G17" s="4"/>
      <c r="H17" s="4"/>
      <c r="I17" s="4"/>
      <c r="J17" s="4"/>
      <c r="K17" s="4"/>
      <c r="L17" s="4"/>
      <c r="M17" s="4"/>
      <c r="N17" s="4"/>
    </row>
    <row r="18" spans="1:14" ht="15" customHeight="1">
      <c r="A18" s="5"/>
      <c r="B18" s="5"/>
      <c r="C18" s="5">
        <v>2010</v>
      </c>
      <c r="G18" s="4"/>
      <c r="H18" s="4"/>
      <c r="I18" s="4"/>
      <c r="J18" s="4"/>
      <c r="K18" s="4"/>
      <c r="L18" s="4"/>
      <c r="M18" s="4"/>
      <c r="N18" s="4"/>
    </row>
    <row r="19" spans="1:19" ht="15" customHeight="1">
      <c r="A19" s="5"/>
      <c r="B19" s="5"/>
      <c r="C19" s="82" t="s">
        <v>25</v>
      </c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</row>
    <row r="20" spans="1:19" ht="30.75" customHeight="1">
      <c r="A20" s="5"/>
      <c r="B20" s="5"/>
      <c r="C20" s="83" t="s">
        <v>18</v>
      </c>
      <c r="D20" s="83"/>
      <c r="E20" s="92" t="s">
        <v>16</v>
      </c>
      <c r="F20" s="93"/>
      <c r="G20" s="94"/>
      <c r="H20" s="92" t="s">
        <v>84</v>
      </c>
      <c r="I20" s="93"/>
      <c r="J20" s="94"/>
      <c r="K20" s="92" t="s">
        <v>17</v>
      </c>
      <c r="L20" s="93"/>
      <c r="M20" s="94"/>
      <c r="N20" s="92" t="s">
        <v>85</v>
      </c>
      <c r="O20" s="93"/>
      <c r="P20" s="94"/>
      <c r="Q20" s="92" t="s">
        <v>26</v>
      </c>
      <c r="R20" s="93"/>
      <c r="S20" s="94"/>
    </row>
    <row r="21" spans="1:19" ht="15" customHeight="1" thickBot="1">
      <c r="A21" s="5"/>
      <c r="B21" s="5"/>
      <c r="C21" s="93"/>
      <c r="D21" s="93"/>
      <c r="E21" s="13" t="s">
        <v>1</v>
      </c>
      <c r="F21" s="13" t="s">
        <v>2</v>
      </c>
      <c r="G21" s="14" t="s">
        <v>3</v>
      </c>
      <c r="H21" s="13" t="s">
        <v>1</v>
      </c>
      <c r="I21" s="13" t="s">
        <v>2</v>
      </c>
      <c r="J21" s="14" t="s">
        <v>3</v>
      </c>
      <c r="K21" s="13" t="s">
        <v>1</v>
      </c>
      <c r="L21" s="13" t="s">
        <v>2</v>
      </c>
      <c r="M21" s="14" t="s">
        <v>3</v>
      </c>
      <c r="N21" s="13" t="s">
        <v>1</v>
      </c>
      <c r="O21" s="13" t="s">
        <v>2</v>
      </c>
      <c r="P21" s="14" t="s">
        <v>3</v>
      </c>
      <c r="Q21" s="13" t="s">
        <v>1</v>
      </c>
      <c r="R21" s="13" t="s">
        <v>2</v>
      </c>
      <c r="S21" s="14" t="s">
        <v>3</v>
      </c>
    </row>
    <row r="22" spans="1:19" ht="15" customHeight="1">
      <c r="A22" s="5"/>
      <c r="B22" s="5"/>
      <c r="C22" s="87" t="s">
        <v>32</v>
      </c>
      <c r="D22" s="18" t="s">
        <v>34</v>
      </c>
      <c r="E22" s="53">
        <v>612276.1172257327</v>
      </c>
      <c r="F22" s="53">
        <v>1852791.257436891</v>
      </c>
      <c r="G22" s="53">
        <f>+E22+F22</f>
        <v>2465067.3746626237</v>
      </c>
      <c r="H22" s="53">
        <v>655375.9440877794</v>
      </c>
      <c r="I22" s="53">
        <v>1809691.4305748462</v>
      </c>
      <c r="J22" s="53">
        <f>+H22+I22</f>
        <v>2465067.3746626256</v>
      </c>
      <c r="K22" s="53">
        <v>750255.9576194074</v>
      </c>
      <c r="L22" s="53">
        <v>1714811.4170432135</v>
      </c>
      <c r="M22" s="53">
        <f>+K22+L22</f>
        <v>2465067.374662621</v>
      </c>
      <c r="N22" s="53">
        <v>328080.80568849994</v>
      </c>
      <c r="O22" s="53">
        <v>2136986.568974127</v>
      </c>
      <c r="P22" s="53">
        <f>+N22+O22</f>
        <v>2465067.374662627</v>
      </c>
      <c r="Q22" s="53">
        <v>60106.54713136612</v>
      </c>
      <c r="R22" s="53">
        <v>2404960.827531251</v>
      </c>
      <c r="S22" s="53">
        <f>+Q22+R22</f>
        <v>2465067.374662617</v>
      </c>
    </row>
    <row r="23" spans="1:19" ht="15" customHeight="1">
      <c r="A23" s="5"/>
      <c r="B23" s="5"/>
      <c r="C23" s="88"/>
      <c r="D23" s="18" t="s">
        <v>33</v>
      </c>
      <c r="E23" s="53">
        <v>148463.32762502678</v>
      </c>
      <c r="F23" s="53">
        <v>1007936.9258951565</v>
      </c>
      <c r="G23" s="53">
        <f>+E23+F23</f>
        <v>1156400.2535201833</v>
      </c>
      <c r="H23" s="53">
        <v>183920.2401174283</v>
      </c>
      <c r="I23" s="53">
        <v>972480.0134027553</v>
      </c>
      <c r="J23" s="53">
        <f>+H23+I23</f>
        <v>1156400.2535201835</v>
      </c>
      <c r="K23" s="53">
        <v>187141.8403174061</v>
      </c>
      <c r="L23" s="53">
        <v>969258.4132027786</v>
      </c>
      <c r="M23" s="53">
        <f>+K23+L23</f>
        <v>1156400.2535201847</v>
      </c>
      <c r="N23" s="53">
        <v>137639.157697782</v>
      </c>
      <c r="O23" s="53">
        <v>1018761.0958224012</v>
      </c>
      <c r="P23" s="53">
        <f>+N23+O23</f>
        <v>1156400.2535201833</v>
      </c>
      <c r="Q23" s="53">
        <v>14187.16550708125</v>
      </c>
      <c r="R23" s="53">
        <v>1142213.0880131035</v>
      </c>
      <c r="S23" s="53">
        <f>+Q23+R23</f>
        <v>1156400.2535201847</v>
      </c>
    </row>
    <row r="24" spans="1:19" ht="15" customHeight="1">
      <c r="A24" s="5"/>
      <c r="B24" s="5"/>
      <c r="C24" s="89"/>
      <c r="D24" s="18" t="s">
        <v>3</v>
      </c>
      <c r="E24" s="53">
        <f aca="true" t="shared" si="1" ref="E24:R24">E22+E23</f>
        <v>760739.4448507595</v>
      </c>
      <c r="F24" s="53">
        <f t="shared" si="1"/>
        <v>2860728.1833320474</v>
      </c>
      <c r="G24" s="53">
        <f t="shared" si="1"/>
        <v>3621467.628182807</v>
      </c>
      <c r="H24" s="53">
        <f t="shared" si="1"/>
        <v>839296.1842052077</v>
      </c>
      <c r="I24" s="53">
        <f t="shared" si="1"/>
        <v>2782171.4439776014</v>
      </c>
      <c r="J24" s="53">
        <f t="shared" si="1"/>
        <v>3621467.628182809</v>
      </c>
      <c r="K24" s="53">
        <f t="shared" si="1"/>
        <v>937397.7979368136</v>
      </c>
      <c r="L24" s="53">
        <f t="shared" si="1"/>
        <v>2684069.830245992</v>
      </c>
      <c r="M24" s="53">
        <f t="shared" si="1"/>
        <v>3621467.6281828056</v>
      </c>
      <c r="N24" s="53">
        <f t="shared" si="1"/>
        <v>465719.963386282</v>
      </c>
      <c r="O24" s="53">
        <f t="shared" si="1"/>
        <v>3155747.6647965284</v>
      </c>
      <c r="P24" s="53">
        <f t="shared" si="1"/>
        <v>3621467.6281828103</v>
      </c>
      <c r="Q24" s="53">
        <f t="shared" si="1"/>
        <v>74293.71263844737</v>
      </c>
      <c r="R24" s="53">
        <f t="shared" si="1"/>
        <v>3547173.9155443544</v>
      </c>
      <c r="S24" s="53">
        <f>Q24+R24</f>
        <v>3621467.628182802</v>
      </c>
    </row>
    <row r="25" spans="1:19" ht="15" customHeight="1">
      <c r="A25" s="5"/>
      <c r="B25" s="5"/>
      <c r="C25" s="90" t="s">
        <v>0</v>
      </c>
      <c r="D25" s="18" t="s">
        <v>34</v>
      </c>
      <c r="E25" s="6">
        <f>E22/G22</f>
        <v>0.2483810882895363</v>
      </c>
      <c r="F25" s="6">
        <f>F22/G22</f>
        <v>0.7516189117104637</v>
      </c>
      <c r="G25" s="12">
        <f>E25+F25</f>
        <v>1</v>
      </c>
      <c r="H25" s="6">
        <f>H22/J22</f>
        <v>0.26586532718095607</v>
      </c>
      <c r="I25" s="6">
        <f>I22/J22</f>
        <v>0.7341346728190439</v>
      </c>
      <c r="J25" s="12">
        <f>H25+I25</f>
        <v>1</v>
      </c>
      <c r="K25" s="6">
        <f>K22/M22</f>
        <v>0.3043551528574713</v>
      </c>
      <c r="L25" s="6">
        <f>L22/M22</f>
        <v>0.6956448471425287</v>
      </c>
      <c r="M25" s="12">
        <f>K25+L25</f>
        <v>1</v>
      </c>
      <c r="N25" s="6">
        <f>N22/P22</f>
        <v>0.1330920237964699</v>
      </c>
      <c r="O25" s="6">
        <f>O22/P22</f>
        <v>0.8669079762035301</v>
      </c>
      <c r="P25" s="12">
        <f>N25+O25</f>
        <v>1</v>
      </c>
      <c r="Q25" s="6">
        <f>Q22/S22</f>
        <v>0.02438332832164177</v>
      </c>
      <c r="R25" s="6">
        <f>R22/S22</f>
        <v>0.9756166716783582</v>
      </c>
      <c r="S25" s="12">
        <f>Q25+R25</f>
        <v>1</v>
      </c>
    </row>
    <row r="26" spans="1:19" ht="15" customHeight="1">
      <c r="A26" s="5"/>
      <c r="B26" s="5"/>
      <c r="C26" s="83"/>
      <c r="D26" s="18" t="s">
        <v>33</v>
      </c>
      <c r="E26" s="6">
        <f>E23/G23</f>
        <v>0.1283840324084083</v>
      </c>
      <c r="F26" s="6">
        <f>F23/G23</f>
        <v>0.8716159675915917</v>
      </c>
      <c r="G26" s="12">
        <f>E26+F26</f>
        <v>1</v>
      </c>
      <c r="H26" s="6">
        <f>H23/J23</f>
        <v>0.15904548581475922</v>
      </c>
      <c r="I26" s="6">
        <f>I23/J23</f>
        <v>0.8409545141852408</v>
      </c>
      <c r="J26" s="12">
        <f>H26+I26</f>
        <v>1</v>
      </c>
      <c r="K26" s="6">
        <f>K23/M23</f>
        <v>0.16183137261318456</v>
      </c>
      <c r="L26" s="6">
        <f>L23/M23</f>
        <v>0.8381686273868154</v>
      </c>
      <c r="M26" s="12">
        <f>K26+L26</f>
        <v>1</v>
      </c>
      <c r="N26" s="6">
        <f>N23/P23</f>
        <v>0.11902380449917441</v>
      </c>
      <c r="O26" s="6">
        <f>O23/P23</f>
        <v>0.8809761955008256</v>
      </c>
      <c r="P26" s="12">
        <f>N26+O26</f>
        <v>1</v>
      </c>
      <c r="Q26" s="6">
        <f>Q23/S23</f>
        <v>0.012268386714629527</v>
      </c>
      <c r="R26" s="6">
        <f>R23/S23</f>
        <v>0.9877316132853705</v>
      </c>
      <c r="S26" s="12">
        <f>Q26+R26</f>
        <v>1</v>
      </c>
    </row>
    <row r="27" spans="1:19" ht="15" customHeight="1">
      <c r="A27" s="5"/>
      <c r="B27" s="5"/>
      <c r="C27" s="83"/>
      <c r="D27" s="18" t="s">
        <v>3</v>
      </c>
      <c r="E27" s="6">
        <f>E24/G24</f>
        <v>0.21006385337551284</v>
      </c>
      <c r="F27" s="6">
        <f>F24/G24</f>
        <v>0.7899361466244871</v>
      </c>
      <c r="G27" s="12">
        <f>E27+F27</f>
        <v>0.9999999999999999</v>
      </c>
      <c r="H27" s="6">
        <f>H24/J24</f>
        <v>0.23175581570125822</v>
      </c>
      <c r="I27" s="6">
        <f>I24/J24</f>
        <v>0.7682441842987419</v>
      </c>
      <c r="J27" s="12">
        <f>H27+I27</f>
        <v>1</v>
      </c>
      <c r="K27" s="6">
        <f>K24/M24</f>
        <v>0.258844726552805</v>
      </c>
      <c r="L27" s="6">
        <f>L24/M24</f>
        <v>0.741155273447195</v>
      </c>
      <c r="M27" s="12">
        <f>K27+L27</f>
        <v>1</v>
      </c>
      <c r="N27" s="6">
        <f>N24/P24</f>
        <v>0.1285997863854915</v>
      </c>
      <c r="O27" s="6">
        <f>O24/P24</f>
        <v>0.8714002136145085</v>
      </c>
      <c r="P27" s="12">
        <f>N27+O27</f>
        <v>1</v>
      </c>
      <c r="Q27" s="6">
        <f>Q24/S24</f>
        <v>0.02051480788072841</v>
      </c>
      <c r="R27" s="6">
        <f>R24/S24</f>
        <v>0.9794851921192715</v>
      </c>
      <c r="S27" s="12">
        <f>Q27+R27</f>
        <v>1</v>
      </c>
    </row>
    <row r="28" spans="1:14" ht="15" customHeight="1">
      <c r="A28" s="5"/>
      <c r="B28" s="5"/>
      <c r="C28" s="16" t="s">
        <v>68</v>
      </c>
      <c r="D28" s="23"/>
      <c r="E28" s="23"/>
      <c r="F28" s="23"/>
      <c r="G28" s="23"/>
      <c r="H28" s="24"/>
      <c r="I28" s="24"/>
      <c r="J28" s="4"/>
      <c r="K28" s="4"/>
      <c r="L28" s="4"/>
      <c r="M28" s="4"/>
      <c r="N28" s="4"/>
    </row>
    <row r="29" spans="1:14" ht="15" customHeight="1">
      <c r="A29" s="5"/>
      <c r="B29" s="5"/>
      <c r="G29" s="4"/>
      <c r="H29" s="4"/>
      <c r="I29" s="4"/>
      <c r="J29" s="4"/>
      <c r="K29" s="4"/>
      <c r="L29" s="4"/>
      <c r="M29" s="4"/>
      <c r="N29" s="4"/>
    </row>
    <row r="30" spans="1:7" ht="15">
      <c r="A30" s="5"/>
      <c r="G30" s="3"/>
    </row>
    <row r="31" spans="1:7" ht="15">
      <c r="A31" s="5">
        <v>3</v>
      </c>
      <c r="B31" s="5" t="s">
        <v>57</v>
      </c>
      <c r="G31" s="3"/>
    </row>
    <row r="32" spans="1:7" ht="15">
      <c r="A32" s="5"/>
      <c r="B32" s="5"/>
      <c r="C32" s="5">
        <v>2010</v>
      </c>
      <c r="G32" s="3"/>
    </row>
    <row r="33" spans="1:13" ht="15" customHeight="1">
      <c r="A33" s="5"/>
      <c r="B33" s="5"/>
      <c r="C33" s="82" t="s">
        <v>98</v>
      </c>
      <c r="D33" s="82"/>
      <c r="E33" s="82"/>
      <c r="F33" s="82"/>
      <c r="G33" s="82"/>
      <c r="H33" s="82"/>
      <c r="I33" s="82"/>
      <c r="J33" s="82"/>
      <c r="K33" s="82"/>
      <c r="L33" s="82"/>
      <c r="M33" s="82"/>
    </row>
    <row r="34" spans="1:13" ht="15" customHeight="1">
      <c r="A34" s="5"/>
      <c r="B34" s="5"/>
      <c r="C34" s="83" t="s">
        <v>18</v>
      </c>
      <c r="D34" s="83"/>
      <c r="E34" s="92" t="s">
        <v>27</v>
      </c>
      <c r="F34" s="93"/>
      <c r="G34" s="94"/>
      <c r="H34" s="92" t="s">
        <v>51</v>
      </c>
      <c r="I34" s="93"/>
      <c r="J34" s="94"/>
      <c r="K34" s="92" t="s">
        <v>28</v>
      </c>
      <c r="L34" s="93"/>
      <c r="M34" s="94"/>
    </row>
    <row r="35" spans="1:13" ht="15.75" thickBot="1">
      <c r="A35" s="5"/>
      <c r="B35" s="5"/>
      <c r="C35" s="93"/>
      <c r="D35" s="93"/>
      <c r="E35" s="13" t="s">
        <v>1</v>
      </c>
      <c r="F35" s="13" t="s">
        <v>2</v>
      </c>
      <c r="G35" s="14" t="s">
        <v>3</v>
      </c>
      <c r="H35" s="13" t="s">
        <v>1</v>
      </c>
      <c r="I35" s="13" t="s">
        <v>2</v>
      </c>
      <c r="J35" s="14" t="s">
        <v>3</v>
      </c>
      <c r="K35" s="13" t="s">
        <v>1</v>
      </c>
      <c r="L35" s="13" t="s">
        <v>2</v>
      </c>
      <c r="M35" s="14" t="s">
        <v>3</v>
      </c>
    </row>
    <row r="36" spans="1:13" ht="15">
      <c r="A36" s="5"/>
      <c r="B36" s="5"/>
      <c r="C36" s="87" t="s">
        <v>32</v>
      </c>
      <c r="D36" s="18" t="s">
        <v>34</v>
      </c>
      <c r="E36" s="53">
        <v>1699592.1798665673</v>
      </c>
      <c r="F36" s="53">
        <v>765475.1947960488</v>
      </c>
      <c r="G36" s="53">
        <f>+E36+F36</f>
        <v>2465067.3746626163</v>
      </c>
      <c r="H36" s="53">
        <v>590639.1665337246</v>
      </c>
      <c r="I36" s="53">
        <v>1874428.2081288986</v>
      </c>
      <c r="J36" s="53">
        <f>+H36+I36</f>
        <v>2465067.3746626233</v>
      </c>
      <c r="K36" s="53">
        <v>75929.22727052949</v>
      </c>
      <c r="L36" s="53">
        <v>2389138.1473920904</v>
      </c>
      <c r="M36" s="53">
        <f>+K36+L36</f>
        <v>2465067.37466262</v>
      </c>
    </row>
    <row r="37" spans="1:13" ht="15">
      <c r="A37" s="5"/>
      <c r="B37" s="5"/>
      <c r="C37" s="88"/>
      <c r="D37" s="18" t="s">
        <v>33</v>
      </c>
      <c r="E37" s="53">
        <v>739499.5607948077</v>
      </c>
      <c r="F37" s="53">
        <v>416900.69272537756</v>
      </c>
      <c r="G37" s="53">
        <f>+E37+F37</f>
        <v>1156400.2535201854</v>
      </c>
      <c r="H37" s="53">
        <v>146433.80821331908</v>
      </c>
      <c r="I37" s="53">
        <v>1009966.4453068628</v>
      </c>
      <c r="J37" s="53">
        <f>+H37+I37</f>
        <v>1156400.2535201819</v>
      </c>
      <c r="K37" s="53">
        <v>68493.79175827438</v>
      </c>
      <c r="L37" s="53">
        <v>1087906.4617619012</v>
      </c>
      <c r="M37" s="53">
        <f>+K37+L37</f>
        <v>1156400.2535201756</v>
      </c>
    </row>
    <row r="38" spans="1:13" ht="15">
      <c r="A38" s="5"/>
      <c r="B38" s="5"/>
      <c r="C38" s="89"/>
      <c r="D38" s="18" t="s">
        <v>3</v>
      </c>
      <c r="E38" s="53">
        <f aca="true" t="shared" si="2" ref="E38:M38">E36+E37</f>
        <v>2439091.740661375</v>
      </c>
      <c r="F38" s="53">
        <f t="shared" si="2"/>
        <v>1182375.8875214264</v>
      </c>
      <c r="G38" s="53">
        <f t="shared" si="2"/>
        <v>3621467.6281828014</v>
      </c>
      <c r="H38" s="53">
        <f t="shared" si="2"/>
        <v>737072.9747470437</v>
      </c>
      <c r="I38" s="53">
        <f t="shared" si="2"/>
        <v>2884394.6534357616</v>
      </c>
      <c r="J38" s="53">
        <f t="shared" si="2"/>
        <v>3621467.628182805</v>
      </c>
      <c r="K38" s="53">
        <f t="shared" si="2"/>
        <v>144423.01902880386</v>
      </c>
      <c r="L38" s="53">
        <f t="shared" si="2"/>
        <v>3477044.6091539916</v>
      </c>
      <c r="M38" s="53">
        <f t="shared" si="2"/>
        <v>3621467.628182796</v>
      </c>
    </row>
    <row r="39" spans="1:13" ht="15">
      <c r="A39" s="5"/>
      <c r="B39" s="5"/>
      <c r="C39" s="90" t="s">
        <v>0</v>
      </c>
      <c r="D39" s="18" t="s">
        <v>34</v>
      </c>
      <c r="E39" s="6">
        <f>E36/G36</f>
        <v>0.6894708831636635</v>
      </c>
      <c r="F39" s="6">
        <f>F36/G36</f>
        <v>0.3105291168363365</v>
      </c>
      <c r="G39" s="12">
        <f>E39+F39</f>
        <v>1</v>
      </c>
      <c r="H39" s="6">
        <f>H36/J36</f>
        <v>0.2396036605752252</v>
      </c>
      <c r="I39" s="6">
        <f>I36/J36</f>
        <v>0.7603963394247748</v>
      </c>
      <c r="J39" s="12">
        <f>H39+I39</f>
        <v>1</v>
      </c>
      <c r="K39" s="6">
        <f>K36/M36</f>
        <v>0.03080209005683729</v>
      </c>
      <c r="L39" s="6">
        <f>L36/M36</f>
        <v>0.9691979099431627</v>
      </c>
      <c r="M39" s="12">
        <f>K39+L39</f>
        <v>1</v>
      </c>
    </row>
    <row r="40" spans="1:13" ht="15">
      <c r="A40" s="5"/>
      <c r="B40" s="5"/>
      <c r="C40" s="83"/>
      <c r="D40" s="18" t="s">
        <v>33</v>
      </c>
      <c r="E40" s="6">
        <f>E37/G37</f>
        <v>0.6394840874028739</v>
      </c>
      <c r="F40" s="6">
        <f>F37/G37</f>
        <v>0.36051591259712606</v>
      </c>
      <c r="G40" s="12">
        <f>E40+F40</f>
        <v>1</v>
      </c>
      <c r="H40" s="6">
        <f>H37/J37</f>
        <v>0.12662900044129355</v>
      </c>
      <c r="I40" s="6">
        <f>I37/J37</f>
        <v>0.8733709995587065</v>
      </c>
      <c r="J40" s="12">
        <f>H40+I40</f>
        <v>1</v>
      </c>
      <c r="K40" s="6">
        <f>K37/M37</f>
        <v>0.059230177051391816</v>
      </c>
      <c r="L40" s="6">
        <f>L37/M37</f>
        <v>0.9407698229486081</v>
      </c>
      <c r="M40" s="12">
        <f>K40+L40</f>
        <v>0.9999999999999999</v>
      </c>
    </row>
    <row r="41" spans="1:13" ht="15">
      <c r="A41" s="5"/>
      <c r="B41" s="5"/>
      <c r="C41" s="83"/>
      <c r="D41" s="54" t="s">
        <v>3</v>
      </c>
      <c r="E41" s="6">
        <f>E38/G38</f>
        <v>0.6735091932563471</v>
      </c>
      <c r="F41" s="6">
        <f>F38/G38</f>
        <v>0.326490806743653</v>
      </c>
      <c r="G41" s="12">
        <f>E41+F41</f>
        <v>1</v>
      </c>
      <c r="H41" s="6">
        <f>H38/J38</f>
        <v>0.20352880390564065</v>
      </c>
      <c r="I41" s="6">
        <f>I38/J38</f>
        <v>0.7964711960943593</v>
      </c>
      <c r="J41" s="12">
        <f>H41+I41</f>
        <v>1</v>
      </c>
      <c r="K41" s="6">
        <f>K38/M38</f>
        <v>0.03987969349908932</v>
      </c>
      <c r="L41" s="6">
        <f>L38/M38</f>
        <v>0.9601203065009105</v>
      </c>
      <c r="M41" s="12">
        <f>K41+L41</f>
        <v>0.9999999999999998</v>
      </c>
    </row>
    <row r="42" spans="1:7" ht="15.75">
      <c r="A42" s="5"/>
      <c r="B42" s="5"/>
      <c r="C42" s="16" t="s">
        <v>68</v>
      </c>
      <c r="G42" s="3"/>
    </row>
    <row r="43" spans="1:7" ht="15">
      <c r="A43" s="5"/>
      <c r="B43" s="5"/>
      <c r="G43" s="3"/>
    </row>
    <row r="44" ht="15">
      <c r="A44" s="5"/>
    </row>
    <row r="45" spans="1:7" ht="15">
      <c r="A45" s="5">
        <v>4</v>
      </c>
      <c r="B45" s="5" t="s">
        <v>58</v>
      </c>
      <c r="G45" s="3"/>
    </row>
    <row r="46" spans="1:7" ht="15">
      <c r="A46" s="5"/>
      <c r="B46" s="5"/>
      <c r="C46" s="5">
        <v>2010</v>
      </c>
      <c r="G46" s="3"/>
    </row>
    <row r="47" spans="1:13" ht="15.75" customHeight="1">
      <c r="A47" s="5"/>
      <c r="B47" s="5"/>
      <c r="C47" s="82" t="s">
        <v>19</v>
      </c>
      <c r="D47" s="82"/>
      <c r="E47" s="82"/>
      <c r="F47" s="82"/>
      <c r="G47" s="82"/>
      <c r="H47" s="82"/>
      <c r="I47" s="82"/>
      <c r="J47" s="82"/>
      <c r="K47" s="82"/>
      <c r="L47" s="82"/>
      <c r="M47" s="82"/>
    </row>
    <row r="48" spans="1:13" ht="15">
      <c r="A48" s="5"/>
      <c r="B48" s="5"/>
      <c r="C48" s="83" t="s">
        <v>18</v>
      </c>
      <c r="D48" s="83"/>
      <c r="E48" s="92" t="s">
        <v>54</v>
      </c>
      <c r="F48" s="93"/>
      <c r="G48" s="94"/>
      <c r="H48" s="92" t="s">
        <v>87</v>
      </c>
      <c r="I48" s="93"/>
      <c r="J48" s="94"/>
      <c r="K48" s="92" t="s">
        <v>88</v>
      </c>
      <c r="L48" s="93"/>
      <c r="M48" s="94"/>
    </row>
    <row r="49" spans="1:13" ht="15.75" thickBot="1">
      <c r="A49" s="5"/>
      <c r="B49" s="5"/>
      <c r="C49" s="93"/>
      <c r="D49" s="93"/>
      <c r="E49" s="13" t="s">
        <v>1</v>
      </c>
      <c r="F49" s="13" t="s">
        <v>2</v>
      </c>
      <c r="G49" s="14" t="s">
        <v>3</v>
      </c>
      <c r="H49" s="13" t="s">
        <v>1</v>
      </c>
      <c r="I49" s="13" t="s">
        <v>2</v>
      </c>
      <c r="J49" s="14" t="s">
        <v>3</v>
      </c>
      <c r="K49" s="13" t="s">
        <v>1</v>
      </c>
      <c r="L49" s="13" t="s">
        <v>2</v>
      </c>
      <c r="M49" s="14" t="s">
        <v>3</v>
      </c>
    </row>
    <row r="50" spans="1:13" ht="15">
      <c r="A50" s="5"/>
      <c r="B50" s="5"/>
      <c r="C50" s="87" t="s">
        <v>32</v>
      </c>
      <c r="D50" s="18" t="s">
        <v>34</v>
      </c>
      <c r="E50" s="53">
        <v>214798.0801974054</v>
      </c>
      <c r="F50" s="53">
        <v>2250269.2944651977</v>
      </c>
      <c r="G50" s="53">
        <f>+E50+F50</f>
        <v>2465067.3746626033</v>
      </c>
      <c r="H50" s="53">
        <v>1744146.1642706904</v>
      </c>
      <c r="I50" s="53">
        <v>720921.2103919277</v>
      </c>
      <c r="J50" s="53">
        <f>+H50+I50</f>
        <v>2465067.374662618</v>
      </c>
      <c r="K50" s="53">
        <v>265021.640603518</v>
      </c>
      <c r="L50" s="53">
        <v>2200045.7340590926</v>
      </c>
      <c r="M50" s="53">
        <f>+K50+L50</f>
        <v>2465067.3746626107</v>
      </c>
    </row>
    <row r="51" spans="1:13" ht="15">
      <c r="A51" s="5"/>
      <c r="B51" s="5"/>
      <c r="C51" s="88"/>
      <c r="D51" s="18" t="s">
        <v>33</v>
      </c>
      <c r="E51" s="53">
        <v>98332.985969661</v>
      </c>
      <c r="F51" s="53">
        <v>1058067.2675505201</v>
      </c>
      <c r="G51" s="53">
        <f>+E51+F51</f>
        <v>1156400.2535201812</v>
      </c>
      <c r="H51" s="53">
        <v>712354.727444065</v>
      </c>
      <c r="I51" s="53">
        <v>444045.5260761214</v>
      </c>
      <c r="J51" s="53">
        <f>+H51+I51</f>
        <v>1156400.2535201865</v>
      </c>
      <c r="K51" s="53">
        <v>98680.62239297258</v>
      </c>
      <c r="L51" s="53">
        <v>1057719.6311272078</v>
      </c>
      <c r="M51" s="53">
        <f>+K51+L51</f>
        <v>1156400.2535201805</v>
      </c>
    </row>
    <row r="52" spans="1:13" ht="15">
      <c r="A52" s="5"/>
      <c r="B52" s="5"/>
      <c r="C52" s="89"/>
      <c r="D52" s="18" t="s">
        <v>3</v>
      </c>
      <c r="E52" s="53">
        <f aca="true" t="shared" si="3" ref="E52:M52">E50+E51</f>
        <v>313131.0661670664</v>
      </c>
      <c r="F52" s="53">
        <f t="shared" si="3"/>
        <v>3308336.562015718</v>
      </c>
      <c r="G52" s="53">
        <f t="shared" si="3"/>
        <v>3621467.6281827847</v>
      </c>
      <c r="H52" s="53">
        <f t="shared" si="3"/>
        <v>2456500.8917147554</v>
      </c>
      <c r="I52" s="53">
        <f t="shared" si="3"/>
        <v>1164966.7364680492</v>
      </c>
      <c r="J52" s="53">
        <f t="shared" si="3"/>
        <v>3621467.6281828047</v>
      </c>
      <c r="K52" s="53">
        <f t="shared" si="3"/>
        <v>363702.2629964906</v>
      </c>
      <c r="L52" s="53">
        <f t="shared" si="3"/>
        <v>3257765.3651863</v>
      </c>
      <c r="M52" s="53">
        <f t="shared" si="3"/>
        <v>3621467.628182791</v>
      </c>
    </row>
    <row r="53" spans="1:13" ht="15">
      <c r="A53" s="5"/>
      <c r="B53" s="5"/>
      <c r="C53" s="90" t="s">
        <v>0</v>
      </c>
      <c r="D53" s="18" t="s">
        <v>34</v>
      </c>
      <c r="E53" s="6">
        <f>E50/G50</f>
        <v>0.08713679893913856</v>
      </c>
      <c r="F53" s="6">
        <f>F50/G50</f>
        <v>0.9128632010608614</v>
      </c>
      <c r="G53" s="12">
        <f>E53+F53</f>
        <v>1</v>
      </c>
      <c r="H53" s="6">
        <f>H50/J50</f>
        <v>0.7075450278552339</v>
      </c>
      <c r="I53" s="6">
        <f>I50/J50</f>
        <v>0.2924549721447661</v>
      </c>
      <c r="J53" s="12">
        <f>H53+I53</f>
        <v>1</v>
      </c>
      <c r="K53" s="6">
        <f>K50/M50</f>
        <v>0.10751091159923815</v>
      </c>
      <c r="L53" s="6">
        <f>L50/M50</f>
        <v>0.8924890884007618</v>
      </c>
      <c r="M53" s="12">
        <f>K53+L53</f>
        <v>1</v>
      </c>
    </row>
    <row r="54" spans="1:13" ht="15">
      <c r="A54" s="5"/>
      <c r="B54" s="5"/>
      <c r="C54" s="83"/>
      <c r="D54" s="18" t="s">
        <v>33</v>
      </c>
      <c r="E54" s="6">
        <f>E51/G51</f>
        <v>0.0850336945796466</v>
      </c>
      <c r="F54" s="6">
        <f>F51/G51</f>
        <v>0.9149663054203534</v>
      </c>
      <c r="G54" s="12">
        <f>E54+F54</f>
        <v>1</v>
      </c>
      <c r="H54" s="6">
        <f>H51/J51</f>
        <v>0.6160105251409217</v>
      </c>
      <c r="I54" s="6">
        <f>I51/J51</f>
        <v>0.38398947485907825</v>
      </c>
      <c r="J54" s="12">
        <f>H54+I54</f>
        <v>1</v>
      </c>
      <c r="K54" s="6">
        <f>K51/M51</f>
        <v>0.08533431404272042</v>
      </c>
      <c r="L54" s="6">
        <f>L51/M51</f>
        <v>0.9146656859572795</v>
      </c>
      <c r="M54" s="12">
        <f>K54+L54</f>
        <v>0.9999999999999999</v>
      </c>
    </row>
    <row r="55" spans="1:13" ht="15">
      <c r="A55" s="5"/>
      <c r="B55" s="5"/>
      <c r="C55" s="83"/>
      <c r="D55" s="54" t="s">
        <v>3</v>
      </c>
      <c r="E55" s="6">
        <f>E52/G52</f>
        <v>0.08646523959795613</v>
      </c>
      <c r="F55" s="6">
        <f>F52/G52</f>
        <v>0.9135347604020437</v>
      </c>
      <c r="G55" s="12">
        <f>E55+F55</f>
        <v>0.9999999999999999</v>
      </c>
      <c r="H55" s="6">
        <f>H52/J52</f>
        <v>0.6783164020569719</v>
      </c>
      <c r="I55" s="6">
        <f>I52/J52</f>
        <v>0.3216835979430282</v>
      </c>
      <c r="J55" s="12">
        <f>H55+I55</f>
        <v>1</v>
      </c>
      <c r="K55" s="6">
        <f>K52/M52</f>
        <v>0.10042952204407582</v>
      </c>
      <c r="L55" s="6">
        <f>L52/M52</f>
        <v>0.899570477955924</v>
      </c>
      <c r="M55" s="12">
        <f>K55+L55</f>
        <v>0.9999999999999999</v>
      </c>
    </row>
    <row r="56" spans="1:7" ht="15.75">
      <c r="A56" s="5"/>
      <c r="B56" s="5"/>
      <c r="C56" s="16" t="s">
        <v>68</v>
      </c>
      <c r="G56" s="3"/>
    </row>
    <row r="57" spans="1:7" ht="15.75">
      <c r="A57" s="5"/>
      <c r="B57" s="5"/>
      <c r="C57" s="16"/>
      <c r="G57" s="3"/>
    </row>
    <row r="58" spans="1:7" ht="15.75">
      <c r="A58" s="5"/>
      <c r="B58" s="5"/>
      <c r="C58" s="16"/>
      <c r="G58" s="3"/>
    </row>
    <row r="59" spans="1:2" ht="15">
      <c r="A59" s="5">
        <v>5</v>
      </c>
      <c r="B59" s="5" t="s">
        <v>61</v>
      </c>
    </row>
    <row r="60" spans="1:3" ht="15">
      <c r="A60" s="5"/>
      <c r="B60" s="5"/>
      <c r="C60" s="5">
        <v>2010</v>
      </c>
    </row>
    <row r="61" spans="1:19" ht="15.75" customHeight="1">
      <c r="A61" s="5"/>
      <c r="B61" s="5"/>
      <c r="C61" s="82" t="s">
        <v>63</v>
      </c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</row>
    <row r="62" spans="1:19" ht="15">
      <c r="A62" s="5"/>
      <c r="B62" s="5"/>
      <c r="C62" s="83" t="s">
        <v>18</v>
      </c>
      <c r="D62" s="83"/>
      <c r="E62" s="92" t="s">
        <v>101</v>
      </c>
      <c r="F62" s="93"/>
      <c r="G62" s="94"/>
      <c r="H62" s="92" t="s">
        <v>64</v>
      </c>
      <c r="I62" s="93"/>
      <c r="J62" s="94"/>
      <c r="K62" s="92" t="s">
        <v>65</v>
      </c>
      <c r="L62" s="93"/>
      <c r="M62" s="94"/>
      <c r="N62" s="92" t="s">
        <v>66</v>
      </c>
      <c r="O62" s="93"/>
      <c r="P62" s="93"/>
      <c r="Q62" s="82" t="s">
        <v>67</v>
      </c>
      <c r="R62" s="82"/>
      <c r="S62" s="82"/>
    </row>
    <row r="63" spans="1:19" ht="15.75" thickBot="1">
      <c r="A63" s="5"/>
      <c r="B63" s="5"/>
      <c r="C63" s="93"/>
      <c r="D63" s="93"/>
      <c r="E63" s="13" t="s">
        <v>1</v>
      </c>
      <c r="F63" s="13" t="s">
        <v>2</v>
      </c>
      <c r="G63" s="14" t="s">
        <v>3</v>
      </c>
      <c r="H63" s="13" t="s">
        <v>1</v>
      </c>
      <c r="I63" s="13" t="s">
        <v>2</v>
      </c>
      <c r="J63" s="14" t="s">
        <v>3</v>
      </c>
      <c r="K63" s="13" t="s">
        <v>1</v>
      </c>
      <c r="L63" s="13" t="s">
        <v>2</v>
      </c>
      <c r="M63" s="14" t="s">
        <v>3</v>
      </c>
      <c r="N63" s="13" t="s">
        <v>1</v>
      </c>
      <c r="O63" s="13" t="s">
        <v>2</v>
      </c>
      <c r="P63" s="14" t="s">
        <v>3</v>
      </c>
      <c r="Q63" s="13" t="s">
        <v>1</v>
      </c>
      <c r="R63" s="13" t="s">
        <v>2</v>
      </c>
      <c r="S63" s="14" t="s">
        <v>3</v>
      </c>
    </row>
    <row r="64" spans="1:19" ht="15">
      <c r="A64" s="5"/>
      <c r="B64" s="5"/>
      <c r="C64" s="87" t="s">
        <v>32</v>
      </c>
      <c r="D64" s="18" t="s">
        <v>34</v>
      </c>
      <c r="E64" s="53">
        <v>780973.71</v>
      </c>
      <c r="F64" s="53">
        <v>1684093.66</v>
      </c>
      <c r="G64" s="53">
        <f>+E64+F64</f>
        <v>2465067.37</v>
      </c>
      <c r="H64" s="53">
        <v>306553.97</v>
      </c>
      <c r="I64" s="53">
        <v>2158513.41</v>
      </c>
      <c r="J64" s="53">
        <f>+H64+I64</f>
        <v>2465067.38</v>
      </c>
      <c r="K64" s="53">
        <v>150634.67</v>
      </c>
      <c r="L64" s="53">
        <v>2314432.7</v>
      </c>
      <c r="M64" s="53">
        <f>+K64+L64</f>
        <v>2465067.37</v>
      </c>
      <c r="N64" s="53">
        <v>1132606.72</v>
      </c>
      <c r="O64" s="53">
        <v>1332460.66</v>
      </c>
      <c r="P64" s="53">
        <f>+N64+O64</f>
        <v>2465067.38</v>
      </c>
      <c r="Q64" s="53">
        <v>151679.68</v>
      </c>
      <c r="R64" s="53">
        <v>2313387.69</v>
      </c>
      <c r="S64" s="53">
        <f>+Q64+R64</f>
        <v>2465067.37</v>
      </c>
    </row>
    <row r="65" spans="1:19" ht="15">
      <c r="A65" s="5"/>
      <c r="B65" s="5"/>
      <c r="C65" s="88"/>
      <c r="D65" s="18" t="s">
        <v>33</v>
      </c>
      <c r="E65" s="53">
        <v>191657.31</v>
      </c>
      <c r="F65" s="53">
        <v>964742.94</v>
      </c>
      <c r="G65" s="53">
        <f>+E65+F65</f>
        <v>1156400.25</v>
      </c>
      <c r="H65" s="53">
        <v>61001.26</v>
      </c>
      <c r="I65" s="53">
        <v>1095399</v>
      </c>
      <c r="J65" s="53">
        <f>+H65+I65</f>
        <v>1156400.26</v>
      </c>
      <c r="K65" s="53">
        <v>117056.4</v>
      </c>
      <c r="L65" s="53">
        <v>1039343.85</v>
      </c>
      <c r="M65" s="53">
        <f>+K65+L65</f>
        <v>1156400.25</v>
      </c>
      <c r="N65" s="53">
        <v>492123.97</v>
      </c>
      <c r="O65" s="53">
        <v>664276.28</v>
      </c>
      <c r="P65" s="53">
        <f>+N65+O65</f>
        <v>1156400.25</v>
      </c>
      <c r="Q65" s="53">
        <v>237589.79</v>
      </c>
      <c r="R65" s="53">
        <v>918810.46</v>
      </c>
      <c r="S65" s="53">
        <f>+Q65+R65</f>
        <v>1156400.25</v>
      </c>
    </row>
    <row r="66" spans="1:19" ht="15">
      <c r="A66" s="5"/>
      <c r="B66" s="5"/>
      <c r="C66" s="89"/>
      <c r="D66" s="18" t="s">
        <v>3</v>
      </c>
      <c r="E66" s="53">
        <f aca="true" t="shared" si="4" ref="E66:R66">E64+E65</f>
        <v>972631.02</v>
      </c>
      <c r="F66" s="53">
        <f t="shared" si="4"/>
        <v>2648836.5999999996</v>
      </c>
      <c r="G66" s="53">
        <f t="shared" si="4"/>
        <v>3621467.62</v>
      </c>
      <c r="H66" s="53">
        <f t="shared" si="4"/>
        <v>367555.23</v>
      </c>
      <c r="I66" s="53">
        <f t="shared" si="4"/>
        <v>3253912.41</v>
      </c>
      <c r="J66" s="53">
        <f t="shared" si="4"/>
        <v>3621467.6399999997</v>
      </c>
      <c r="K66" s="53">
        <f t="shared" si="4"/>
        <v>267691.07</v>
      </c>
      <c r="L66" s="53">
        <f t="shared" si="4"/>
        <v>3353776.5500000003</v>
      </c>
      <c r="M66" s="53">
        <f t="shared" si="4"/>
        <v>3621467.62</v>
      </c>
      <c r="N66" s="53">
        <f t="shared" si="4"/>
        <v>1624730.69</v>
      </c>
      <c r="O66" s="53">
        <f t="shared" si="4"/>
        <v>1996736.94</v>
      </c>
      <c r="P66" s="53">
        <f t="shared" si="4"/>
        <v>3621467.63</v>
      </c>
      <c r="Q66" s="53">
        <f t="shared" si="4"/>
        <v>389269.47</v>
      </c>
      <c r="R66" s="53">
        <f t="shared" si="4"/>
        <v>3232198.15</v>
      </c>
      <c r="S66" s="53">
        <f>+Q66+R66</f>
        <v>3621467.62</v>
      </c>
    </row>
    <row r="67" spans="1:19" ht="15">
      <c r="A67" s="5"/>
      <c r="B67" s="5"/>
      <c r="C67" s="90" t="s">
        <v>0</v>
      </c>
      <c r="D67" s="18" t="s">
        <v>34</v>
      </c>
      <c r="E67" s="6">
        <f>E64/G64</f>
        <v>0.3168163756919958</v>
      </c>
      <c r="F67" s="6">
        <f>F64/G64</f>
        <v>0.6831836243080042</v>
      </c>
      <c r="G67" s="12">
        <f>E67+F67</f>
        <v>1</v>
      </c>
      <c r="H67" s="6">
        <f>H64/J64</f>
        <v>0.12435926599296446</v>
      </c>
      <c r="I67" s="6">
        <f>I64/J64</f>
        <v>0.8756407340070357</v>
      </c>
      <c r="J67" s="12">
        <f>H67+I67</f>
        <v>1.0000000000000002</v>
      </c>
      <c r="K67" s="6">
        <f>K64/M64</f>
        <v>0.06110772948164902</v>
      </c>
      <c r="L67" s="6">
        <f>L64/M64</f>
        <v>0.938892270518351</v>
      </c>
      <c r="M67" s="12">
        <f>K67+L67</f>
        <v>1</v>
      </c>
      <c r="N67" s="6">
        <f>N64/P64</f>
        <v>0.45946278352845676</v>
      </c>
      <c r="O67" s="6">
        <f>O64/P64</f>
        <v>0.5405372164715433</v>
      </c>
      <c r="P67" s="12">
        <f>N67+O67</f>
        <v>1</v>
      </c>
      <c r="Q67" s="6">
        <f>Q64/S64</f>
        <v>0.0615316570435152</v>
      </c>
      <c r="R67" s="6">
        <f>R64/S64</f>
        <v>0.9384683429564847</v>
      </c>
      <c r="S67" s="8">
        <f>+Q67+R67</f>
        <v>0.9999999999999999</v>
      </c>
    </row>
    <row r="68" spans="1:19" ht="15">
      <c r="A68" s="5"/>
      <c r="B68" s="5"/>
      <c r="C68" s="83"/>
      <c r="D68" s="18" t="s">
        <v>33</v>
      </c>
      <c r="E68" s="6">
        <f>E65/G65</f>
        <v>0.16573613677444293</v>
      </c>
      <c r="F68" s="6">
        <f>F65/G65</f>
        <v>0.834263863225557</v>
      </c>
      <c r="G68" s="12">
        <f>E68+F68</f>
        <v>1</v>
      </c>
      <c r="H68" s="6">
        <f>H65/J65</f>
        <v>0.05275099125280377</v>
      </c>
      <c r="I68" s="6">
        <f>I65/J65</f>
        <v>0.9472490087471962</v>
      </c>
      <c r="J68" s="12">
        <f>H68+I68</f>
        <v>1</v>
      </c>
      <c r="K68" s="6">
        <f>K65/M65</f>
        <v>0.10122481381338339</v>
      </c>
      <c r="L68" s="6">
        <f>L65/M65</f>
        <v>0.8987751861866166</v>
      </c>
      <c r="M68" s="12">
        <f>K68+L68</f>
        <v>1</v>
      </c>
      <c r="N68" s="6">
        <f>N65/P65</f>
        <v>0.4255654303084075</v>
      </c>
      <c r="O68" s="6">
        <f>O65/P65</f>
        <v>0.5744345696915926</v>
      </c>
      <c r="P68" s="12">
        <f>N68+O68</f>
        <v>1</v>
      </c>
      <c r="Q68" s="6">
        <f>Q65/S65</f>
        <v>0.205456363400129</v>
      </c>
      <c r="R68" s="6">
        <f>R65/S65</f>
        <v>0.794543636599871</v>
      </c>
      <c r="S68" s="8">
        <f>+Q68+R68</f>
        <v>1</v>
      </c>
    </row>
    <row r="69" spans="1:19" ht="15">
      <c r="A69" s="5"/>
      <c r="B69" s="5"/>
      <c r="C69" s="83"/>
      <c r="D69" s="54" t="s">
        <v>3</v>
      </c>
      <c r="E69" s="6">
        <f>E66/G66</f>
        <v>0.2685737170832415</v>
      </c>
      <c r="F69" s="6">
        <f>F66/G66</f>
        <v>0.7314262829167584</v>
      </c>
      <c r="G69" s="12">
        <f>E69+F69</f>
        <v>0.9999999999999999</v>
      </c>
      <c r="H69" s="6">
        <f>H66/J66</f>
        <v>0.10149344590029252</v>
      </c>
      <c r="I69" s="6">
        <f>I66/J66</f>
        <v>0.8985065540997076</v>
      </c>
      <c r="J69" s="12">
        <f>H69+I69</f>
        <v>1</v>
      </c>
      <c r="K69" s="6">
        <f>K66/M66</f>
        <v>0.07391784162907965</v>
      </c>
      <c r="L69" s="6">
        <f>L66/M66</f>
        <v>0.9260821583709204</v>
      </c>
      <c r="M69" s="12">
        <f>K69+L69</f>
        <v>1</v>
      </c>
      <c r="N69" s="6">
        <f>N66/P66</f>
        <v>0.44863874428721595</v>
      </c>
      <c r="O69" s="6">
        <f>O66/P66</f>
        <v>0.551361255712784</v>
      </c>
      <c r="P69" s="12">
        <f>N69+O69</f>
        <v>1</v>
      </c>
      <c r="Q69" s="6">
        <f>Q66/S66</f>
        <v>0.10748942441186315</v>
      </c>
      <c r="R69" s="6">
        <f>R66/S66</f>
        <v>0.8925105755881367</v>
      </c>
      <c r="S69" s="12">
        <f>Q69+R69</f>
        <v>0.9999999999999999</v>
      </c>
    </row>
    <row r="70" spans="1:3" ht="15.75">
      <c r="A70" s="5"/>
      <c r="B70" s="5"/>
      <c r="C70" s="16" t="s">
        <v>68</v>
      </c>
    </row>
    <row r="71" spans="1:7" ht="15">
      <c r="A71" s="5"/>
      <c r="B71" s="5"/>
      <c r="G71" s="3"/>
    </row>
    <row r="72" spans="1:7" ht="15">
      <c r="A72" s="5"/>
      <c r="B72" s="5"/>
      <c r="G72" s="3"/>
    </row>
    <row r="73" spans="1:2" ht="15">
      <c r="A73" s="5">
        <v>6</v>
      </c>
      <c r="B73" s="5" t="s">
        <v>59</v>
      </c>
    </row>
    <row r="74" spans="1:3" ht="15">
      <c r="A74" s="5"/>
      <c r="B74" s="5"/>
      <c r="C74" s="5">
        <v>2010</v>
      </c>
    </row>
    <row r="75" spans="1:16" ht="15" customHeight="1">
      <c r="A75" s="5"/>
      <c r="B75" s="5"/>
      <c r="C75" s="82" t="s">
        <v>89</v>
      </c>
      <c r="D75" s="82"/>
      <c r="E75" s="82"/>
      <c r="F75" s="82"/>
      <c r="G75" s="82"/>
      <c r="H75" s="82"/>
      <c r="I75" s="82"/>
      <c r="J75" s="82"/>
      <c r="K75" s="82"/>
      <c r="L75" s="82"/>
      <c r="M75" s="82"/>
      <c r="N75" s="82"/>
      <c r="O75" s="82"/>
      <c r="P75" s="82"/>
    </row>
    <row r="76" spans="1:16" ht="15" customHeight="1">
      <c r="A76" s="5"/>
      <c r="B76" s="5"/>
      <c r="C76" s="83" t="s">
        <v>18</v>
      </c>
      <c r="D76" s="83"/>
      <c r="E76" s="92" t="s">
        <v>23</v>
      </c>
      <c r="F76" s="93"/>
      <c r="G76" s="94"/>
      <c r="H76" s="92" t="s">
        <v>20</v>
      </c>
      <c r="I76" s="93"/>
      <c r="J76" s="94"/>
      <c r="K76" s="92" t="s">
        <v>21</v>
      </c>
      <c r="L76" s="93"/>
      <c r="M76" s="94"/>
      <c r="N76" s="92" t="s">
        <v>22</v>
      </c>
      <c r="O76" s="93"/>
      <c r="P76" s="94"/>
    </row>
    <row r="77" spans="1:16" ht="15.75" thickBot="1">
      <c r="A77" s="5"/>
      <c r="B77" s="5"/>
      <c r="C77" s="93"/>
      <c r="D77" s="93"/>
      <c r="E77" s="13" t="s">
        <v>1</v>
      </c>
      <c r="F77" s="13" t="s">
        <v>2</v>
      </c>
      <c r="G77" s="14" t="s">
        <v>3</v>
      </c>
      <c r="H77" s="13" t="s">
        <v>1</v>
      </c>
      <c r="I77" s="13" t="s">
        <v>2</v>
      </c>
      <c r="J77" s="14" t="s">
        <v>3</v>
      </c>
      <c r="K77" s="13" t="s">
        <v>1</v>
      </c>
      <c r="L77" s="13" t="s">
        <v>2</v>
      </c>
      <c r="M77" s="14" t="s">
        <v>3</v>
      </c>
      <c r="N77" s="13" t="s">
        <v>1</v>
      </c>
      <c r="O77" s="13" t="s">
        <v>2</v>
      </c>
      <c r="P77" s="14" t="s">
        <v>3</v>
      </c>
    </row>
    <row r="78" spans="1:16" ht="15">
      <c r="A78" s="5"/>
      <c r="B78" s="5"/>
      <c r="C78" s="87" t="s">
        <v>32</v>
      </c>
      <c r="D78" s="18" t="s">
        <v>34</v>
      </c>
      <c r="E78" s="53">
        <v>226172.91176970708</v>
      </c>
      <c r="F78" s="53">
        <v>2238894.4628928998</v>
      </c>
      <c r="G78" s="53">
        <f>+E78+F78</f>
        <v>2465067.374662607</v>
      </c>
      <c r="H78" s="53">
        <v>2095656.5447969208</v>
      </c>
      <c r="I78" s="53">
        <v>369410.8298656977</v>
      </c>
      <c r="J78" s="53">
        <f>+H78+I78</f>
        <v>2465067.3746626186</v>
      </c>
      <c r="K78" s="53">
        <v>451858.1091047621</v>
      </c>
      <c r="L78" s="53">
        <v>2013209.2655578572</v>
      </c>
      <c r="M78" s="53">
        <f>+K78+L78</f>
        <v>2465067.374662619</v>
      </c>
      <c r="N78" s="53">
        <v>53824.449965691434</v>
      </c>
      <c r="O78" s="53">
        <v>2411242.9246969265</v>
      </c>
      <c r="P78" s="53">
        <f>+N78+O78</f>
        <v>2465067.374662618</v>
      </c>
    </row>
    <row r="79" spans="1:16" ht="15">
      <c r="A79" s="5"/>
      <c r="B79" s="5"/>
      <c r="C79" s="88"/>
      <c r="D79" s="18" t="s">
        <v>33</v>
      </c>
      <c r="E79" s="53">
        <v>231402.32666772898</v>
      </c>
      <c r="F79" s="53">
        <v>924997.9268524571</v>
      </c>
      <c r="G79" s="53">
        <f>+E79+F79</f>
        <v>1156400.253520186</v>
      </c>
      <c r="H79" s="53">
        <v>874556.1604439133</v>
      </c>
      <c r="I79" s="53">
        <v>281844.0930762713</v>
      </c>
      <c r="J79" s="53">
        <f>+H79+I79</f>
        <v>1156400.2535201847</v>
      </c>
      <c r="K79" s="53">
        <v>83035.2496490261</v>
      </c>
      <c r="L79" s="53">
        <v>1073365.0038711533</v>
      </c>
      <c r="M79" s="53">
        <f>+K79+L79</f>
        <v>1156400.2535201795</v>
      </c>
      <c r="N79" s="53">
        <v>29867.61231864203</v>
      </c>
      <c r="O79" s="53">
        <v>1126532.6412015404</v>
      </c>
      <c r="P79" s="53">
        <f>+N79+O79</f>
        <v>1156400.2535201823</v>
      </c>
    </row>
    <row r="80" spans="1:16" ht="15">
      <c r="A80" s="5"/>
      <c r="B80" s="5"/>
      <c r="C80" s="89"/>
      <c r="D80" s="18" t="s">
        <v>3</v>
      </c>
      <c r="E80" s="53">
        <f aca="true" t="shared" si="5" ref="E80:P80">E78+E79</f>
        <v>457575.23843743606</v>
      </c>
      <c r="F80" s="53">
        <f t="shared" si="5"/>
        <v>3163892.389745357</v>
      </c>
      <c r="G80" s="53">
        <f t="shared" si="5"/>
        <v>3621467.628182793</v>
      </c>
      <c r="H80" s="53">
        <f t="shared" si="5"/>
        <v>2970212.705240834</v>
      </c>
      <c r="I80" s="53">
        <f t="shared" si="5"/>
        <v>651254.922941969</v>
      </c>
      <c r="J80" s="53">
        <f t="shared" si="5"/>
        <v>3621467.6281828033</v>
      </c>
      <c r="K80" s="53">
        <f t="shared" si="5"/>
        <v>534893.3587537882</v>
      </c>
      <c r="L80" s="53">
        <f t="shared" si="5"/>
        <v>3086574.2694290103</v>
      </c>
      <c r="M80" s="53">
        <f t="shared" si="5"/>
        <v>3621467.6281827986</v>
      </c>
      <c r="N80" s="53">
        <f t="shared" si="5"/>
        <v>83692.06228433346</v>
      </c>
      <c r="O80" s="53">
        <f t="shared" si="5"/>
        <v>3537775.565898467</v>
      </c>
      <c r="P80" s="53">
        <f t="shared" si="5"/>
        <v>3621467.6281828005</v>
      </c>
    </row>
    <row r="81" spans="1:16" ht="15">
      <c r="A81" s="5"/>
      <c r="B81" s="5"/>
      <c r="C81" s="90" t="s">
        <v>0</v>
      </c>
      <c r="D81" s="18" t="s">
        <v>34</v>
      </c>
      <c r="E81" s="6">
        <f>E78/G78</f>
        <v>0.09175120895049098</v>
      </c>
      <c r="F81" s="6">
        <f>F78/G78</f>
        <v>0.908248791049509</v>
      </c>
      <c r="G81" s="12">
        <f>E81+F81</f>
        <v>0.9999999999999999</v>
      </c>
      <c r="H81" s="6">
        <f>H78/J78</f>
        <v>0.8501416903802651</v>
      </c>
      <c r="I81" s="6">
        <f>I78/J78</f>
        <v>0.14985830961973487</v>
      </c>
      <c r="J81" s="12">
        <f>H81+I81</f>
        <v>1</v>
      </c>
      <c r="K81" s="6">
        <f>K78/M78</f>
        <v>0.18330456755430694</v>
      </c>
      <c r="L81" s="6">
        <f>L78/M78</f>
        <v>0.8166954324456932</v>
      </c>
      <c r="M81" s="12">
        <f>K81+L81</f>
        <v>1.0000000000000002</v>
      </c>
      <c r="N81" s="6">
        <f>N78/P78</f>
        <v>0.021834879857212067</v>
      </c>
      <c r="O81" s="6">
        <f>O78/P78</f>
        <v>0.9781651201427879</v>
      </c>
      <c r="P81" s="12">
        <f>N81+O81</f>
        <v>1</v>
      </c>
    </row>
    <row r="82" spans="1:16" ht="15">
      <c r="A82" s="5"/>
      <c r="B82" s="5"/>
      <c r="C82" s="83"/>
      <c r="D82" s="18" t="s">
        <v>33</v>
      </c>
      <c r="E82" s="6">
        <f>E79/G79</f>
        <v>0.20010573844421042</v>
      </c>
      <c r="F82" s="6">
        <f>F79/G79</f>
        <v>0.7998942615557896</v>
      </c>
      <c r="G82" s="12">
        <f>E82+F82</f>
        <v>1</v>
      </c>
      <c r="H82" s="6">
        <f>H79/J79</f>
        <v>0.7562746183959118</v>
      </c>
      <c r="I82" s="6">
        <f>I79/J79</f>
        <v>0.24372538160408816</v>
      </c>
      <c r="J82" s="12">
        <f>H82+I82</f>
        <v>1</v>
      </c>
      <c r="K82" s="6">
        <f>K79/M79</f>
        <v>0.07180493898739629</v>
      </c>
      <c r="L82" s="6">
        <f>L79/M79</f>
        <v>0.9281950610126036</v>
      </c>
      <c r="M82" s="12">
        <f>K82+L82</f>
        <v>0.9999999999999999</v>
      </c>
      <c r="N82" s="6">
        <f>N79/P79</f>
        <v>0.02582809215729799</v>
      </c>
      <c r="O82" s="6">
        <f>O79/P79</f>
        <v>0.974171907842702</v>
      </c>
      <c r="P82" s="12">
        <f>N82+O82</f>
        <v>1</v>
      </c>
    </row>
    <row r="83" spans="1:16" ht="15">
      <c r="A83" s="5"/>
      <c r="B83" s="5"/>
      <c r="C83" s="83"/>
      <c r="D83" s="54" t="s">
        <v>3</v>
      </c>
      <c r="E83" s="6">
        <f>E80/G80</f>
        <v>0.12635077416584325</v>
      </c>
      <c r="F83" s="6">
        <f>F80/G80</f>
        <v>0.8736492258341567</v>
      </c>
      <c r="G83" s="12">
        <f>E83+F83</f>
        <v>1</v>
      </c>
      <c r="H83" s="6">
        <f>H80/J80</f>
        <v>0.8201682329357839</v>
      </c>
      <c r="I83" s="6">
        <f>I80/J80</f>
        <v>0.17983176706421608</v>
      </c>
      <c r="J83" s="12">
        <f>H83+I83</f>
        <v>1</v>
      </c>
      <c r="K83" s="6">
        <f>K80/M80</f>
        <v>0.14770071519932104</v>
      </c>
      <c r="L83" s="6">
        <f>L80/M80</f>
        <v>0.852299284800679</v>
      </c>
      <c r="M83" s="12">
        <f>K83+L83</f>
        <v>1</v>
      </c>
      <c r="N83" s="6">
        <f>N80/P80</f>
        <v>0.02310998492241912</v>
      </c>
      <c r="O83" s="6">
        <f>O80/P80</f>
        <v>0.9768900150775808</v>
      </c>
      <c r="P83" s="12">
        <f>N83+O83</f>
        <v>0.9999999999999999</v>
      </c>
    </row>
    <row r="84" spans="1:3" ht="15.75">
      <c r="A84" s="5"/>
      <c r="B84" s="5"/>
      <c r="C84" s="16" t="s">
        <v>68</v>
      </c>
    </row>
    <row r="85" spans="1:3" ht="15.75">
      <c r="A85" s="5"/>
      <c r="B85" s="5"/>
      <c r="C85" s="16"/>
    </row>
    <row r="86" spans="1:2" ht="15">
      <c r="A86" s="5"/>
      <c r="B86" s="5"/>
    </row>
    <row r="87" spans="1:2" ht="15">
      <c r="A87" s="5">
        <v>7</v>
      </c>
      <c r="B87" s="5" t="s">
        <v>62</v>
      </c>
    </row>
    <row r="88" spans="1:3" ht="15.75" customHeight="1">
      <c r="A88" s="5"/>
      <c r="B88" s="5"/>
      <c r="C88" s="5">
        <v>2010</v>
      </c>
    </row>
    <row r="89" spans="1:7" ht="29.25" customHeight="1">
      <c r="A89" s="5"/>
      <c r="B89" s="5"/>
      <c r="C89" s="82" t="s">
        <v>100</v>
      </c>
      <c r="D89" s="82"/>
      <c r="E89" s="82"/>
      <c r="F89" s="82"/>
      <c r="G89" s="82"/>
    </row>
    <row r="90" spans="1:7" ht="15">
      <c r="A90" s="5"/>
      <c r="B90" s="5"/>
      <c r="C90" s="85" t="s">
        <v>18</v>
      </c>
      <c r="D90" s="86"/>
      <c r="E90" s="32" t="s">
        <v>1</v>
      </c>
      <c r="F90" s="32" t="s">
        <v>35</v>
      </c>
      <c r="G90" s="32" t="s">
        <v>3</v>
      </c>
    </row>
    <row r="91" spans="1:7" ht="15">
      <c r="A91" s="5"/>
      <c r="B91" s="5"/>
      <c r="C91" s="87" t="s">
        <v>32</v>
      </c>
      <c r="D91" s="18" t="s">
        <v>34</v>
      </c>
      <c r="E91" s="53">
        <v>2216777.1452923594</v>
      </c>
      <c r="F91" s="53">
        <v>248290.22937024687</v>
      </c>
      <c r="G91" s="53">
        <f>+E91+F91</f>
        <v>2465067.374662606</v>
      </c>
    </row>
    <row r="92" spans="1:7" ht="15">
      <c r="A92" s="5"/>
      <c r="B92" s="5"/>
      <c r="C92" s="88"/>
      <c r="D92" s="18" t="s">
        <v>33</v>
      </c>
      <c r="E92" s="53">
        <v>819432.8259310729</v>
      </c>
      <c r="F92" s="53">
        <v>336967.4275891106</v>
      </c>
      <c r="G92" s="53">
        <f>+E92+F92</f>
        <v>1156400.2535201835</v>
      </c>
    </row>
    <row r="93" spans="1:7" ht="15">
      <c r="A93" s="5"/>
      <c r="B93" s="5"/>
      <c r="C93" s="89"/>
      <c r="D93" s="18" t="s">
        <v>3</v>
      </c>
      <c r="E93" s="53">
        <f>E91+E92</f>
        <v>3036209.9712234326</v>
      </c>
      <c r="F93" s="53">
        <f>F91+F92</f>
        <v>585257.6569593574</v>
      </c>
      <c r="G93" s="53">
        <f>G91+G92</f>
        <v>3621467.6281827893</v>
      </c>
    </row>
    <row r="94" spans="1:7" ht="15">
      <c r="A94" s="5"/>
      <c r="B94" s="5"/>
      <c r="C94" s="90" t="s">
        <v>0</v>
      </c>
      <c r="D94" s="18" t="s">
        <v>34</v>
      </c>
      <c r="E94" s="6">
        <f>E91/G91</f>
        <v>0.8992764936478743</v>
      </c>
      <c r="F94" s="6">
        <f>F91/G91</f>
        <v>0.10072350635212572</v>
      </c>
      <c r="G94" s="12">
        <f>E94+F94</f>
        <v>1</v>
      </c>
    </row>
    <row r="95" spans="1:7" ht="15">
      <c r="A95" s="5"/>
      <c r="B95" s="5"/>
      <c r="C95" s="83"/>
      <c r="D95" s="18" t="s">
        <v>33</v>
      </c>
      <c r="E95" s="6">
        <f>E92/G92</f>
        <v>0.7086065775553471</v>
      </c>
      <c r="F95" s="6">
        <f>F92/G92</f>
        <v>0.291393422444653</v>
      </c>
      <c r="G95" s="12">
        <f>E95+F95</f>
        <v>1</v>
      </c>
    </row>
    <row r="96" spans="1:7" ht="15">
      <c r="A96" s="5"/>
      <c r="B96" s="5"/>
      <c r="C96" s="83"/>
      <c r="D96" s="54" t="s">
        <v>3</v>
      </c>
      <c r="E96" s="6">
        <f>E93/G93</f>
        <v>0.8383921335083058</v>
      </c>
      <c r="F96" s="6">
        <f>F93/G93</f>
        <v>0.16160786649169442</v>
      </c>
      <c r="G96" s="12">
        <f>E96+F96</f>
        <v>1.0000000000000002</v>
      </c>
    </row>
    <row r="97" spans="1:3" ht="15.75">
      <c r="A97" s="5"/>
      <c r="B97" s="5"/>
      <c r="C97" s="16" t="s">
        <v>68</v>
      </c>
    </row>
    <row r="98" spans="1:3" ht="15.75">
      <c r="A98" s="5"/>
      <c r="B98" s="5"/>
      <c r="C98" s="16"/>
    </row>
    <row r="99" spans="1:3" ht="15">
      <c r="A99" s="5"/>
      <c r="B99" s="5"/>
      <c r="C99" s="5">
        <v>2010</v>
      </c>
    </row>
    <row r="100" spans="1:10" ht="15" customHeight="1">
      <c r="A100" s="5"/>
      <c r="C100" s="83" t="s">
        <v>18</v>
      </c>
      <c r="D100" s="97"/>
      <c r="E100" s="82" t="s">
        <v>90</v>
      </c>
      <c r="F100" s="82"/>
      <c r="G100" s="82"/>
      <c r="H100" s="82"/>
      <c r="I100" s="82"/>
      <c r="J100" s="82"/>
    </row>
    <row r="101" spans="1:10" ht="15.75" thickBot="1">
      <c r="A101" s="5"/>
      <c r="C101" s="93"/>
      <c r="D101" s="95"/>
      <c r="E101" s="13" t="s">
        <v>103</v>
      </c>
      <c r="F101" s="13" t="s">
        <v>102</v>
      </c>
      <c r="G101" s="14" t="s">
        <v>104</v>
      </c>
      <c r="H101" s="13" t="s">
        <v>105</v>
      </c>
      <c r="I101" s="13" t="s">
        <v>106</v>
      </c>
      <c r="J101" s="13" t="s">
        <v>3</v>
      </c>
    </row>
    <row r="102" spans="1:10" ht="15">
      <c r="A102" s="5"/>
      <c r="C102" s="90" t="s">
        <v>32</v>
      </c>
      <c r="D102" s="18" t="s">
        <v>34</v>
      </c>
      <c r="E102" s="53">
        <v>797988.600671945</v>
      </c>
      <c r="F102" s="53">
        <v>942090.540631104</v>
      </c>
      <c r="G102" s="53">
        <v>262885.286396789</v>
      </c>
      <c r="H102" s="53">
        <v>136657.808333863</v>
      </c>
      <c r="I102" s="53">
        <v>77154.9092586553</v>
      </c>
      <c r="J102" s="53">
        <f aca="true" t="shared" si="6" ref="J102:J107">SUM(E102:I102)</f>
        <v>2216777.145292356</v>
      </c>
    </row>
    <row r="103" spans="1:10" ht="15">
      <c r="A103" s="5"/>
      <c r="C103" s="83"/>
      <c r="D103" s="18" t="s">
        <v>33</v>
      </c>
      <c r="E103" s="53">
        <v>458691.157137862</v>
      </c>
      <c r="F103" s="53">
        <v>286145.95431164</v>
      </c>
      <c r="G103" s="53">
        <v>51286.7541115666</v>
      </c>
      <c r="H103" s="53">
        <v>16812.0368212623</v>
      </c>
      <c r="I103" s="53">
        <v>6496.92354875178</v>
      </c>
      <c r="J103" s="53">
        <f t="shared" si="6"/>
        <v>819432.8259310826</v>
      </c>
    </row>
    <row r="104" spans="1:10" ht="15">
      <c r="A104" s="5"/>
      <c r="C104" s="83"/>
      <c r="D104" s="18" t="s">
        <v>3</v>
      </c>
      <c r="E104" s="53">
        <f>E102+E103</f>
        <v>1256679.757809807</v>
      </c>
      <c r="F104" s="53">
        <f>F102+F103</f>
        <v>1228236.494942744</v>
      </c>
      <c r="G104" s="53">
        <f>G102+G103</f>
        <v>314172.0405083556</v>
      </c>
      <c r="H104" s="53">
        <f>H102+H103</f>
        <v>153469.8451551253</v>
      </c>
      <c r="I104" s="53">
        <f>I102+I103</f>
        <v>83651.83280740707</v>
      </c>
      <c r="J104" s="53">
        <f t="shared" si="6"/>
        <v>3036209.971223439</v>
      </c>
    </row>
    <row r="105" spans="1:10" ht="15">
      <c r="A105" s="5"/>
      <c r="C105" s="90" t="s">
        <v>0</v>
      </c>
      <c r="D105" s="18" t="s">
        <v>34</v>
      </c>
      <c r="E105" s="6">
        <f>E102/J102</f>
        <v>0.3599769162031412</v>
      </c>
      <c r="F105" s="6">
        <f>F102/J102</f>
        <v>0.42498207031399987</v>
      </c>
      <c r="G105" s="6">
        <f>G102/J102</f>
        <v>0.11858895557231072</v>
      </c>
      <c r="H105" s="6">
        <f>H102/J102</f>
        <v>0.061647066609323106</v>
      </c>
      <c r="I105" s="6">
        <f>I102/J102</f>
        <v>0.034804991301225205</v>
      </c>
      <c r="J105" s="12">
        <f t="shared" si="6"/>
        <v>1.0000000000000002</v>
      </c>
    </row>
    <row r="106" spans="1:10" ht="15">
      <c r="A106" s="5"/>
      <c r="C106" s="83"/>
      <c r="D106" s="18" t="s">
        <v>33</v>
      </c>
      <c r="E106" s="6">
        <f>E103/J103</f>
        <v>0.5597666369011676</v>
      </c>
      <c r="F106" s="6">
        <f>F103/J103</f>
        <v>0.3492000140298333</v>
      </c>
      <c r="G106" s="6">
        <f>G103/J103</f>
        <v>0.06258811276359584</v>
      </c>
      <c r="H106" s="6">
        <f>H103/J103</f>
        <v>0.020516674813654896</v>
      </c>
      <c r="I106" s="6">
        <f>I103/J103</f>
        <v>0.007928561491748434</v>
      </c>
      <c r="J106" s="12">
        <f t="shared" si="6"/>
        <v>1</v>
      </c>
    </row>
    <row r="107" spans="1:10" ht="15">
      <c r="A107" s="5"/>
      <c r="C107" s="83"/>
      <c r="D107" s="54" t="s">
        <v>3</v>
      </c>
      <c r="E107" s="6">
        <f>E104/J104</f>
        <v>0.4138975135844866</v>
      </c>
      <c r="F107" s="6">
        <f>F104/J104</f>
        <v>0.40452949782251946</v>
      </c>
      <c r="G107" s="6">
        <f>G104/J104</f>
        <v>0.10347507039566178</v>
      </c>
      <c r="H107" s="6">
        <f>H104/J104</f>
        <v>0.050546519051607196</v>
      </c>
      <c r="I107" s="6">
        <f>I104/J104</f>
        <v>0.027551399145724964</v>
      </c>
      <c r="J107" s="12">
        <f t="shared" si="6"/>
        <v>1</v>
      </c>
    </row>
    <row r="108" spans="1:3" ht="15.75">
      <c r="A108" s="5"/>
      <c r="B108" s="5"/>
      <c r="C108" s="16" t="s">
        <v>68</v>
      </c>
    </row>
    <row r="109" ht="15">
      <c r="A109" s="5"/>
    </row>
    <row r="110" spans="1:8" ht="15">
      <c r="A110" s="5">
        <v>8</v>
      </c>
      <c r="B110" s="5" t="s">
        <v>12</v>
      </c>
      <c r="H110" s="3"/>
    </row>
    <row r="111" spans="1:8" ht="15">
      <c r="A111" s="5"/>
      <c r="B111" s="5"/>
      <c r="C111" s="5">
        <v>2010</v>
      </c>
      <c r="H111" s="3"/>
    </row>
    <row r="112" spans="1:13" ht="15">
      <c r="A112" s="5"/>
      <c r="B112" s="5"/>
      <c r="C112" s="82" t="s">
        <v>97</v>
      </c>
      <c r="D112" s="82"/>
      <c r="E112" s="82"/>
      <c r="F112" s="82"/>
      <c r="G112" s="82"/>
      <c r="H112" s="82"/>
      <c r="I112" s="82"/>
      <c r="J112" s="82"/>
      <c r="K112" s="82"/>
      <c r="L112" s="82"/>
      <c r="M112" s="82"/>
    </row>
    <row r="113" spans="1:13" ht="15">
      <c r="A113" s="5"/>
      <c r="B113" s="5"/>
      <c r="C113" s="83" t="s">
        <v>18</v>
      </c>
      <c r="D113" s="83"/>
      <c r="E113" s="92" t="s">
        <v>9</v>
      </c>
      <c r="F113" s="93"/>
      <c r="G113" s="94"/>
      <c r="H113" s="92" t="s">
        <v>10</v>
      </c>
      <c r="I113" s="93"/>
      <c r="J113" s="94"/>
      <c r="K113" s="92" t="s">
        <v>11</v>
      </c>
      <c r="L113" s="93"/>
      <c r="M113" s="94"/>
    </row>
    <row r="114" spans="1:13" ht="15.75" thickBot="1">
      <c r="A114" s="5"/>
      <c r="B114" s="5"/>
      <c r="C114" s="93"/>
      <c r="D114" s="93"/>
      <c r="E114" s="13" t="s">
        <v>1</v>
      </c>
      <c r="F114" s="13" t="s">
        <v>2</v>
      </c>
      <c r="G114" s="14" t="s">
        <v>3</v>
      </c>
      <c r="H114" s="13" t="s">
        <v>1</v>
      </c>
      <c r="I114" s="13" t="s">
        <v>2</v>
      </c>
      <c r="J114" s="14" t="s">
        <v>3</v>
      </c>
      <c r="K114" s="13" t="s">
        <v>1</v>
      </c>
      <c r="L114" s="13" t="s">
        <v>2</v>
      </c>
      <c r="M114" s="14" t="s">
        <v>3</v>
      </c>
    </row>
    <row r="115" spans="1:13" ht="15">
      <c r="A115" s="5"/>
      <c r="B115" s="5"/>
      <c r="C115" s="87" t="s">
        <v>32</v>
      </c>
      <c r="D115" s="18" t="s">
        <v>34</v>
      </c>
      <c r="E115" s="53">
        <v>550073.3358875633</v>
      </c>
      <c r="F115" s="53">
        <v>1914994.038775067</v>
      </c>
      <c r="G115" s="53">
        <f>+E115+F115</f>
        <v>2465067.3746626303</v>
      </c>
      <c r="H115" s="53">
        <v>480293.83884613204</v>
      </c>
      <c r="I115" s="53">
        <v>1984773.5358165002</v>
      </c>
      <c r="J115" s="53">
        <f>+H115+I115</f>
        <v>2465067.374662632</v>
      </c>
      <c r="K115" s="53">
        <v>351113.20783613896</v>
      </c>
      <c r="L115" s="53">
        <v>2113954.166826486</v>
      </c>
      <c r="M115" s="53">
        <f>+K115+L115</f>
        <v>2465067.374662625</v>
      </c>
    </row>
    <row r="116" spans="1:13" ht="15">
      <c r="A116" s="5"/>
      <c r="B116" s="5"/>
      <c r="C116" s="88"/>
      <c r="D116" s="18" t="s">
        <v>33</v>
      </c>
      <c r="E116" s="53">
        <v>161542.19717118805</v>
      </c>
      <c r="F116" s="53">
        <v>994858.0563489944</v>
      </c>
      <c r="G116" s="53">
        <f>+E116+F116</f>
        <v>1156400.2535201823</v>
      </c>
      <c r="H116" s="53">
        <v>152074.08929160502</v>
      </c>
      <c r="I116" s="53">
        <v>1004326.164228578</v>
      </c>
      <c r="J116" s="53">
        <f>+H116+I116</f>
        <v>1156400.253520183</v>
      </c>
      <c r="K116" s="53">
        <v>197981.9772051697</v>
      </c>
      <c r="L116" s="53">
        <v>958418.2763150207</v>
      </c>
      <c r="M116" s="53">
        <f>+K116+L116</f>
        <v>1156400.2535201905</v>
      </c>
    </row>
    <row r="117" spans="1:13" ht="15">
      <c r="A117" s="5"/>
      <c r="B117" s="5"/>
      <c r="C117" s="89"/>
      <c r="D117" s="18" t="s">
        <v>3</v>
      </c>
      <c r="E117" s="53">
        <f aca="true" t="shared" si="7" ref="E117:M117">E115+E116</f>
        <v>711615.5330587514</v>
      </c>
      <c r="F117" s="53">
        <f t="shared" si="7"/>
        <v>2909852.095124061</v>
      </c>
      <c r="G117" s="53">
        <f t="shared" si="7"/>
        <v>3621467.6281828126</v>
      </c>
      <c r="H117" s="53">
        <f t="shared" si="7"/>
        <v>632367.9281377371</v>
      </c>
      <c r="I117" s="53">
        <f t="shared" si="7"/>
        <v>2989099.700045078</v>
      </c>
      <c r="J117" s="53">
        <f t="shared" si="7"/>
        <v>3621467.6281828154</v>
      </c>
      <c r="K117" s="53">
        <f t="shared" si="7"/>
        <v>549095.1850413086</v>
      </c>
      <c r="L117" s="53">
        <f t="shared" si="7"/>
        <v>3072372.443141507</v>
      </c>
      <c r="M117" s="53">
        <f t="shared" si="7"/>
        <v>3621467.6281828154</v>
      </c>
    </row>
    <row r="118" spans="1:13" ht="15">
      <c r="A118" s="5"/>
      <c r="B118" s="5"/>
      <c r="C118" s="90" t="s">
        <v>0</v>
      </c>
      <c r="D118" s="18" t="s">
        <v>34</v>
      </c>
      <c r="E118" s="6">
        <f>E115/G115</f>
        <v>0.22314738393827732</v>
      </c>
      <c r="F118" s="6">
        <f>F115/G115</f>
        <v>0.7768526160617227</v>
      </c>
      <c r="G118" s="12">
        <f>E118+F118</f>
        <v>1</v>
      </c>
      <c r="H118" s="6">
        <f>H115/J115</f>
        <v>0.19484004525915435</v>
      </c>
      <c r="I118" s="6">
        <f>I115/J115</f>
        <v>0.8051599547408457</v>
      </c>
      <c r="J118" s="12">
        <f>H118+I118</f>
        <v>1</v>
      </c>
      <c r="K118" s="6">
        <f>K115/M115</f>
        <v>0.1424355421052916</v>
      </c>
      <c r="L118" s="6">
        <f>L115/M115</f>
        <v>0.8575644578947084</v>
      </c>
      <c r="M118" s="12">
        <f>K118+L118</f>
        <v>1</v>
      </c>
    </row>
    <row r="119" spans="1:13" ht="15">
      <c r="A119" s="5"/>
      <c r="B119" s="5"/>
      <c r="C119" s="83"/>
      <c r="D119" s="18" t="s">
        <v>33</v>
      </c>
      <c r="E119" s="6">
        <f>E116/G116</f>
        <v>0.13969401742989906</v>
      </c>
      <c r="F119" s="6">
        <f>F116/G116</f>
        <v>0.860305982570101</v>
      </c>
      <c r="G119" s="12">
        <f>E119+F119</f>
        <v>1</v>
      </c>
      <c r="H119" s="6">
        <f>H116/J116</f>
        <v>0.1315064475545368</v>
      </c>
      <c r="I119" s="6">
        <f>I116/J116</f>
        <v>0.8684935524454631</v>
      </c>
      <c r="J119" s="12">
        <f>H119+I119</f>
        <v>0.9999999999999999</v>
      </c>
      <c r="K119" s="6">
        <f>K116/M116</f>
        <v>0.17120540799130238</v>
      </c>
      <c r="L119" s="6">
        <f>L116/M116</f>
        <v>0.8287945920086977</v>
      </c>
      <c r="M119" s="12">
        <f>K119+L119</f>
        <v>1</v>
      </c>
    </row>
    <row r="120" spans="1:13" ht="15">
      <c r="A120" s="5"/>
      <c r="B120" s="5"/>
      <c r="C120" s="83"/>
      <c r="D120" s="18" t="s">
        <v>3</v>
      </c>
      <c r="E120" s="6">
        <f>E117/G117</f>
        <v>0.19649921140281662</v>
      </c>
      <c r="F120" s="6">
        <f>F117/G117</f>
        <v>0.8035007885971834</v>
      </c>
      <c r="G120" s="12">
        <f>E120+F120</f>
        <v>1</v>
      </c>
      <c r="H120" s="6">
        <f>H117/J117</f>
        <v>0.17461647957765883</v>
      </c>
      <c r="I120" s="6">
        <f>I117/J117</f>
        <v>0.8253835204223411</v>
      </c>
      <c r="J120" s="12">
        <f>H120+I120</f>
        <v>0.9999999999999999</v>
      </c>
      <c r="K120" s="6">
        <f>K117/M117</f>
        <v>0.151622281742398</v>
      </c>
      <c r="L120" s="6">
        <f>L117/M117</f>
        <v>0.8483777182576021</v>
      </c>
      <c r="M120" s="12">
        <f>K120+L120</f>
        <v>1</v>
      </c>
    </row>
    <row r="121" spans="1:8" ht="15.75">
      <c r="A121" s="5"/>
      <c r="B121" s="5"/>
      <c r="C121" s="16" t="s">
        <v>68</v>
      </c>
      <c r="H121" s="3"/>
    </row>
    <row r="122" spans="1:8" ht="15">
      <c r="A122" s="5"/>
      <c r="B122" s="5"/>
      <c r="H122" s="3"/>
    </row>
    <row r="123" ht="15">
      <c r="A123" s="5"/>
    </row>
    <row r="124" spans="1:2" ht="15">
      <c r="A124" s="5">
        <v>9</v>
      </c>
      <c r="B124" s="5" t="s">
        <v>13</v>
      </c>
    </row>
    <row r="125" spans="1:3" ht="15">
      <c r="A125" s="5"/>
      <c r="B125" s="5"/>
      <c r="C125" s="5">
        <v>2010</v>
      </c>
    </row>
    <row r="126" spans="1:7" ht="15">
      <c r="A126" s="5"/>
      <c r="B126" s="5"/>
      <c r="C126" s="82" t="s">
        <v>8</v>
      </c>
      <c r="D126" s="82"/>
      <c r="E126" s="82"/>
      <c r="F126" s="82"/>
      <c r="G126" s="82"/>
    </row>
    <row r="127" spans="1:7" ht="15">
      <c r="A127" s="5"/>
      <c r="B127" s="5"/>
      <c r="C127" s="83" t="s">
        <v>18</v>
      </c>
      <c r="D127" s="97"/>
      <c r="E127" s="19" t="s">
        <v>1</v>
      </c>
      <c r="F127" s="19" t="s">
        <v>35</v>
      </c>
      <c r="G127" s="19" t="s">
        <v>3</v>
      </c>
    </row>
    <row r="128" spans="1:7" ht="15">
      <c r="A128" s="5"/>
      <c r="B128" s="5"/>
      <c r="C128" s="87" t="s">
        <v>32</v>
      </c>
      <c r="D128" s="18" t="s">
        <v>34</v>
      </c>
      <c r="E128" s="53">
        <v>706627.6320059396</v>
      </c>
      <c r="F128" s="53">
        <v>1758439.742656672</v>
      </c>
      <c r="G128" s="53">
        <f>+E128+F128</f>
        <v>2465067.3746626116</v>
      </c>
    </row>
    <row r="129" spans="1:7" ht="15">
      <c r="A129" s="5"/>
      <c r="B129" s="5"/>
      <c r="C129" s="88"/>
      <c r="D129" s="18" t="s">
        <v>33</v>
      </c>
      <c r="E129" s="53">
        <v>177247.6139924183</v>
      </c>
      <c r="F129" s="53">
        <v>979152.6395277649</v>
      </c>
      <c r="G129" s="53">
        <f>+E129+F129</f>
        <v>1156400.2535201833</v>
      </c>
    </row>
    <row r="130" spans="1:7" ht="15">
      <c r="A130" s="5"/>
      <c r="B130" s="5"/>
      <c r="C130" s="89"/>
      <c r="D130" s="18" t="s">
        <v>3</v>
      </c>
      <c r="E130" s="53">
        <f>E128+E129</f>
        <v>883875.2459983579</v>
      </c>
      <c r="F130" s="53">
        <f>F128+F129</f>
        <v>2737592.3821844365</v>
      </c>
      <c r="G130" s="53">
        <f>G128+G129</f>
        <v>3621467.628182795</v>
      </c>
    </row>
    <row r="131" spans="1:7" ht="15">
      <c r="A131" s="5"/>
      <c r="B131" s="5"/>
      <c r="C131" s="90" t="s">
        <v>0</v>
      </c>
      <c r="D131" s="18" t="s">
        <v>34</v>
      </c>
      <c r="E131" s="6">
        <f>E128/G128</f>
        <v>0.2866565187098199</v>
      </c>
      <c r="F131" s="6">
        <f>F128/G128</f>
        <v>0.71334348129018</v>
      </c>
      <c r="G131" s="12">
        <f>E131+F131</f>
        <v>0.9999999999999999</v>
      </c>
    </row>
    <row r="132" spans="1:7" ht="15">
      <c r="A132" s="5"/>
      <c r="B132" s="5"/>
      <c r="C132" s="83"/>
      <c r="D132" s="18" t="s">
        <v>33</v>
      </c>
      <c r="E132" s="6">
        <f>E129/G129</f>
        <v>0.15327531575063313</v>
      </c>
      <c r="F132" s="6">
        <f>F129/G129</f>
        <v>0.8467246842493668</v>
      </c>
      <c r="G132" s="12">
        <f>E132+F132</f>
        <v>0.9999999999999999</v>
      </c>
    </row>
    <row r="133" spans="1:7" ht="15">
      <c r="A133" s="5"/>
      <c r="B133" s="5"/>
      <c r="C133" s="83"/>
      <c r="D133" s="54" t="s">
        <v>3</v>
      </c>
      <c r="E133" s="6">
        <f>E130/G130</f>
        <v>0.24406548304336906</v>
      </c>
      <c r="F133" s="6">
        <f>F130/G130</f>
        <v>0.7559345169566308</v>
      </c>
      <c r="G133" s="12">
        <f>E133+F133</f>
        <v>0.9999999999999999</v>
      </c>
    </row>
    <row r="134" spans="1:3" ht="15.75">
      <c r="A134" s="5"/>
      <c r="B134" s="5"/>
      <c r="C134" s="16" t="s">
        <v>68</v>
      </c>
    </row>
    <row r="135" spans="1:3" ht="15.75">
      <c r="A135" s="5"/>
      <c r="B135" s="5"/>
      <c r="C135" s="16"/>
    </row>
    <row r="136" spans="1:2" ht="15">
      <c r="A136" s="5"/>
      <c r="B136" s="5"/>
    </row>
    <row r="137" spans="1:7" ht="15">
      <c r="A137" s="5">
        <v>10</v>
      </c>
      <c r="B137" s="5" t="s">
        <v>108</v>
      </c>
      <c r="C137" s="38"/>
      <c r="D137" s="38"/>
      <c r="E137" s="38"/>
      <c r="F137" s="38"/>
      <c r="G137" s="38"/>
    </row>
    <row r="138" spans="1:3" ht="15">
      <c r="A138" s="5"/>
      <c r="B138" s="5"/>
      <c r="C138" s="5">
        <v>2010</v>
      </c>
    </row>
    <row r="139" spans="1:7" ht="15">
      <c r="A139" s="5"/>
      <c r="B139" s="5"/>
      <c r="C139" s="82" t="s">
        <v>83</v>
      </c>
      <c r="D139" s="82"/>
      <c r="E139" s="82"/>
      <c r="F139" s="82"/>
      <c r="G139" s="82"/>
    </row>
    <row r="140" spans="1:7" ht="15">
      <c r="A140" s="5"/>
      <c r="B140" s="5"/>
      <c r="C140" s="83" t="s">
        <v>18</v>
      </c>
      <c r="D140" s="97"/>
      <c r="E140" s="40" t="s">
        <v>1</v>
      </c>
      <c r="F140" s="40" t="s">
        <v>35</v>
      </c>
      <c r="G140" s="40" t="s">
        <v>3</v>
      </c>
    </row>
    <row r="141" spans="1:7" ht="15">
      <c r="A141" s="5"/>
      <c r="B141" s="5"/>
      <c r="C141" s="41" t="s">
        <v>32</v>
      </c>
      <c r="D141" s="18" t="s">
        <v>34</v>
      </c>
      <c r="E141" s="53">
        <v>1670596.24</v>
      </c>
      <c r="F141" s="53">
        <v>794471.13</v>
      </c>
      <c r="G141" s="53">
        <f aca="true" t="shared" si="8" ref="G141:G146">E141+F141</f>
        <v>2465067.37</v>
      </c>
    </row>
    <row r="142" spans="1:7" ht="15">
      <c r="A142" s="5"/>
      <c r="B142" s="5"/>
      <c r="C142" s="40"/>
      <c r="D142" s="18" t="s">
        <v>33</v>
      </c>
      <c r="E142" s="53">
        <v>608328.89</v>
      </c>
      <c r="F142" s="53">
        <v>548071.36</v>
      </c>
      <c r="G142" s="53">
        <f t="shared" si="8"/>
        <v>1156400.25</v>
      </c>
    </row>
    <row r="143" spans="1:7" ht="15">
      <c r="A143" s="5"/>
      <c r="B143" s="5"/>
      <c r="C143" s="46"/>
      <c r="D143" s="18" t="s">
        <v>3</v>
      </c>
      <c r="E143" s="53">
        <f>E141+E142</f>
        <v>2278925.13</v>
      </c>
      <c r="F143" s="53">
        <f>F141+F142</f>
        <v>1342542.49</v>
      </c>
      <c r="G143" s="53">
        <f t="shared" si="8"/>
        <v>3621467.62</v>
      </c>
    </row>
    <row r="144" spans="1:7" ht="15">
      <c r="A144" s="5"/>
      <c r="B144" s="5"/>
      <c r="C144" s="41" t="s">
        <v>0</v>
      </c>
      <c r="D144" s="18" t="s">
        <v>34</v>
      </c>
      <c r="E144" s="6">
        <f>E141/G141</f>
        <v>0.6777081471813892</v>
      </c>
      <c r="F144" s="6">
        <f>F141/G141</f>
        <v>0.3222918528186108</v>
      </c>
      <c r="G144" s="12">
        <f t="shared" si="8"/>
        <v>1</v>
      </c>
    </row>
    <row r="145" spans="1:7" ht="15">
      <c r="A145" s="5"/>
      <c r="B145" s="5"/>
      <c r="C145" s="40"/>
      <c r="D145" s="18" t="s">
        <v>33</v>
      </c>
      <c r="E145" s="6">
        <f>E142/G142</f>
        <v>0.5260539246683836</v>
      </c>
      <c r="F145" s="6">
        <f>F142/G142</f>
        <v>0.47394607533161637</v>
      </c>
      <c r="G145" s="12">
        <f t="shared" si="8"/>
        <v>1</v>
      </c>
    </row>
    <row r="146" spans="1:7" ht="15">
      <c r="A146" s="5"/>
      <c r="B146" s="5"/>
      <c r="C146" s="45"/>
      <c r="D146" s="54" t="s">
        <v>3</v>
      </c>
      <c r="E146" s="6">
        <f>E143/G143</f>
        <v>0.6292822052071806</v>
      </c>
      <c r="F146" s="6">
        <f>F143/G143</f>
        <v>0.37071779479281936</v>
      </c>
      <c r="G146" s="12">
        <f t="shared" si="8"/>
        <v>1</v>
      </c>
    </row>
    <row r="147" spans="1:3" ht="15.75">
      <c r="A147" s="5"/>
      <c r="B147" s="5"/>
      <c r="C147" s="16" t="s">
        <v>68</v>
      </c>
    </row>
    <row r="148" spans="1:7" ht="15">
      <c r="A148" s="5"/>
      <c r="B148" s="5"/>
      <c r="C148" s="38"/>
      <c r="D148" s="38"/>
      <c r="E148" s="38"/>
      <c r="F148" s="38"/>
      <c r="G148" s="38"/>
    </row>
    <row r="149" spans="1:3" ht="15.75">
      <c r="A149" s="5"/>
      <c r="B149" s="5"/>
      <c r="C149" s="16"/>
    </row>
    <row r="150" spans="1:2" ht="15">
      <c r="A150" s="5">
        <v>11</v>
      </c>
      <c r="B150" s="5" t="s">
        <v>14</v>
      </c>
    </row>
    <row r="151" spans="1:3" ht="15">
      <c r="A151" s="5"/>
      <c r="B151" s="5"/>
      <c r="C151" s="5">
        <v>2010</v>
      </c>
    </row>
    <row r="152" spans="1:9" ht="15.75" customHeight="1">
      <c r="A152" s="5"/>
      <c r="B152" s="5"/>
      <c r="C152" s="83" t="s">
        <v>18</v>
      </c>
      <c r="D152" s="97"/>
      <c r="E152" s="82" t="s">
        <v>56</v>
      </c>
      <c r="F152" s="82"/>
      <c r="G152" s="82"/>
      <c r="H152" s="82"/>
      <c r="I152" s="82"/>
    </row>
    <row r="153" spans="1:9" ht="42.75" customHeight="1">
      <c r="A153" s="5"/>
      <c r="B153" s="5"/>
      <c r="C153" s="93"/>
      <c r="D153" s="95"/>
      <c r="E153" s="32" t="s">
        <v>4</v>
      </c>
      <c r="F153" s="32" t="s">
        <v>5</v>
      </c>
      <c r="G153" s="32" t="s">
        <v>6</v>
      </c>
      <c r="H153" s="32" t="s">
        <v>7</v>
      </c>
      <c r="I153" s="47" t="s">
        <v>3</v>
      </c>
    </row>
    <row r="154" spans="1:9" ht="15">
      <c r="A154" s="5"/>
      <c r="B154" s="5"/>
      <c r="C154" s="87" t="s">
        <v>32</v>
      </c>
      <c r="D154" s="18" t="s">
        <v>34</v>
      </c>
      <c r="E154" s="53">
        <v>91240.19350738873</v>
      </c>
      <c r="F154" s="53">
        <v>503565.6793298125</v>
      </c>
      <c r="G154" s="53">
        <v>1086289.0919539353</v>
      </c>
      <c r="H154" s="53">
        <v>783972.4098714697</v>
      </c>
      <c r="I154" s="53">
        <f aca="true" t="shared" si="9" ref="I154:I159">SUM(E154:H154)</f>
        <v>2465067.374662606</v>
      </c>
    </row>
    <row r="155" spans="1:9" ht="15">
      <c r="A155" s="5"/>
      <c r="B155" s="5"/>
      <c r="C155" s="88"/>
      <c r="D155" s="18" t="s">
        <v>33</v>
      </c>
      <c r="E155" s="53">
        <v>13954.005252750227</v>
      </c>
      <c r="F155" s="53">
        <v>117450.0181837603</v>
      </c>
      <c r="G155" s="53">
        <v>319138.7513465814</v>
      </c>
      <c r="H155" s="53">
        <v>705857.4787371006</v>
      </c>
      <c r="I155" s="53">
        <f t="shared" si="9"/>
        <v>1156400.2535201926</v>
      </c>
    </row>
    <row r="156" spans="1:9" ht="15">
      <c r="A156" s="5"/>
      <c r="B156" s="5"/>
      <c r="C156" s="89"/>
      <c r="D156" s="18" t="s">
        <v>3</v>
      </c>
      <c r="E156" s="53">
        <f>E154+E155</f>
        <v>105194.19876013896</v>
      </c>
      <c r="F156" s="53">
        <f>F154+F155</f>
        <v>621015.6975135729</v>
      </c>
      <c r="G156" s="53">
        <f>G154+G155</f>
        <v>1405427.8433005167</v>
      </c>
      <c r="H156" s="53">
        <f>H154+H155</f>
        <v>1489829.8886085702</v>
      </c>
      <c r="I156" s="53">
        <f t="shared" si="9"/>
        <v>3621467.6281827986</v>
      </c>
    </row>
    <row r="157" spans="1:9" ht="15">
      <c r="A157" s="5"/>
      <c r="B157" s="5"/>
      <c r="C157" s="90" t="s">
        <v>0</v>
      </c>
      <c r="D157" s="18" t="s">
        <v>34</v>
      </c>
      <c r="E157" s="6">
        <f>E154/I154</f>
        <v>0.037013265619109816</v>
      </c>
      <c r="F157" s="6">
        <f>F154/I154</f>
        <v>0.2042806961407031</v>
      </c>
      <c r="G157" s="6">
        <f>G154/I154</f>
        <v>0.4406731852928019</v>
      </c>
      <c r="H157" s="6">
        <f>H154/I154</f>
        <v>0.3180328529473853</v>
      </c>
      <c r="I157" s="8">
        <f t="shared" si="9"/>
        <v>1.0000000000000002</v>
      </c>
    </row>
    <row r="158" spans="1:9" ht="15">
      <c r="A158" s="5"/>
      <c r="B158" s="5"/>
      <c r="C158" s="83"/>
      <c r="D158" s="18" t="s">
        <v>33</v>
      </c>
      <c r="E158" s="6">
        <f>E155/I155</f>
        <v>0.012066760803859135</v>
      </c>
      <c r="F158" s="6">
        <f>F155/I155</f>
        <v>0.10156519581021471</v>
      </c>
      <c r="G158" s="6">
        <f>G155/I155</f>
        <v>0.27597603024998707</v>
      </c>
      <c r="H158" s="6">
        <f>H155/I155</f>
        <v>0.610392013135939</v>
      </c>
      <c r="I158" s="8">
        <f t="shared" si="9"/>
        <v>1</v>
      </c>
    </row>
    <row r="159" spans="1:9" ht="15">
      <c r="A159" s="5"/>
      <c r="B159" s="5"/>
      <c r="C159" s="83"/>
      <c r="D159" s="54" t="s">
        <v>3</v>
      </c>
      <c r="E159" s="6">
        <f>E156/I156</f>
        <v>0.029047394471098425</v>
      </c>
      <c r="F159" s="6">
        <f>F156/I156</f>
        <v>0.17148177514572727</v>
      </c>
      <c r="G159" s="6">
        <f>G156/I156</f>
        <v>0.388082398518012</v>
      </c>
      <c r="H159" s="6">
        <f>H156/I156</f>
        <v>0.41138843186516233</v>
      </c>
      <c r="I159" s="8">
        <f t="shared" si="9"/>
        <v>1</v>
      </c>
    </row>
    <row r="160" spans="1:3" ht="15.75">
      <c r="A160" s="5"/>
      <c r="B160" s="5"/>
      <c r="C160" s="16" t="s">
        <v>68</v>
      </c>
    </row>
    <row r="161" spans="1:3" ht="15.75">
      <c r="A161" s="5"/>
      <c r="B161" s="5"/>
      <c r="C161" s="16"/>
    </row>
    <row r="162" spans="1:3" ht="15.75">
      <c r="A162" s="5"/>
      <c r="B162" s="5"/>
      <c r="C162" s="16"/>
    </row>
    <row r="163" spans="1:8" s="38" customFormat="1" ht="14.25">
      <c r="A163" s="5">
        <v>12</v>
      </c>
      <c r="B163" s="5" t="s">
        <v>77</v>
      </c>
      <c r="H163" s="39"/>
    </row>
    <row r="164" spans="1:3" ht="15">
      <c r="A164" s="5"/>
      <c r="B164" s="5"/>
      <c r="C164" s="5">
        <v>2010</v>
      </c>
    </row>
    <row r="165" spans="1:7" ht="15">
      <c r="A165" s="5"/>
      <c r="B165" s="5"/>
      <c r="C165" s="82" t="s">
        <v>107</v>
      </c>
      <c r="D165" s="82"/>
      <c r="E165" s="82"/>
      <c r="F165" s="82"/>
      <c r="G165" s="82"/>
    </row>
    <row r="166" spans="1:7" ht="15">
      <c r="A166" s="5"/>
      <c r="B166" s="5"/>
      <c r="C166" s="83" t="s">
        <v>18</v>
      </c>
      <c r="D166" s="97"/>
      <c r="E166" s="40" t="s">
        <v>1</v>
      </c>
      <c r="F166" s="40" t="s">
        <v>35</v>
      </c>
      <c r="G166" s="40" t="s">
        <v>3</v>
      </c>
    </row>
    <row r="167" spans="1:7" ht="15">
      <c r="A167" s="5"/>
      <c r="B167" s="5"/>
      <c r="C167" s="87" t="s">
        <v>32</v>
      </c>
      <c r="D167" s="18" t="s">
        <v>34</v>
      </c>
      <c r="E167" s="53">
        <v>2253219.46</v>
      </c>
      <c r="F167" s="53">
        <v>211847.91</v>
      </c>
      <c r="G167" s="53">
        <f>E167+F167</f>
        <v>2465067.37</v>
      </c>
    </row>
    <row r="168" spans="1:7" ht="15">
      <c r="A168" s="5"/>
      <c r="B168" s="5"/>
      <c r="C168" s="88"/>
      <c r="D168" s="18" t="s">
        <v>33</v>
      </c>
      <c r="E168" s="53">
        <v>854372.56</v>
      </c>
      <c r="F168" s="53">
        <v>302027.69</v>
      </c>
      <c r="G168" s="53">
        <f>E168+F168</f>
        <v>1156400.25</v>
      </c>
    </row>
    <row r="169" spans="1:7" ht="15">
      <c r="A169" s="5"/>
      <c r="B169" s="5"/>
      <c r="C169" s="89"/>
      <c r="D169" s="18" t="s">
        <v>3</v>
      </c>
      <c r="E169" s="53">
        <f>E167+E168</f>
        <v>3107592.02</v>
      </c>
      <c r="F169" s="53">
        <f>F167+F168</f>
        <v>513875.6</v>
      </c>
      <c r="G169" s="53">
        <f>E169+F169</f>
        <v>3621467.62</v>
      </c>
    </row>
    <row r="170" spans="1:7" ht="15">
      <c r="A170" s="5"/>
      <c r="B170" s="5"/>
      <c r="C170" s="90" t="s">
        <v>0</v>
      </c>
      <c r="D170" s="18" t="s">
        <v>34</v>
      </c>
      <c r="E170" s="6">
        <f>E167/G167</f>
        <v>0.9140599917964919</v>
      </c>
      <c r="F170" s="6">
        <f>F167/G167</f>
        <v>0.08594000820350804</v>
      </c>
      <c r="G170" s="8">
        <f>+E170+F170</f>
        <v>0.9999999999999999</v>
      </c>
    </row>
    <row r="171" spans="1:7" ht="15">
      <c r="A171" s="5"/>
      <c r="B171" s="5"/>
      <c r="C171" s="83"/>
      <c r="D171" s="18" t="s">
        <v>33</v>
      </c>
      <c r="E171" s="6">
        <f>E168/G168</f>
        <v>0.7388208018806638</v>
      </c>
      <c r="F171" s="6">
        <f>F168/G168</f>
        <v>0.26117919811933626</v>
      </c>
      <c r="G171" s="8">
        <f>+E171+F171</f>
        <v>1</v>
      </c>
    </row>
    <row r="172" spans="1:7" ht="15">
      <c r="A172" s="5"/>
      <c r="B172" s="5"/>
      <c r="C172" s="83"/>
      <c r="D172" s="18" t="s">
        <v>3</v>
      </c>
      <c r="E172" s="6">
        <f>E169/G169</f>
        <v>0.858102942254113</v>
      </c>
      <c r="F172" s="6">
        <f>F169/G169</f>
        <v>0.141897057745887</v>
      </c>
      <c r="G172" s="8">
        <f>+E172+F172</f>
        <v>1</v>
      </c>
    </row>
    <row r="173" spans="1:3" ht="15.75">
      <c r="A173" s="5"/>
      <c r="B173" s="5"/>
      <c r="C173" s="16" t="s">
        <v>68</v>
      </c>
    </row>
    <row r="174" spans="1:3" ht="15.75">
      <c r="A174" s="5"/>
      <c r="B174" s="5"/>
      <c r="C174" s="16"/>
    </row>
    <row r="175" ht="15">
      <c r="A175" s="5"/>
    </row>
    <row r="176" spans="1:8" s="38" customFormat="1" ht="14.25">
      <c r="A176" s="5">
        <v>13</v>
      </c>
      <c r="B176" s="5" t="s">
        <v>78</v>
      </c>
      <c r="H176" s="39"/>
    </row>
    <row r="177" spans="1:3" ht="15">
      <c r="A177" s="5"/>
      <c r="B177" s="5"/>
      <c r="C177" s="5">
        <v>2010</v>
      </c>
    </row>
    <row r="178" spans="1:7" ht="15">
      <c r="A178" s="5"/>
      <c r="B178" s="5"/>
      <c r="C178" s="82" t="s">
        <v>96</v>
      </c>
      <c r="D178" s="82"/>
      <c r="E178" s="82"/>
      <c r="F178" s="82"/>
      <c r="G178" s="82"/>
    </row>
    <row r="179" spans="1:7" ht="15">
      <c r="A179" s="5"/>
      <c r="B179" s="5"/>
      <c r="C179" s="83" t="s">
        <v>18</v>
      </c>
      <c r="D179" s="97"/>
      <c r="E179" s="40" t="s">
        <v>1</v>
      </c>
      <c r="F179" s="40" t="s">
        <v>35</v>
      </c>
      <c r="G179" s="40" t="s">
        <v>3</v>
      </c>
    </row>
    <row r="180" spans="1:7" ht="15">
      <c r="A180" s="5"/>
      <c r="B180" s="5"/>
      <c r="C180" s="41" t="s">
        <v>32</v>
      </c>
      <c r="D180" s="18" t="s">
        <v>34</v>
      </c>
      <c r="E180" s="53">
        <v>2132610.9903875175</v>
      </c>
      <c r="F180" s="53">
        <v>332456.38427510596</v>
      </c>
      <c r="G180" s="53">
        <f>E180+F180</f>
        <v>2465067.3746626233</v>
      </c>
    </row>
    <row r="181" spans="1:7" ht="15">
      <c r="A181" s="5"/>
      <c r="B181" s="5"/>
      <c r="C181" s="40"/>
      <c r="D181" s="18" t="s">
        <v>33</v>
      </c>
      <c r="E181" s="53">
        <v>603225.23</v>
      </c>
      <c r="F181" s="53">
        <v>553175.02</v>
      </c>
      <c r="G181" s="53">
        <f>E181+F181</f>
        <v>1156400.25</v>
      </c>
    </row>
    <row r="182" spans="1:7" ht="15">
      <c r="A182" s="5"/>
      <c r="B182" s="5"/>
      <c r="C182" s="46"/>
      <c r="D182" s="18" t="s">
        <v>3</v>
      </c>
      <c r="E182" s="53">
        <f>E180+E181</f>
        <v>2735836.2203875175</v>
      </c>
      <c r="F182" s="53">
        <f>F180+F181</f>
        <v>885631.404275106</v>
      </c>
      <c r="G182" s="53">
        <f>E182+F182</f>
        <v>3621467.6246626237</v>
      </c>
    </row>
    <row r="183" spans="1:7" ht="15">
      <c r="A183" s="5"/>
      <c r="B183" s="5"/>
      <c r="C183" s="41" t="s">
        <v>0</v>
      </c>
      <c r="D183" s="18" t="s">
        <v>34</v>
      </c>
      <c r="E183" s="6">
        <f>E180/G180</f>
        <v>0.8651329421287697</v>
      </c>
      <c r="F183" s="6">
        <f>F180/G180</f>
        <v>0.13486705787123038</v>
      </c>
      <c r="G183" s="8">
        <f>+E183+F183</f>
        <v>1</v>
      </c>
    </row>
    <row r="184" spans="1:7" ht="15">
      <c r="A184" s="5"/>
      <c r="B184" s="5"/>
      <c r="C184" s="40"/>
      <c r="D184" s="18" t="s">
        <v>33</v>
      </c>
      <c r="E184" s="6">
        <f>E181/G181</f>
        <v>0.5216405219559577</v>
      </c>
      <c r="F184" s="6">
        <f>F181/G181</f>
        <v>0.4783594780440423</v>
      </c>
      <c r="G184" s="8">
        <f>+E184+F184</f>
        <v>1</v>
      </c>
    </row>
    <row r="185" spans="1:7" ht="15">
      <c r="A185" s="5"/>
      <c r="B185" s="5"/>
      <c r="C185" s="45"/>
      <c r="D185" s="54" t="s">
        <v>3</v>
      </c>
      <c r="E185" s="6">
        <f>E182/G182</f>
        <v>0.7554495867244949</v>
      </c>
      <c r="F185" s="6">
        <f>F182/G182</f>
        <v>0.244550413275505</v>
      </c>
      <c r="G185" s="8">
        <f>+E185+F185</f>
        <v>0.9999999999999999</v>
      </c>
    </row>
    <row r="186" spans="1:3" ht="15.75">
      <c r="A186" s="5"/>
      <c r="B186" s="5"/>
      <c r="C186" s="16" t="s">
        <v>68</v>
      </c>
    </row>
    <row r="187" spans="1:3" ht="15.75">
      <c r="A187" s="5"/>
      <c r="B187" s="5"/>
      <c r="C187" s="16"/>
    </row>
    <row r="188" ht="15">
      <c r="A188" s="5"/>
    </row>
    <row r="189" spans="1:7" ht="15">
      <c r="A189" s="5">
        <v>14</v>
      </c>
      <c r="B189" s="5" t="s">
        <v>79</v>
      </c>
      <c r="C189" s="38"/>
      <c r="D189" s="38"/>
      <c r="E189" s="38"/>
      <c r="F189" s="38"/>
      <c r="G189" s="38"/>
    </row>
    <row r="190" spans="1:3" ht="15.75" customHeight="1">
      <c r="A190" s="5"/>
      <c r="B190" s="5"/>
      <c r="C190" s="5">
        <v>2010</v>
      </c>
    </row>
    <row r="191" spans="1:7" ht="15">
      <c r="A191" s="5"/>
      <c r="B191" s="5"/>
      <c r="C191" s="82" t="s">
        <v>79</v>
      </c>
      <c r="D191" s="82"/>
      <c r="E191" s="82"/>
      <c r="F191" s="82"/>
      <c r="G191" s="82"/>
    </row>
    <row r="192" spans="1:7" ht="15">
      <c r="A192" s="5"/>
      <c r="B192" s="5"/>
      <c r="C192" s="83" t="s">
        <v>18</v>
      </c>
      <c r="D192" s="97"/>
      <c r="E192" s="40" t="s">
        <v>1</v>
      </c>
      <c r="F192" s="40" t="s">
        <v>35</v>
      </c>
      <c r="G192" s="40" t="s">
        <v>3</v>
      </c>
    </row>
    <row r="193" spans="1:7" ht="15">
      <c r="A193" s="5"/>
      <c r="B193" s="5"/>
      <c r="C193" s="87" t="s">
        <v>32</v>
      </c>
      <c r="D193" s="18" t="s">
        <v>34</v>
      </c>
      <c r="E193" s="53">
        <v>575123.55</v>
      </c>
      <c r="F193" s="53">
        <v>1889943.82</v>
      </c>
      <c r="G193" s="53">
        <f>E193+F193</f>
        <v>2465067.37</v>
      </c>
    </row>
    <row r="194" spans="1:7" ht="15">
      <c r="A194" s="5"/>
      <c r="B194" s="5"/>
      <c r="C194" s="88"/>
      <c r="D194" s="18" t="s">
        <v>33</v>
      </c>
      <c r="E194" s="53">
        <v>151179.67</v>
      </c>
      <c r="F194" s="53">
        <v>1005220.59</v>
      </c>
      <c r="G194" s="53">
        <f>E194+F194</f>
        <v>1156400.26</v>
      </c>
    </row>
    <row r="195" spans="1:7" ht="15">
      <c r="A195" s="5"/>
      <c r="B195" s="5"/>
      <c r="C195" s="89"/>
      <c r="D195" s="18" t="s">
        <v>3</v>
      </c>
      <c r="E195" s="53">
        <f>E193+E194</f>
        <v>726303.2200000001</v>
      </c>
      <c r="F195" s="53">
        <f>F193+F194</f>
        <v>2895164.41</v>
      </c>
      <c r="G195" s="53">
        <f>E195+F195</f>
        <v>3621467.6300000004</v>
      </c>
    </row>
    <row r="196" spans="1:7" ht="15">
      <c r="A196" s="5"/>
      <c r="B196" s="5"/>
      <c r="C196" s="90" t="s">
        <v>0</v>
      </c>
      <c r="D196" s="18" t="s">
        <v>34</v>
      </c>
      <c r="E196" s="6">
        <f>E193/G193</f>
        <v>0.23330946529059773</v>
      </c>
      <c r="F196" s="6">
        <f>F193/G193</f>
        <v>0.7666905347094023</v>
      </c>
      <c r="G196" s="8">
        <f>+E196+F196</f>
        <v>1</v>
      </c>
    </row>
    <row r="197" spans="1:7" ht="15">
      <c r="A197" s="5"/>
      <c r="B197" s="5"/>
      <c r="C197" s="83"/>
      <c r="D197" s="18" t="s">
        <v>33</v>
      </c>
      <c r="E197" s="6">
        <f>E194/G194</f>
        <v>0.13073299551143305</v>
      </c>
      <c r="F197" s="6">
        <f>F194/G194</f>
        <v>0.869267004488567</v>
      </c>
      <c r="G197" s="8">
        <f>+E197+F197</f>
        <v>1</v>
      </c>
    </row>
    <row r="198" spans="1:7" ht="15">
      <c r="A198" s="5"/>
      <c r="B198" s="5"/>
      <c r="C198" s="83"/>
      <c r="D198" s="54" t="s">
        <v>3</v>
      </c>
      <c r="E198" s="6">
        <f>E195/G195</f>
        <v>0.2005549391035148</v>
      </c>
      <c r="F198" s="6">
        <f>F195/G195</f>
        <v>0.7994450608964851</v>
      </c>
      <c r="G198" s="8">
        <f>+E198+F198</f>
        <v>1</v>
      </c>
    </row>
    <row r="199" spans="2:3" ht="15.75">
      <c r="B199" s="5"/>
      <c r="C199" s="16" t="s">
        <v>68</v>
      </c>
    </row>
  </sheetData>
  <sheetProtection/>
  <mergeCells count="80">
    <mergeCell ref="C165:G165"/>
    <mergeCell ref="K113:M113"/>
    <mergeCell ref="C152:D153"/>
    <mergeCell ref="E152:I152"/>
    <mergeCell ref="C113:D114"/>
    <mergeCell ref="C131:C133"/>
    <mergeCell ref="C154:C156"/>
    <mergeCell ref="C157:C159"/>
    <mergeCell ref="C139:G139"/>
    <mergeCell ref="C140:D140"/>
    <mergeCell ref="C166:D166"/>
    <mergeCell ref="C178:G178"/>
    <mergeCell ref="C179:D179"/>
    <mergeCell ref="C191:G191"/>
    <mergeCell ref="C192:D192"/>
    <mergeCell ref="Q62:S62"/>
    <mergeCell ref="C89:G89"/>
    <mergeCell ref="H76:J76"/>
    <mergeCell ref="K76:M76"/>
    <mergeCell ref="E62:G62"/>
    <mergeCell ref="C118:C120"/>
    <mergeCell ref="C128:C130"/>
    <mergeCell ref="C90:D90"/>
    <mergeCell ref="C100:D101"/>
    <mergeCell ref="E100:J100"/>
    <mergeCell ref="C115:C117"/>
    <mergeCell ref="C62:D63"/>
    <mergeCell ref="C34:D35"/>
    <mergeCell ref="E34:G34"/>
    <mergeCell ref="H34:J34"/>
    <mergeCell ref="H62:J62"/>
    <mergeCell ref="E76:G76"/>
    <mergeCell ref="C48:D49"/>
    <mergeCell ref="E48:G48"/>
    <mergeCell ref="C50:C52"/>
    <mergeCell ref="C53:C55"/>
    <mergeCell ref="K34:M34"/>
    <mergeCell ref="C20:D21"/>
    <mergeCell ref="E20:G20"/>
    <mergeCell ref="H48:J48"/>
    <mergeCell ref="K62:M62"/>
    <mergeCell ref="N62:P62"/>
    <mergeCell ref="C47:M47"/>
    <mergeCell ref="K48:M48"/>
    <mergeCell ref="C33:M33"/>
    <mergeCell ref="C61:S61"/>
    <mergeCell ref="N20:P20"/>
    <mergeCell ref="Q20:S20"/>
    <mergeCell ref="C75:P75"/>
    <mergeCell ref="N76:P76"/>
    <mergeCell ref="B2:H2"/>
    <mergeCell ref="K20:M20"/>
    <mergeCell ref="C6:G6"/>
    <mergeCell ref="C7:D7"/>
    <mergeCell ref="C19:S19"/>
    <mergeCell ref="H20:J20"/>
    <mergeCell ref="C22:C24"/>
    <mergeCell ref="C25:C27"/>
    <mergeCell ref="C8:C10"/>
    <mergeCell ref="C11:C13"/>
    <mergeCell ref="C39:C41"/>
    <mergeCell ref="C36:C38"/>
    <mergeCell ref="C67:C69"/>
    <mergeCell ref="C64:C66"/>
    <mergeCell ref="C78:C80"/>
    <mergeCell ref="C81:C83"/>
    <mergeCell ref="E113:G113"/>
    <mergeCell ref="H113:J113"/>
    <mergeCell ref="C76:D77"/>
    <mergeCell ref="C112:M112"/>
    <mergeCell ref="C170:C172"/>
    <mergeCell ref="C167:C169"/>
    <mergeCell ref="C193:C195"/>
    <mergeCell ref="C196:C198"/>
    <mergeCell ref="C91:C93"/>
    <mergeCell ref="C94:C96"/>
    <mergeCell ref="C102:C104"/>
    <mergeCell ref="C105:C107"/>
    <mergeCell ref="C127:D127"/>
    <mergeCell ref="C126:G12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S229"/>
  <sheetViews>
    <sheetView zoomScale="80" zoomScaleNormal="80" zoomScalePageLayoutView="0" workbookViewId="0" topLeftCell="A97">
      <selection activeCell="B99" sqref="B99"/>
    </sheetView>
  </sheetViews>
  <sheetFormatPr defaultColWidth="11.421875" defaultRowHeight="15"/>
  <cols>
    <col min="1" max="1" width="11.421875" style="2" customWidth="1"/>
    <col min="2" max="2" width="21.28125" style="2" customWidth="1"/>
    <col min="3" max="3" width="20.140625" style="2" bestFit="1" customWidth="1"/>
    <col min="4" max="4" width="18.28125" style="2" customWidth="1"/>
    <col min="5" max="5" width="17.7109375" style="2" customWidth="1"/>
    <col min="6" max="6" width="15.00390625" style="2" customWidth="1"/>
    <col min="7" max="7" width="17.8515625" style="2" customWidth="1"/>
    <col min="8" max="8" width="20.140625" style="2" bestFit="1" customWidth="1"/>
    <col min="9" max="9" width="16.28125" style="2" bestFit="1" customWidth="1"/>
    <col min="10" max="10" width="14.421875" style="2" bestFit="1" customWidth="1"/>
    <col min="11" max="11" width="13.28125" style="2" customWidth="1"/>
    <col min="12" max="12" width="14.140625" style="2" customWidth="1"/>
    <col min="13" max="17" width="14.421875" style="2" bestFit="1" customWidth="1"/>
    <col min="18" max="19" width="13.28125" style="2" customWidth="1"/>
    <col min="20" max="16384" width="11.421875" style="2" customWidth="1"/>
  </cols>
  <sheetData>
    <row r="2" spans="2:8" ht="15">
      <c r="B2" s="98" t="s">
        <v>50</v>
      </c>
      <c r="C2" s="98"/>
      <c r="D2" s="98"/>
      <c r="E2" s="98"/>
      <c r="F2" s="98"/>
      <c r="G2" s="98"/>
      <c r="H2" s="98"/>
    </row>
    <row r="3" spans="7:14" ht="15" customHeight="1">
      <c r="G3" s="10"/>
      <c r="H3" s="10"/>
      <c r="N3" s="9"/>
    </row>
    <row r="4" spans="1:14" ht="15" customHeight="1">
      <c r="A4" s="5">
        <v>1</v>
      </c>
      <c r="B4" s="5" t="s">
        <v>29</v>
      </c>
      <c r="C4" s="5"/>
      <c r="D4" s="5"/>
      <c r="G4" s="3"/>
      <c r="H4" s="4"/>
      <c r="N4" s="4"/>
    </row>
    <row r="5" spans="1:14" ht="15" customHeight="1">
      <c r="A5" s="5"/>
      <c r="B5" s="5"/>
      <c r="C5" s="5">
        <v>2010</v>
      </c>
      <c r="D5" s="5"/>
      <c r="G5" s="3"/>
      <c r="H5" s="4"/>
      <c r="N5" s="4"/>
    </row>
    <row r="6" spans="1:14" ht="15" customHeight="1">
      <c r="A6" s="5"/>
      <c r="B6" s="5"/>
      <c r="C6" s="82" t="s">
        <v>80</v>
      </c>
      <c r="D6" s="82"/>
      <c r="E6" s="82"/>
      <c r="F6" s="82"/>
      <c r="G6" s="82"/>
      <c r="H6" s="4"/>
      <c r="N6" s="4"/>
    </row>
    <row r="7" spans="1:14" ht="15" customHeight="1">
      <c r="A7" s="5"/>
      <c r="B7" s="5"/>
      <c r="C7" s="82" t="s">
        <v>37</v>
      </c>
      <c r="D7" s="82"/>
      <c r="E7" s="17" t="s">
        <v>1</v>
      </c>
      <c r="F7" s="17" t="s">
        <v>2</v>
      </c>
      <c r="G7" s="17" t="s">
        <v>3</v>
      </c>
      <c r="H7" s="4"/>
      <c r="N7" s="4"/>
    </row>
    <row r="8" spans="1:7" ht="15" customHeight="1">
      <c r="A8" s="5"/>
      <c r="B8" s="5"/>
      <c r="C8" s="87" t="s">
        <v>32</v>
      </c>
      <c r="D8" s="18" t="s">
        <v>38</v>
      </c>
      <c r="E8" s="53">
        <v>757796.067325079</v>
      </c>
      <c r="F8" s="53">
        <v>948377.3170505031</v>
      </c>
      <c r="G8" s="53">
        <f aca="true" t="shared" si="0" ref="G8:G15">+E8+F8</f>
        <v>1706173.384375582</v>
      </c>
    </row>
    <row r="9" spans="1:11" ht="15" customHeight="1">
      <c r="A9" s="5"/>
      <c r="C9" s="88"/>
      <c r="D9" s="18" t="s">
        <v>39</v>
      </c>
      <c r="E9" s="53">
        <v>586217.5611220866</v>
      </c>
      <c r="F9" s="53">
        <v>1175709.6285128102</v>
      </c>
      <c r="G9" s="53">
        <f t="shared" si="0"/>
        <v>1761927.1896348968</v>
      </c>
      <c r="H9" s="49"/>
      <c r="K9" s="2">
        <v>87.3</v>
      </c>
    </row>
    <row r="10" spans="1:11" ht="15" customHeight="1">
      <c r="A10" s="5"/>
      <c r="C10" s="88"/>
      <c r="D10" s="18" t="s">
        <v>40</v>
      </c>
      <c r="E10" s="53">
        <v>51848.71128098361</v>
      </c>
      <c r="F10" s="53">
        <v>101518.34289132604</v>
      </c>
      <c r="G10" s="53">
        <f t="shared" si="0"/>
        <v>153367.05417230964</v>
      </c>
      <c r="K10" s="2">
        <v>33.3</v>
      </c>
    </row>
    <row r="11" spans="1:7" ht="15" customHeight="1">
      <c r="A11" s="5"/>
      <c r="C11" s="89"/>
      <c r="D11" s="18" t="s">
        <v>3</v>
      </c>
      <c r="E11" s="53">
        <f>E8+E9+E10</f>
        <v>1395862.3397281494</v>
      </c>
      <c r="F11" s="53">
        <f>F8+F9+F10</f>
        <v>2225605.2884546397</v>
      </c>
      <c r="G11" s="53">
        <f t="shared" si="0"/>
        <v>3621467.6281827893</v>
      </c>
    </row>
    <row r="12" spans="1:14" ht="15" customHeight="1">
      <c r="A12" s="5"/>
      <c r="B12" s="5"/>
      <c r="C12" s="90" t="s">
        <v>0</v>
      </c>
      <c r="D12" s="18" t="s">
        <v>38</v>
      </c>
      <c r="E12" s="6">
        <f>E8/G8</f>
        <v>0.4441495068816901</v>
      </c>
      <c r="F12" s="6">
        <f>F8/G8</f>
        <v>0.55585049311831</v>
      </c>
      <c r="G12" s="8">
        <f t="shared" si="0"/>
        <v>1</v>
      </c>
      <c r="H12" s="4"/>
      <c r="N12" s="4"/>
    </row>
    <row r="13" spans="1:14" ht="15" customHeight="1">
      <c r="A13" s="5"/>
      <c r="B13" s="5"/>
      <c r="C13" s="83"/>
      <c r="D13" s="18" t="s">
        <v>39</v>
      </c>
      <c r="E13" s="6">
        <f>E9/G9</f>
        <v>0.3327138400330615</v>
      </c>
      <c r="F13" s="6">
        <f>F9/G9</f>
        <v>0.6672861599669385</v>
      </c>
      <c r="G13" s="8">
        <f t="shared" si="0"/>
        <v>1</v>
      </c>
      <c r="H13" s="4"/>
      <c r="N13" s="4"/>
    </row>
    <row r="14" spans="1:14" ht="15" customHeight="1">
      <c r="A14" s="5"/>
      <c r="B14" s="5"/>
      <c r="C14" s="83"/>
      <c r="D14" s="18" t="s">
        <v>40</v>
      </c>
      <c r="E14" s="6">
        <f>E10/G10</f>
        <v>0.338069421498642</v>
      </c>
      <c r="F14" s="6">
        <f>F10/G10</f>
        <v>0.6619305785013581</v>
      </c>
      <c r="G14" s="8">
        <f t="shared" si="0"/>
        <v>1</v>
      </c>
      <c r="H14" s="4"/>
      <c r="N14" s="4"/>
    </row>
    <row r="15" spans="1:14" ht="15" customHeight="1">
      <c r="A15" s="5"/>
      <c r="B15" s="5"/>
      <c r="C15" s="83"/>
      <c r="D15" s="54" t="s">
        <v>3</v>
      </c>
      <c r="E15" s="6">
        <f>E11/G11</f>
        <v>0.38544106507133874</v>
      </c>
      <c r="F15" s="6">
        <f>F11/G11</f>
        <v>0.6145589349286612</v>
      </c>
      <c r="G15" s="8">
        <f t="shared" si="0"/>
        <v>1</v>
      </c>
      <c r="H15" s="4"/>
      <c r="N15" s="4"/>
    </row>
    <row r="16" spans="1:14" ht="15" customHeight="1">
      <c r="A16" s="5"/>
      <c r="B16" s="5"/>
      <c r="C16" s="16" t="s">
        <v>68</v>
      </c>
      <c r="D16" s="5"/>
      <c r="G16" s="3"/>
      <c r="H16" s="4"/>
      <c r="N16" s="4"/>
    </row>
    <row r="17" spans="1:14" ht="15" customHeight="1">
      <c r="A17" s="5"/>
      <c r="B17" s="5"/>
      <c r="C17" s="5"/>
      <c r="D17" s="5"/>
      <c r="G17" s="3"/>
      <c r="H17" s="4"/>
      <c r="N17" s="4"/>
    </row>
    <row r="18" spans="1:14" ht="15" customHeight="1">
      <c r="A18" s="5"/>
      <c r="C18" s="15"/>
      <c r="G18" s="4"/>
      <c r="H18" s="4"/>
      <c r="I18" s="4"/>
      <c r="J18" s="4"/>
      <c r="K18" s="4"/>
      <c r="L18" s="4"/>
      <c r="M18" s="4"/>
      <c r="N18" s="4"/>
    </row>
    <row r="19" spans="1:14" ht="15" customHeight="1">
      <c r="A19" s="5">
        <v>2</v>
      </c>
      <c r="B19" s="5" t="s">
        <v>30</v>
      </c>
      <c r="G19" s="4"/>
      <c r="H19" s="4"/>
      <c r="I19" s="4"/>
      <c r="J19" s="4"/>
      <c r="K19" s="4"/>
      <c r="L19" s="4"/>
      <c r="M19" s="4"/>
      <c r="N19" s="4"/>
    </row>
    <row r="20" spans="1:14" ht="15" customHeight="1">
      <c r="A20" s="5"/>
      <c r="B20" s="5"/>
      <c r="C20" s="5">
        <v>2010</v>
      </c>
      <c r="G20" s="4"/>
      <c r="H20" s="4"/>
      <c r="I20" s="4"/>
      <c r="J20" s="4"/>
      <c r="K20" s="4"/>
      <c r="L20" s="4"/>
      <c r="M20" s="4"/>
      <c r="N20" s="4"/>
    </row>
    <row r="21" spans="1:19" ht="15" customHeight="1">
      <c r="A21" s="5"/>
      <c r="B21" s="5"/>
      <c r="C21" s="82" t="s">
        <v>25</v>
      </c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</row>
    <row r="22" spans="1:19" ht="15" customHeight="1">
      <c r="A22" s="5"/>
      <c r="B22" s="5"/>
      <c r="C22" s="83" t="s">
        <v>37</v>
      </c>
      <c r="D22" s="83"/>
      <c r="E22" s="92" t="s">
        <v>16</v>
      </c>
      <c r="F22" s="93"/>
      <c r="G22" s="94"/>
      <c r="H22" s="92" t="s">
        <v>84</v>
      </c>
      <c r="I22" s="93"/>
      <c r="J22" s="94"/>
      <c r="K22" s="92" t="s">
        <v>17</v>
      </c>
      <c r="L22" s="93"/>
      <c r="M22" s="94"/>
      <c r="N22" s="92" t="s">
        <v>85</v>
      </c>
      <c r="O22" s="93"/>
      <c r="P22" s="94"/>
      <c r="Q22" s="92" t="s">
        <v>26</v>
      </c>
      <c r="R22" s="93"/>
      <c r="S22" s="94"/>
    </row>
    <row r="23" spans="1:19" ht="15" customHeight="1" thickBot="1">
      <c r="A23" s="5"/>
      <c r="B23" s="5"/>
      <c r="C23" s="93"/>
      <c r="D23" s="93"/>
      <c r="E23" s="13" t="s">
        <v>1</v>
      </c>
      <c r="F23" s="13" t="s">
        <v>2</v>
      </c>
      <c r="G23" s="14" t="s">
        <v>3</v>
      </c>
      <c r="H23" s="13" t="s">
        <v>1</v>
      </c>
      <c r="I23" s="13" t="s">
        <v>2</v>
      </c>
      <c r="J23" s="14" t="s">
        <v>3</v>
      </c>
      <c r="K23" s="13" t="s">
        <v>1</v>
      </c>
      <c r="L23" s="13" t="s">
        <v>2</v>
      </c>
      <c r="M23" s="14" t="s">
        <v>3</v>
      </c>
      <c r="N23" s="13" t="s">
        <v>1</v>
      </c>
      <c r="O23" s="13" t="s">
        <v>2</v>
      </c>
      <c r="P23" s="14" t="s">
        <v>3</v>
      </c>
      <c r="Q23" s="13" t="s">
        <v>1</v>
      </c>
      <c r="R23" s="13" t="s">
        <v>2</v>
      </c>
      <c r="S23" s="14" t="s">
        <v>3</v>
      </c>
    </row>
    <row r="24" spans="1:19" ht="15" customHeight="1">
      <c r="A24" s="5"/>
      <c r="B24" s="5"/>
      <c r="C24" s="87" t="s">
        <v>32</v>
      </c>
      <c r="D24" s="18" t="s">
        <v>38</v>
      </c>
      <c r="E24" s="53">
        <v>417181.3316929203</v>
      </c>
      <c r="F24" s="53">
        <v>1288992.052682665</v>
      </c>
      <c r="G24" s="53">
        <f>+E24+F24</f>
        <v>1706173.3843755852</v>
      </c>
      <c r="H24" s="53">
        <v>442163.63207169436</v>
      </c>
      <c r="I24" s="53">
        <v>1264009.7523038895</v>
      </c>
      <c r="J24" s="53">
        <f aca="true" t="shared" si="1" ref="J24:J31">+H24+I24</f>
        <v>1706173.3843755838</v>
      </c>
      <c r="K24" s="53">
        <v>503869.4721728755</v>
      </c>
      <c r="L24" s="53">
        <v>1202303.9122027133</v>
      </c>
      <c r="M24" s="53">
        <f aca="true" t="shared" si="2" ref="M24:M31">+K24+L24</f>
        <v>1706173.3843755887</v>
      </c>
      <c r="N24" s="53">
        <v>274689.6487514014</v>
      </c>
      <c r="O24" s="53">
        <v>1431483.7356241804</v>
      </c>
      <c r="P24" s="53">
        <f aca="true" t="shared" si="3" ref="P24:P31">+N24+O24</f>
        <v>1706173.3843755818</v>
      </c>
      <c r="Q24" s="53">
        <v>30120.842071909</v>
      </c>
      <c r="R24" s="53">
        <v>1676052.5423036688</v>
      </c>
      <c r="S24" s="53">
        <f aca="true" t="shared" si="4" ref="S24:S31">+Q24+R24</f>
        <v>1706173.3843755778</v>
      </c>
    </row>
    <row r="25" spans="1:19" ht="15" customHeight="1">
      <c r="A25" s="5"/>
      <c r="B25" s="5"/>
      <c r="C25" s="88"/>
      <c r="D25" s="18" t="s">
        <v>39</v>
      </c>
      <c r="E25" s="53">
        <v>306743.01066349476</v>
      </c>
      <c r="F25" s="53">
        <v>1455184.1789713993</v>
      </c>
      <c r="G25" s="53">
        <f>+E25+F25</f>
        <v>1761927.189634894</v>
      </c>
      <c r="H25" s="53">
        <v>357109.1319188556</v>
      </c>
      <c r="I25" s="53">
        <v>1404818.0577160378</v>
      </c>
      <c r="J25" s="53">
        <f t="shared" si="1"/>
        <v>1761927.1896348936</v>
      </c>
      <c r="K25" s="53">
        <v>391304.1489125813</v>
      </c>
      <c r="L25" s="53">
        <v>1370623.0407223145</v>
      </c>
      <c r="M25" s="53">
        <f t="shared" si="2"/>
        <v>1761927.1896348959</v>
      </c>
      <c r="N25" s="53">
        <v>164939.17452103485</v>
      </c>
      <c r="O25" s="53">
        <v>1596988.0151138636</v>
      </c>
      <c r="P25" s="53">
        <f t="shared" si="3"/>
        <v>1761927.1896348984</v>
      </c>
      <c r="Q25" s="53">
        <v>40228.713995129634</v>
      </c>
      <c r="R25" s="53">
        <v>1721698.4756397724</v>
      </c>
      <c r="S25" s="53">
        <f t="shared" si="4"/>
        <v>1761927.189634902</v>
      </c>
    </row>
    <row r="26" spans="1:19" ht="15" customHeight="1">
      <c r="A26" s="5"/>
      <c r="B26" s="5"/>
      <c r="C26" s="88"/>
      <c r="D26" s="18" t="s">
        <v>40</v>
      </c>
      <c r="E26" s="53">
        <v>36815.10249434403</v>
      </c>
      <c r="F26" s="53">
        <v>116551.9516779656</v>
      </c>
      <c r="G26" s="53">
        <f>+E26+F26</f>
        <v>153367.05417230964</v>
      </c>
      <c r="H26" s="53">
        <v>40023.4202146566</v>
      </c>
      <c r="I26" s="53">
        <v>113343.63395765312</v>
      </c>
      <c r="J26" s="53">
        <f t="shared" si="1"/>
        <v>153367.05417230973</v>
      </c>
      <c r="K26" s="53">
        <v>42224.17685135563</v>
      </c>
      <c r="L26" s="53">
        <v>111142.8773209542</v>
      </c>
      <c r="M26" s="53">
        <f t="shared" si="2"/>
        <v>153367.0541723098</v>
      </c>
      <c r="N26" s="53">
        <v>26091.140113845082</v>
      </c>
      <c r="O26" s="53">
        <v>127275.9140584645</v>
      </c>
      <c r="P26" s="53">
        <f t="shared" si="3"/>
        <v>153367.05417230958</v>
      </c>
      <c r="Q26" s="53">
        <v>3944.15657140875</v>
      </c>
      <c r="R26" s="53">
        <v>149422.89760090047</v>
      </c>
      <c r="S26" s="53">
        <f t="shared" si="4"/>
        <v>153367.05417230923</v>
      </c>
    </row>
    <row r="27" spans="1:19" ht="15" customHeight="1">
      <c r="A27" s="5"/>
      <c r="B27" s="5"/>
      <c r="C27" s="89"/>
      <c r="D27" s="18" t="s">
        <v>3</v>
      </c>
      <c r="E27" s="53">
        <f>E24+E25+E26</f>
        <v>760739.444850759</v>
      </c>
      <c r="F27" s="53">
        <f>F24+F25+F26</f>
        <v>2860728.1833320297</v>
      </c>
      <c r="G27" s="53">
        <f>G24+G25+G26</f>
        <v>3621467.628182789</v>
      </c>
      <c r="H27" s="53">
        <f>H24+H25+H26</f>
        <v>839296.1842052066</v>
      </c>
      <c r="I27" s="53">
        <f>I24+I25+I26</f>
        <v>2782171.4439775804</v>
      </c>
      <c r="J27" s="53">
        <f t="shared" si="1"/>
        <v>3621467.628182787</v>
      </c>
      <c r="K27" s="53">
        <f>K24+K25+K26</f>
        <v>937397.7979368124</v>
      </c>
      <c r="L27" s="53">
        <f>L24+L25+L26</f>
        <v>2684069.830245982</v>
      </c>
      <c r="M27" s="53">
        <f t="shared" si="2"/>
        <v>3621467.6281827944</v>
      </c>
      <c r="N27" s="53">
        <f>N24+N25+N26</f>
        <v>465719.96338628134</v>
      </c>
      <c r="O27" s="53">
        <f>O24+O25+O26</f>
        <v>3155747.664796509</v>
      </c>
      <c r="P27" s="53">
        <f t="shared" si="3"/>
        <v>3621467.6281827902</v>
      </c>
      <c r="Q27" s="53">
        <f>Q24+Q25+Q26</f>
        <v>74293.71263844738</v>
      </c>
      <c r="R27" s="53">
        <f>R24+R25+R26</f>
        <v>3547173.9155443413</v>
      </c>
      <c r="S27" s="53">
        <f t="shared" si="4"/>
        <v>3621467.628182789</v>
      </c>
    </row>
    <row r="28" spans="1:19" ht="15" customHeight="1">
      <c r="A28" s="5"/>
      <c r="B28" s="5"/>
      <c r="C28" s="90" t="s">
        <v>0</v>
      </c>
      <c r="D28" s="18" t="s">
        <v>38</v>
      </c>
      <c r="E28" s="6">
        <f>E24/G24</f>
        <v>0.24451285872426015</v>
      </c>
      <c r="F28" s="6">
        <f>F24/G24</f>
        <v>0.7554871412757398</v>
      </c>
      <c r="G28" s="8">
        <f>+E28+F28</f>
        <v>1</v>
      </c>
      <c r="H28" s="6">
        <f>H24/J24</f>
        <v>0.2591551574540093</v>
      </c>
      <c r="I28" s="6">
        <f>I24/J24</f>
        <v>0.7408448425459907</v>
      </c>
      <c r="J28" s="8">
        <f t="shared" si="1"/>
        <v>1</v>
      </c>
      <c r="K28" s="6">
        <f>K24/M24</f>
        <v>0.29532137635430145</v>
      </c>
      <c r="L28" s="6">
        <f>L24/M24</f>
        <v>0.7046786236456986</v>
      </c>
      <c r="M28" s="8">
        <f t="shared" si="2"/>
        <v>1</v>
      </c>
      <c r="N28" s="6">
        <f>N24/P24</f>
        <v>0.1609974995899559</v>
      </c>
      <c r="O28" s="6">
        <f>O24/P24</f>
        <v>0.8390025004100441</v>
      </c>
      <c r="P28" s="8">
        <f t="shared" si="3"/>
        <v>1</v>
      </c>
      <c r="Q28" s="6">
        <f>Q24/S24</f>
        <v>0.017654033492576472</v>
      </c>
      <c r="R28" s="6">
        <f>R24/S24</f>
        <v>0.9823459665074236</v>
      </c>
      <c r="S28" s="8">
        <f t="shared" si="4"/>
        <v>1</v>
      </c>
    </row>
    <row r="29" spans="1:19" ht="15" customHeight="1">
      <c r="A29" s="5"/>
      <c r="B29" s="5"/>
      <c r="C29" s="83"/>
      <c r="D29" s="18" t="s">
        <v>39</v>
      </c>
      <c r="E29" s="6">
        <f>E25/G25</f>
        <v>0.17409516832932123</v>
      </c>
      <c r="F29" s="6">
        <f>F25/G25</f>
        <v>0.8259048316706789</v>
      </c>
      <c r="G29" s="8">
        <f>+E29+F29</f>
        <v>1</v>
      </c>
      <c r="H29" s="6">
        <f>H25/J25</f>
        <v>0.20268098138201485</v>
      </c>
      <c r="I29" s="6">
        <f>I25/J25</f>
        <v>0.797319018617985</v>
      </c>
      <c r="J29" s="8">
        <f t="shared" si="1"/>
        <v>0.9999999999999999</v>
      </c>
      <c r="K29" s="6">
        <f>K25/M25</f>
        <v>0.22208871695411364</v>
      </c>
      <c r="L29" s="6">
        <f>L25/M25</f>
        <v>0.7779112830458863</v>
      </c>
      <c r="M29" s="8">
        <f t="shared" si="2"/>
        <v>1</v>
      </c>
      <c r="N29" s="6">
        <f>N25/P25</f>
        <v>0.09361293445685066</v>
      </c>
      <c r="O29" s="6">
        <f>O25/P25</f>
        <v>0.9063870655431493</v>
      </c>
      <c r="P29" s="8">
        <f t="shared" si="3"/>
        <v>1</v>
      </c>
      <c r="Q29" s="6">
        <f>Q25/S25</f>
        <v>0.02283222271146496</v>
      </c>
      <c r="R29" s="6">
        <f>R25/S25</f>
        <v>0.9771677772885351</v>
      </c>
      <c r="S29" s="8">
        <f t="shared" si="4"/>
        <v>1</v>
      </c>
    </row>
    <row r="30" spans="1:19" ht="15" customHeight="1">
      <c r="A30" s="5"/>
      <c r="B30" s="5"/>
      <c r="C30" s="83"/>
      <c r="D30" s="18" t="s">
        <v>40</v>
      </c>
      <c r="E30" s="6">
        <f>E26/G26</f>
        <v>0.24004570403355233</v>
      </c>
      <c r="F30" s="6">
        <f>F26/G26</f>
        <v>0.7599542959664476</v>
      </c>
      <c r="G30" s="8">
        <f>+E30+F30</f>
        <v>0.9999999999999999</v>
      </c>
      <c r="H30" s="6">
        <f>H26/J26</f>
        <v>0.2609649147312291</v>
      </c>
      <c r="I30" s="6">
        <f>I26/J26</f>
        <v>0.7390350852687708</v>
      </c>
      <c r="J30" s="8">
        <f t="shared" si="1"/>
        <v>1</v>
      </c>
      <c r="K30" s="6">
        <f>K26/M26</f>
        <v>0.275314519661545</v>
      </c>
      <c r="L30" s="6">
        <f>L26/M26</f>
        <v>0.724685480338455</v>
      </c>
      <c r="M30" s="8">
        <f t="shared" si="2"/>
        <v>1</v>
      </c>
      <c r="N30" s="6">
        <f>N26/P26</f>
        <v>0.17012219641730483</v>
      </c>
      <c r="O30" s="6">
        <f>O26/P26</f>
        <v>0.8298778035826953</v>
      </c>
      <c r="P30" s="8">
        <f t="shared" si="3"/>
        <v>1</v>
      </c>
      <c r="Q30" s="6">
        <f>Q26/S26</f>
        <v>0.025717104580866863</v>
      </c>
      <c r="R30" s="6">
        <f>R26/S26</f>
        <v>0.974282895419133</v>
      </c>
      <c r="S30" s="8">
        <f t="shared" si="4"/>
        <v>0.9999999999999999</v>
      </c>
    </row>
    <row r="31" spans="1:19" ht="15" customHeight="1">
      <c r="A31" s="5"/>
      <c r="B31" s="5"/>
      <c r="C31" s="83"/>
      <c r="D31" s="54" t="s">
        <v>3</v>
      </c>
      <c r="E31" s="6">
        <f>E27/G27</f>
        <v>0.21006385337551378</v>
      </c>
      <c r="F31" s="6">
        <f>F27/G27</f>
        <v>0.7899361466244862</v>
      </c>
      <c r="G31" s="8">
        <f>+E31+F31</f>
        <v>1</v>
      </c>
      <c r="H31" s="6">
        <f>H27/J27</f>
        <v>0.23175581570125928</v>
      </c>
      <c r="I31" s="6">
        <f>I27/J27</f>
        <v>0.7682441842987408</v>
      </c>
      <c r="J31" s="8">
        <f t="shared" si="1"/>
        <v>1</v>
      </c>
      <c r="K31" s="6">
        <f>K27/M27</f>
        <v>0.25884472655280544</v>
      </c>
      <c r="L31" s="6">
        <f>L27/M27</f>
        <v>0.7411552734471945</v>
      </c>
      <c r="M31" s="8">
        <f t="shared" si="2"/>
        <v>0.9999999999999999</v>
      </c>
      <c r="N31" s="6">
        <f>N27/P27</f>
        <v>0.12859978638549205</v>
      </c>
      <c r="O31" s="6">
        <f>O27/P27</f>
        <v>0.8714002136145079</v>
      </c>
      <c r="P31" s="8">
        <f t="shared" si="3"/>
        <v>1</v>
      </c>
      <c r="Q31" s="6">
        <f>Q27/S27</f>
        <v>0.020514807880728486</v>
      </c>
      <c r="R31" s="6">
        <f>R27/S27</f>
        <v>0.9794851921192714</v>
      </c>
      <c r="S31" s="8">
        <f t="shared" si="4"/>
        <v>0.9999999999999999</v>
      </c>
    </row>
    <row r="32" spans="1:14" ht="15" customHeight="1">
      <c r="A32" s="5"/>
      <c r="B32" s="5"/>
      <c r="C32" s="16" t="s">
        <v>68</v>
      </c>
      <c r="G32" s="4"/>
      <c r="H32" s="4"/>
      <c r="I32" s="4"/>
      <c r="J32" s="4"/>
      <c r="K32" s="4"/>
      <c r="L32" s="4"/>
      <c r="M32" s="4"/>
      <c r="N32" s="4"/>
    </row>
    <row r="33" spans="1:14" ht="15" customHeight="1">
      <c r="A33" s="5"/>
      <c r="B33" s="5"/>
      <c r="C33" s="16"/>
      <c r="G33" s="4"/>
      <c r="H33" s="4"/>
      <c r="I33" s="4"/>
      <c r="J33" s="4"/>
      <c r="K33" s="4"/>
      <c r="L33" s="4"/>
      <c r="M33" s="4"/>
      <c r="N33" s="4"/>
    </row>
    <row r="34" spans="1:7" ht="15">
      <c r="A34" s="5"/>
      <c r="G34" s="3"/>
    </row>
    <row r="35" spans="1:7" ht="15">
      <c r="A35" s="5">
        <v>3</v>
      </c>
      <c r="B35" s="5" t="s">
        <v>57</v>
      </c>
      <c r="G35" s="3"/>
    </row>
    <row r="36" spans="1:7" ht="15">
      <c r="A36" s="5"/>
      <c r="B36" s="5"/>
      <c r="C36" s="5">
        <v>2010</v>
      </c>
      <c r="G36" s="3"/>
    </row>
    <row r="37" spans="1:13" ht="15">
      <c r="A37" s="5"/>
      <c r="B37" s="5"/>
      <c r="C37" s="82" t="s">
        <v>98</v>
      </c>
      <c r="D37" s="82"/>
      <c r="E37" s="82"/>
      <c r="F37" s="82"/>
      <c r="G37" s="82"/>
      <c r="H37" s="82"/>
      <c r="I37" s="82"/>
      <c r="J37" s="82"/>
      <c r="K37" s="82"/>
      <c r="L37" s="82"/>
      <c r="M37" s="82"/>
    </row>
    <row r="38" spans="1:13" ht="15">
      <c r="A38" s="5"/>
      <c r="B38" s="5"/>
      <c r="C38" s="83" t="s">
        <v>37</v>
      </c>
      <c r="D38" s="83"/>
      <c r="E38" s="92" t="s">
        <v>27</v>
      </c>
      <c r="F38" s="93"/>
      <c r="G38" s="94"/>
      <c r="H38" s="92" t="s">
        <v>51</v>
      </c>
      <c r="I38" s="93"/>
      <c r="J38" s="94"/>
      <c r="K38" s="92" t="s">
        <v>28</v>
      </c>
      <c r="L38" s="93"/>
      <c r="M38" s="94"/>
    </row>
    <row r="39" spans="1:13" ht="15.75" thickBot="1">
      <c r="A39" s="5"/>
      <c r="B39" s="5"/>
      <c r="C39" s="93"/>
      <c r="D39" s="93"/>
      <c r="E39" s="13" t="s">
        <v>1</v>
      </c>
      <c r="F39" s="13" t="s">
        <v>2</v>
      </c>
      <c r="G39" s="14" t="s">
        <v>3</v>
      </c>
      <c r="H39" s="13" t="s">
        <v>1</v>
      </c>
      <c r="I39" s="13" t="s">
        <v>2</v>
      </c>
      <c r="J39" s="14" t="s">
        <v>3</v>
      </c>
      <c r="K39" s="13" t="s">
        <v>1</v>
      </c>
      <c r="L39" s="13" t="s">
        <v>2</v>
      </c>
      <c r="M39" s="14" t="s">
        <v>3</v>
      </c>
    </row>
    <row r="40" spans="1:13" ht="15">
      <c r="A40" s="5"/>
      <c r="B40" s="5"/>
      <c r="C40" s="87" t="s">
        <v>32</v>
      </c>
      <c r="D40" s="18" t="s">
        <v>38</v>
      </c>
      <c r="E40" s="53">
        <v>1011519.1775495415</v>
      </c>
      <c r="F40" s="53">
        <v>694654.2068260441</v>
      </c>
      <c r="G40" s="53">
        <f>+E40+F40</f>
        <v>1706173.3843755857</v>
      </c>
      <c r="H40" s="53">
        <v>414836.1372837192</v>
      </c>
      <c r="I40" s="53">
        <v>1291337.2470918668</v>
      </c>
      <c r="J40" s="53">
        <f>+H40+I40</f>
        <v>1706173.384375586</v>
      </c>
      <c r="K40" s="53">
        <v>78498.5642477793</v>
      </c>
      <c r="L40" s="53">
        <v>1627674.820127797</v>
      </c>
      <c r="M40" s="53">
        <f>+K40+L40</f>
        <v>1706173.3843755764</v>
      </c>
    </row>
    <row r="41" spans="1:13" ht="15">
      <c r="A41" s="5"/>
      <c r="B41" s="5"/>
      <c r="C41" s="88"/>
      <c r="D41" s="18" t="s">
        <v>39</v>
      </c>
      <c r="E41" s="53">
        <v>1327369.3860075718</v>
      </c>
      <c r="F41" s="53">
        <v>434557.80362732854</v>
      </c>
      <c r="G41" s="53">
        <f>+E41+F41</f>
        <v>1761927.1896349003</v>
      </c>
      <c r="H41" s="53">
        <v>306279.6950700663</v>
      </c>
      <c r="I41" s="53">
        <v>1455647.4945648275</v>
      </c>
      <c r="J41" s="53">
        <f>+H41+I41</f>
        <v>1761927.1896348938</v>
      </c>
      <c r="K41" s="53">
        <v>56857.23131572951</v>
      </c>
      <c r="L41" s="53">
        <v>1705069.9583191727</v>
      </c>
      <c r="M41" s="53">
        <f>+K41+L41</f>
        <v>1761927.1896349022</v>
      </c>
    </row>
    <row r="42" spans="1:13" ht="15">
      <c r="A42" s="5"/>
      <c r="B42" s="5"/>
      <c r="C42" s="88"/>
      <c r="D42" s="18" t="s">
        <v>40</v>
      </c>
      <c r="E42" s="53">
        <v>100203.17710425652</v>
      </c>
      <c r="F42" s="53">
        <v>53163.87706805317</v>
      </c>
      <c r="G42" s="53">
        <f>+E42+F42</f>
        <v>153367.0541723097</v>
      </c>
      <c r="H42" s="53">
        <v>15957.142393258317</v>
      </c>
      <c r="I42" s="53">
        <v>137409.91177905092</v>
      </c>
      <c r="J42" s="53">
        <f>+H42+I42</f>
        <v>153367.05417230923</v>
      </c>
      <c r="K42" s="53">
        <v>9067.223465295025</v>
      </c>
      <c r="L42" s="53">
        <v>144299.83070701425</v>
      </c>
      <c r="M42" s="53">
        <f>+K42+L42</f>
        <v>153367.05417230926</v>
      </c>
    </row>
    <row r="43" spans="1:13" ht="15">
      <c r="A43" s="5"/>
      <c r="B43" s="5"/>
      <c r="C43" s="89"/>
      <c r="D43" s="18" t="s">
        <v>3</v>
      </c>
      <c r="E43" s="53">
        <f aca="true" t="shared" si="5" ref="E43:M43">E40+E41+E42</f>
        <v>2439091.74066137</v>
      </c>
      <c r="F43" s="53">
        <f t="shared" si="5"/>
        <v>1182375.887521426</v>
      </c>
      <c r="G43" s="53">
        <f t="shared" si="5"/>
        <v>3621467.6281827954</v>
      </c>
      <c r="H43" s="53">
        <f t="shared" si="5"/>
        <v>737072.9747470438</v>
      </c>
      <c r="I43" s="53">
        <f t="shared" si="5"/>
        <v>2884394.6534357453</v>
      </c>
      <c r="J43" s="53">
        <f t="shared" si="5"/>
        <v>3621467.628182789</v>
      </c>
      <c r="K43" s="53">
        <f t="shared" si="5"/>
        <v>144423.01902880383</v>
      </c>
      <c r="L43" s="53">
        <f t="shared" si="5"/>
        <v>3477044.6091539836</v>
      </c>
      <c r="M43" s="53">
        <f t="shared" si="5"/>
        <v>3621467.6281827874</v>
      </c>
    </row>
    <row r="44" spans="1:13" ht="15">
      <c r="A44" s="5"/>
      <c r="B44" s="5"/>
      <c r="C44" s="90" t="s">
        <v>0</v>
      </c>
      <c r="D44" s="18" t="s">
        <v>38</v>
      </c>
      <c r="E44" s="6">
        <f>E40/G40</f>
        <v>0.5928583734880677</v>
      </c>
      <c r="F44" s="6">
        <f>F40/G40</f>
        <v>0.40714162651193225</v>
      </c>
      <c r="G44" s="8">
        <f>+E44+F44</f>
        <v>1</v>
      </c>
      <c r="H44" s="6">
        <f>H40/J40</f>
        <v>0.24313832408981</v>
      </c>
      <c r="I44" s="6">
        <f>I40/J40</f>
        <v>0.75686167591019</v>
      </c>
      <c r="J44" s="8">
        <f>+H44+I44</f>
        <v>1</v>
      </c>
      <c r="K44" s="6">
        <f>K40/M40</f>
        <v>0.046008550459546715</v>
      </c>
      <c r="L44" s="6">
        <f>L40/M40</f>
        <v>0.9539914495404532</v>
      </c>
      <c r="M44" s="8">
        <f>+K44+L44</f>
        <v>1</v>
      </c>
    </row>
    <row r="45" spans="1:13" ht="15">
      <c r="A45" s="5"/>
      <c r="B45" s="5"/>
      <c r="C45" s="83"/>
      <c r="D45" s="18" t="s">
        <v>39</v>
      </c>
      <c r="E45" s="6">
        <f>E41/G41</f>
        <v>0.753362223942196</v>
      </c>
      <c r="F45" s="6">
        <f>F41/G41</f>
        <v>0.24663777605780401</v>
      </c>
      <c r="G45" s="8">
        <f>+E45+F45</f>
        <v>1</v>
      </c>
      <c r="H45" s="6">
        <f>H41/J41</f>
        <v>0.17383220877222147</v>
      </c>
      <c r="I45" s="6">
        <f>I41/J41</f>
        <v>0.8261677912277785</v>
      </c>
      <c r="J45" s="8">
        <f>+H45+I45</f>
        <v>1</v>
      </c>
      <c r="K45" s="6">
        <f>K41/M41</f>
        <v>0.03226990970467467</v>
      </c>
      <c r="L45" s="6">
        <f>L41/M41</f>
        <v>0.9677300902953253</v>
      </c>
      <c r="M45" s="8">
        <f>+K45+L45</f>
        <v>1</v>
      </c>
    </row>
    <row r="46" spans="1:13" ht="15">
      <c r="A46" s="5"/>
      <c r="B46" s="5"/>
      <c r="C46" s="83"/>
      <c r="D46" s="18" t="s">
        <v>40</v>
      </c>
      <c r="E46" s="6">
        <f>E42/G42</f>
        <v>0.65335529618817</v>
      </c>
      <c r="F46" s="6">
        <f>F42/G42</f>
        <v>0.3466447038118299</v>
      </c>
      <c r="G46" s="8">
        <f>+E46+F46</f>
        <v>0.9999999999999999</v>
      </c>
      <c r="H46" s="6">
        <f>H42/J42</f>
        <v>0.1040454384377125</v>
      </c>
      <c r="I46" s="6">
        <f>I42/J42</f>
        <v>0.8959545615622876</v>
      </c>
      <c r="J46" s="8">
        <f>+H46+I46</f>
        <v>1</v>
      </c>
      <c r="K46" s="6">
        <f>K42/M42</f>
        <v>0.05912106426134989</v>
      </c>
      <c r="L46" s="6">
        <f>L42/M42</f>
        <v>0.9408789357386502</v>
      </c>
      <c r="M46" s="8">
        <f>+K46+L46</f>
        <v>1</v>
      </c>
    </row>
    <row r="47" spans="1:13" ht="15">
      <c r="A47" s="5"/>
      <c r="B47" s="5"/>
      <c r="C47" s="83"/>
      <c r="D47" s="54" t="s">
        <v>3</v>
      </c>
      <c r="E47" s="6">
        <f>E43/G43</f>
        <v>0.6735091932563467</v>
      </c>
      <c r="F47" s="6">
        <f>F43/G43</f>
        <v>0.32649080674365344</v>
      </c>
      <c r="G47" s="8">
        <f>+E47+F47</f>
        <v>1.0000000000000002</v>
      </c>
      <c r="H47" s="6">
        <f>H43/J43</f>
        <v>0.2035288039056416</v>
      </c>
      <c r="I47" s="6">
        <f>I43/J43</f>
        <v>0.7964711960943585</v>
      </c>
      <c r="J47" s="8">
        <f>+H47+I47</f>
        <v>1</v>
      </c>
      <c r="K47" s="6">
        <f>K43/M43</f>
        <v>0.0398796934990894</v>
      </c>
      <c r="L47" s="6">
        <f>L43/M43</f>
        <v>0.9601203065009106</v>
      </c>
      <c r="M47" s="8">
        <f>+K47+L47</f>
        <v>1</v>
      </c>
    </row>
    <row r="48" spans="1:7" ht="15.75">
      <c r="A48" s="5"/>
      <c r="B48" s="5"/>
      <c r="C48" s="16" t="s">
        <v>68</v>
      </c>
      <c r="G48" s="3"/>
    </row>
    <row r="49" spans="1:7" ht="15">
      <c r="A49" s="5"/>
      <c r="B49" s="5"/>
      <c r="G49" s="3"/>
    </row>
    <row r="50" ht="15">
      <c r="A50" s="5"/>
    </row>
    <row r="51" spans="1:7" ht="15">
      <c r="A51" s="5">
        <v>4</v>
      </c>
      <c r="B51" s="5" t="s">
        <v>58</v>
      </c>
      <c r="G51" s="3"/>
    </row>
    <row r="52" spans="1:7" ht="15">
      <c r="A52" s="5"/>
      <c r="B52" s="5"/>
      <c r="C52" s="5">
        <v>2010</v>
      </c>
      <c r="G52" s="3"/>
    </row>
    <row r="53" spans="1:13" ht="15">
      <c r="A53" s="5"/>
      <c r="B53" s="5"/>
      <c r="C53" s="82" t="s">
        <v>19</v>
      </c>
      <c r="D53" s="82"/>
      <c r="E53" s="82"/>
      <c r="F53" s="82"/>
      <c r="G53" s="82"/>
      <c r="H53" s="82"/>
      <c r="I53" s="82"/>
      <c r="J53" s="82"/>
      <c r="K53" s="82"/>
      <c r="L53" s="82"/>
      <c r="M53" s="82"/>
    </row>
    <row r="54" spans="1:13" ht="15">
      <c r="A54" s="5"/>
      <c r="B54" s="5"/>
      <c r="C54" s="83" t="s">
        <v>37</v>
      </c>
      <c r="D54" s="83"/>
      <c r="E54" s="92" t="s">
        <v>54</v>
      </c>
      <c r="F54" s="93"/>
      <c r="G54" s="94"/>
      <c r="H54" s="92" t="s">
        <v>87</v>
      </c>
      <c r="I54" s="93"/>
      <c r="J54" s="94"/>
      <c r="K54" s="92" t="s">
        <v>88</v>
      </c>
      <c r="L54" s="93"/>
      <c r="M54" s="94"/>
    </row>
    <row r="55" spans="1:13" ht="15.75" thickBot="1">
      <c r="A55" s="5"/>
      <c r="B55" s="5"/>
      <c r="C55" s="93"/>
      <c r="D55" s="93"/>
      <c r="E55" s="13" t="s">
        <v>1</v>
      </c>
      <c r="F55" s="13" t="s">
        <v>2</v>
      </c>
      <c r="G55" s="14" t="s">
        <v>3</v>
      </c>
      <c r="H55" s="13" t="s">
        <v>1</v>
      </c>
      <c r="I55" s="13" t="s">
        <v>2</v>
      </c>
      <c r="J55" s="14" t="s">
        <v>3</v>
      </c>
      <c r="K55" s="13" t="s">
        <v>1</v>
      </c>
      <c r="L55" s="13" t="s">
        <v>2</v>
      </c>
      <c r="M55" s="14" t="s">
        <v>3</v>
      </c>
    </row>
    <row r="56" spans="1:13" ht="15">
      <c r="A56" s="5"/>
      <c r="B56" s="5"/>
      <c r="C56" s="87" t="s">
        <v>32</v>
      </c>
      <c r="D56" s="18" t="s">
        <v>38</v>
      </c>
      <c r="E56" s="53">
        <v>159809.48395523877</v>
      </c>
      <c r="F56" s="53">
        <v>1546363.900420343</v>
      </c>
      <c r="G56" s="53">
        <f>+E56+F56</f>
        <v>1706173.3843755818</v>
      </c>
      <c r="H56" s="53">
        <v>1060633.5518707144</v>
      </c>
      <c r="I56" s="53">
        <v>645539.8325048718</v>
      </c>
      <c r="J56" s="53">
        <f>+H56+I56</f>
        <v>1706173.3843755862</v>
      </c>
      <c r="K56" s="53">
        <v>194724.65995440507</v>
      </c>
      <c r="L56" s="53">
        <v>1511448.7244211785</v>
      </c>
      <c r="M56" s="53">
        <f>+K56+L56</f>
        <v>1706173.3843755836</v>
      </c>
    </row>
    <row r="57" spans="1:13" ht="15">
      <c r="A57" s="5"/>
      <c r="B57" s="5"/>
      <c r="C57" s="88"/>
      <c r="D57" s="18" t="s">
        <v>39</v>
      </c>
      <c r="E57" s="53">
        <v>135186.3400416708</v>
      </c>
      <c r="F57" s="53">
        <v>1626740.8495932259</v>
      </c>
      <c r="G57" s="53">
        <f>+E57+F57</f>
        <v>1761927.1896348966</v>
      </c>
      <c r="H57" s="53">
        <v>1314049.3676488013</v>
      </c>
      <c r="I57" s="53">
        <v>447877.8219860943</v>
      </c>
      <c r="J57" s="53">
        <f>+H57+I57</f>
        <v>1761927.1896348957</v>
      </c>
      <c r="K57" s="53">
        <v>153444.42391102493</v>
      </c>
      <c r="L57" s="53">
        <v>1608482.7657238697</v>
      </c>
      <c r="M57" s="53">
        <f>+K57+L57</f>
        <v>1761927.1896348945</v>
      </c>
    </row>
    <row r="58" spans="1:13" ht="15">
      <c r="A58" s="5"/>
      <c r="B58" s="5"/>
      <c r="C58" s="88"/>
      <c r="D58" s="18" t="s">
        <v>40</v>
      </c>
      <c r="E58" s="53">
        <v>18135.242170157035</v>
      </c>
      <c r="F58" s="53">
        <v>135231.81200215232</v>
      </c>
      <c r="G58" s="53">
        <f>+E58+F58</f>
        <v>153367.05417230935</v>
      </c>
      <c r="H58" s="53">
        <v>81817.97219522817</v>
      </c>
      <c r="I58" s="53">
        <v>71549.08197708149</v>
      </c>
      <c r="J58" s="53">
        <f>+H58+I58</f>
        <v>153367.05417230964</v>
      </c>
      <c r="K58" s="53">
        <v>15533.179131060446</v>
      </c>
      <c r="L58" s="53">
        <v>137833.87504124883</v>
      </c>
      <c r="M58" s="53">
        <f>+K58+L58</f>
        <v>153367.0541723093</v>
      </c>
    </row>
    <row r="59" spans="1:13" ht="15">
      <c r="A59" s="5"/>
      <c r="B59" s="5"/>
      <c r="C59" s="89"/>
      <c r="D59" s="18" t="s">
        <v>3</v>
      </c>
      <c r="E59" s="53">
        <f aca="true" t="shared" si="6" ref="E59:M59">E56+E57+E58</f>
        <v>313131.0661670666</v>
      </c>
      <c r="F59" s="53">
        <f t="shared" si="6"/>
        <v>3308336.562015721</v>
      </c>
      <c r="G59" s="53">
        <f t="shared" si="6"/>
        <v>3621467.6281827874</v>
      </c>
      <c r="H59" s="53">
        <f t="shared" si="6"/>
        <v>2456500.891714744</v>
      </c>
      <c r="I59" s="53">
        <f t="shared" si="6"/>
        <v>1164966.7364680476</v>
      </c>
      <c r="J59" s="53">
        <f t="shared" si="6"/>
        <v>3621467.6281827916</v>
      </c>
      <c r="K59" s="53">
        <f t="shared" si="6"/>
        <v>363702.2629964904</v>
      </c>
      <c r="L59" s="53">
        <f t="shared" si="6"/>
        <v>3257765.365186297</v>
      </c>
      <c r="M59" s="53">
        <f t="shared" si="6"/>
        <v>3621467.6281827874</v>
      </c>
    </row>
    <row r="60" spans="1:13" ht="15">
      <c r="A60" s="5"/>
      <c r="B60" s="5"/>
      <c r="C60" s="90" t="s">
        <v>0</v>
      </c>
      <c r="D60" s="18" t="s">
        <v>38</v>
      </c>
      <c r="E60" s="6">
        <f>E56/G56</f>
        <v>0.09366544187050789</v>
      </c>
      <c r="F60" s="6">
        <f>F56/G56</f>
        <v>0.9063345581294922</v>
      </c>
      <c r="G60" s="8">
        <f>+E60+F60</f>
        <v>1</v>
      </c>
      <c r="H60" s="6">
        <f>H56/J56</f>
        <v>0.6216446473632443</v>
      </c>
      <c r="I60" s="6">
        <f>I56/J56</f>
        <v>0.3783553526367557</v>
      </c>
      <c r="J60" s="8">
        <f>+H60+I60</f>
        <v>1</v>
      </c>
      <c r="K60" s="6">
        <f>K56/M56</f>
        <v>0.11412946757792108</v>
      </c>
      <c r="L60" s="6">
        <f>L56/M56</f>
        <v>0.8858705324220788</v>
      </c>
      <c r="M60" s="8">
        <f>+K60+L60</f>
        <v>0.9999999999999999</v>
      </c>
    </row>
    <row r="61" spans="1:13" ht="15">
      <c r="A61" s="5"/>
      <c r="B61" s="5"/>
      <c r="C61" s="83"/>
      <c r="D61" s="18" t="s">
        <v>39</v>
      </c>
      <c r="E61" s="6">
        <f>E57/G57</f>
        <v>0.07672640551604398</v>
      </c>
      <c r="F61" s="6">
        <f>F57/G57</f>
        <v>0.9232735944839561</v>
      </c>
      <c r="G61" s="8">
        <f>+E61+F61</f>
        <v>1</v>
      </c>
      <c r="H61" s="6">
        <f>H57/J57</f>
        <v>0.7458023097544099</v>
      </c>
      <c r="I61" s="6">
        <f>I57/J57</f>
        <v>0.2541976902455901</v>
      </c>
      <c r="J61" s="8">
        <f>+H61+I61</f>
        <v>1</v>
      </c>
      <c r="K61" s="6">
        <f>K57/M57</f>
        <v>0.0870889698585227</v>
      </c>
      <c r="L61" s="6">
        <f>L57/M57</f>
        <v>0.9129110301414773</v>
      </c>
      <c r="M61" s="8">
        <f>+K61+L61</f>
        <v>1</v>
      </c>
    </row>
    <row r="62" spans="1:13" ht="15">
      <c r="A62" s="5"/>
      <c r="B62" s="5"/>
      <c r="C62" s="83"/>
      <c r="D62" s="18" t="s">
        <v>40</v>
      </c>
      <c r="E62" s="6">
        <f>E58/G58</f>
        <v>0.11824731372737926</v>
      </c>
      <c r="F62" s="6">
        <f>F58/G58</f>
        <v>0.8817526862726208</v>
      </c>
      <c r="G62" s="8">
        <f>+E62+F62</f>
        <v>1</v>
      </c>
      <c r="H62" s="6">
        <f>H58/J58</f>
        <v>0.5334781491160725</v>
      </c>
      <c r="I62" s="6">
        <f>I58/J58</f>
        <v>0.4665218508839276</v>
      </c>
      <c r="J62" s="8">
        <f>+H62+I62</f>
        <v>1</v>
      </c>
      <c r="K62" s="6">
        <f>K58/M58</f>
        <v>0.10128106857688468</v>
      </c>
      <c r="L62" s="6">
        <f>L58/M58</f>
        <v>0.8987189314231152</v>
      </c>
      <c r="M62" s="8">
        <f>+K62+L62</f>
        <v>0.9999999999999999</v>
      </c>
    </row>
    <row r="63" spans="1:13" ht="15">
      <c r="A63" s="5"/>
      <c r="B63" s="5"/>
      <c r="C63" s="83"/>
      <c r="D63" s="54" t="s">
        <v>3</v>
      </c>
      <c r="E63" s="6">
        <f>E59/G59</f>
        <v>0.08646523959795611</v>
      </c>
      <c r="F63" s="6">
        <f>F59/G59</f>
        <v>0.913534760402044</v>
      </c>
      <c r="G63" s="8">
        <f>+E63+F63</f>
        <v>1</v>
      </c>
      <c r="H63" s="6">
        <f>H59/J59</f>
        <v>0.6783164020569711</v>
      </c>
      <c r="I63" s="6">
        <f>I59/J59</f>
        <v>0.3216835979430289</v>
      </c>
      <c r="J63" s="8">
        <f>+H63+I63</f>
        <v>1</v>
      </c>
      <c r="K63" s="6">
        <f>K59/M59</f>
        <v>0.10042952204407588</v>
      </c>
      <c r="L63" s="6">
        <f>L59/M59</f>
        <v>0.899570477955924</v>
      </c>
      <c r="M63" s="8">
        <f>+K63+L63</f>
        <v>0.9999999999999999</v>
      </c>
    </row>
    <row r="64" spans="1:7" ht="15.75">
      <c r="A64" s="5"/>
      <c r="B64" s="5"/>
      <c r="C64" s="16" t="s">
        <v>68</v>
      </c>
      <c r="G64" s="3"/>
    </row>
    <row r="65" spans="1:7" ht="15.75">
      <c r="A65" s="5"/>
      <c r="B65" s="5"/>
      <c r="C65" s="16"/>
      <c r="G65" s="3"/>
    </row>
    <row r="66" spans="1:7" ht="15">
      <c r="A66" s="5"/>
      <c r="B66" s="5"/>
      <c r="G66" s="3"/>
    </row>
    <row r="67" spans="1:2" ht="15">
      <c r="A67" s="5">
        <v>5</v>
      </c>
      <c r="B67" s="5" t="s">
        <v>61</v>
      </c>
    </row>
    <row r="68" spans="1:3" ht="15" customHeight="1">
      <c r="A68" s="5"/>
      <c r="B68" s="5"/>
      <c r="C68" s="5">
        <v>2010</v>
      </c>
    </row>
    <row r="69" spans="1:19" ht="15.75" customHeight="1">
      <c r="A69" s="5"/>
      <c r="B69" s="5"/>
      <c r="C69" s="82" t="s">
        <v>63</v>
      </c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2"/>
      <c r="R69" s="82"/>
      <c r="S69" s="82"/>
    </row>
    <row r="70" spans="1:19" ht="15">
      <c r="A70" s="5"/>
      <c r="B70" s="5"/>
      <c r="C70" s="83" t="s">
        <v>37</v>
      </c>
      <c r="D70" s="83"/>
      <c r="E70" s="92" t="s">
        <v>101</v>
      </c>
      <c r="F70" s="93"/>
      <c r="G70" s="94"/>
      <c r="H70" s="92" t="s">
        <v>64</v>
      </c>
      <c r="I70" s="93"/>
      <c r="J70" s="94"/>
      <c r="K70" s="92" t="s">
        <v>65</v>
      </c>
      <c r="L70" s="93"/>
      <c r="M70" s="94"/>
      <c r="N70" s="92" t="s">
        <v>66</v>
      </c>
      <c r="O70" s="93"/>
      <c r="P70" s="94"/>
      <c r="Q70" s="92" t="s">
        <v>67</v>
      </c>
      <c r="R70" s="93"/>
      <c r="S70" s="94"/>
    </row>
    <row r="71" spans="1:19" ht="15.75" thickBot="1">
      <c r="A71" s="5"/>
      <c r="B71" s="5"/>
      <c r="C71" s="93"/>
      <c r="D71" s="93"/>
      <c r="E71" s="13" t="s">
        <v>1</v>
      </c>
      <c r="F71" s="13" t="s">
        <v>2</v>
      </c>
      <c r="G71" s="14" t="s">
        <v>3</v>
      </c>
      <c r="H71" s="13" t="s">
        <v>1</v>
      </c>
      <c r="I71" s="13" t="s">
        <v>2</v>
      </c>
      <c r="J71" s="14" t="s">
        <v>3</v>
      </c>
      <c r="K71" s="13" t="s">
        <v>1</v>
      </c>
      <c r="L71" s="13" t="s">
        <v>2</v>
      </c>
      <c r="M71" s="14" t="s">
        <v>3</v>
      </c>
      <c r="N71" s="13" t="s">
        <v>1</v>
      </c>
      <c r="O71" s="13" t="s">
        <v>2</v>
      </c>
      <c r="P71" s="14" t="s">
        <v>3</v>
      </c>
      <c r="Q71" s="13" t="s">
        <v>1</v>
      </c>
      <c r="R71" s="13" t="s">
        <v>2</v>
      </c>
      <c r="S71" s="14" t="s">
        <v>3</v>
      </c>
    </row>
    <row r="72" spans="1:19" ht="15">
      <c r="A72" s="5"/>
      <c r="B72" s="5"/>
      <c r="C72" s="87" t="s">
        <v>32</v>
      </c>
      <c r="D72" s="18" t="s">
        <v>38</v>
      </c>
      <c r="E72" s="53">
        <v>525209.63</v>
      </c>
      <c r="F72" s="53">
        <v>1180963.75</v>
      </c>
      <c r="G72" s="53">
        <f aca="true" t="shared" si="7" ref="G72:G78">+E72+F72</f>
        <v>1706173.38</v>
      </c>
      <c r="H72" s="53">
        <v>201621.49</v>
      </c>
      <c r="I72" s="53">
        <v>1504551.89</v>
      </c>
      <c r="J72" s="53">
        <f aca="true" t="shared" si="8" ref="J72:J78">+H72+I72</f>
        <v>1706173.38</v>
      </c>
      <c r="K72" s="53">
        <v>119468.44</v>
      </c>
      <c r="L72" s="53">
        <v>1586704.94</v>
      </c>
      <c r="M72" s="53">
        <f aca="true" t="shared" si="9" ref="M72:M78">+K72+L72</f>
        <v>1706173.38</v>
      </c>
      <c r="N72" s="53">
        <v>616359.15</v>
      </c>
      <c r="O72" s="53">
        <v>1089814.23</v>
      </c>
      <c r="P72" s="53">
        <f aca="true" t="shared" si="10" ref="P72:P78">+N72+O72</f>
        <v>1706173.38</v>
      </c>
      <c r="Q72" s="53">
        <v>235919.2</v>
      </c>
      <c r="R72" s="53">
        <v>235919.2</v>
      </c>
      <c r="S72" s="53">
        <f aca="true" t="shared" si="11" ref="S72:S78">+Q72+R72</f>
        <v>471838.4</v>
      </c>
    </row>
    <row r="73" spans="1:19" ht="15">
      <c r="A73" s="5"/>
      <c r="B73" s="5"/>
      <c r="C73" s="88"/>
      <c r="D73" s="18" t="s">
        <v>39</v>
      </c>
      <c r="E73" s="53">
        <v>397547.32</v>
      </c>
      <c r="F73" s="53">
        <v>1364379.87</v>
      </c>
      <c r="G73" s="53">
        <f t="shared" si="7"/>
        <v>1761927.1900000002</v>
      </c>
      <c r="H73" s="53">
        <v>161879.65</v>
      </c>
      <c r="I73" s="53">
        <v>1600047.54</v>
      </c>
      <c r="J73" s="53">
        <f t="shared" si="8"/>
        <v>1761927.19</v>
      </c>
      <c r="K73" s="53">
        <v>138014.45</v>
      </c>
      <c r="L73" s="53">
        <v>1623912.74</v>
      </c>
      <c r="M73" s="53">
        <f t="shared" si="9"/>
        <v>1761927.19</v>
      </c>
      <c r="N73" s="53">
        <v>967156.93</v>
      </c>
      <c r="O73" s="53">
        <v>794770.26</v>
      </c>
      <c r="P73" s="53">
        <f t="shared" si="10"/>
        <v>1761927.19</v>
      </c>
      <c r="Q73" s="53">
        <v>122183.65</v>
      </c>
      <c r="R73" s="53">
        <v>1639743.54</v>
      </c>
      <c r="S73" s="53">
        <f t="shared" si="11"/>
        <v>1761927.19</v>
      </c>
    </row>
    <row r="74" spans="1:19" ht="15">
      <c r="A74" s="5"/>
      <c r="B74" s="5"/>
      <c r="C74" s="88"/>
      <c r="D74" s="18" t="s">
        <v>40</v>
      </c>
      <c r="E74" s="53">
        <v>49874.07</v>
      </c>
      <c r="F74" s="53">
        <v>103492.98</v>
      </c>
      <c r="G74" s="53">
        <f t="shared" si="7"/>
        <v>153367.05</v>
      </c>
      <c r="H74" s="53">
        <v>4054.09</v>
      </c>
      <c r="I74" s="53">
        <v>149312.97</v>
      </c>
      <c r="J74" s="53">
        <f t="shared" si="8"/>
        <v>153367.06</v>
      </c>
      <c r="K74" s="53">
        <v>10208.18</v>
      </c>
      <c r="L74" s="53">
        <v>143158.88</v>
      </c>
      <c r="M74" s="53">
        <f t="shared" si="9"/>
        <v>153367.06</v>
      </c>
      <c r="N74" s="53">
        <v>41214.61</v>
      </c>
      <c r="O74" s="53">
        <v>112152.44</v>
      </c>
      <c r="P74" s="53">
        <f t="shared" si="10"/>
        <v>153367.05</v>
      </c>
      <c r="Q74" s="53">
        <v>31166.63</v>
      </c>
      <c r="R74" s="53">
        <v>122200.42</v>
      </c>
      <c r="S74" s="53">
        <f t="shared" si="11"/>
        <v>153367.05</v>
      </c>
    </row>
    <row r="75" spans="1:19" ht="15">
      <c r="A75" s="5"/>
      <c r="B75" s="5"/>
      <c r="C75" s="89"/>
      <c r="D75" s="18" t="s">
        <v>3</v>
      </c>
      <c r="E75" s="53">
        <f aca="true" t="shared" si="12" ref="E75:S75">E72+E73+E74</f>
        <v>972631.0199999999</v>
      </c>
      <c r="F75" s="53">
        <f t="shared" si="12"/>
        <v>2648836.6</v>
      </c>
      <c r="G75" s="53">
        <f t="shared" si="12"/>
        <v>3621467.62</v>
      </c>
      <c r="H75" s="53">
        <f t="shared" si="12"/>
        <v>367555.23000000004</v>
      </c>
      <c r="I75" s="53">
        <f t="shared" si="12"/>
        <v>3253912.4</v>
      </c>
      <c r="J75" s="53">
        <f t="shared" si="12"/>
        <v>3621467.63</v>
      </c>
      <c r="K75" s="53">
        <f t="shared" si="12"/>
        <v>267691.07</v>
      </c>
      <c r="L75" s="53">
        <f t="shared" si="12"/>
        <v>3353776.5599999996</v>
      </c>
      <c r="M75" s="53">
        <f t="shared" si="12"/>
        <v>3621467.63</v>
      </c>
      <c r="N75" s="53">
        <f t="shared" si="12"/>
        <v>1624730.6900000002</v>
      </c>
      <c r="O75" s="53">
        <f t="shared" si="12"/>
        <v>1996736.93</v>
      </c>
      <c r="P75" s="53">
        <f t="shared" si="12"/>
        <v>3621467.6199999996</v>
      </c>
      <c r="Q75" s="53">
        <f t="shared" si="12"/>
        <v>389269.48</v>
      </c>
      <c r="R75" s="53">
        <f t="shared" si="12"/>
        <v>1997863.16</v>
      </c>
      <c r="S75" s="53">
        <f t="shared" si="12"/>
        <v>2387132.6399999997</v>
      </c>
    </row>
    <row r="76" spans="1:19" ht="15">
      <c r="A76" s="5"/>
      <c r="B76" s="5"/>
      <c r="C76" s="90" t="s">
        <v>0</v>
      </c>
      <c r="D76" s="18" t="s">
        <v>38</v>
      </c>
      <c r="E76" s="6">
        <f>E72/G72</f>
        <v>0.3078289909786308</v>
      </c>
      <c r="F76" s="6">
        <f>F72/G72</f>
        <v>0.6921710090213693</v>
      </c>
      <c r="G76" s="8">
        <f t="shared" si="7"/>
        <v>1</v>
      </c>
      <c r="H76" s="6">
        <f>H72/J72</f>
        <v>0.11817174758640298</v>
      </c>
      <c r="I76" s="6">
        <f>I72/J72</f>
        <v>0.8818282524135971</v>
      </c>
      <c r="J76" s="8">
        <f t="shared" si="8"/>
        <v>1</v>
      </c>
      <c r="K76" s="6">
        <f>K72/M72</f>
        <v>0.07002127767343318</v>
      </c>
      <c r="L76" s="6">
        <f>L72/M72</f>
        <v>0.9299787223265669</v>
      </c>
      <c r="M76" s="8">
        <f t="shared" si="9"/>
        <v>1</v>
      </c>
      <c r="N76" s="6">
        <f>N72/P72</f>
        <v>0.3612523540837333</v>
      </c>
      <c r="O76" s="6">
        <f>O72/P72</f>
        <v>0.6387476459162668</v>
      </c>
      <c r="P76" s="8">
        <f t="shared" si="10"/>
        <v>1</v>
      </c>
      <c r="Q76" s="6">
        <f>Q72/S72</f>
        <v>0.5</v>
      </c>
      <c r="R76" s="6">
        <f>R72/S72</f>
        <v>0.5</v>
      </c>
      <c r="S76" s="8">
        <f t="shared" si="11"/>
        <v>1</v>
      </c>
    </row>
    <row r="77" spans="1:19" ht="15">
      <c r="A77" s="5"/>
      <c r="B77" s="5"/>
      <c r="C77" s="83"/>
      <c r="D77" s="18" t="s">
        <v>39</v>
      </c>
      <c r="E77" s="6">
        <f>E73/G73</f>
        <v>0.22563209323082184</v>
      </c>
      <c r="F77" s="6">
        <f>F73/G73</f>
        <v>0.7743679067691781</v>
      </c>
      <c r="G77" s="8">
        <f t="shared" si="7"/>
        <v>1</v>
      </c>
      <c r="H77" s="6">
        <f>H73/J73</f>
        <v>0.09187646965139348</v>
      </c>
      <c r="I77" s="6">
        <f>I73/J73</f>
        <v>0.9081235303486066</v>
      </c>
      <c r="J77" s="8">
        <f t="shared" si="8"/>
        <v>1</v>
      </c>
      <c r="K77" s="6">
        <f>K73/M73</f>
        <v>0.07833152855765851</v>
      </c>
      <c r="L77" s="6">
        <f>L73/M73</f>
        <v>0.9216684714423415</v>
      </c>
      <c r="M77" s="8">
        <f t="shared" si="9"/>
        <v>1</v>
      </c>
      <c r="N77" s="6">
        <f>N73/P73</f>
        <v>0.5489199187623639</v>
      </c>
      <c r="O77" s="6">
        <f>O73/P73</f>
        <v>0.45108008123763615</v>
      </c>
      <c r="P77" s="8">
        <f t="shared" si="10"/>
        <v>1</v>
      </c>
      <c r="Q77" s="6">
        <f>Q73/S73</f>
        <v>0.06934659428236646</v>
      </c>
      <c r="R77" s="6">
        <f>R73/S73</f>
        <v>0.9306534057176336</v>
      </c>
      <c r="S77" s="8">
        <f t="shared" si="11"/>
        <v>1</v>
      </c>
    </row>
    <row r="78" spans="1:19" ht="15">
      <c r="A78" s="5"/>
      <c r="B78" s="5"/>
      <c r="C78" s="83"/>
      <c r="D78" s="18" t="s">
        <v>40</v>
      </c>
      <c r="E78" s="6">
        <f>E74/G74</f>
        <v>0.32519416654359595</v>
      </c>
      <c r="F78" s="6">
        <f>F74/G74</f>
        <v>0.6748058334564041</v>
      </c>
      <c r="G78" s="8">
        <f t="shared" si="7"/>
        <v>1</v>
      </c>
      <c r="H78" s="6">
        <f>H74/J74</f>
        <v>0.02643390308192646</v>
      </c>
      <c r="I78" s="6">
        <f>I74/J74</f>
        <v>0.9735660969180736</v>
      </c>
      <c r="J78" s="8">
        <f t="shared" si="8"/>
        <v>1</v>
      </c>
      <c r="K78" s="6">
        <f>K74/M74</f>
        <v>0.06656044655221272</v>
      </c>
      <c r="L78" s="6">
        <f>L74/M74</f>
        <v>0.9334395534477873</v>
      </c>
      <c r="M78" s="8">
        <f t="shared" si="9"/>
        <v>1</v>
      </c>
      <c r="N78" s="6">
        <f>N74/P74</f>
        <v>0.2687318429871345</v>
      </c>
      <c r="O78" s="6">
        <f>O74/P74</f>
        <v>0.7312681570128656</v>
      </c>
      <c r="P78" s="8">
        <f t="shared" si="10"/>
        <v>1</v>
      </c>
      <c r="Q78" s="6">
        <f>Q74/S74</f>
        <v>0.2032159450155689</v>
      </c>
      <c r="R78" s="6">
        <f>R74/S74</f>
        <v>0.7967840549844312</v>
      </c>
      <c r="S78" s="8">
        <f t="shared" si="11"/>
        <v>1</v>
      </c>
    </row>
    <row r="79" spans="1:19" ht="15">
      <c r="A79" s="5"/>
      <c r="B79" s="5"/>
      <c r="C79" s="83"/>
      <c r="D79" s="54" t="s">
        <v>3</v>
      </c>
      <c r="E79" s="6">
        <f>E75/G75</f>
        <v>0.26857371708324146</v>
      </c>
      <c r="F79" s="6">
        <f>F75/G75</f>
        <v>0.7314262829167585</v>
      </c>
      <c r="G79" s="8">
        <f>+E79+F79</f>
        <v>1</v>
      </c>
      <c r="H79" s="6">
        <f>H75/J75</f>
        <v>0.10149344618054754</v>
      </c>
      <c r="I79" s="6">
        <f>I75/J75</f>
        <v>0.8985065538194524</v>
      </c>
      <c r="J79" s="8">
        <f>+H79+I79</f>
        <v>1</v>
      </c>
      <c r="K79" s="6">
        <f>K75/M75</f>
        <v>0.07391784142496947</v>
      </c>
      <c r="L79" s="6">
        <f>L75/M75</f>
        <v>0.9260821585750304</v>
      </c>
      <c r="M79" s="8">
        <f>+K79+L79</f>
        <v>0.9999999999999999</v>
      </c>
      <c r="N79" s="6">
        <f>N75/P75</f>
        <v>0.4486387455260473</v>
      </c>
      <c r="O79" s="6">
        <f>O75/P75</f>
        <v>0.5513612544739528</v>
      </c>
      <c r="P79" s="8">
        <f>+N79+O79</f>
        <v>1</v>
      </c>
      <c r="Q79" s="6">
        <f>Q75/S75</f>
        <v>0.16306989962652432</v>
      </c>
      <c r="R79" s="6">
        <f>R75/S75</f>
        <v>0.8369301003734758</v>
      </c>
      <c r="S79" s="8">
        <f>+Q79+R79</f>
        <v>1.0000000000000002</v>
      </c>
    </row>
    <row r="80" spans="1:3" ht="15.75">
      <c r="A80" s="5"/>
      <c r="B80" s="5"/>
      <c r="C80" s="16" t="s">
        <v>68</v>
      </c>
    </row>
    <row r="81" spans="1:3" ht="15.75">
      <c r="A81" s="5"/>
      <c r="B81" s="5"/>
      <c r="C81" s="16"/>
    </row>
    <row r="82" spans="1:7" ht="15">
      <c r="A82" s="5"/>
      <c r="B82" s="5"/>
      <c r="G82" s="3"/>
    </row>
    <row r="83" spans="1:2" ht="15">
      <c r="A83" s="5">
        <v>6</v>
      </c>
      <c r="B83" s="5" t="s">
        <v>59</v>
      </c>
    </row>
    <row r="84" spans="1:3" ht="15">
      <c r="A84" s="5"/>
      <c r="B84" s="5"/>
      <c r="C84" s="5">
        <v>2010</v>
      </c>
    </row>
    <row r="85" spans="1:16" ht="15">
      <c r="A85" s="5"/>
      <c r="B85" s="5"/>
      <c r="C85" s="82" t="s">
        <v>24</v>
      </c>
      <c r="D85" s="82"/>
      <c r="E85" s="82"/>
      <c r="F85" s="82"/>
      <c r="G85" s="82"/>
      <c r="H85" s="82"/>
      <c r="I85" s="82"/>
      <c r="J85" s="82"/>
      <c r="K85" s="82"/>
      <c r="L85" s="82"/>
      <c r="M85" s="82"/>
      <c r="N85" s="82"/>
      <c r="O85" s="82"/>
      <c r="P85" s="82"/>
    </row>
    <row r="86" spans="1:16" ht="15">
      <c r="A86" s="5"/>
      <c r="B86" s="5"/>
      <c r="C86" s="83" t="s">
        <v>37</v>
      </c>
      <c r="D86" s="83"/>
      <c r="E86" s="92" t="s">
        <v>23</v>
      </c>
      <c r="F86" s="93"/>
      <c r="G86" s="94"/>
      <c r="H86" s="92" t="s">
        <v>20</v>
      </c>
      <c r="I86" s="93"/>
      <c r="J86" s="94"/>
      <c r="K86" s="92" t="s">
        <v>89</v>
      </c>
      <c r="L86" s="93"/>
      <c r="M86" s="94"/>
      <c r="N86" s="92" t="s">
        <v>67</v>
      </c>
      <c r="O86" s="93"/>
      <c r="P86" s="94"/>
    </row>
    <row r="87" spans="1:16" ht="15.75" thickBot="1">
      <c r="A87" s="5"/>
      <c r="B87" s="5"/>
      <c r="C87" s="93"/>
      <c r="D87" s="93"/>
      <c r="E87" s="13" t="s">
        <v>1</v>
      </c>
      <c r="F87" s="13" t="s">
        <v>2</v>
      </c>
      <c r="G87" s="14" t="s">
        <v>3</v>
      </c>
      <c r="H87" s="13" t="s">
        <v>1</v>
      </c>
      <c r="I87" s="13" t="s">
        <v>2</v>
      </c>
      <c r="J87" s="14" t="s">
        <v>3</v>
      </c>
      <c r="K87" s="13" t="s">
        <v>1</v>
      </c>
      <c r="L87" s="13" t="s">
        <v>2</v>
      </c>
      <c r="M87" s="14" t="s">
        <v>3</v>
      </c>
      <c r="N87" s="13" t="s">
        <v>1</v>
      </c>
      <c r="O87" s="13" t="s">
        <v>2</v>
      </c>
      <c r="P87" s="14" t="s">
        <v>3</v>
      </c>
    </row>
    <row r="88" spans="1:16" ht="15">
      <c r="A88" s="5"/>
      <c r="B88" s="5"/>
      <c r="C88" s="87" t="s">
        <v>32</v>
      </c>
      <c r="D88" s="18" t="s">
        <v>38</v>
      </c>
      <c r="E88" s="53">
        <v>162444.16425368955</v>
      </c>
      <c r="F88" s="53">
        <v>1543729.220121892</v>
      </c>
      <c r="G88" s="53">
        <f>+E88+F88</f>
        <v>1706173.3843755815</v>
      </c>
      <c r="H88" s="53">
        <v>1438340.6281270375</v>
      </c>
      <c r="I88" s="53">
        <v>267832.75624854455</v>
      </c>
      <c r="J88" s="53">
        <f>+H88+I88</f>
        <v>1706173.384375582</v>
      </c>
      <c r="K88" s="53">
        <v>342899.0314097377</v>
      </c>
      <c r="L88" s="53">
        <v>1363274.3529658434</v>
      </c>
      <c r="M88" s="53">
        <f>+K88+L88</f>
        <v>1706173.384375581</v>
      </c>
      <c r="N88" s="53">
        <v>31716.589108215</v>
      </c>
      <c r="O88" s="53">
        <v>1674456.7952673617</v>
      </c>
      <c r="P88" s="53">
        <f>+N88+O88</f>
        <v>1706173.3843755766</v>
      </c>
    </row>
    <row r="89" spans="1:16" ht="15">
      <c r="A89" s="5"/>
      <c r="B89" s="5"/>
      <c r="C89" s="88"/>
      <c r="D89" s="18" t="s">
        <v>39</v>
      </c>
      <c r="E89" s="53">
        <v>265008.6781216883</v>
      </c>
      <c r="F89" s="53">
        <v>1496918.5115132073</v>
      </c>
      <c r="G89" s="53">
        <f>+E89+F89</f>
        <v>1761927.1896348957</v>
      </c>
      <c r="H89" s="53">
        <v>1413208.6666909982</v>
      </c>
      <c r="I89" s="53">
        <v>348718.5229438977</v>
      </c>
      <c r="J89" s="53">
        <f>+H89+I89</f>
        <v>1761927.1896348959</v>
      </c>
      <c r="K89" s="53">
        <v>182227.97243263441</v>
      </c>
      <c r="L89" s="53">
        <v>1579699.2172022634</v>
      </c>
      <c r="M89" s="53">
        <f>+K89+L89</f>
        <v>1761927.1896348977</v>
      </c>
      <c r="N89" s="53">
        <v>50995.69811792969</v>
      </c>
      <c r="O89" s="53">
        <v>1710931.491516972</v>
      </c>
      <c r="P89" s="53">
        <f>+N89+O89</f>
        <v>1761927.1896349017</v>
      </c>
    </row>
    <row r="90" spans="1:16" ht="15">
      <c r="A90" s="5"/>
      <c r="B90" s="5"/>
      <c r="C90" s="88"/>
      <c r="D90" s="18" t="s">
        <v>40</v>
      </c>
      <c r="E90" s="53">
        <v>30122.396062057443</v>
      </c>
      <c r="F90" s="53">
        <v>123244.65811025226</v>
      </c>
      <c r="G90" s="53">
        <f>+E90+F90</f>
        <v>153367.0541723097</v>
      </c>
      <c r="H90" s="53">
        <v>118663.41042278393</v>
      </c>
      <c r="I90" s="53">
        <v>34703.643749525836</v>
      </c>
      <c r="J90" s="53">
        <f>+H90+I90</f>
        <v>153367.05417230976</v>
      </c>
      <c r="K90" s="53">
        <v>9766.354911416269</v>
      </c>
      <c r="L90" s="53">
        <v>143600.69926089284</v>
      </c>
      <c r="M90" s="53">
        <f>+K90+L90</f>
        <v>153367.05417230912</v>
      </c>
      <c r="N90" s="53">
        <v>979.7750581887724</v>
      </c>
      <c r="O90" s="53">
        <v>152387.27911412047</v>
      </c>
      <c r="P90" s="53">
        <f>+N90+O90</f>
        <v>153367.05417230923</v>
      </c>
    </row>
    <row r="91" spans="1:16" ht="15">
      <c r="A91" s="5"/>
      <c r="B91" s="5"/>
      <c r="C91" s="89"/>
      <c r="D91" s="18" t="s">
        <v>3</v>
      </c>
      <c r="E91" s="53">
        <f aca="true" t="shared" si="13" ref="E91:P91">E88+E89+E90</f>
        <v>457575.23843743536</v>
      </c>
      <c r="F91" s="53">
        <f t="shared" si="13"/>
        <v>3163892.3897453514</v>
      </c>
      <c r="G91" s="53">
        <f t="shared" si="13"/>
        <v>3621467.628182787</v>
      </c>
      <c r="H91" s="53">
        <f t="shared" si="13"/>
        <v>2970212.7052408196</v>
      </c>
      <c r="I91" s="53">
        <f t="shared" si="13"/>
        <v>651254.9229419682</v>
      </c>
      <c r="J91" s="53">
        <f t="shared" si="13"/>
        <v>3621467.6281827874</v>
      </c>
      <c r="K91" s="53">
        <f t="shared" si="13"/>
        <v>534893.3587537884</v>
      </c>
      <c r="L91" s="53">
        <f t="shared" si="13"/>
        <v>3086574.2694289996</v>
      </c>
      <c r="M91" s="53">
        <f t="shared" si="13"/>
        <v>3621467.628182788</v>
      </c>
      <c r="N91" s="53">
        <f t="shared" si="13"/>
        <v>83692.06228433346</v>
      </c>
      <c r="O91" s="53">
        <f t="shared" si="13"/>
        <v>3537775.5658984543</v>
      </c>
      <c r="P91" s="53">
        <f t="shared" si="13"/>
        <v>3621467.6281827874</v>
      </c>
    </row>
    <row r="92" spans="1:16" ht="15">
      <c r="A92" s="5"/>
      <c r="B92" s="5"/>
      <c r="C92" s="90" t="s">
        <v>0</v>
      </c>
      <c r="D92" s="18" t="s">
        <v>38</v>
      </c>
      <c r="E92" s="6">
        <f>E88/G88</f>
        <v>0.09520964618325717</v>
      </c>
      <c r="F92" s="6">
        <f>F88/G88</f>
        <v>0.9047903538167428</v>
      </c>
      <c r="G92" s="8">
        <f>+E92+F92</f>
        <v>1</v>
      </c>
      <c r="H92" s="6">
        <f>H88/J88</f>
        <v>0.8430213724459401</v>
      </c>
      <c r="I92" s="6">
        <f>I88/J88</f>
        <v>0.15697862755406</v>
      </c>
      <c r="J92" s="8">
        <f>+H92+I92</f>
        <v>1</v>
      </c>
      <c r="K92" s="6">
        <f>K88/M88</f>
        <v>0.2009754896834419</v>
      </c>
      <c r="L92" s="6">
        <f>L88/M88</f>
        <v>0.7990245103165582</v>
      </c>
      <c r="M92" s="8">
        <f>+K92+L92</f>
        <v>1</v>
      </c>
      <c r="N92" s="6">
        <f>N88/P88</f>
        <v>0.018589311847589628</v>
      </c>
      <c r="O92" s="6">
        <f>O88/P88</f>
        <v>0.9814106881524104</v>
      </c>
      <c r="P92" s="8">
        <f>+N92+O92</f>
        <v>1</v>
      </c>
    </row>
    <row r="93" spans="1:16" ht="15">
      <c r="A93" s="5"/>
      <c r="B93" s="5"/>
      <c r="C93" s="83"/>
      <c r="D93" s="18" t="s">
        <v>39</v>
      </c>
      <c r="E93" s="6">
        <f>E89/G89</f>
        <v>0.15040841623915405</v>
      </c>
      <c r="F93" s="6">
        <f>F89/G89</f>
        <v>0.849591583760846</v>
      </c>
      <c r="G93" s="8">
        <f>+E93+F93</f>
        <v>1</v>
      </c>
      <c r="H93" s="6">
        <f>H89/J89</f>
        <v>0.8020811955253618</v>
      </c>
      <c r="I93" s="6">
        <f>I89/J89</f>
        <v>0.19791880447463817</v>
      </c>
      <c r="J93" s="8">
        <f>+H93+I93</f>
        <v>1</v>
      </c>
      <c r="K93" s="6">
        <f>K89/M89</f>
        <v>0.10342537052873067</v>
      </c>
      <c r="L93" s="6">
        <f>L89/M89</f>
        <v>0.8965746294712694</v>
      </c>
      <c r="M93" s="8">
        <f>+K93+L93</f>
        <v>1</v>
      </c>
      <c r="N93" s="6">
        <f>N89/P89</f>
        <v>0.028943135912725647</v>
      </c>
      <c r="O93" s="6">
        <f>O89/P89</f>
        <v>0.9710568640872743</v>
      </c>
      <c r="P93" s="8">
        <f>+N93+O93</f>
        <v>1</v>
      </c>
    </row>
    <row r="94" spans="1:16" ht="15">
      <c r="A94" s="5"/>
      <c r="B94" s="5"/>
      <c r="C94" s="83"/>
      <c r="D94" s="18" t="s">
        <v>40</v>
      </c>
      <c r="E94" s="6">
        <f>E90/G90</f>
        <v>0.1964072155171904</v>
      </c>
      <c r="F94" s="6">
        <f>F90/G90</f>
        <v>0.8035927844828097</v>
      </c>
      <c r="G94" s="8">
        <f>+E94+F94</f>
        <v>1</v>
      </c>
      <c r="H94" s="6">
        <f>H90/J90</f>
        <v>0.7737216513884666</v>
      </c>
      <c r="I94" s="6">
        <f>I90/J90</f>
        <v>0.2262783486115334</v>
      </c>
      <c r="J94" s="8">
        <f>+H94+I94</f>
        <v>1</v>
      </c>
      <c r="K94" s="6">
        <f>K90/M90</f>
        <v>0.06367961466120156</v>
      </c>
      <c r="L94" s="6">
        <f>L90/M90</f>
        <v>0.9363203853387984</v>
      </c>
      <c r="M94" s="8">
        <f>+K94+L94</f>
        <v>0.9999999999999999</v>
      </c>
      <c r="N94" s="6">
        <f>N90/P90</f>
        <v>0.006388432401446444</v>
      </c>
      <c r="O94" s="6">
        <f>O90/P90</f>
        <v>0.9936115675985536</v>
      </c>
      <c r="P94" s="8">
        <f>+N94+O94</f>
        <v>1</v>
      </c>
    </row>
    <row r="95" spans="1:16" ht="15">
      <c r="A95" s="5"/>
      <c r="B95" s="5"/>
      <c r="C95" s="83"/>
      <c r="D95" s="54" t="s">
        <v>3</v>
      </c>
      <c r="E95" s="6">
        <f>E91/G91</f>
        <v>0.12635077416584325</v>
      </c>
      <c r="F95" s="6">
        <f>F91/G91</f>
        <v>0.8736492258341567</v>
      </c>
      <c r="G95" s="8">
        <f>+E95+F95</f>
        <v>1</v>
      </c>
      <c r="H95" s="6">
        <f>H91/J91</f>
        <v>0.8201682329357834</v>
      </c>
      <c r="I95" s="6">
        <f>I91/J91</f>
        <v>0.17983176706421666</v>
      </c>
      <c r="J95" s="8">
        <f>+H95+I95</f>
        <v>1</v>
      </c>
      <c r="K95" s="6">
        <f>K91/M91</f>
        <v>0.14770071519932154</v>
      </c>
      <c r="L95" s="6">
        <f>L91/M91</f>
        <v>0.8522992848006785</v>
      </c>
      <c r="M95" s="8">
        <f>+K95+L95</f>
        <v>1</v>
      </c>
      <c r="N95" s="6">
        <f>N91/P91</f>
        <v>0.023109984922419204</v>
      </c>
      <c r="O95" s="6">
        <f>O91/P91</f>
        <v>0.9768900150775809</v>
      </c>
      <c r="P95" s="8">
        <f>+N95+O95</f>
        <v>1</v>
      </c>
    </row>
    <row r="96" spans="1:3" ht="15.75">
      <c r="A96" s="5"/>
      <c r="B96" s="5"/>
      <c r="C96" s="16" t="s">
        <v>68</v>
      </c>
    </row>
    <row r="97" spans="1:3" ht="15.75">
      <c r="A97" s="5"/>
      <c r="B97" s="5"/>
      <c r="C97" s="16"/>
    </row>
    <row r="98" spans="1:2" ht="15">
      <c r="A98" s="5"/>
      <c r="B98" s="5"/>
    </row>
    <row r="99" spans="1:2" ht="15">
      <c r="A99" s="5">
        <v>7</v>
      </c>
      <c r="B99" s="5" t="s">
        <v>62</v>
      </c>
    </row>
    <row r="100" spans="1:3" ht="15" customHeight="1">
      <c r="A100" s="5"/>
      <c r="B100" s="5"/>
      <c r="C100" s="5">
        <v>2010</v>
      </c>
    </row>
    <row r="101" spans="1:7" ht="29.25" customHeight="1">
      <c r="A101" s="5"/>
      <c r="B101" s="5"/>
      <c r="C101" s="82" t="s">
        <v>100</v>
      </c>
      <c r="D101" s="82"/>
      <c r="E101" s="82"/>
      <c r="F101" s="82"/>
      <c r="G101" s="82"/>
    </row>
    <row r="102" spans="1:7" ht="15">
      <c r="A102" s="5"/>
      <c r="B102" s="5"/>
      <c r="C102" s="83" t="s">
        <v>37</v>
      </c>
      <c r="D102" s="83"/>
      <c r="E102" s="32" t="s">
        <v>1</v>
      </c>
      <c r="F102" s="32" t="s">
        <v>35</v>
      </c>
      <c r="G102" s="32" t="s">
        <v>3</v>
      </c>
    </row>
    <row r="103" spans="1:7" ht="15">
      <c r="A103" s="5"/>
      <c r="B103" s="5"/>
      <c r="C103" s="87" t="s">
        <v>32</v>
      </c>
      <c r="D103" s="18" t="s">
        <v>38</v>
      </c>
      <c r="E103" s="53">
        <v>1383373.6487508258</v>
      </c>
      <c r="F103" s="53">
        <v>322799.735624757</v>
      </c>
      <c r="G103" s="53">
        <f>+E103+F103</f>
        <v>1706173.384375583</v>
      </c>
    </row>
    <row r="104" spans="1:7" ht="15">
      <c r="A104" s="5"/>
      <c r="B104" s="5"/>
      <c r="C104" s="88"/>
      <c r="D104" s="18" t="s">
        <v>39</v>
      </c>
      <c r="E104" s="53">
        <v>1527383.9889082925</v>
      </c>
      <c r="F104" s="53">
        <v>234543.20072660965</v>
      </c>
      <c r="G104" s="53">
        <f>+E104+F104</f>
        <v>1761927.1896349022</v>
      </c>
    </row>
    <row r="105" spans="1:7" ht="15">
      <c r="A105" s="5"/>
      <c r="B105" s="5"/>
      <c r="C105" s="88"/>
      <c r="D105" s="18" t="s">
        <v>40</v>
      </c>
      <c r="E105" s="53">
        <v>125452.33356431987</v>
      </c>
      <c r="F105" s="53">
        <v>27914.72060798974</v>
      </c>
      <c r="G105" s="53">
        <f>+E105+F105</f>
        <v>153367.0541723096</v>
      </c>
    </row>
    <row r="106" spans="1:7" ht="15">
      <c r="A106" s="5"/>
      <c r="B106" s="5"/>
      <c r="C106" s="89"/>
      <c r="D106" s="18" t="s">
        <v>3</v>
      </c>
      <c r="E106" s="53">
        <f>E103+E104+E105</f>
        <v>3036209.971223438</v>
      </c>
      <c r="F106" s="53">
        <f>F103+F104+F105</f>
        <v>585257.6569593564</v>
      </c>
      <c r="G106" s="53">
        <f>G103+G104+G105</f>
        <v>3621467.6281827944</v>
      </c>
    </row>
    <row r="107" spans="1:7" ht="15">
      <c r="A107" s="5"/>
      <c r="B107" s="5"/>
      <c r="C107" s="90" t="s">
        <v>0</v>
      </c>
      <c r="D107" s="18" t="s">
        <v>38</v>
      </c>
      <c r="E107" s="6">
        <f>E103/G103</f>
        <v>0.8108048463416314</v>
      </c>
      <c r="F107" s="6">
        <f>F103/G103</f>
        <v>0.1891951536583685</v>
      </c>
      <c r="G107" s="8">
        <f>+E107+F107</f>
        <v>0.9999999999999999</v>
      </c>
    </row>
    <row r="108" spans="1:7" ht="15">
      <c r="A108" s="5"/>
      <c r="B108" s="5"/>
      <c r="C108" s="83"/>
      <c r="D108" s="18" t="s">
        <v>39</v>
      </c>
      <c r="E108" s="6">
        <f>E104/G104</f>
        <v>0.8668825805592962</v>
      </c>
      <c r="F108" s="6">
        <f>F104/G104</f>
        <v>0.13311741944070374</v>
      </c>
      <c r="G108" s="8">
        <f>+E108+F108</f>
        <v>1</v>
      </c>
    </row>
    <row r="109" spans="1:7" ht="15">
      <c r="A109" s="5"/>
      <c r="B109" s="5"/>
      <c r="C109" s="83"/>
      <c r="D109" s="18" t="s">
        <v>40</v>
      </c>
      <c r="E109" s="6">
        <f>E105/G105</f>
        <v>0.817987502213955</v>
      </c>
      <c r="F109" s="6">
        <f>F105/G105</f>
        <v>0.18201249778604497</v>
      </c>
      <c r="G109" s="8">
        <f>+E109+F109</f>
        <v>1</v>
      </c>
    </row>
    <row r="110" spans="1:7" ht="15">
      <c r="A110" s="5"/>
      <c r="B110" s="5"/>
      <c r="C110" s="83"/>
      <c r="D110" s="54" t="s">
        <v>3</v>
      </c>
      <c r="E110" s="6">
        <f>E106/G106</f>
        <v>0.8383921335083061</v>
      </c>
      <c r="F110" s="6">
        <f>F106/G106</f>
        <v>0.1616078664916939</v>
      </c>
      <c r="G110" s="8">
        <f>+E110+F110</f>
        <v>1</v>
      </c>
    </row>
    <row r="111" spans="1:3" ht="15.75">
      <c r="A111" s="5"/>
      <c r="B111" s="5"/>
      <c r="C111" s="16" t="s">
        <v>68</v>
      </c>
    </row>
    <row r="112" spans="1:3" ht="15.75">
      <c r="A112" s="5"/>
      <c r="B112" s="5"/>
      <c r="C112" s="16"/>
    </row>
    <row r="113" spans="1:3" ht="15">
      <c r="A113" s="5"/>
      <c r="B113" s="5"/>
      <c r="C113" s="5">
        <v>2010</v>
      </c>
    </row>
    <row r="114" spans="1:10" ht="15" customHeight="1">
      <c r="A114" s="5"/>
      <c r="C114" s="83" t="s">
        <v>37</v>
      </c>
      <c r="D114" s="97"/>
      <c r="E114" s="82" t="s">
        <v>90</v>
      </c>
      <c r="F114" s="82"/>
      <c r="G114" s="82"/>
      <c r="H114" s="82"/>
      <c r="I114" s="82"/>
      <c r="J114" s="82"/>
    </row>
    <row r="115" spans="1:10" ht="15.75" thickBot="1">
      <c r="A115" s="5"/>
      <c r="C115" s="93"/>
      <c r="D115" s="95"/>
      <c r="E115" s="56" t="s">
        <v>103</v>
      </c>
      <c r="F115" s="57" t="s">
        <v>102</v>
      </c>
      <c r="G115" s="58" t="s">
        <v>104</v>
      </c>
      <c r="H115" s="56" t="s">
        <v>105</v>
      </c>
      <c r="I115" s="57" t="s">
        <v>106</v>
      </c>
      <c r="J115" s="57" t="s">
        <v>3</v>
      </c>
    </row>
    <row r="116" spans="1:10" ht="15">
      <c r="A116" s="5"/>
      <c r="C116" s="99" t="s">
        <v>32</v>
      </c>
      <c r="D116" s="18" t="s">
        <v>38</v>
      </c>
      <c r="E116" s="53">
        <v>521089.403435927</v>
      </c>
      <c r="F116" s="53">
        <v>543675.929660076</v>
      </c>
      <c r="G116" s="53">
        <v>168134.510879614</v>
      </c>
      <c r="H116" s="53">
        <v>92500.7511331493</v>
      </c>
      <c r="I116" s="53">
        <v>57973.0536420674</v>
      </c>
      <c r="J116" s="53">
        <f>SUM(E116:I116)</f>
        <v>1383373.6487508337</v>
      </c>
    </row>
    <row r="117" spans="1:10" ht="15">
      <c r="A117" s="5"/>
      <c r="C117" s="97"/>
      <c r="D117" s="18" t="s">
        <v>39</v>
      </c>
      <c r="E117" s="53">
        <v>683666.20516666</v>
      </c>
      <c r="F117" s="53">
        <v>631005.616911454</v>
      </c>
      <c r="G117" s="53">
        <v>134199.391478695</v>
      </c>
      <c r="H117" s="53">
        <v>55352.1074783663</v>
      </c>
      <c r="I117" s="53">
        <v>23160.6678731076</v>
      </c>
      <c r="J117" s="53">
        <f>SUM(E117:I117)</f>
        <v>1527383.9889082827</v>
      </c>
    </row>
    <row r="118" spans="1:10" ht="15">
      <c r="A118" s="5"/>
      <c r="C118" s="97"/>
      <c r="D118" s="18" t="s">
        <v>40</v>
      </c>
      <c r="E118" s="53">
        <v>51924.1492072198</v>
      </c>
      <c r="F118" s="53">
        <v>53554.9483712116</v>
      </c>
      <c r="G118" s="53">
        <v>11838.1381500472</v>
      </c>
      <c r="H118" s="53">
        <v>5616.98654360906</v>
      </c>
      <c r="I118" s="53">
        <v>2518.11129223219</v>
      </c>
      <c r="J118" s="53">
        <f>SUM(E118:I118)</f>
        <v>125452.33356431985</v>
      </c>
    </row>
    <row r="119" spans="1:10" ht="15">
      <c r="A119" s="5"/>
      <c r="C119" s="95"/>
      <c r="D119" s="18" t="s">
        <v>3</v>
      </c>
      <c r="E119" s="53">
        <f aca="true" t="shared" si="14" ref="E119:J119">E116+E117+E118</f>
        <v>1256679.7578098068</v>
      </c>
      <c r="F119" s="53">
        <f t="shared" si="14"/>
        <v>1228236.4949427415</v>
      </c>
      <c r="G119" s="53">
        <f t="shared" si="14"/>
        <v>314172.04050835624</v>
      </c>
      <c r="H119" s="53">
        <f t="shared" si="14"/>
        <v>153469.84515512467</v>
      </c>
      <c r="I119" s="53">
        <f t="shared" si="14"/>
        <v>83651.83280740719</v>
      </c>
      <c r="J119" s="53">
        <f t="shared" si="14"/>
        <v>3036209.9712234363</v>
      </c>
    </row>
    <row r="120" spans="1:10" ht="15">
      <c r="A120" s="5"/>
      <c r="C120" s="99" t="s">
        <v>0</v>
      </c>
      <c r="D120" s="18" t="s">
        <v>38</v>
      </c>
      <c r="E120" s="59">
        <f>E116/J116</f>
        <v>0.3766801571697301</v>
      </c>
      <c r="F120" s="59">
        <f>F116/J116</f>
        <v>0.3930072906557151</v>
      </c>
      <c r="G120" s="59">
        <f>G116/J116</f>
        <v>0.1215394778058965</v>
      </c>
      <c r="H120" s="59">
        <f>H116/J116</f>
        <v>0.06686606414447473</v>
      </c>
      <c r="I120" s="59">
        <f>I116/J116</f>
        <v>0.04190701022418363</v>
      </c>
      <c r="J120" s="60">
        <f>SUM(E120:I120)</f>
        <v>1</v>
      </c>
    </row>
    <row r="121" spans="1:10" ht="15">
      <c r="A121" s="5"/>
      <c r="B121" s="5"/>
      <c r="C121" s="97"/>
      <c r="D121" s="18" t="s">
        <v>39</v>
      </c>
      <c r="E121" s="59">
        <f>E117/J117</f>
        <v>0.44760597867424234</v>
      </c>
      <c r="F121" s="59">
        <f>F117/J117</f>
        <v>0.413128343293996</v>
      </c>
      <c r="G121" s="59">
        <f>G117/J117</f>
        <v>0.08786224842818717</v>
      </c>
      <c r="H121" s="59">
        <f>H117/J117</f>
        <v>0.036239811259203995</v>
      </c>
      <c r="I121" s="59">
        <f>I117/J117</f>
        <v>0.015163618344370614</v>
      </c>
      <c r="J121" s="60">
        <f>SUM(E121:I121)</f>
        <v>1</v>
      </c>
    </row>
    <row r="122" spans="1:10" ht="15">
      <c r="A122" s="5"/>
      <c r="C122" s="97"/>
      <c r="D122" s="18" t="s">
        <v>40</v>
      </c>
      <c r="E122" s="59">
        <f>E118/J118</f>
        <v>0.41389544324895405</v>
      </c>
      <c r="F122" s="59">
        <f>F118/J118</f>
        <v>0.4268947962116128</v>
      </c>
      <c r="G122" s="59">
        <f>G118/J118</f>
        <v>0.09436363448733893</v>
      </c>
      <c r="H122" s="59">
        <f>H118/J118</f>
        <v>0.04477387055322659</v>
      </c>
      <c r="I122" s="59">
        <f>I118/J118</f>
        <v>0.020072255498867587</v>
      </c>
      <c r="J122" s="60">
        <f>SUM(E122:I122)</f>
        <v>1</v>
      </c>
    </row>
    <row r="123" spans="1:10" ht="15">
      <c r="A123" s="5"/>
      <c r="C123" s="97"/>
      <c r="D123" s="18" t="s">
        <v>3</v>
      </c>
      <c r="E123" s="59">
        <f>E119/J119</f>
        <v>0.4138975135844869</v>
      </c>
      <c r="F123" s="59">
        <f>F119/J119</f>
        <v>0.40452949782251896</v>
      </c>
      <c r="G123" s="59">
        <f>G119/J119</f>
        <v>0.10347507039566209</v>
      </c>
      <c r="H123" s="59">
        <f>H119/J119</f>
        <v>0.050546519051607036</v>
      </c>
      <c r="I123" s="59">
        <f>I119/J119</f>
        <v>0.027551399145725027</v>
      </c>
      <c r="J123" s="60">
        <f>SUM(E123:I123)</f>
        <v>0.9999999999999999</v>
      </c>
    </row>
    <row r="124" spans="1:6" ht="15.75">
      <c r="A124" s="5"/>
      <c r="B124" s="5"/>
      <c r="C124" s="16" t="s">
        <v>68</v>
      </c>
      <c r="E124" s="51"/>
      <c r="F124" s="51"/>
    </row>
    <row r="125" ht="15">
      <c r="A125" s="5"/>
    </row>
    <row r="126" spans="1:8" ht="15">
      <c r="A126" s="5">
        <v>8</v>
      </c>
      <c r="B126" s="5" t="s">
        <v>12</v>
      </c>
      <c r="H126" s="3"/>
    </row>
    <row r="127" spans="1:8" ht="15">
      <c r="A127" s="5"/>
      <c r="B127" s="5"/>
      <c r="C127" s="5">
        <v>2010</v>
      </c>
      <c r="H127" s="3"/>
    </row>
    <row r="128" spans="1:13" ht="15">
      <c r="A128" s="5"/>
      <c r="B128" s="5"/>
      <c r="C128" s="82" t="s">
        <v>97</v>
      </c>
      <c r="D128" s="82"/>
      <c r="E128" s="82"/>
      <c r="F128" s="82"/>
      <c r="G128" s="82"/>
      <c r="H128" s="82"/>
      <c r="I128" s="82"/>
      <c r="J128" s="82"/>
      <c r="K128" s="82"/>
      <c r="L128" s="82"/>
      <c r="M128" s="82"/>
    </row>
    <row r="129" spans="1:13" ht="15">
      <c r="A129" s="5"/>
      <c r="B129" s="5"/>
      <c r="C129" s="83" t="s">
        <v>37</v>
      </c>
      <c r="D129" s="83"/>
      <c r="E129" s="92" t="s">
        <v>9</v>
      </c>
      <c r="F129" s="93"/>
      <c r="G129" s="94"/>
      <c r="H129" s="92" t="s">
        <v>10</v>
      </c>
      <c r="I129" s="93"/>
      <c r="J129" s="94"/>
      <c r="K129" s="92" t="s">
        <v>11</v>
      </c>
      <c r="L129" s="93"/>
      <c r="M129" s="94"/>
    </row>
    <row r="130" spans="1:13" ht="15.75" thickBot="1">
      <c r="A130" s="5"/>
      <c r="B130" s="5"/>
      <c r="C130" s="93"/>
      <c r="D130" s="93"/>
      <c r="E130" s="13" t="s">
        <v>1</v>
      </c>
      <c r="F130" s="13" t="s">
        <v>2</v>
      </c>
      <c r="G130" s="14" t="s">
        <v>3</v>
      </c>
      <c r="H130" s="13" t="s">
        <v>1</v>
      </c>
      <c r="I130" s="13" t="s">
        <v>2</v>
      </c>
      <c r="J130" s="14" t="s">
        <v>3</v>
      </c>
      <c r="K130" s="13" t="s">
        <v>1</v>
      </c>
      <c r="L130" s="13" t="s">
        <v>2</v>
      </c>
      <c r="M130" s="14" t="s">
        <v>3</v>
      </c>
    </row>
    <row r="131" spans="1:13" ht="15">
      <c r="A131" s="5"/>
      <c r="B131" s="5"/>
      <c r="C131" s="87" t="s">
        <v>32</v>
      </c>
      <c r="D131" s="18" t="s">
        <v>38</v>
      </c>
      <c r="E131" s="53">
        <v>452680.5709000348</v>
      </c>
      <c r="F131" s="53">
        <v>1253492.8134755495</v>
      </c>
      <c r="G131" s="53">
        <f>+E131+F131</f>
        <v>1706173.3843755843</v>
      </c>
      <c r="H131" s="53">
        <v>406626.5851027842</v>
      </c>
      <c r="I131" s="53">
        <v>1299546.7992728006</v>
      </c>
      <c r="J131" s="53">
        <f>+H131+I131</f>
        <v>1706173.3843755848</v>
      </c>
      <c r="K131" s="53">
        <v>407365.8081344687</v>
      </c>
      <c r="L131" s="53">
        <v>1298807.5762411144</v>
      </c>
      <c r="M131" s="53">
        <f>+K131+L131</f>
        <v>1706173.3843755831</v>
      </c>
    </row>
    <row r="132" spans="1:13" ht="15">
      <c r="A132" s="5"/>
      <c r="B132" s="5"/>
      <c r="C132" s="88"/>
      <c r="D132" s="18" t="s">
        <v>39</v>
      </c>
      <c r="E132" s="53">
        <v>219283.48719497246</v>
      </c>
      <c r="F132" s="53">
        <v>1542643.7024399226</v>
      </c>
      <c r="G132" s="53">
        <f>+E132+F132</f>
        <v>1761927.189634895</v>
      </c>
      <c r="H132" s="53">
        <v>187006.1506402631</v>
      </c>
      <c r="I132" s="53">
        <v>1574921.0389946334</v>
      </c>
      <c r="J132" s="53">
        <f>+H132+I132</f>
        <v>1761927.1896348963</v>
      </c>
      <c r="K132" s="53">
        <v>101626.10219643282</v>
      </c>
      <c r="L132" s="53">
        <v>1660301.0874384723</v>
      </c>
      <c r="M132" s="53">
        <f>+K132+L132</f>
        <v>1761927.1896349052</v>
      </c>
    </row>
    <row r="133" spans="1:13" ht="15">
      <c r="A133" s="5"/>
      <c r="B133" s="5"/>
      <c r="C133" s="88"/>
      <c r="D133" s="18" t="s">
        <v>40</v>
      </c>
      <c r="E133" s="53">
        <v>39651.474963742825</v>
      </c>
      <c r="F133" s="53">
        <v>113715.57920856688</v>
      </c>
      <c r="G133" s="53">
        <f>+E133+F133</f>
        <v>153367.0541723097</v>
      </c>
      <c r="H133" s="53">
        <v>38735.19239468805</v>
      </c>
      <c r="I133" s="53">
        <v>114631.86177762166</v>
      </c>
      <c r="J133" s="53">
        <f>+H133+I133</f>
        <v>153367.0541723097</v>
      </c>
      <c r="K133" s="53">
        <v>40103.27471040538</v>
      </c>
      <c r="L133" s="53">
        <v>113263.77946190434</v>
      </c>
      <c r="M133" s="53">
        <f>+K133+L133</f>
        <v>153367.05417230973</v>
      </c>
    </row>
    <row r="134" spans="1:13" ht="15">
      <c r="A134" s="5"/>
      <c r="B134" s="5"/>
      <c r="C134" s="89"/>
      <c r="D134" s="18" t="s">
        <v>3</v>
      </c>
      <c r="E134" s="53">
        <f aca="true" t="shared" si="15" ref="E134:M134">E131+E132+E133</f>
        <v>711615.53305875</v>
      </c>
      <c r="F134" s="53">
        <f t="shared" si="15"/>
        <v>2909852.095124039</v>
      </c>
      <c r="G134" s="53">
        <f t="shared" si="15"/>
        <v>3621467.628182789</v>
      </c>
      <c r="H134" s="53">
        <f t="shared" si="15"/>
        <v>632367.9281377353</v>
      </c>
      <c r="I134" s="53">
        <f t="shared" si="15"/>
        <v>2989099.7000450557</v>
      </c>
      <c r="J134" s="53">
        <f t="shared" si="15"/>
        <v>3621467.6281827907</v>
      </c>
      <c r="K134" s="53">
        <f t="shared" si="15"/>
        <v>549095.1850413069</v>
      </c>
      <c r="L134" s="53">
        <f t="shared" si="15"/>
        <v>3072372.443141491</v>
      </c>
      <c r="M134" s="53">
        <f t="shared" si="15"/>
        <v>3621467.628182798</v>
      </c>
    </row>
    <row r="135" spans="1:13" ht="15">
      <c r="A135" s="5"/>
      <c r="B135" s="5"/>
      <c r="C135" s="90" t="s">
        <v>0</v>
      </c>
      <c r="D135" s="18" t="s">
        <v>38</v>
      </c>
      <c r="E135" s="6">
        <f>E131/G131</f>
        <v>0.2653192079102232</v>
      </c>
      <c r="F135" s="6">
        <f>F131/G131</f>
        <v>0.7346807920897768</v>
      </c>
      <c r="G135" s="8">
        <f>+E135+F135</f>
        <v>1</v>
      </c>
      <c r="H135" s="6">
        <f>H131/J131</f>
        <v>0.23832664887783314</v>
      </c>
      <c r="I135" s="6">
        <f>I131/J131</f>
        <v>0.7616733511221668</v>
      </c>
      <c r="J135" s="8">
        <f>+H135+I135</f>
        <v>1</v>
      </c>
      <c r="K135" s="6">
        <f>K131/M131</f>
        <v>0.23875991260029789</v>
      </c>
      <c r="L135" s="6">
        <f>L131/M131</f>
        <v>0.7612400873997021</v>
      </c>
      <c r="M135" s="8">
        <f>+K135+L135</f>
        <v>1</v>
      </c>
    </row>
    <row r="136" spans="1:13" ht="15">
      <c r="A136" s="5"/>
      <c r="B136" s="5"/>
      <c r="C136" s="83"/>
      <c r="D136" s="18" t="s">
        <v>39</v>
      </c>
      <c r="E136" s="6">
        <f>E132/G132</f>
        <v>0.12445661119538781</v>
      </c>
      <c r="F136" s="6">
        <f>F132/G132</f>
        <v>0.8755433888046122</v>
      </c>
      <c r="G136" s="8">
        <f>+E136+F136</f>
        <v>1</v>
      </c>
      <c r="H136" s="6">
        <f>H132/J132</f>
        <v>0.10613727499092299</v>
      </c>
      <c r="I136" s="6">
        <f>I132/J132</f>
        <v>0.893862725009077</v>
      </c>
      <c r="J136" s="8">
        <f>+H136+I136</f>
        <v>1</v>
      </c>
      <c r="K136" s="6">
        <f>K132/M132</f>
        <v>0.057678945415157085</v>
      </c>
      <c r="L136" s="6">
        <f>L132/M132</f>
        <v>0.9423210545848428</v>
      </c>
      <c r="M136" s="8">
        <f>+K136+L136</f>
        <v>0.9999999999999999</v>
      </c>
    </row>
    <row r="137" spans="1:13" ht="15">
      <c r="A137" s="5"/>
      <c r="B137" s="5"/>
      <c r="C137" s="83"/>
      <c r="D137" s="18" t="s">
        <v>40</v>
      </c>
      <c r="E137" s="6">
        <f>E133/G133</f>
        <v>0.25853971817958976</v>
      </c>
      <c r="F137" s="6">
        <f>F133/G133</f>
        <v>0.7414602818204102</v>
      </c>
      <c r="G137" s="8">
        <f>+E137+F137</f>
        <v>1</v>
      </c>
      <c r="H137" s="6">
        <f>H133/J133</f>
        <v>0.25256527618486174</v>
      </c>
      <c r="I137" s="6">
        <f>I133/J133</f>
        <v>0.7474347238151383</v>
      </c>
      <c r="J137" s="8">
        <f>+H137+I137</f>
        <v>1</v>
      </c>
      <c r="K137" s="6">
        <f>K133/M133</f>
        <v>0.2614855904146719</v>
      </c>
      <c r="L137" s="6">
        <f>L133/M133</f>
        <v>0.7385144095853281</v>
      </c>
      <c r="M137" s="8">
        <f>+K137+L137</f>
        <v>1</v>
      </c>
    </row>
    <row r="138" spans="1:13" ht="15">
      <c r="A138" s="5"/>
      <c r="B138" s="5"/>
      <c r="C138" s="83"/>
      <c r="D138" s="54" t="s">
        <v>3</v>
      </c>
      <c r="E138" s="6">
        <f>E134/G134</f>
        <v>0.1964992114028175</v>
      </c>
      <c r="F138" s="6">
        <f>F134/G134</f>
        <v>0.8035007885971824</v>
      </c>
      <c r="G138" s="8">
        <f>+E138+F138</f>
        <v>1</v>
      </c>
      <c r="H138" s="6">
        <f>H134/J134</f>
        <v>0.17461647957765952</v>
      </c>
      <c r="I138" s="6">
        <f>I134/J134</f>
        <v>0.8253835204223405</v>
      </c>
      <c r="J138" s="8">
        <f>+H138+I138</f>
        <v>1</v>
      </c>
      <c r="K138" s="6">
        <f>K134/M134</f>
        <v>0.15162228174239822</v>
      </c>
      <c r="L138" s="6">
        <f>L134/M134</f>
        <v>0.8483777182576018</v>
      </c>
      <c r="M138" s="8">
        <f>+K138+L138</f>
        <v>1</v>
      </c>
    </row>
    <row r="139" spans="1:8" ht="15.75">
      <c r="A139" s="5"/>
      <c r="B139" s="5"/>
      <c r="C139" s="16" t="s">
        <v>68</v>
      </c>
      <c r="H139" s="3"/>
    </row>
    <row r="140" spans="1:8" ht="15">
      <c r="A140" s="5"/>
      <c r="B140" s="5"/>
      <c r="H140" s="3"/>
    </row>
    <row r="141" ht="15">
      <c r="A141" s="5"/>
    </row>
    <row r="142" spans="1:2" ht="15">
      <c r="A142" s="5">
        <v>9</v>
      </c>
      <c r="B142" s="5" t="s">
        <v>13</v>
      </c>
    </row>
    <row r="143" spans="1:3" ht="15">
      <c r="A143" s="5"/>
      <c r="B143" s="5"/>
      <c r="C143" s="5">
        <v>2010</v>
      </c>
    </row>
    <row r="144" spans="1:7" ht="15">
      <c r="A144" s="5"/>
      <c r="B144" s="5"/>
      <c r="C144" s="82" t="s">
        <v>8</v>
      </c>
      <c r="D144" s="82"/>
      <c r="E144" s="82"/>
      <c r="F144" s="82"/>
      <c r="G144" s="82"/>
    </row>
    <row r="145" spans="1:7" ht="15">
      <c r="A145" s="5"/>
      <c r="B145" s="5"/>
      <c r="C145" s="83" t="s">
        <v>37</v>
      </c>
      <c r="D145" s="83"/>
      <c r="E145" s="19" t="s">
        <v>1</v>
      </c>
      <c r="F145" s="19" t="s">
        <v>35</v>
      </c>
      <c r="G145" s="19" t="s">
        <v>3</v>
      </c>
    </row>
    <row r="146" spans="1:7" ht="15">
      <c r="A146" s="5"/>
      <c r="B146" s="5"/>
      <c r="C146" s="87" t="s">
        <v>32</v>
      </c>
      <c r="D146" s="18" t="s">
        <v>38</v>
      </c>
      <c r="E146" s="53">
        <v>398006.2108748127</v>
      </c>
      <c r="F146" s="53">
        <v>1308167.1735007712</v>
      </c>
      <c r="G146" s="53">
        <f>+E146+F146</f>
        <v>1706173.3843755838</v>
      </c>
    </row>
    <row r="147" spans="1:7" ht="15">
      <c r="A147" s="5"/>
      <c r="B147" s="5"/>
      <c r="C147" s="88"/>
      <c r="D147" s="18" t="s">
        <v>39</v>
      </c>
      <c r="E147" s="53">
        <v>462363.55922550586</v>
      </c>
      <c r="F147" s="53">
        <v>1299563.6304093872</v>
      </c>
      <c r="G147" s="53">
        <f>+E147+F147</f>
        <v>1761927.189634893</v>
      </c>
    </row>
    <row r="148" spans="1:7" ht="15">
      <c r="A148" s="5"/>
      <c r="B148" s="5"/>
      <c r="C148" s="88"/>
      <c r="D148" s="18" t="s">
        <v>40</v>
      </c>
      <c r="E148" s="53">
        <v>23505.4758980403</v>
      </c>
      <c r="F148" s="53">
        <v>129861.5782742694</v>
      </c>
      <c r="G148" s="53">
        <f>+E148+F148</f>
        <v>153367.0541723097</v>
      </c>
    </row>
    <row r="149" spans="1:7" ht="15">
      <c r="A149" s="5"/>
      <c r="B149" s="5"/>
      <c r="C149" s="89"/>
      <c r="D149" s="18" t="s">
        <v>3</v>
      </c>
      <c r="E149" s="53">
        <f>E146+E147+E148</f>
        <v>883875.2459983589</v>
      </c>
      <c r="F149" s="53">
        <f>F146+F147+F148</f>
        <v>2737592.382184428</v>
      </c>
      <c r="G149" s="53">
        <f>G146+G147+G148</f>
        <v>3621467.6281827865</v>
      </c>
    </row>
    <row r="150" spans="1:7" ht="15">
      <c r="A150" s="5"/>
      <c r="B150" s="5"/>
      <c r="C150" s="90" t="s">
        <v>0</v>
      </c>
      <c r="D150" s="18" t="s">
        <v>38</v>
      </c>
      <c r="E150" s="6">
        <f>E146/G146</f>
        <v>0.23327418802777353</v>
      </c>
      <c r="F150" s="6">
        <f>F146/G146</f>
        <v>0.7667258119722264</v>
      </c>
      <c r="G150" s="8">
        <f>+E150+F150</f>
        <v>1</v>
      </c>
    </row>
    <row r="151" spans="1:7" ht="15">
      <c r="A151" s="5"/>
      <c r="B151" s="5"/>
      <c r="C151" s="83"/>
      <c r="D151" s="18" t="s">
        <v>39</v>
      </c>
      <c r="E151" s="6">
        <f>E147/G147</f>
        <v>0.2624192202410571</v>
      </c>
      <c r="F151" s="6">
        <f>F147/G147</f>
        <v>0.7375807797589429</v>
      </c>
      <c r="G151" s="8">
        <f>+E151+F151</f>
        <v>1</v>
      </c>
    </row>
    <row r="152" spans="1:7" ht="15">
      <c r="A152" s="5"/>
      <c r="B152" s="5"/>
      <c r="C152" s="83"/>
      <c r="D152" s="18" t="s">
        <v>40</v>
      </c>
      <c r="E152" s="6">
        <f>E148/G148</f>
        <v>0.153262876599505</v>
      </c>
      <c r="F152" s="6">
        <f>F148/G148</f>
        <v>0.846737123400495</v>
      </c>
      <c r="G152" s="8">
        <f>+E152+F152</f>
        <v>1</v>
      </c>
    </row>
    <row r="153" spans="1:7" ht="15">
      <c r="A153" s="5"/>
      <c r="B153" s="5"/>
      <c r="C153" s="83"/>
      <c r="D153" s="54" t="s">
        <v>3</v>
      </c>
      <c r="E153" s="6">
        <f>E149/G149</f>
        <v>0.24406548304336992</v>
      </c>
      <c r="F153" s="6">
        <f>F149/G149</f>
        <v>0.7559345169566303</v>
      </c>
      <c r="G153" s="8">
        <f>+E153+F153</f>
        <v>1.0000000000000002</v>
      </c>
    </row>
    <row r="154" spans="1:3" ht="15.75">
      <c r="A154" s="5"/>
      <c r="B154" s="5"/>
      <c r="C154" s="16" t="s">
        <v>68</v>
      </c>
    </row>
    <row r="155" spans="1:3" ht="15.75">
      <c r="A155" s="5"/>
      <c r="B155" s="5"/>
      <c r="C155" s="16"/>
    </row>
    <row r="156" spans="1:3" ht="15.75">
      <c r="A156" s="5"/>
      <c r="B156" s="5"/>
      <c r="C156" s="16"/>
    </row>
    <row r="157" spans="1:7" ht="15">
      <c r="A157" s="5">
        <v>10</v>
      </c>
      <c r="B157" s="5" t="s">
        <v>108</v>
      </c>
      <c r="C157" s="38"/>
      <c r="D157" s="38"/>
      <c r="E157" s="38"/>
      <c r="F157" s="38"/>
      <c r="G157" s="38"/>
    </row>
    <row r="158" spans="1:3" ht="15">
      <c r="A158" s="5"/>
      <c r="B158" s="5"/>
      <c r="C158" s="5">
        <v>2010</v>
      </c>
    </row>
    <row r="159" spans="1:7" ht="15">
      <c r="A159" s="5"/>
      <c r="B159" s="5"/>
      <c r="C159" s="82" t="s">
        <v>83</v>
      </c>
      <c r="D159" s="82"/>
      <c r="E159" s="82"/>
      <c r="F159" s="82"/>
      <c r="G159" s="82"/>
    </row>
    <row r="160" spans="1:7" ht="15">
      <c r="A160" s="5"/>
      <c r="B160" s="5"/>
      <c r="C160" s="83" t="s">
        <v>37</v>
      </c>
      <c r="D160" s="83"/>
      <c r="E160" s="32" t="s">
        <v>1</v>
      </c>
      <c r="F160" s="32" t="s">
        <v>35</v>
      </c>
      <c r="G160" s="32" t="s">
        <v>3</v>
      </c>
    </row>
    <row r="161" spans="1:7" ht="15">
      <c r="A161" s="5"/>
      <c r="B161" s="5"/>
      <c r="C161" s="87" t="s">
        <v>32</v>
      </c>
      <c r="D161" s="18" t="s">
        <v>38</v>
      </c>
      <c r="E161" s="53">
        <v>1135962.9</v>
      </c>
      <c r="F161" s="53">
        <v>570210.49</v>
      </c>
      <c r="G161" s="53">
        <f aca="true" t="shared" si="16" ref="G161:G167">+E161+F161</f>
        <v>1706173.39</v>
      </c>
    </row>
    <row r="162" spans="1:7" ht="15">
      <c r="A162" s="5"/>
      <c r="B162" s="5"/>
      <c r="C162" s="88"/>
      <c r="D162" s="18" t="s">
        <v>39</v>
      </c>
      <c r="E162" s="53">
        <v>1064765.91</v>
      </c>
      <c r="F162" s="53">
        <v>697161.28</v>
      </c>
      <c r="G162" s="53">
        <f t="shared" si="16"/>
        <v>1761927.19</v>
      </c>
    </row>
    <row r="163" spans="1:7" ht="15">
      <c r="A163" s="5"/>
      <c r="B163" s="5"/>
      <c r="C163" s="88"/>
      <c r="D163" s="18" t="s">
        <v>40</v>
      </c>
      <c r="E163" s="53">
        <v>78196.32</v>
      </c>
      <c r="F163" s="53">
        <v>75170.73</v>
      </c>
      <c r="G163" s="53">
        <f t="shared" si="16"/>
        <v>153367.05</v>
      </c>
    </row>
    <row r="164" spans="1:7" ht="15">
      <c r="A164" s="5"/>
      <c r="B164" s="5"/>
      <c r="C164" s="89"/>
      <c r="D164" s="18" t="s">
        <v>3</v>
      </c>
      <c r="E164" s="53">
        <f>E161+E162+E163</f>
        <v>2278925.1299999994</v>
      </c>
      <c r="F164" s="53">
        <f>F161+F162+F163</f>
        <v>1342542.5</v>
      </c>
      <c r="G164" s="53">
        <f>G161+G162+G163</f>
        <v>3621467.63</v>
      </c>
    </row>
    <row r="165" spans="1:7" ht="15">
      <c r="A165" s="5"/>
      <c r="B165" s="5"/>
      <c r="C165" s="90" t="s">
        <v>0</v>
      </c>
      <c r="D165" s="18" t="s">
        <v>38</v>
      </c>
      <c r="E165" s="6">
        <f>E161/G161</f>
        <v>0.6657956961806795</v>
      </c>
      <c r="F165" s="6">
        <f>F161/G161</f>
        <v>0.33420430381932054</v>
      </c>
      <c r="G165" s="8">
        <f t="shared" si="16"/>
        <v>1</v>
      </c>
    </row>
    <row r="166" spans="1:7" ht="15">
      <c r="A166" s="5"/>
      <c r="B166" s="5"/>
      <c r="C166" s="83"/>
      <c r="D166" s="18" t="s">
        <v>39</v>
      </c>
      <c r="E166" s="6">
        <f>E162/G162</f>
        <v>0.6043189049145669</v>
      </c>
      <c r="F166" s="6">
        <f>F162/G162</f>
        <v>0.39568109508543314</v>
      </c>
      <c r="G166" s="8">
        <f t="shared" si="16"/>
        <v>1</v>
      </c>
    </row>
    <row r="167" spans="1:7" ht="15">
      <c r="A167" s="5"/>
      <c r="B167" s="5"/>
      <c r="C167" s="83"/>
      <c r="D167" s="18" t="s">
        <v>40</v>
      </c>
      <c r="E167" s="6">
        <f>E163/G163</f>
        <v>0.5098638853652073</v>
      </c>
      <c r="F167" s="6">
        <f>F163/G163</f>
        <v>0.49013611463479284</v>
      </c>
      <c r="G167" s="8">
        <f t="shared" si="16"/>
        <v>1.0000000000000002</v>
      </c>
    </row>
    <row r="168" spans="1:7" ht="15">
      <c r="A168" s="5"/>
      <c r="B168" s="5"/>
      <c r="C168" s="83"/>
      <c r="D168" s="54" t="s">
        <v>3</v>
      </c>
      <c r="E168" s="6">
        <f>E164/G164</f>
        <v>0.6292822034695363</v>
      </c>
      <c r="F168" s="6">
        <f>F164/G164</f>
        <v>0.37071779653046355</v>
      </c>
      <c r="G168" s="8">
        <f>+E168+F168</f>
        <v>0.9999999999999999</v>
      </c>
    </row>
    <row r="169" spans="1:3" ht="15.75">
      <c r="A169" s="5"/>
      <c r="B169" s="5"/>
      <c r="C169" s="16" t="s">
        <v>68</v>
      </c>
    </row>
    <row r="170" spans="1:3" ht="15.75">
      <c r="A170" s="5"/>
      <c r="B170" s="5"/>
      <c r="C170" s="16"/>
    </row>
    <row r="171" spans="1:2" ht="15">
      <c r="A171" s="5"/>
      <c r="B171" s="5"/>
    </row>
    <row r="172" spans="1:2" ht="15">
      <c r="A172" s="5">
        <v>11</v>
      </c>
      <c r="B172" s="5" t="s">
        <v>14</v>
      </c>
    </row>
    <row r="173" spans="1:3" ht="15" customHeight="1">
      <c r="A173" s="5"/>
      <c r="B173" s="5"/>
      <c r="C173" s="5">
        <v>2010</v>
      </c>
    </row>
    <row r="174" spans="1:9" ht="15" customHeight="1">
      <c r="A174" s="5"/>
      <c r="B174" s="5"/>
      <c r="C174" s="82" t="s">
        <v>56</v>
      </c>
      <c r="D174" s="82"/>
      <c r="E174" s="82"/>
      <c r="F174" s="82"/>
      <c r="G174" s="82"/>
      <c r="H174" s="82"/>
      <c r="I174" s="82"/>
    </row>
    <row r="175" spans="1:9" ht="28.5">
      <c r="A175" s="5"/>
      <c r="B175" s="5"/>
      <c r="C175" s="93" t="s">
        <v>37</v>
      </c>
      <c r="D175" s="95"/>
      <c r="E175" s="19" t="s">
        <v>4</v>
      </c>
      <c r="F175" s="19" t="s">
        <v>5</v>
      </c>
      <c r="G175" s="19" t="s">
        <v>6</v>
      </c>
      <c r="H175" s="19" t="s">
        <v>7</v>
      </c>
      <c r="I175" s="44" t="s">
        <v>3</v>
      </c>
    </row>
    <row r="176" spans="1:9" ht="15">
      <c r="A176" s="5"/>
      <c r="B176" s="5"/>
      <c r="C176" s="87" t="s">
        <v>32</v>
      </c>
      <c r="D176" s="18" t="s">
        <v>38</v>
      </c>
      <c r="E176" s="53">
        <v>38889.48231895974</v>
      </c>
      <c r="F176" s="53">
        <v>348195.45202832384</v>
      </c>
      <c r="G176" s="53">
        <v>738828.668448232</v>
      </c>
      <c r="H176" s="53">
        <v>580259.7815800711</v>
      </c>
      <c r="I176" s="53">
        <f aca="true" t="shared" si="17" ref="I176:I182">SUM(E176:H176)</f>
        <v>1706173.3843755866</v>
      </c>
    </row>
    <row r="177" spans="1:9" ht="15">
      <c r="A177" s="5"/>
      <c r="B177" s="5"/>
      <c r="C177" s="88"/>
      <c r="D177" s="18" t="s">
        <v>39</v>
      </c>
      <c r="E177" s="53">
        <v>65081.072045231784</v>
      </c>
      <c r="F177" s="53">
        <v>257577.39352215224</v>
      </c>
      <c r="G177" s="53">
        <v>627089.5925336484</v>
      </c>
      <c r="H177" s="53">
        <v>812179.13153386</v>
      </c>
      <c r="I177" s="53">
        <f t="shared" si="17"/>
        <v>1761927.1896348924</v>
      </c>
    </row>
    <row r="178" spans="1:9" ht="15">
      <c r="A178" s="5"/>
      <c r="B178" s="5"/>
      <c r="C178" s="88"/>
      <c r="D178" s="18" t="s">
        <v>40</v>
      </c>
      <c r="E178" s="53">
        <v>1223.644395947462</v>
      </c>
      <c r="F178" s="53">
        <v>15242.85196309532</v>
      </c>
      <c r="G178" s="53">
        <v>39509.582318631685</v>
      </c>
      <c r="H178" s="53">
        <v>97390.97549463519</v>
      </c>
      <c r="I178" s="53">
        <f t="shared" si="17"/>
        <v>153367.05417230964</v>
      </c>
    </row>
    <row r="179" spans="1:9" ht="15">
      <c r="A179" s="5"/>
      <c r="B179" s="5"/>
      <c r="C179" s="89"/>
      <c r="D179" s="18" t="s">
        <v>3</v>
      </c>
      <c r="E179" s="53">
        <f>E176+E177+E178</f>
        <v>105194.19876013897</v>
      </c>
      <c r="F179" s="53">
        <f>F176+F177+F178</f>
        <v>621015.6975135715</v>
      </c>
      <c r="G179" s="53">
        <f>G176+G177+G178</f>
        <v>1405427.843300512</v>
      </c>
      <c r="H179" s="53">
        <f>H176+H177+H178</f>
        <v>1489829.8886085665</v>
      </c>
      <c r="I179" s="53">
        <f>I176+I177+I178</f>
        <v>3621467.628182789</v>
      </c>
    </row>
    <row r="180" spans="1:9" ht="15">
      <c r="A180" s="5"/>
      <c r="B180" s="5"/>
      <c r="C180" s="90" t="s">
        <v>0</v>
      </c>
      <c r="D180" s="18" t="s">
        <v>38</v>
      </c>
      <c r="E180" s="6">
        <v>0.022793394080046835</v>
      </c>
      <c r="F180" s="6">
        <v>0.20407975837447265</v>
      </c>
      <c r="G180" s="6">
        <v>0.43303258344908935</v>
      </c>
      <c r="H180" s="6">
        <v>0.3400942640963972</v>
      </c>
      <c r="I180" s="8">
        <f t="shared" si="17"/>
        <v>1.000000000000006</v>
      </c>
    </row>
    <row r="181" spans="1:9" ht="15">
      <c r="A181" s="5"/>
      <c r="B181" s="5"/>
      <c r="C181" s="83"/>
      <c r="D181" s="18" t="s">
        <v>39</v>
      </c>
      <c r="E181" s="6">
        <v>0.03693743556946725</v>
      </c>
      <c r="F181" s="6">
        <v>0.1461907138032905</v>
      </c>
      <c r="G181" s="6">
        <v>0.35591118419802015</v>
      </c>
      <c r="H181" s="6">
        <v>0.46096066642921535</v>
      </c>
      <c r="I181" s="8">
        <f t="shared" si="17"/>
        <v>0.9999999999999933</v>
      </c>
    </row>
    <row r="182" spans="1:9" ht="15">
      <c r="A182" s="5"/>
      <c r="B182" s="5"/>
      <c r="C182" s="83"/>
      <c r="D182" s="18" t="s">
        <v>40</v>
      </c>
      <c r="E182" s="6">
        <v>0.00797853491123776</v>
      </c>
      <c r="F182" s="6">
        <v>0.09938804683546859</v>
      </c>
      <c r="G182" s="6">
        <v>0.25761453482859703</v>
      </c>
      <c r="H182" s="6">
        <v>0.6350188834246994</v>
      </c>
      <c r="I182" s="8">
        <f t="shared" si="17"/>
        <v>1.0000000000000027</v>
      </c>
    </row>
    <row r="183" spans="1:9" ht="15">
      <c r="A183" s="5"/>
      <c r="B183" s="5"/>
      <c r="C183" s="83"/>
      <c r="D183" s="54" t="s">
        <v>3</v>
      </c>
      <c r="E183" s="6">
        <v>0.00797853491123776</v>
      </c>
      <c r="F183" s="6">
        <v>0.09938804683546859</v>
      </c>
      <c r="G183" s="6">
        <v>0.25761453482859703</v>
      </c>
      <c r="H183" s="6">
        <v>0.6350188834246994</v>
      </c>
      <c r="I183" s="8">
        <f>SUM(E183:H183)</f>
        <v>1.0000000000000027</v>
      </c>
    </row>
    <row r="184" spans="1:3" ht="15.75">
      <c r="A184" s="5"/>
      <c r="B184" s="5"/>
      <c r="C184" s="16" t="s">
        <v>68</v>
      </c>
    </row>
    <row r="185" spans="1:3" ht="15.75">
      <c r="A185" s="5"/>
      <c r="B185" s="5"/>
      <c r="C185" s="16"/>
    </row>
    <row r="186" spans="1:2" ht="15">
      <c r="A186" s="5"/>
      <c r="B186" s="5"/>
    </row>
    <row r="187" spans="1:8" s="38" customFormat="1" ht="14.25">
      <c r="A187" s="5">
        <v>12</v>
      </c>
      <c r="B187" s="5" t="s">
        <v>77</v>
      </c>
      <c r="H187" s="39"/>
    </row>
    <row r="188" spans="1:3" ht="15">
      <c r="A188" s="5"/>
      <c r="B188" s="5"/>
      <c r="C188" s="5">
        <v>2010</v>
      </c>
    </row>
    <row r="189" spans="1:7" ht="15">
      <c r="A189" s="5"/>
      <c r="B189" s="5"/>
      <c r="C189" s="82" t="s">
        <v>107</v>
      </c>
      <c r="D189" s="82"/>
      <c r="E189" s="82"/>
      <c r="F189" s="82"/>
      <c r="G189" s="82"/>
    </row>
    <row r="190" spans="1:7" ht="15">
      <c r="A190" s="5"/>
      <c r="B190" s="5"/>
      <c r="C190" s="83" t="s">
        <v>37</v>
      </c>
      <c r="D190" s="83"/>
      <c r="E190" s="32" t="s">
        <v>1</v>
      </c>
      <c r="F190" s="32" t="s">
        <v>35</v>
      </c>
      <c r="G190" s="32" t="s">
        <v>3</v>
      </c>
    </row>
    <row r="191" spans="1:7" ht="15">
      <c r="A191" s="5"/>
      <c r="B191" s="5"/>
      <c r="C191" s="87" t="s">
        <v>32</v>
      </c>
      <c r="D191" s="18" t="s">
        <v>38</v>
      </c>
      <c r="E191" s="53">
        <v>1461846.08</v>
      </c>
      <c r="F191" s="53">
        <v>244327.3</v>
      </c>
      <c r="G191" s="53">
        <f aca="true" t="shared" si="18" ref="G191:G197">+E191+F191</f>
        <v>1706173.3800000001</v>
      </c>
    </row>
    <row r="192" spans="1:7" ht="15">
      <c r="A192" s="5"/>
      <c r="B192" s="5"/>
      <c r="C192" s="88"/>
      <c r="D192" s="18" t="s">
        <v>39</v>
      </c>
      <c r="E192" s="53">
        <v>1537847.98</v>
      </c>
      <c r="F192" s="53">
        <v>224079.21</v>
      </c>
      <c r="G192" s="53">
        <f t="shared" si="18"/>
        <v>1761927.19</v>
      </c>
    </row>
    <row r="193" spans="1:7" ht="15">
      <c r="A193" s="5"/>
      <c r="B193" s="5"/>
      <c r="C193" s="88"/>
      <c r="D193" s="18" t="s">
        <v>40</v>
      </c>
      <c r="E193" s="53">
        <v>107897.97</v>
      </c>
      <c r="F193" s="53">
        <v>45469.09</v>
      </c>
      <c r="G193" s="53">
        <f t="shared" si="18"/>
        <v>153367.06</v>
      </c>
    </row>
    <row r="194" spans="1:7" ht="15">
      <c r="A194" s="5"/>
      <c r="B194" s="5"/>
      <c r="C194" s="89"/>
      <c r="D194" s="18" t="s">
        <v>3</v>
      </c>
      <c r="E194" s="53">
        <f>E191+E192+E193</f>
        <v>3107592.0300000003</v>
      </c>
      <c r="F194" s="53">
        <f>F191+F192+F193</f>
        <v>513875.6</v>
      </c>
      <c r="G194" s="53">
        <f>G191+G192+G193</f>
        <v>3621467.6300000004</v>
      </c>
    </row>
    <row r="195" spans="1:7" ht="15">
      <c r="A195" s="5"/>
      <c r="B195" s="5"/>
      <c r="C195" s="90" t="s">
        <v>0</v>
      </c>
      <c r="D195" s="18" t="s">
        <v>38</v>
      </c>
      <c r="E195" s="6">
        <f>E191/G191</f>
        <v>0.8567980822675829</v>
      </c>
      <c r="F195" s="6">
        <f>F191/G191</f>
        <v>0.14320191773241708</v>
      </c>
      <c r="G195" s="8">
        <f t="shared" si="18"/>
        <v>1</v>
      </c>
    </row>
    <row r="196" spans="1:7" ht="15">
      <c r="A196" s="5"/>
      <c r="B196" s="5"/>
      <c r="C196" s="83"/>
      <c r="D196" s="18" t="s">
        <v>39</v>
      </c>
      <c r="E196" s="6">
        <f>E192/G192</f>
        <v>0.8728215267510572</v>
      </c>
      <c r="F196" s="6">
        <f>F192/G192</f>
        <v>0.12717847324894282</v>
      </c>
      <c r="G196" s="8">
        <f t="shared" si="18"/>
        <v>1</v>
      </c>
    </row>
    <row r="197" spans="1:7" ht="15">
      <c r="A197" s="5"/>
      <c r="B197" s="5"/>
      <c r="C197" s="83"/>
      <c r="D197" s="18" t="s">
        <v>40</v>
      </c>
      <c r="E197" s="6">
        <f>E193/G193</f>
        <v>0.7035276675447779</v>
      </c>
      <c r="F197" s="6">
        <f>F193/G193</f>
        <v>0.2964723324552221</v>
      </c>
      <c r="G197" s="8">
        <f t="shared" si="18"/>
        <v>1</v>
      </c>
    </row>
    <row r="198" spans="1:7" ht="15">
      <c r="A198" s="5"/>
      <c r="B198" s="5"/>
      <c r="C198" s="83"/>
      <c r="D198" s="54" t="s">
        <v>3</v>
      </c>
      <c r="E198" s="6">
        <f>E194/G194</f>
        <v>0.8581029426459349</v>
      </c>
      <c r="F198" s="6">
        <f>F194/G194</f>
        <v>0.14189705735406502</v>
      </c>
      <c r="G198" s="8">
        <f>+E198+F198</f>
        <v>0.9999999999999999</v>
      </c>
    </row>
    <row r="199" spans="1:3" ht="15.75">
      <c r="A199" s="5"/>
      <c r="B199" s="5"/>
      <c r="C199" s="16" t="s">
        <v>68</v>
      </c>
    </row>
    <row r="200" spans="1:3" ht="15.75">
      <c r="A200" s="5"/>
      <c r="B200" s="5"/>
      <c r="C200" s="16"/>
    </row>
    <row r="201" spans="1:3" ht="15.75">
      <c r="A201" s="5"/>
      <c r="B201" s="5"/>
      <c r="C201" s="16"/>
    </row>
    <row r="202" spans="1:8" s="38" customFormat="1" ht="14.25">
      <c r="A202" s="5">
        <v>13</v>
      </c>
      <c r="B202" s="5" t="s">
        <v>81</v>
      </c>
      <c r="H202" s="39"/>
    </row>
    <row r="203" spans="1:3" ht="15">
      <c r="A203" s="5"/>
      <c r="B203" s="5"/>
      <c r="C203" s="5">
        <v>2010</v>
      </c>
    </row>
    <row r="204" spans="1:7" ht="15">
      <c r="A204" s="5"/>
      <c r="B204" s="5"/>
      <c r="C204" s="82" t="s">
        <v>96</v>
      </c>
      <c r="D204" s="82"/>
      <c r="E204" s="82"/>
      <c r="F204" s="82"/>
      <c r="G204" s="82"/>
    </row>
    <row r="205" spans="1:7" ht="15">
      <c r="A205" s="5"/>
      <c r="B205" s="5"/>
      <c r="C205" s="83" t="s">
        <v>37</v>
      </c>
      <c r="D205" s="83"/>
      <c r="E205" s="32" t="s">
        <v>1</v>
      </c>
      <c r="F205" s="32" t="s">
        <v>35</v>
      </c>
      <c r="G205" s="32" t="s">
        <v>3</v>
      </c>
    </row>
    <row r="206" spans="1:7" ht="15">
      <c r="A206" s="5"/>
      <c r="B206" s="5"/>
      <c r="C206" s="87" t="s">
        <v>32</v>
      </c>
      <c r="D206" s="18" t="s">
        <v>38</v>
      </c>
      <c r="E206" s="53">
        <v>1353339.41</v>
      </c>
      <c r="F206" s="53">
        <v>352833.97</v>
      </c>
      <c r="G206" s="53">
        <f aca="true" t="shared" si="19" ref="G206:G212">+E206+F206</f>
        <v>1706173.38</v>
      </c>
    </row>
    <row r="207" spans="1:7" ht="15">
      <c r="A207" s="5"/>
      <c r="B207" s="5"/>
      <c r="C207" s="88"/>
      <c r="D207" s="18" t="s">
        <v>39</v>
      </c>
      <c r="E207" s="53">
        <v>1297687.09</v>
      </c>
      <c r="F207" s="53">
        <v>464240.1</v>
      </c>
      <c r="G207" s="53">
        <f t="shared" si="19"/>
        <v>1761927.19</v>
      </c>
    </row>
    <row r="208" spans="1:7" ht="15">
      <c r="A208" s="5"/>
      <c r="B208" s="5"/>
      <c r="C208" s="88"/>
      <c r="D208" s="18" t="s">
        <v>40</v>
      </c>
      <c r="E208" s="53">
        <v>84809.72</v>
      </c>
      <c r="F208" s="53">
        <v>68557.33</v>
      </c>
      <c r="G208" s="53">
        <f t="shared" si="19"/>
        <v>153367.05</v>
      </c>
    </row>
    <row r="209" spans="1:7" ht="15">
      <c r="A209" s="5"/>
      <c r="B209" s="5"/>
      <c r="C209" s="89"/>
      <c r="D209" s="18" t="s">
        <v>3</v>
      </c>
      <c r="E209" s="53">
        <f>E206+E207+E208</f>
        <v>2735836.22</v>
      </c>
      <c r="F209" s="53">
        <f>F206+F207+F208</f>
        <v>885631.3999999999</v>
      </c>
      <c r="G209" s="53">
        <f>G206+G207+G208</f>
        <v>3621467.6199999996</v>
      </c>
    </row>
    <row r="210" spans="1:7" ht="15">
      <c r="A210" s="5"/>
      <c r="B210" s="5"/>
      <c r="C210" s="90" t="s">
        <v>0</v>
      </c>
      <c r="D210" s="18" t="s">
        <v>38</v>
      </c>
      <c r="E210" s="6">
        <f>E206/G206</f>
        <v>0.7932015736876635</v>
      </c>
      <c r="F210" s="6">
        <f>F206/G206</f>
        <v>0.20679842631233644</v>
      </c>
      <c r="G210" s="8">
        <f t="shared" si="19"/>
        <v>1</v>
      </c>
    </row>
    <row r="211" spans="1:7" ht="15">
      <c r="A211" s="5"/>
      <c r="B211" s="5"/>
      <c r="C211" s="83"/>
      <c r="D211" s="18" t="s">
        <v>39</v>
      </c>
      <c r="E211" s="6">
        <f>E207/G207</f>
        <v>0.7365157296880129</v>
      </c>
      <c r="F211" s="6">
        <f>F207/G207</f>
        <v>0.2634842703119872</v>
      </c>
      <c r="G211" s="8">
        <f t="shared" si="19"/>
        <v>1</v>
      </c>
    </row>
    <row r="212" spans="1:7" ht="15">
      <c r="A212" s="5"/>
      <c r="B212" s="5"/>
      <c r="C212" s="83"/>
      <c r="D212" s="18" t="s">
        <v>40</v>
      </c>
      <c r="E212" s="6">
        <f>E208/G208</f>
        <v>0.5529852729122716</v>
      </c>
      <c r="F212" s="6">
        <f>F208/G208</f>
        <v>0.4470147270877285</v>
      </c>
      <c r="G212" s="8">
        <f t="shared" si="19"/>
        <v>1</v>
      </c>
    </row>
    <row r="213" spans="1:7" ht="15">
      <c r="A213" s="5"/>
      <c r="B213" s="5"/>
      <c r="C213" s="83"/>
      <c r="D213" s="54" t="s">
        <v>3</v>
      </c>
      <c r="E213" s="6">
        <f>E209/G209</f>
        <v>0.7554495875901275</v>
      </c>
      <c r="F213" s="6">
        <f>F209/G209</f>
        <v>0.24455041240987266</v>
      </c>
      <c r="G213" s="8">
        <f>+E213+F213</f>
        <v>1.0000000000000002</v>
      </c>
    </row>
    <row r="214" spans="1:3" ht="15.75">
      <c r="A214" s="5"/>
      <c r="B214" s="5"/>
      <c r="C214" s="16" t="s">
        <v>68</v>
      </c>
    </row>
    <row r="215" spans="1:3" ht="15.75">
      <c r="A215" s="5"/>
      <c r="B215" s="5"/>
      <c r="C215" s="16"/>
    </row>
    <row r="216" ht="15">
      <c r="A216" s="5"/>
    </row>
    <row r="217" spans="1:7" ht="15">
      <c r="A217" s="5">
        <v>14</v>
      </c>
      <c r="B217" s="5" t="s">
        <v>79</v>
      </c>
      <c r="C217" s="38"/>
      <c r="D217" s="38"/>
      <c r="E217" s="38"/>
      <c r="F217" s="38"/>
      <c r="G217" s="38"/>
    </row>
    <row r="218" spans="1:3" ht="15">
      <c r="A218" s="5"/>
      <c r="B218" s="5"/>
      <c r="C218" s="5">
        <v>2010</v>
      </c>
    </row>
    <row r="219" spans="1:7" ht="15">
      <c r="A219" s="5"/>
      <c r="B219" s="5"/>
      <c r="C219" s="82" t="s">
        <v>82</v>
      </c>
      <c r="D219" s="82"/>
      <c r="E219" s="82"/>
      <c r="F219" s="82"/>
      <c r="G219" s="82"/>
    </row>
    <row r="220" spans="1:7" ht="15">
      <c r="A220" s="5"/>
      <c r="B220" s="5"/>
      <c r="C220" s="83" t="s">
        <v>37</v>
      </c>
      <c r="D220" s="83"/>
      <c r="E220" s="32" t="s">
        <v>1</v>
      </c>
      <c r="F220" s="32" t="s">
        <v>35</v>
      </c>
      <c r="G220" s="32" t="s">
        <v>3</v>
      </c>
    </row>
    <row r="221" spans="1:7" ht="15">
      <c r="A221" s="5"/>
      <c r="B221" s="5"/>
      <c r="C221" s="87" t="s">
        <v>32</v>
      </c>
      <c r="D221" s="18" t="s">
        <v>38</v>
      </c>
      <c r="E221" s="53">
        <v>368753.82</v>
      </c>
      <c r="F221" s="53">
        <v>1337419.56</v>
      </c>
      <c r="G221" s="53">
        <f aca="true" t="shared" si="20" ref="G221:G227">+E221+F221</f>
        <v>1706173.3800000001</v>
      </c>
    </row>
    <row r="222" spans="1:7" ht="15">
      <c r="A222" s="5"/>
      <c r="B222" s="5"/>
      <c r="C222" s="88"/>
      <c r="D222" s="18" t="s">
        <v>39</v>
      </c>
      <c r="E222" s="53">
        <v>340638.89</v>
      </c>
      <c r="F222" s="53">
        <v>1421288.3</v>
      </c>
      <c r="G222" s="53">
        <f t="shared" si="20"/>
        <v>1761927.19</v>
      </c>
    </row>
    <row r="223" spans="1:7" ht="15">
      <c r="A223" s="5"/>
      <c r="B223" s="5"/>
      <c r="C223" s="88"/>
      <c r="D223" s="18" t="s">
        <v>40</v>
      </c>
      <c r="E223" s="53">
        <v>16910.51</v>
      </c>
      <c r="F223" s="53">
        <v>136456.55</v>
      </c>
      <c r="G223" s="53">
        <f t="shared" si="20"/>
        <v>153367.06</v>
      </c>
    </row>
    <row r="224" spans="1:7" ht="15">
      <c r="A224" s="5"/>
      <c r="B224" s="5"/>
      <c r="C224" s="89"/>
      <c r="D224" s="18" t="s">
        <v>3</v>
      </c>
      <c r="E224" s="53">
        <f>E221+E222+E223</f>
        <v>726303.22</v>
      </c>
      <c r="F224" s="53">
        <f>F221+F222+F223</f>
        <v>2895164.41</v>
      </c>
      <c r="G224" s="53">
        <f>G221+G222+G223</f>
        <v>3621467.6300000004</v>
      </c>
    </row>
    <row r="225" spans="1:7" ht="15">
      <c r="A225" s="5"/>
      <c r="B225" s="5"/>
      <c r="C225" s="90" t="s">
        <v>0</v>
      </c>
      <c r="D225" s="18" t="s">
        <v>38</v>
      </c>
      <c r="E225" s="6">
        <f>E221/G221</f>
        <v>0.2161291603318767</v>
      </c>
      <c r="F225" s="6">
        <f>F221/G221</f>
        <v>0.7838708396681233</v>
      </c>
      <c r="G225" s="8">
        <f t="shared" si="20"/>
        <v>1</v>
      </c>
    </row>
    <row r="226" spans="1:7" ht="15">
      <c r="A226" s="5"/>
      <c r="B226" s="5"/>
      <c r="C226" s="83"/>
      <c r="D226" s="18" t="s">
        <v>39</v>
      </c>
      <c r="E226" s="6">
        <f>E222/G222</f>
        <v>0.19333312519003695</v>
      </c>
      <c r="F226" s="6">
        <f>F222/G222</f>
        <v>0.8066668748099631</v>
      </c>
      <c r="G226" s="8">
        <f t="shared" si="20"/>
        <v>1</v>
      </c>
    </row>
    <row r="227" spans="1:7" ht="15">
      <c r="A227" s="5"/>
      <c r="B227" s="5"/>
      <c r="C227" s="83"/>
      <c r="D227" s="18" t="s">
        <v>40</v>
      </c>
      <c r="E227" s="6">
        <f>E223/G223</f>
        <v>0.11026168200655342</v>
      </c>
      <c r="F227" s="6">
        <f>F223/G223</f>
        <v>0.8897383179934465</v>
      </c>
      <c r="G227" s="8">
        <f t="shared" si="20"/>
        <v>0.9999999999999999</v>
      </c>
    </row>
    <row r="228" spans="1:7" ht="15">
      <c r="A228" s="5"/>
      <c r="B228" s="5"/>
      <c r="C228" s="83"/>
      <c r="D228" s="54" t="s">
        <v>3</v>
      </c>
      <c r="E228" s="6">
        <f>E224/G224</f>
        <v>0.20055493910351477</v>
      </c>
      <c r="F228" s="6">
        <f>F224/G224</f>
        <v>0.7994450608964851</v>
      </c>
      <c r="G228" s="8">
        <f>+E228+F228</f>
        <v>0.9999999999999999</v>
      </c>
    </row>
    <row r="229" spans="1:3" ht="15.75">
      <c r="A229" s="5"/>
      <c r="B229" s="5"/>
      <c r="C229" s="16" t="s">
        <v>68</v>
      </c>
    </row>
  </sheetData>
  <sheetProtection/>
  <mergeCells count="84">
    <mergeCell ref="C145:D145"/>
    <mergeCell ref="C220:D220"/>
    <mergeCell ref="C102:D102"/>
    <mergeCell ref="C159:G159"/>
    <mergeCell ref="C160:D160"/>
    <mergeCell ref="C189:G189"/>
    <mergeCell ref="C190:D190"/>
    <mergeCell ref="C195:C198"/>
    <mergeCell ref="C191:C194"/>
    <mergeCell ref="C150:C153"/>
    <mergeCell ref="C161:C164"/>
    <mergeCell ref="C219:G219"/>
    <mergeCell ref="C70:D71"/>
    <mergeCell ref="E70:G70"/>
    <mergeCell ref="E114:J114"/>
    <mergeCell ref="C131:C134"/>
    <mergeCell ref="C135:C138"/>
    <mergeCell ref="E54:G54"/>
    <mergeCell ref="C204:G204"/>
    <mergeCell ref="C205:D205"/>
    <mergeCell ref="Q70:S70"/>
    <mergeCell ref="C176:C179"/>
    <mergeCell ref="C180:C183"/>
    <mergeCell ref="C76:C79"/>
    <mergeCell ref="H70:J70"/>
    <mergeCell ref="C101:G101"/>
    <mergeCell ref="C116:C119"/>
    <mergeCell ref="B2:H2"/>
    <mergeCell ref="K70:M70"/>
    <mergeCell ref="C6:G6"/>
    <mergeCell ref="C129:D130"/>
    <mergeCell ref="E129:G129"/>
    <mergeCell ref="H129:J129"/>
    <mergeCell ref="C7:D7"/>
    <mergeCell ref="C22:D23"/>
    <mergeCell ref="C128:M128"/>
    <mergeCell ref="E22:G22"/>
    <mergeCell ref="C53:M53"/>
    <mergeCell ref="C54:D55"/>
    <mergeCell ref="H54:J54"/>
    <mergeCell ref="C88:C91"/>
    <mergeCell ref="C72:C75"/>
    <mergeCell ref="K54:M54"/>
    <mergeCell ref="C85:P85"/>
    <mergeCell ref="C86:D87"/>
    <mergeCell ref="E86:G86"/>
    <mergeCell ref="C60:C63"/>
    <mergeCell ref="N22:P22"/>
    <mergeCell ref="N70:P70"/>
    <mergeCell ref="Q22:S22"/>
    <mergeCell ref="C37:M37"/>
    <mergeCell ref="C38:D39"/>
    <mergeCell ref="E38:G38"/>
    <mergeCell ref="H38:J38"/>
    <mergeCell ref="K38:M38"/>
    <mergeCell ref="H22:J22"/>
    <mergeCell ref="K22:M22"/>
    <mergeCell ref="C56:C59"/>
    <mergeCell ref="C120:C123"/>
    <mergeCell ref="C107:C110"/>
    <mergeCell ref="C103:C106"/>
    <mergeCell ref="C92:C95"/>
    <mergeCell ref="C69:S69"/>
    <mergeCell ref="K86:M86"/>
    <mergeCell ref="N86:P86"/>
    <mergeCell ref="C114:D115"/>
    <mergeCell ref="H86:J86"/>
    <mergeCell ref="K129:M129"/>
    <mergeCell ref="C144:G144"/>
    <mergeCell ref="C206:C209"/>
    <mergeCell ref="C210:C213"/>
    <mergeCell ref="C221:C224"/>
    <mergeCell ref="C225:C228"/>
    <mergeCell ref="C174:I174"/>
    <mergeCell ref="C175:D175"/>
    <mergeCell ref="C165:C168"/>
    <mergeCell ref="C146:C149"/>
    <mergeCell ref="C8:C11"/>
    <mergeCell ref="C12:C15"/>
    <mergeCell ref="C44:C47"/>
    <mergeCell ref="C40:C43"/>
    <mergeCell ref="C28:C31"/>
    <mergeCell ref="C24:C27"/>
    <mergeCell ref="C21:S2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S289"/>
  <sheetViews>
    <sheetView zoomScale="80" zoomScaleNormal="80" zoomScalePageLayoutView="0" workbookViewId="0" topLeftCell="A1">
      <selection activeCell="B4" sqref="B4"/>
    </sheetView>
  </sheetViews>
  <sheetFormatPr defaultColWidth="11.421875" defaultRowHeight="15"/>
  <cols>
    <col min="1" max="1" width="11.421875" style="2" customWidth="1"/>
    <col min="2" max="2" width="21.28125" style="2" customWidth="1"/>
    <col min="3" max="3" width="20.140625" style="2" bestFit="1" customWidth="1"/>
    <col min="4" max="4" width="18.28125" style="2" customWidth="1"/>
    <col min="5" max="5" width="15.8515625" style="2" customWidth="1"/>
    <col min="6" max="6" width="15.00390625" style="2" customWidth="1"/>
    <col min="7" max="7" width="17.8515625" style="2" customWidth="1"/>
    <col min="8" max="8" width="20.140625" style="2" bestFit="1" customWidth="1"/>
    <col min="9" max="9" width="16.28125" style="2" bestFit="1" customWidth="1"/>
    <col min="10" max="10" width="14.421875" style="2" bestFit="1" customWidth="1"/>
    <col min="11" max="11" width="13.28125" style="2" customWidth="1"/>
    <col min="12" max="12" width="14.140625" style="2" customWidth="1"/>
    <col min="13" max="17" width="14.421875" style="2" bestFit="1" customWidth="1"/>
    <col min="18" max="19" width="13.28125" style="2" customWidth="1"/>
    <col min="20" max="16384" width="11.421875" style="2" customWidth="1"/>
  </cols>
  <sheetData>
    <row r="2" spans="2:8" ht="15">
      <c r="B2" s="98" t="s">
        <v>76</v>
      </c>
      <c r="C2" s="98"/>
      <c r="D2" s="98"/>
      <c r="E2" s="98"/>
      <c r="F2" s="98"/>
      <c r="G2" s="98"/>
      <c r="H2" s="98"/>
    </row>
    <row r="3" spans="7:14" ht="15" customHeight="1">
      <c r="G3" s="10"/>
      <c r="H3" s="10"/>
      <c r="I3" s="10"/>
      <c r="J3" s="10"/>
      <c r="K3" s="10"/>
      <c r="L3" s="10"/>
      <c r="M3" s="10"/>
      <c r="N3" s="9"/>
    </row>
    <row r="4" spans="1:14" ht="15" customHeight="1">
      <c r="A4" s="5">
        <v>1</v>
      </c>
      <c r="B4" s="5" t="s">
        <v>29</v>
      </c>
      <c r="C4" s="5"/>
      <c r="D4" s="5"/>
      <c r="G4" s="3"/>
      <c r="H4" s="4"/>
      <c r="I4" s="4"/>
      <c r="J4" s="4"/>
      <c r="K4" s="4"/>
      <c r="L4" s="4"/>
      <c r="M4" s="4"/>
      <c r="N4" s="4"/>
    </row>
    <row r="5" spans="1:14" ht="15" customHeight="1">
      <c r="A5" s="5"/>
      <c r="B5" s="5"/>
      <c r="C5" s="5">
        <v>2010</v>
      </c>
      <c r="D5" s="5"/>
      <c r="G5" s="3"/>
      <c r="H5" s="4"/>
      <c r="I5" s="4"/>
      <c r="J5" s="4"/>
      <c r="K5" s="4"/>
      <c r="L5" s="4"/>
      <c r="M5" s="4"/>
      <c r="N5" s="4"/>
    </row>
    <row r="6" spans="1:7" ht="15" customHeight="1">
      <c r="A6" s="5"/>
      <c r="B6" s="5"/>
      <c r="C6" s="82" t="s">
        <v>15</v>
      </c>
      <c r="D6" s="82"/>
      <c r="E6" s="82"/>
      <c r="F6" s="82"/>
      <c r="G6" s="82"/>
    </row>
    <row r="7" spans="1:7" ht="15" customHeight="1">
      <c r="A7" s="5"/>
      <c r="B7" s="5"/>
      <c r="C7" s="82" t="s">
        <v>74</v>
      </c>
      <c r="D7" s="82"/>
      <c r="E7" s="43" t="s">
        <v>1</v>
      </c>
      <c r="F7" s="43" t="s">
        <v>2</v>
      </c>
      <c r="G7" s="52" t="s">
        <v>3</v>
      </c>
    </row>
    <row r="8" spans="1:7" ht="15" customHeight="1">
      <c r="A8" s="5"/>
      <c r="B8" s="5"/>
      <c r="C8" s="87" t="s">
        <v>32</v>
      </c>
      <c r="D8" s="18" t="s">
        <v>69</v>
      </c>
      <c r="E8" s="53">
        <v>56566.4963386913</v>
      </c>
      <c r="F8" s="53">
        <v>49471.17511528472</v>
      </c>
      <c r="G8" s="53">
        <f aca="true" t="shared" si="0" ref="G8:G19">+E8+F8</f>
        <v>106037.67145397601</v>
      </c>
    </row>
    <row r="9" spans="1:7" ht="15" customHeight="1">
      <c r="A9" s="5"/>
      <c r="B9" s="5"/>
      <c r="C9" s="88"/>
      <c r="D9" s="18" t="s">
        <v>70</v>
      </c>
      <c r="E9" s="53">
        <v>21265.16033386343</v>
      </c>
      <c r="F9" s="53">
        <v>40143.18423306624</v>
      </c>
      <c r="G9" s="53">
        <f t="shared" si="0"/>
        <v>61408.34456692967</v>
      </c>
    </row>
    <row r="10" spans="1:7" ht="15" customHeight="1">
      <c r="A10" s="5"/>
      <c r="C10" s="88"/>
      <c r="D10" s="18" t="s">
        <v>71</v>
      </c>
      <c r="E10" s="53">
        <v>219882.25096659508</v>
      </c>
      <c r="F10" s="53">
        <v>342929.81092359417</v>
      </c>
      <c r="G10" s="53">
        <f t="shared" si="0"/>
        <v>562812.0618901893</v>
      </c>
    </row>
    <row r="11" spans="1:7" ht="15" customHeight="1">
      <c r="A11" s="5"/>
      <c r="C11" s="88"/>
      <c r="D11" s="18" t="s">
        <v>72</v>
      </c>
      <c r="E11" s="53">
        <v>288378.3018135807</v>
      </c>
      <c r="F11" s="53">
        <v>188048.30092996542</v>
      </c>
      <c r="G11" s="53">
        <f t="shared" si="0"/>
        <v>476426.60274354613</v>
      </c>
    </row>
    <row r="12" spans="1:7" ht="15" customHeight="1">
      <c r="A12" s="5"/>
      <c r="C12" s="88"/>
      <c r="D12" s="18" t="s">
        <v>73</v>
      </c>
      <c r="E12" s="53">
        <v>26876.134235190802</v>
      </c>
      <c r="F12" s="53">
        <v>31078.051670201272</v>
      </c>
      <c r="G12" s="53">
        <f t="shared" si="0"/>
        <v>57954.18590539208</v>
      </c>
    </row>
    <row r="13" spans="1:7" ht="15" customHeight="1">
      <c r="A13" s="5"/>
      <c r="C13" s="89"/>
      <c r="D13" s="18" t="s">
        <v>3</v>
      </c>
      <c r="E13" s="53">
        <f>E8+E9+E10+E11+E12</f>
        <v>612968.3436879213</v>
      </c>
      <c r="F13" s="53">
        <f>F8+F9+F10+F11+F12</f>
        <v>651670.5228721118</v>
      </c>
      <c r="G13" s="53">
        <f t="shared" si="0"/>
        <v>1264638.866560033</v>
      </c>
    </row>
    <row r="14" spans="1:7" ht="15" customHeight="1">
      <c r="A14" s="5"/>
      <c r="C14" s="90" t="s">
        <v>0</v>
      </c>
      <c r="D14" s="18" t="s">
        <v>69</v>
      </c>
      <c r="E14" s="6">
        <f aca="true" t="shared" si="1" ref="E14:E19">E8/G8</f>
        <v>0.5334566061575872</v>
      </c>
      <c r="F14" s="6">
        <f aca="true" t="shared" si="2" ref="F14:F19">F8/G8</f>
        <v>0.46654339384241295</v>
      </c>
      <c r="G14" s="8">
        <f t="shared" si="0"/>
        <v>1</v>
      </c>
    </row>
    <row r="15" spans="1:8" ht="15" customHeight="1">
      <c r="A15" s="5"/>
      <c r="C15" s="83"/>
      <c r="D15" s="18" t="s">
        <v>70</v>
      </c>
      <c r="E15" s="6">
        <f t="shared" si="1"/>
        <v>0.3462910535014714</v>
      </c>
      <c r="F15" s="6">
        <f t="shared" si="2"/>
        <v>0.6537089464985286</v>
      </c>
      <c r="G15" s="8">
        <f t="shared" si="0"/>
        <v>1</v>
      </c>
      <c r="H15" s="4"/>
    </row>
    <row r="16" spans="1:8" ht="15" customHeight="1">
      <c r="A16" s="5"/>
      <c r="C16" s="83"/>
      <c r="D16" s="18" t="s">
        <v>71</v>
      </c>
      <c r="E16" s="6">
        <f t="shared" si="1"/>
        <v>0.3906850365433292</v>
      </c>
      <c r="F16" s="6">
        <f t="shared" si="2"/>
        <v>0.6093149634566707</v>
      </c>
      <c r="G16" s="8">
        <f t="shared" si="0"/>
        <v>0.9999999999999999</v>
      </c>
      <c r="H16" s="4"/>
    </row>
    <row r="17" spans="1:8" ht="15" customHeight="1">
      <c r="A17" s="5"/>
      <c r="C17" s="83"/>
      <c r="D17" s="18" t="s">
        <v>72</v>
      </c>
      <c r="E17" s="6">
        <f t="shared" si="1"/>
        <v>0.6052942890949579</v>
      </c>
      <c r="F17" s="6">
        <f t="shared" si="2"/>
        <v>0.39470571090504203</v>
      </c>
      <c r="G17" s="8">
        <f t="shared" si="0"/>
        <v>0.9999999999999999</v>
      </c>
      <c r="H17" s="4"/>
    </row>
    <row r="18" spans="1:8" ht="15" customHeight="1">
      <c r="A18" s="5"/>
      <c r="C18" s="83"/>
      <c r="D18" s="18" t="s">
        <v>73</v>
      </c>
      <c r="E18" s="6">
        <f t="shared" si="1"/>
        <v>0.4637479383985314</v>
      </c>
      <c r="F18" s="6">
        <f t="shared" si="2"/>
        <v>0.5362520616014685</v>
      </c>
      <c r="G18" s="8">
        <f t="shared" si="0"/>
        <v>1</v>
      </c>
      <c r="H18" s="4"/>
    </row>
    <row r="19" spans="1:8" ht="15" customHeight="1">
      <c r="A19" s="5"/>
      <c r="C19" s="83"/>
      <c r="D19" s="18" t="s">
        <v>3</v>
      </c>
      <c r="E19" s="6">
        <f t="shared" si="1"/>
        <v>0.4846983276382036</v>
      </c>
      <c r="F19" s="6">
        <f t="shared" si="2"/>
        <v>0.5153016723617965</v>
      </c>
      <c r="G19" s="8">
        <f t="shared" si="0"/>
        <v>1</v>
      </c>
      <c r="H19" s="4"/>
    </row>
    <row r="20" spans="1:8" ht="15" customHeight="1">
      <c r="A20" s="5"/>
      <c r="C20" s="16" t="s">
        <v>68</v>
      </c>
      <c r="D20" s="28"/>
      <c r="E20" s="20"/>
      <c r="F20" s="29"/>
      <c r="G20" s="20"/>
      <c r="H20" s="4"/>
    </row>
    <row r="21" spans="1:8" ht="15" customHeight="1">
      <c r="A21" s="5"/>
      <c r="C21" s="16"/>
      <c r="D21" s="28"/>
      <c r="E21" s="20"/>
      <c r="F21" s="29"/>
      <c r="G21" s="20"/>
      <c r="H21" s="4"/>
    </row>
    <row r="22" ht="15">
      <c r="A22" s="5"/>
    </row>
    <row r="23" spans="1:14" ht="15" customHeight="1">
      <c r="A23" s="5">
        <v>2</v>
      </c>
      <c r="B23" s="5" t="s">
        <v>30</v>
      </c>
      <c r="G23" s="4"/>
      <c r="H23" s="4"/>
      <c r="I23" s="4"/>
      <c r="J23" s="4"/>
      <c r="K23" s="4"/>
      <c r="L23" s="4"/>
      <c r="M23" s="4"/>
      <c r="N23" s="4"/>
    </row>
    <row r="24" spans="1:14" ht="15" customHeight="1">
      <c r="A24" s="5"/>
      <c r="B24" s="5"/>
      <c r="C24" s="5">
        <v>2010</v>
      </c>
      <c r="G24" s="4"/>
      <c r="H24" s="4"/>
      <c r="I24" s="4"/>
      <c r="J24" s="4"/>
      <c r="K24" s="4"/>
      <c r="L24" s="4"/>
      <c r="M24" s="4"/>
      <c r="N24" s="4"/>
    </row>
    <row r="25" spans="1:19" ht="15" customHeight="1">
      <c r="A25" s="5"/>
      <c r="B25" s="5"/>
      <c r="C25" s="82" t="s">
        <v>25</v>
      </c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</row>
    <row r="26" spans="1:19" ht="15" customHeight="1">
      <c r="A26" s="5"/>
      <c r="B26" s="5"/>
      <c r="C26" s="83" t="s">
        <v>74</v>
      </c>
      <c r="D26" s="83"/>
      <c r="E26" s="92" t="s">
        <v>16</v>
      </c>
      <c r="F26" s="93"/>
      <c r="G26" s="94"/>
      <c r="H26" s="92" t="s">
        <v>84</v>
      </c>
      <c r="I26" s="93"/>
      <c r="J26" s="94"/>
      <c r="K26" s="92" t="s">
        <v>17</v>
      </c>
      <c r="L26" s="93"/>
      <c r="M26" s="94"/>
      <c r="N26" s="92" t="s">
        <v>85</v>
      </c>
      <c r="O26" s="93"/>
      <c r="P26" s="94"/>
      <c r="Q26" s="92" t="s">
        <v>26</v>
      </c>
      <c r="R26" s="93"/>
      <c r="S26" s="94"/>
    </row>
    <row r="27" spans="1:19" ht="15" customHeight="1" thickBot="1">
      <c r="A27" s="5"/>
      <c r="B27" s="5"/>
      <c r="C27" s="93"/>
      <c r="D27" s="93"/>
      <c r="E27" s="13" t="s">
        <v>1</v>
      </c>
      <c r="F27" s="13" t="s">
        <v>2</v>
      </c>
      <c r="G27" s="14" t="s">
        <v>3</v>
      </c>
      <c r="H27" s="13" t="s">
        <v>1</v>
      </c>
      <c r="I27" s="13" t="s">
        <v>2</v>
      </c>
      <c r="J27" s="14" t="s">
        <v>3</v>
      </c>
      <c r="K27" s="13" t="s">
        <v>1</v>
      </c>
      <c r="L27" s="13" t="s">
        <v>2</v>
      </c>
      <c r="M27" s="14" t="s">
        <v>3</v>
      </c>
      <c r="N27" s="13" t="s">
        <v>1</v>
      </c>
      <c r="O27" s="13" t="s">
        <v>2</v>
      </c>
      <c r="P27" s="14" t="s">
        <v>3</v>
      </c>
      <c r="Q27" s="13" t="s">
        <v>1</v>
      </c>
      <c r="R27" s="13" t="s">
        <v>2</v>
      </c>
      <c r="S27" s="14" t="s">
        <v>3</v>
      </c>
    </row>
    <row r="28" spans="1:19" ht="15" customHeight="1">
      <c r="A28" s="5"/>
      <c r="B28" s="5"/>
      <c r="C28" s="87" t="s">
        <v>32</v>
      </c>
      <c r="D28" s="18" t="s">
        <v>69</v>
      </c>
      <c r="E28" s="53">
        <v>32498.69916803391</v>
      </c>
      <c r="F28" s="53">
        <v>73538.97228594225</v>
      </c>
      <c r="G28" s="53">
        <f>+E28+F28</f>
        <v>106037.67145397616</v>
      </c>
      <c r="H28" s="53">
        <v>35995.802471663614</v>
      </c>
      <c r="I28" s="53">
        <v>70041.86898231246</v>
      </c>
      <c r="J28" s="53">
        <f>+H28+I28</f>
        <v>106037.67145397607</v>
      </c>
      <c r="K28" s="53">
        <v>52487.00001262273</v>
      </c>
      <c r="L28" s="53">
        <v>53550.671441353355</v>
      </c>
      <c r="M28" s="53">
        <f>+K28+L28</f>
        <v>106037.67145397609</v>
      </c>
      <c r="N28" s="53">
        <v>17382.666333391433</v>
      </c>
      <c r="O28" s="53">
        <v>88655.00512058468</v>
      </c>
      <c r="P28" s="53">
        <f>+N28+O28</f>
        <v>106037.67145397612</v>
      </c>
      <c r="Q28" s="53">
        <v>1747.424209703605</v>
      </c>
      <c r="R28" s="53">
        <v>104290.24724427237</v>
      </c>
      <c r="S28" s="53">
        <f>+Q28+R28</f>
        <v>106037.67145397597</v>
      </c>
    </row>
    <row r="29" spans="1:19" ht="15" customHeight="1">
      <c r="A29" s="5"/>
      <c r="B29" s="5"/>
      <c r="C29" s="88"/>
      <c r="D29" s="18" t="s">
        <v>70</v>
      </c>
      <c r="E29" s="53">
        <v>14094.492759624694</v>
      </c>
      <c r="F29" s="53">
        <v>47313.85180730503</v>
      </c>
      <c r="G29" s="53">
        <f>+E29+F29</f>
        <v>61408.34456692972</v>
      </c>
      <c r="H29" s="53">
        <v>15967.335715621039</v>
      </c>
      <c r="I29" s="53">
        <v>45441.008851308696</v>
      </c>
      <c r="J29" s="53">
        <f>+H29+I29</f>
        <v>61408.344566929736</v>
      </c>
      <c r="K29" s="53">
        <v>14730.517288148401</v>
      </c>
      <c r="L29" s="53">
        <v>46677.82727878134</v>
      </c>
      <c r="M29" s="53">
        <f>+K29+L29</f>
        <v>61408.34456692974</v>
      </c>
      <c r="N29" s="53">
        <v>9496.745359306713</v>
      </c>
      <c r="O29" s="53">
        <v>51911.59920762309</v>
      </c>
      <c r="P29" s="53">
        <f>+N29+O29</f>
        <v>61408.3445669298</v>
      </c>
      <c r="Q29" s="53">
        <v>4070.986757849882</v>
      </c>
      <c r="R29" s="53">
        <v>57337.35780908001</v>
      </c>
      <c r="S29" s="53">
        <f>+Q29+R29</f>
        <v>61408.34456692989</v>
      </c>
    </row>
    <row r="30" spans="1:19" ht="15" customHeight="1">
      <c r="A30" s="5"/>
      <c r="B30" s="5"/>
      <c r="C30" s="88"/>
      <c r="D30" s="18" t="s">
        <v>71</v>
      </c>
      <c r="E30" s="53">
        <v>118673.39358498552</v>
      </c>
      <c r="F30" s="53">
        <v>444138.6683052031</v>
      </c>
      <c r="G30" s="53">
        <f>+E30+F30</f>
        <v>562812.0618901886</v>
      </c>
      <c r="H30" s="53">
        <v>140822.2619501088</v>
      </c>
      <c r="I30" s="53">
        <v>421989.7999400802</v>
      </c>
      <c r="J30" s="53">
        <f>+H30+I30</f>
        <v>562812.0618901891</v>
      </c>
      <c r="K30" s="53">
        <v>175916.73209441794</v>
      </c>
      <c r="L30" s="53">
        <v>386895.3297957718</v>
      </c>
      <c r="M30" s="53">
        <f>+K30+L30</f>
        <v>562812.0618901898</v>
      </c>
      <c r="N30" s="53">
        <v>64270.80763059885</v>
      </c>
      <c r="O30" s="53">
        <v>498541.2542595895</v>
      </c>
      <c r="P30" s="53">
        <f>+N30+O30</f>
        <v>562812.0618901884</v>
      </c>
      <c r="Q30" s="53">
        <v>17606.146725279446</v>
      </c>
      <c r="R30" s="53">
        <v>545205.9151649099</v>
      </c>
      <c r="S30" s="53">
        <f>+Q30+R30</f>
        <v>562812.0618901893</v>
      </c>
    </row>
    <row r="31" spans="1:19" ht="15" customHeight="1">
      <c r="A31" s="5"/>
      <c r="B31" s="5"/>
      <c r="C31" s="88"/>
      <c r="D31" s="18" t="s">
        <v>72</v>
      </c>
      <c r="E31" s="53">
        <v>187336.83450548447</v>
      </c>
      <c r="F31" s="53">
        <v>289089.768238061</v>
      </c>
      <c r="G31" s="53">
        <f>+E31+F31</f>
        <v>476426.60274354543</v>
      </c>
      <c r="H31" s="53">
        <v>177878.33509198148</v>
      </c>
      <c r="I31" s="53">
        <v>298548.26765156427</v>
      </c>
      <c r="J31" s="53">
        <f>+H31+I31</f>
        <v>476426.6027435458</v>
      </c>
      <c r="K31" s="53">
        <v>173531.6303871138</v>
      </c>
      <c r="L31" s="53">
        <v>302894.97235643194</v>
      </c>
      <c r="M31" s="53">
        <f>+K31+L31</f>
        <v>476426.6027435458</v>
      </c>
      <c r="N31" s="53">
        <v>91873.84048565791</v>
      </c>
      <c r="O31" s="53">
        <v>384552.76225788775</v>
      </c>
      <c r="P31" s="53">
        <f>+N31+O31</f>
        <v>476426.60274354566</v>
      </c>
      <c r="Q31" s="53">
        <v>13638.347254069786</v>
      </c>
      <c r="R31" s="53">
        <v>462788.25548947655</v>
      </c>
      <c r="S31" s="53">
        <f>+Q31+R31</f>
        <v>476426.60274354636</v>
      </c>
    </row>
    <row r="32" spans="1:19" ht="15" customHeight="1">
      <c r="A32" s="5"/>
      <c r="B32" s="5"/>
      <c r="C32" s="88"/>
      <c r="D32" s="18" t="s">
        <v>73</v>
      </c>
      <c r="E32" s="53">
        <v>8265.075090822449</v>
      </c>
      <c r="F32" s="53">
        <v>49689.11081456951</v>
      </c>
      <c r="G32" s="53">
        <f>+E32+F32</f>
        <v>57954.18590539196</v>
      </c>
      <c r="H32" s="53">
        <v>8849.102521697123</v>
      </c>
      <c r="I32" s="53">
        <v>49105.083383694844</v>
      </c>
      <c r="J32" s="53">
        <f>+H32+I32</f>
        <v>57954.18590539197</v>
      </c>
      <c r="K32" s="53">
        <v>11289.02085352161</v>
      </c>
      <c r="L32" s="53">
        <v>46665.16505187039</v>
      </c>
      <c r="M32" s="53">
        <f>+K32+L32</f>
        <v>57954.185905392</v>
      </c>
      <c r="N32" s="53">
        <v>4961.135880257487</v>
      </c>
      <c r="O32" s="53">
        <v>52993.05002513444</v>
      </c>
      <c r="P32" s="53">
        <f>+N32+O32</f>
        <v>57954.18590539193</v>
      </c>
      <c r="Q32" s="53">
        <v>448.2847829997834</v>
      </c>
      <c r="R32" s="53">
        <v>57505.90112239214</v>
      </c>
      <c r="S32" s="53">
        <f>+Q32+R32</f>
        <v>57954.185905391925</v>
      </c>
    </row>
    <row r="33" spans="1:19" ht="15" customHeight="1">
      <c r="A33" s="5"/>
      <c r="B33" s="5"/>
      <c r="C33" s="88"/>
      <c r="D33" s="18" t="s">
        <v>3</v>
      </c>
      <c r="E33" s="53">
        <f aca="true" t="shared" si="3" ref="E33:S33">SUM(E28:E32)</f>
        <v>360868.49510895106</v>
      </c>
      <c r="F33" s="53">
        <f t="shared" si="3"/>
        <v>903770.3714510809</v>
      </c>
      <c r="G33" s="53">
        <f t="shared" si="3"/>
        <v>1264638.866560032</v>
      </c>
      <c r="H33" s="53">
        <f t="shared" si="3"/>
        <v>379512.8377510721</v>
      </c>
      <c r="I33" s="53">
        <f t="shared" si="3"/>
        <v>885126.0288089606</v>
      </c>
      <c r="J33" s="53">
        <f t="shared" si="3"/>
        <v>1264638.8665600328</v>
      </c>
      <c r="K33" s="53">
        <f t="shared" si="3"/>
        <v>427954.9006358245</v>
      </c>
      <c r="L33" s="53">
        <f t="shared" si="3"/>
        <v>836683.9659242089</v>
      </c>
      <c r="M33" s="53">
        <f t="shared" si="3"/>
        <v>1264638.8665600333</v>
      </c>
      <c r="N33" s="53">
        <f t="shared" si="3"/>
        <v>187985.1956892124</v>
      </c>
      <c r="O33" s="53">
        <f t="shared" si="3"/>
        <v>1076653.6708708194</v>
      </c>
      <c r="P33" s="53">
        <f t="shared" si="3"/>
        <v>1264638.8665600317</v>
      </c>
      <c r="Q33" s="53">
        <f t="shared" si="3"/>
        <v>37511.1897299025</v>
      </c>
      <c r="R33" s="53">
        <f t="shared" si="3"/>
        <v>1227127.6768301309</v>
      </c>
      <c r="S33" s="53">
        <f t="shared" si="3"/>
        <v>1264638.8665600335</v>
      </c>
    </row>
    <row r="34" spans="1:19" ht="15" customHeight="1">
      <c r="A34" s="5"/>
      <c r="B34" s="5"/>
      <c r="C34" s="90" t="s">
        <v>0</v>
      </c>
      <c r="D34" s="18" t="s">
        <v>69</v>
      </c>
      <c r="E34" s="6">
        <f aca="true" t="shared" si="4" ref="E34:E39">E28/G28</f>
        <v>0.30648258041142873</v>
      </c>
      <c r="F34" s="6">
        <f aca="true" t="shared" si="5" ref="F34:F39">F28/G28</f>
        <v>0.6935174195885713</v>
      </c>
      <c r="G34" s="8">
        <f aca="true" t="shared" si="6" ref="G34:G39">+E34+F34</f>
        <v>1</v>
      </c>
      <c r="H34" s="6">
        <f aca="true" t="shared" si="7" ref="H34:H39">H28/J28</f>
        <v>0.3394624002780654</v>
      </c>
      <c r="I34" s="6">
        <f aca="true" t="shared" si="8" ref="I34:I39">I28/J28</f>
        <v>0.6605375997219346</v>
      </c>
      <c r="J34" s="8">
        <f aca="true" t="shared" si="9" ref="J34:J39">+H34+I34</f>
        <v>1</v>
      </c>
      <c r="K34" s="6">
        <f aca="true" t="shared" si="10" ref="K34:K39">K28/M28</f>
        <v>0.4949844644165338</v>
      </c>
      <c r="L34" s="6">
        <f aca="true" t="shared" si="11" ref="L34:L39">L28/M28</f>
        <v>0.5050155355834661</v>
      </c>
      <c r="M34" s="8">
        <f aca="true" t="shared" si="12" ref="M34:M39">+K34+L34</f>
        <v>1</v>
      </c>
      <c r="N34" s="6">
        <f aca="true" t="shared" si="13" ref="N34:N39">N28/P28</f>
        <v>0.1639291592793613</v>
      </c>
      <c r="O34" s="6">
        <f aca="true" t="shared" si="14" ref="O34:O39">O28/P28</f>
        <v>0.8360708407206388</v>
      </c>
      <c r="P34" s="8">
        <f aca="true" t="shared" si="15" ref="P34:P39">+N34+O34</f>
        <v>1</v>
      </c>
      <c r="Q34" s="6">
        <f aca="true" t="shared" si="16" ref="Q34:Q39">Q28/S28</f>
        <v>0.01647927746566981</v>
      </c>
      <c r="R34" s="6">
        <f aca="true" t="shared" si="17" ref="R34:R39">R28/S28</f>
        <v>0.9835207225343302</v>
      </c>
      <c r="S34" s="8">
        <f aca="true" t="shared" si="18" ref="S34:S39">+Q34+R34</f>
        <v>1</v>
      </c>
    </row>
    <row r="35" spans="1:19" ht="15" customHeight="1">
      <c r="A35" s="5"/>
      <c r="B35" s="5"/>
      <c r="C35" s="83"/>
      <c r="D35" s="18" t="s">
        <v>70</v>
      </c>
      <c r="E35" s="6">
        <f t="shared" si="4"/>
        <v>0.22952080631750185</v>
      </c>
      <c r="F35" s="6">
        <f t="shared" si="5"/>
        <v>0.7704791936824982</v>
      </c>
      <c r="G35" s="8">
        <f t="shared" si="6"/>
        <v>1</v>
      </c>
      <c r="H35" s="6">
        <f t="shared" si="7"/>
        <v>0.2600189897354754</v>
      </c>
      <c r="I35" s="6">
        <f t="shared" si="8"/>
        <v>0.7399810102645246</v>
      </c>
      <c r="J35" s="8">
        <f t="shared" si="9"/>
        <v>1</v>
      </c>
      <c r="K35" s="6">
        <f t="shared" si="10"/>
        <v>0.2398781043852016</v>
      </c>
      <c r="L35" s="6">
        <f t="shared" si="11"/>
        <v>0.7601218956147984</v>
      </c>
      <c r="M35" s="8">
        <f t="shared" si="12"/>
        <v>1</v>
      </c>
      <c r="N35" s="6">
        <f t="shared" si="13"/>
        <v>0.15464910227234802</v>
      </c>
      <c r="O35" s="6">
        <f t="shared" si="14"/>
        <v>0.845350897727652</v>
      </c>
      <c r="P35" s="8">
        <f t="shared" si="15"/>
        <v>1</v>
      </c>
      <c r="Q35" s="6">
        <f t="shared" si="16"/>
        <v>0.06629370627981758</v>
      </c>
      <c r="R35" s="6">
        <f t="shared" si="17"/>
        <v>0.9337062937201824</v>
      </c>
      <c r="S35" s="8">
        <f t="shared" si="18"/>
        <v>1</v>
      </c>
    </row>
    <row r="36" spans="1:19" ht="15" customHeight="1">
      <c r="A36" s="5"/>
      <c r="B36" s="5"/>
      <c r="C36" s="83"/>
      <c r="D36" s="18" t="s">
        <v>71</v>
      </c>
      <c r="E36" s="6">
        <f t="shared" si="4"/>
        <v>0.21085794285649145</v>
      </c>
      <c r="F36" s="6">
        <f t="shared" si="5"/>
        <v>0.7891420571435086</v>
      </c>
      <c r="G36" s="8">
        <f t="shared" si="6"/>
        <v>1</v>
      </c>
      <c r="H36" s="6">
        <f t="shared" si="7"/>
        <v>0.25021187619391283</v>
      </c>
      <c r="I36" s="6">
        <f t="shared" si="8"/>
        <v>0.7497881238060871</v>
      </c>
      <c r="J36" s="8">
        <f t="shared" si="9"/>
        <v>0.9999999999999999</v>
      </c>
      <c r="K36" s="6">
        <f t="shared" si="10"/>
        <v>0.3125674519192182</v>
      </c>
      <c r="L36" s="6">
        <f t="shared" si="11"/>
        <v>0.6874325480807818</v>
      </c>
      <c r="M36" s="8">
        <f t="shared" si="12"/>
        <v>1</v>
      </c>
      <c r="N36" s="6">
        <f t="shared" si="13"/>
        <v>0.11419586036366591</v>
      </c>
      <c r="O36" s="6">
        <f t="shared" si="14"/>
        <v>0.885804139636334</v>
      </c>
      <c r="P36" s="8">
        <f t="shared" si="15"/>
        <v>0.9999999999999999</v>
      </c>
      <c r="Q36" s="6">
        <f t="shared" si="16"/>
        <v>0.031282461619869466</v>
      </c>
      <c r="R36" s="6">
        <f t="shared" si="17"/>
        <v>0.9687175383801306</v>
      </c>
      <c r="S36" s="8">
        <f t="shared" si="18"/>
        <v>1</v>
      </c>
    </row>
    <row r="37" spans="1:19" ht="15" customHeight="1">
      <c r="A37" s="5"/>
      <c r="B37" s="5"/>
      <c r="C37" s="83"/>
      <c r="D37" s="18" t="s">
        <v>72</v>
      </c>
      <c r="E37" s="6">
        <f t="shared" si="4"/>
        <v>0.3932123719093108</v>
      </c>
      <c r="F37" s="6">
        <f t="shared" si="5"/>
        <v>0.6067876280906892</v>
      </c>
      <c r="G37" s="8">
        <f t="shared" si="6"/>
        <v>1</v>
      </c>
      <c r="H37" s="6">
        <f t="shared" si="7"/>
        <v>0.3733593675660699</v>
      </c>
      <c r="I37" s="6">
        <f t="shared" si="8"/>
        <v>0.62664063243393</v>
      </c>
      <c r="J37" s="8">
        <f t="shared" si="9"/>
        <v>0.9999999999999999</v>
      </c>
      <c r="K37" s="6">
        <f t="shared" si="10"/>
        <v>0.3642358117448022</v>
      </c>
      <c r="L37" s="6">
        <f t="shared" si="11"/>
        <v>0.6357641882551978</v>
      </c>
      <c r="M37" s="8">
        <f t="shared" si="12"/>
        <v>1</v>
      </c>
      <c r="N37" s="6">
        <f t="shared" si="13"/>
        <v>0.1928394425428683</v>
      </c>
      <c r="O37" s="6">
        <f t="shared" si="14"/>
        <v>0.8071605574571317</v>
      </c>
      <c r="P37" s="8">
        <f t="shared" si="15"/>
        <v>1</v>
      </c>
      <c r="Q37" s="6">
        <f t="shared" si="16"/>
        <v>0.02862633441443469</v>
      </c>
      <c r="R37" s="6">
        <f t="shared" si="17"/>
        <v>0.9713736655855653</v>
      </c>
      <c r="S37" s="8">
        <f t="shared" si="18"/>
        <v>1</v>
      </c>
    </row>
    <row r="38" spans="1:19" ht="15" customHeight="1">
      <c r="A38" s="5"/>
      <c r="B38" s="5"/>
      <c r="C38" s="83"/>
      <c r="D38" s="18" t="s">
        <v>73</v>
      </c>
      <c r="E38" s="6">
        <f t="shared" si="4"/>
        <v>0.1426139451654946</v>
      </c>
      <c r="F38" s="6">
        <f t="shared" si="5"/>
        <v>0.8573860548345054</v>
      </c>
      <c r="G38" s="8">
        <f t="shared" si="6"/>
        <v>1</v>
      </c>
      <c r="H38" s="6">
        <f t="shared" si="7"/>
        <v>0.15269134374767943</v>
      </c>
      <c r="I38" s="6">
        <f t="shared" si="8"/>
        <v>0.8473086562523205</v>
      </c>
      <c r="J38" s="8">
        <f t="shared" si="9"/>
        <v>1</v>
      </c>
      <c r="K38" s="6">
        <f t="shared" si="10"/>
        <v>0.1947921565484589</v>
      </c>
      <c r="L38" s="6">
        <f t="shared" si="11"/>
        <v>0.8052078434515411</v>
      </c>
      <c r="M38" s="8">
        <f t="shared" si="12"/>
        <v>1</v>
      </c>
      <c r="N38" s="6">
        <f t="shared" si="13"/>
        <v>0.08560444431669453</v>
      </c>
      <c r="O38" s="6">
        <f t="shared" si="14"/>
        <v>0.9143955556833054</v>
      </c>
      <c r="P38" s="8">
        <f t="shared" si="15"/>
        <v>1</v>
      </c>
      <c r="Q38" s="6">
        <f t="shared" si="16"/>
        <v>0.007735157969979801</v>
      </c>
      <c r="R38" s="6">
        <f t="shared" si="17"/>
        <v>0.9922648420300202</v>
      </c>
      <c r="S38" s="8">
        <f t="shared" si="18"/>
        <v>1</v>
      </c>
    </row>
    <row r="39" spans="1:19" ht="15" customHeight="1">
      <c r="A39" s="5"/>
      <c r="B39" s="5"/>
      <c r="C39" s="83"/>
      <c r="D39" s="54" t="s">
        <v>3</v>
      </c>
      <c r="E39" s="6">
        <f t="shared" si="4"/>
        <v>0.2853530004898207</v>
      </c>
      <c r="F39" s="6">
        <f t="shared" si="5"/>
        <v>0.7146469995101794</v>
      </c>
      <c r="G39" s="8">
        <f t="shared" si="6"/>
        <v>1</v>
      </c>
      <c r="H39" s="6">
        <f t="shared" si="7"/>
        <v>0.30009582006869034</v>
      </c>
      <c r="I39" s="6">
        <f t="shared" si="8"/>
        <v>0.6999041799313095</v>
      </c>
      <c r="J39" s="8">
        <f t="shared" si="9"/>
        <v>0.9999999999999998</v>
      </c>
      <c r="K39" s="6">
        <f t="shared" si="10"/>
        <v>0.3384008762911994</v>
      </c>
      <c r="L39" s="6">
        <f t="shared" si="11"/>
        <v>0.6615991237088006</v>
      </c>
      <c r="M39" s="8">
        <f t="shared" si="12"/>
        <v>1</v>
      </c>
      <c r="N39" s="6">
        <f t="shared" si="13"/>
        <v>0.14864733376458256</v>
      </c>
      <c r="O39" s="6">
        <f t="shared" si="14"/>
        <v>0.8513526662354175</v>
      </c>
      <c r="P39" s="8">
        <f t="shared" si="15"/>
        <v>1</v>
      </c>
      <c r="Q39" s="6">
        <f t="shared" si="16"/>
        <v>0.029661582228559327</v>
      </c>
      <c r="R39" s="6">
        <f t="shared" si="17"/>
        <v>0.9703384177714406</v>
      </c>
      <c r="S39" s="8">
        <f t="shared" si="18"/>
        <v>0.9999999999999999</v>
      </c>
    </row>
    <row r="40" spans="1:14" ht="15" customHeight="1">
      <c r="A40" s="5"/>
      <c r="B40" s="5"/>
      <c r="C40" s="16" t="s">
        <v>68</v>
      </c>
      <c r="G40" s="4"/>
      <c r="H40" s="4"/>
      <c r="I40" s="4"/>
      <c r="J40" s="4"/>
      <c r="K40" s="4"/>
      <c r="L40" s="4"/>
      <c r="M40" s="4"/>
      <c r="N40" s="4"/>
    </row>
    <row r="41" ht="15">
      <c r="A41" s="5"/>
    </row>
    <row r="42" ht="15">
      <c r="A42" s="5"/>
    </row>
    <row r="43" spans="1:7" ht="15">
      <c r="A43" s="5">
        <v>3</v>
      </c>
      <c r="B43" s="5" t="s">
        <v>57</v>
      </c>
      <c r="G43" s="3"/>
    </row>
    <row r="44" spans="1:7" ht="15">
      <c r="A44" s="5"/>
      <c r="B44" s="5"/>
      <c r="C44" s="5">
        <v>2010</v>
      </c>
      <c r="G44" s="3"/>
    </row>
    <row r="45" spans="1:13" ht="15">
      <c r="A45" s="5"/>
      <c r="B45" s="5"/>
      <c r="C45" s="82" t="s">
        <v>98</v>
      </c>
      <c r="D45" s="82"/>
      <c r="E45" s="82"/>
      <c r="F45" s="82"/>
      <c r="G45" s="82"/>
      <c r="H45" s="82"/>
      <c r="I45" s="82"/>
      <c r="J45" s="82"/>
      <c r="K45" s="82"/>
      <c r="L45" s="82"/>
      <c r="M45" s="82"/>
    </row>
    <row r="46" spans="1:13" ht="15">
      <c r="A46" s="5"/>
      <c r="B46" s="5"/>
      <c r="C46" s="83" t="s">
        <v>74</v>
      </c>
      <c r="D46" s="83"/>
      <c r="E46" s="92" t="s">
        <v>27</v>
      </c>
      <c r="F46" s="93"/>
      <c r="G46" s="94"/>
      <c r="H46" s="92" t="s">
        <v>51</v>
      </c>
      <c r="I46" s="93"/>
      <c r="J46" s="94"/>
      <c r="K46" s="92" t="s">
        <v>28</v>
      </c>
      <c r="L46" s="93"/>
      <c r="M46" s="94"/>
    </row>
    <row r="47" spans="1:13" ht="15.75" thickBot="1">
      <c r="A47" s="5"/>
      <c r="B47" s="5"/>
      <c r="C47" s="93"/>
      <c r="D47" s="93"/>
      <c r="E47" s="13" t="s">
        <v>1</v>
      </c>
      <c r="F47" s="13" t="s">
        <v>2</v>
      </c>
      <c r="G47" s="14" t="s">
        <v>3</v>
      </c>
      <c r="H47" s="13" t="s">
        <v>1</v>
      </c>
      <c r="I47" s="13" t="s">
        <v>2</v>
      </c>
      <c r="J47" s="14" t="s">
        <v>3</v>
      </c>
      <c r="K47" s="13" t="s">
        <v>1</v>
      </c>
      <c r="L47" s="13" t="s">
        <v>2</v>
      </c>
      <c r="M47" s="14" t="s">
        <v>3</v>
      </c>
    </row>
    <row r="48" spans="1:13" ht="15">
      <c r="A48" s="5"/>
      <c r="B48" s="5"/>
      <c r="C48" s="87" t="s">
        <v>32</v>
      </c>
      <c r="D48" s="18" t="s">
        <v>69</v>
      </c>
      <c r="E48" s="53">
        <v>19396.927033251828</v>
      </c>
      <c r="F48" s="53">
        <v>86640.7444207242</v>
      </c>
      <c r="G48" s="53">
        <f>+E48+F48</f>
        <v>106037.67145397601</v>
      </c>
      <c r="H48" s="53">
        <v>70622.16064395808</v>
      </c>
      <c r="I48" s="53">
        <v>35415.51081001797</v>
      </c>
      <c r="J48" s="53">
        <f>+H48+I48</f>
        <v>106037.67145397604</v>
      </c>
      <c r="K48" s="53">
        <v>6584.143226148825</v>
      </c>
      <c r="L48" s="53">
        <v>99453.52822782712</v>
      </c>
      <c r="M48" s="53">
        <f>+K48+L48</f>
        <v>106037.67145397594</v>
      </c>
    </row>
    <row r="49" spans="1:13" ht="15">
      <c r="A49" s="5"/>
      <c r="B49" s="5"/>
      <c r="C49" s="88"/>
      <c r="D49" s="18" t="s">
        <v>70</v>
      </c>
      <c r="E49" s="53">
        <v>38409.334312688145</v>
      </c>
      <c r="F49" s="53">
        <v>22999.01025424152</v>
      </c>
      <c r="G49" s="53">
        <f>+E49+F49</f>
        <v>61408.34456692966</v>
      </c>
      <c r="H49" s="53">
        <v>20261.11684361084</v>
      </c>
      <c r="I49" s="53">
        <v>41147.227723318814</v>
      </c>
      <c r="J49" s="53">
        <f>+H49+I49</f>
        <v>61408.34456692965</v>
      </c>
      <c r="K49" s="53">
        <v>1441.3121477496777</v>
      </c>
      <c r="L49" s="53">
        <v>59967.032419180214</v>
      </c>
      <c r="M49" s="53">
        <f>+K49+L49</f>
        <v>61408.34456692989</v>
      </c>
    </row>
    <row r="50" spans="1:13" ht="15">
      <c r="A50" s="5"/>
      <c r="B50" s="5"/>
      <c r="C50" s="88"/>
      <c r="D50" s="18" t="s">
        <v>71</v>
      </c>
      <c r="E50" s="53">
        <v>458804.42122526385</v>
      </c>
      <c r="F50" s="53">
        <v>104007.64066492542</v>
      </c>
      <c r="G50" s="53">
        <f>+E50+F50</f>
        <v>562812.0618901893</v>
      </c>
      <c r="H50" s="53">
        <v>92011.6531629171</v>
      </c>
      <c r="I50" s="53">
        <v>470800.40872727206</v>
      </c>
      <c r="J50" s="53">
        <f>+H50+I50</f>
        <v>562812.0618901892</v>
      </c>
      <c r="K50" s="53">
        <v>7923.406876766129</v>
      </c>
      <c r="L50" s="53">
        <v>554888.6550134241</v>
      </c>
      <c r="M50" s="53">
        <f>+K50+L50</f>
        <v>562812.0618901902</v>
      </c>
    </row>
    <row r="51" spans="1:13" ht="15">
      <c r="A51" s="5"/>
      <c r="B51" s="5"/>
      <c r="C51" s="88"/>
      <c r="D51" s="18" t="s">
        <v>72</v>
      </c>
      <c r="E51" s="53">
        <v>269888.4983623929</v>
      </c>
      <c r="F51" s="53">
        <v>206538.10438115246</v>
      </c>
      <c r="G51" s="53">
        <f>+E51+F51</f>
        <v>476426.6027435453</v>
      </c>
      <c r="H51" s="53">
        <v>178607.72759825437</v>
      </c>
      <c r="I51" s="53">
        <v>297818.8751452911</v>
      </c>
      <c r="J51" s="53">
        <f>+H51+I51</f>
        <v>476426.60274354543</v>
      </c>
      <c r="K51" s="53">
        <v>12836.162874882437</v>
      </c>
      <c r="L51" s="53">
        <v>463590.43986866396</v>
      </c>
      <c r="M51" s="53">
        <f>+K51+L51</f>
        <v>476426.6027435464</v>
      </c>
    </row>
    <row r="52" spans="1:13" ht="15">
      <c r="A52" s="5"/>
      <c r="B52" s="5"/>
      <c r="C52" s="88"/>
      <c r="D52" s="18" t="s">
        <v>73</v>
      </c>
      <c r="E52" s="53">
        <v>45179.85545291407</v>
      </c>
      <c r="F52" s="53">
        <v>12774.33045247797</v>
      </c>
      <c r="G52" s="53">
        <f>+E52+F52</f>
        <v>57954.185905392034</v>
      </c>
      <c r="H52" s="53">
        <v>9968.84146532398</v>
      </c>
      <c r="I52" s="53">
        <v>47985.34444006801</v>
      </c>
      <c r="J52" s="53">
        <f>+H52+I52</f>
        <v>57954.18590539199</v>
      </c>
      <c r="K52" s="53">
        <v>2207.2846011648053</v>
      </c>
      <c r="L52" s="53">
        <v>55746.9013042271</v>
      </c>
      <c r="M52" s="53">
        <f>+K52+L52</f>
        <v>57954.18590539191</v>
      </c>
    </row>
    <row r="53" spans="1:13" ht="15">
      <c r="A53" s="5"/>
      <c r="B53" s="5"/>
      <c r="C53" s="89"/>
      <c r="D53" s="18" t="s">
        <v>3</v>
      </c>
      <c r="E53" s="53">
        <f aca="true" t="shared" si="19" ref="E53:M53">SUM(E48:E52)</f>
        <v>831679.0363865107</v>
      </c>
      <c r="F53" s="53">
        <f t="shared" si="19"/>
        <v>432959.8301735216</v>
      </c>
      <c r="G53" s="53">
        <f t="shared" si="19"/>
        <v>1264638.8665600324</v>
      </c>
      <c r="H53" s="53">
        <f t="shared" si="19"/>
        <v>371471.49971406435</v>
      </c>
      <c r="I53" s="53">
        <f t="shared" si="19"/>
        <v>893167.366845968</v>
      </c>
      <c r="J53" s="53">
        <f t="shared" si="19"/>
        <v>1264638.8665600324</v>
      </c>
      <c r="K53" s="53">
        <f t="shared" si="19"/>
        <v>30992.309726711872</v>
      </c>
      <c r="L53" s="53">
        <f t="shared" si="19"/>
        <v>1233646.5568333224</v>
      </c>
      <c r="M53" s="53">
        <f t="shared" si="19"/>
        <v>1264638.8665600342</v>
      </c>
    </row>
    <row r="54" spans="1:13" ht="15">
      <c r="A54" s="5"/>
      <c r="B54" s="5"/>
      <c r="C54" s="87" t="s">
        <v>0</v>
      </c>
      <c r="D54" s="18" t="s">
        <v>69</v>
      </c>
      <c r="E54" s="6">
        <f aca="true" t="shared" si="20" ref="E54:E59">E48/G48</f>
        <v>0.1829248678067281</v>
      </c>
      <c r="F54" s="6">
        <f aca="true" t="shared" si="21" ref="F54:F59">F48/G48</f>
        <v>0.817075132193272</v>
      </c>
      <c r="G54" s="8">
        <f aca="true" t="shared" si="22" ref="G54:G59">+E54+F54</f>
        <v>1</v>
      </c>
      <c r="H54" s="6">
        <f aca="true" t="shared" si="23" ref="H54:H59">H48/J48</f>
        <v>0.6660101044807505</v>
      </c>
      <c r="I54" s="6">
        <f aca="true" t="shared" si="24" ref="I54:I59">I48/J48</f>
        <v>0.33398989551924957</v>
      </c>
      <c r="J54" s="8">
        <f aca="true" t="shared" si="25" ref="J54:J59">+H54+I54</f>
        <v>1</v>
      </c>
      <c r="K54" s="6">
        <f aca="true" t="shared" si="26" ref="K54:K59">K48/M48</f>
        <v>0.06209249161989165</v>
      </c>
      <c r="L54" s="6">
        <f aca="true" t="shared" si="27" ref="L54:L59">L48/M48</f>
        <v>0.9379075083801084</v>
      </c>
      <c r="M54" s="8">
        <f aca="true" t="shared" si="28" ref="M54:M59">+K54+L54</f>
        <v>1</v>
      </c>
    </row>
    <row r="55" spans="1:13" ht="15">
      <c r="A55" s="5"/>
      <c r="B55" s="5"/>
      <c r="C55" s="88"/>
      <c r="D55" s="18" t="s">
        <v>70</v>
      </c>
      <c r="E55" s="6">
        <f t="shared" si="20"/>
        <v>0.6254741856919033</v>
      </c>
      <c r="F55" s="6">
        <f t="shared" si="21"/>
        <v>0.3745258143080967</v>
      </c>
      <c r="G55" s="8">
        <f t="shared" si="22"/>
        <v>1</v>
      </c>
      <c r="H55" s="6">
        <f t="shared" si="23"/>
        <v>0.3299407757447039</v>
      </c>
      <c r="I55" s="6">
        <f t="shared" si="24"/>
        <v>0.6700592242552962</v>
      </c>
      <c r="J55" s="8">
        <f t="shared" si="25"/>
        <v>1</v>
      </c>
      <c r="K55" s="6">
        <f t="shared" si="26"/>
        <v>0.02347094939481343</v>
      </c>
      <c r="L55" s="6">
        <f t="shared" si="27"/>
        <v>0.9765290506051866</v>
      </c>
      <c r="M55" s="8">
        <f t="shared" si="28"/>
        <v>1</v>
      </c>
    </row>
    <row r="56" spans="1:13" ht="15">
      <c r="A56" s="5"/>
      <c r="B56" s="5"/>
      <c r="C56" s="88"/>
      <c r="D56" s="18" t="s">
        <v>71</v>
      </c>
      <c r="E56" s="6">
        <f t="shared" si="20"/>
        <v>0.8152000504118221</v>
      </c>
      <c r="F56" s="6">
        <f t="shared" si="21"/>
        <v>0.18479994958817786</v>
      </c>
      <c r="G56" s="8">
        <f t="shared" si="22"/>
        <v>1</v>
      </c>
      <c r="H56" s="6">
        <f t="shared" si="23"/>
        <v>0.16348557430325575</v>
      </c>
      <c r="I56" s="6">
        <f t="shared" si="24"/>
        <v>0.8365144256967442</v>
      </c>
      <c r="J56" s="8">
        <f t="shared" si="25"/>
        <v>0.9999999999999999</v>
      </c>
      <c r="K56" s="6">
        <f t="shared" si="26"/>
        <v>0.014078246386823277</v>
      </c>
      <c r="L56" s="6">
        <f t="shared" si="27"/>
        <v>0.9859217536131767</v>
      </c>
      <c r="M56" s="8">
        <f t="shared" si="28"/>
        <v>1</v>
      </c>
    </row>
    <row r="57" spans="1:13" ht="15">
      <c r="A57" s="5"/>
      <c r="B57" s="5"/>
      <c r="C57" s="88"/>
      <c r="D57" s="18" t="s">
        <v>72</v>
      </c>
      <c r="E57" s="6">
        <f t="shared" si="20"/>
        <v>0.5664849460718939</v>
      </c>
      <c r="F57" s="6">
        <f t="shared" si="21"/>
        <v>0.4335150539281062</v>
      </c>
      <c r="G57" s="8">
        <f t="shared" si="22"/>
        <v>1</v>
      </c>
      <c r="H57" s="6">
        <f t="shared" si="23"/>
        <v>0.37489033267606325</v>
      </c>
      <c r="I57" s="6">
        <f t="shared" si="24"/>
        <v>0.6251096673239368</v>
      </c>
      <c r="J57" s="8">
        <f t="shared" si="25"/>
        <v>1</v>
      </c>
      <c r="K57" s="6">
        <f t="shared" si="26"/>
        <v>0.026942582133248252</v>
      </c>
      <c r="L57" s="6">
        <f t="shared" si="27"/>
        <v>0.9730574178667517</v>
      </c>
      <c r="M57" s="8">
        <f t="shared" si="28"/>
        <v>1</v>
      </c>
    </row>
    <row r="58" spans="1:13" ht="15">
      <c r="A58" s="5"/>
      <c r="B58" s="5"/>
      <c r="C58" s="88"/>
      <c r="D58" s="18" t="s">
        <v>73</v>
      </c>
      <c r="E58" s="6">
        <f t="shared" si="20"/>
        <v>0.7795788129380065</v>
      </c>
      <c r="F58" s="6">
        <f t="shared" si="21"/>
        <v>0.2204211870619936</v>
      </c>
      <c r="G58" s="8">
        <f t="shared" si="22"/>
        <v>1</v>
      </c>
      <c r="H58" s="6">
        <f t="shared" si="23"/>
        <v>0.17201244930948967</v>
      </c>
      <c r="I58" s="6">
        <f t="shared" si="24"/>
        <v>0.8279875506905103</v>
      </c>
      <c r="J58" s="8">
        <f t="shared" si="25"/>
        <v>1</v>
      </c>
      <c r="K58" s="6">
        <f t="shared" si="26"/>
        <v>0.03808671568207544</v>
      </c>
      <c r="L58" s="6">
        <f t="shared" si="27"/>
        <v>0.9619132843179246</v>
      </c>
      <c r="M58" s="8">
        <f t="shared" si="28"/>
        <v>1</v>
      </c>
    </row>
    <row r="59" spans="1:13" ht="15">
      <c r="A59" s="5"/>
      <c r="B59" s="5"/>
      <c r="C59" s="89"/>
      <c r="D59" s="18" t="s">
        <v>3</v>
      </c>
      <c r="E59" s="6">
        <f t="shared" si="20"/>
        <v>0.6576415278527508</v>
      </c>
      <c r="F59" s="6">
        <f t="shared" si="21"/>
        <v>0.3423584721472492</v>
      </c>
      <c r="G59" s="8">
        <f t="shared" si="22"/>
        <v>1</v>
      </c>
      <c r="H59" s="6">
        <f t="shared" si="23"/>
        <v>0.2937372158460627</v>
      </c>
      <c r="I59" s="6">
        <f t="shared" si="24"/>
        <v>0.7062627841539372</v>
      </c>
      <c r="J59" s="8">
        <f t="shared" si="25"/>
        <v>0.9999999999999999</v>
      </c>
      <c r="K59" s="6">
        <f t="shared" si="26"/>
        <v>0.02450684582470139</v>
      </c>
      <c r="L59" s="6">
        <f t="shared" si="27"/>
        <v>0.9754931541752987</v>
      </c>
      <c r="M59" s="8">
        <f t="shared" si="28"/>
        <v>1</v>
      </c>
    </row>
    <row r="60" spans="1:7" ht="15.75">
      <c r="A60" s="5"/>
      <c r="B60" s="5"/>
      <c r="C60" s="16" t="s">
        <v>68</v>
      </c>
      <c r="G60" s="3"/>
    </row>
    <row r="61" ht="15">
      <c r="A61" s="5"/>
    </row>
    <row r="62" ht="15">
      <c r="A62" s="5"/>
    </row>
    <row r="63" spans="1:7" ht="15">
      <c r="A63" s="5">
        <v>4</v>
      </c>
      <c r="B63" s="5" t="s">
        <v>58</v>
      </c>
      <c r="G63" s="3"/>
    </row>
    <row r="64" spans="2:7" ht="15">
      <c r="B64" s="5"/>
      <c r="C64" s="5">
        <v>2010</v>
      </c>
      <c r="G64" s="3"/>
    </row>
    <row r="65" spans="2:13" ht="15">
      <c r="B65" s="5"/>
      <c r="C65" s="82" t="s">
        <v>19</v>
      </c>
      <c r="D65" s="82"/>
      <c r="E65" s="82"/>
      <c r="F65" s="82"/>
      <c r="G65" s="82"/>
      <c r="H65" s="82"/>
      <c r="I65" s="82"/>
      <c r="J65" s="82"/>
      <c r="K65" s="82"/>
      <c r="L65" s="82"/>
      <c r="M65" s="82"/>
    </row>
    <row r="66" spans="2:13" ht="15">
      <c r="B66" s="5"/>
      <c r="C66" s="83" t="s">
        <v>74</v>
      </c>
      <c r="D66" s="83"/>
      <c r="E66" s="92" t="s">
        <v>54</v>
      </c>
      <c r="F66" s="93"/>
      <c r="G66" s="94"/>
      <c r="H66" s="92" t="s">
        <v>87</v>
      </c>
      <c r="I66" s="93"/>
      <c r="J66" s="94"/>
      <c r="K66" s="92" t="s">
        <v>88</v>
      </c>
      <c r="L66" s="93"/>
      <c r="M66" s="94"/>
    </row>
    <row r="67" spans="2:13" ht="15.75" thickBot="1">
      <c r="B67" s="5"/>
      <c r="C67" s="93"/>
      <c r="D67" s="93"/>
      <c r="E67" s="13" t="s">
        <v>1</v>
      </c>
      <c r="F67" s="13" t="s">
        <v>2</v>
      </c>
      <c r="G67" s="14" t="s">
        <v>3</v>
      </c>
      <c r="H67" s="13" t="s">
        <v>1</v>
      </c>
      <c r="I67" s="13" t="s">
        <v>2</v>
      </c>
      <c r="J67" s="14" t="s">
        <v>3</v>
      </c>
      <c r="K67" s="13" t="s">
        <v>1</v>
      </c>
      <c r="L67" s="13" t="s">
        <v>2</v>
      </c>
      <c r="M67" s="14" t="s">
        <v>3</v>
      </c>
    </row>
    <row r="68" spans="2:13" ht="15">
      <c r="B68" s="5"/>
      <c r="C68" s="87" t="s">
        <v>32</v>
      </c>
      <c r="D68" s="18" t="s">
        <v>69</v>
      </c>
      <c r="E68" s="53">
        <v>7433.8252503629</v>
      </c>
      <c r="F68" s="53">
        <v>98603.84620361305</v>
      </c>
      <c r="G68" s="53">
        <f>+E68+F68</f>
        <v>106037.67145397596</v>
      </c>
      <c r="H68" s="53">
        <v>44428.84121271641</v>
      </c>
      <c r="I68" s="53">
        <v>61608.83024125963</v>
      </c>
      <c r="J68" s="53">
        <f>+H68+I68</f>
        <v>106037.67145397604</v>
      </c>
      <c r="K68" s="53">
        <v>33380.22446852435</v>
      </c>
      <c r="L68" s="53">
        <v>72657.44698545187</v>
      </c>
      <c r="M68" s="53">
        <f>+K68+L68</f>
        <v>106037.67145397622</v>
      </c>
    </row>
    <row r="69" spans="2:13" ht="15">
      <c r="B69" s="5"/>
      <c r="C69" s="88"/>
      <c r="D69" s="18" t="s">
        <v>70</v>
      </c>
      <c r="E69" s="53">
        <v>2410.0257760374807</v>
      </c>
      <c r="F69" s="53">
        <v>58998.31879089238</v>
      </c>
      <c r="G69" s="53">
        <f>+E69+F69</f>
        <v>61408.34456692986</v>
      </c>
      <c r="H69" s="53">
        <v>49486.017245101444</v>
      </c>
      <c r="I69" s="53">
        <v>11922.327321828203</v>
      </c>
      <c r="J69" s="53">
        <f>+H69+I69</f>
        <v>61408.34456692965</v>
      </c>
      <c r="K69" s="53">
        <v>4440.089781864487</v>
      </c>
      <c r="L69" s="53">
        <v>56968.25478506532</v>
      </c>
      <c r="M69" s="53">
        <f>+K69+L69</f>
        <v>61408.34456692981</v>
      </c>
    </row>
    <row r="70" spans="2:13" ht="15">
      <c r="B70" s="5"/>
      <c r="C70" s="88"/>
      <c r="D70" s="18" t="s">
        <v>71</v>
      </c>
      <c r="E70" s="53">
        <v>61559.0396931412</v>
      </c>
      <c r="F70" s="53">
        <v>501253.02219704783</v>
      </c>
      <c r="G70" s="53">
        <f>+E70+F70</f>
        <v>562812.0618901891</v>
      </c>
      <c r="H70" s="53">
        <v>419198.27789636154</v>
      </c>
      <c r="I70" s="53">
        <v>143613.7839938281</v>
      </c>
      <c r="J70" s="53">
        <f>+H70+I70</f>
        <v>562812.0618901897</v>
      </c>
      <c r="K70" s="53">
        <v>65448.48763748774</v>
      </c>
      <c r="L70" s="53">
        <v>497363.5742527017</v>
      </c>
      <c r="M70" s="53">
        <f>+K70+L70</f>
        <v>562812.0618901894</v>
      </c>
    </row>
    <row r="71" spans="2:13" ht="15">
      <c r="B71" s="5"/>
      <c r="C71" s="88"/>
      <c r="D71" s="18" t="s">
        <v>72</v>
      </c>
      <c r="E71" s="53">
        <v>29181.281438068687</v>
      </c>
      <c r="F71" s="53">
        <v>447245.3213054776</v>
      </c>
      <c r="G71" s="53">
        <f>+E71+F71</f>
        <v>476426.60274354625</v>
      </c>
      <c r="H71" s="53">
        <v>344962.8829919289</v>
      </c>
      <c r="I71" s="53">
        <v>131463.7197516164</v>
      </c>
      <c r="J71" s="53">
        <f>+H71+I71</f>
        <v>476426.6027435453</v>
      </c>
      <c r="K71" s="53">
        <v>52585.39372765815</v>
      </c>
      <c r="L71" s="53">
        <v>423841.2090158877</v>
      </c>
      <c r="M71" s="53">
        <f>+K71+L71</f>
        <v>476426.60274354584</v>
      </c>
    </row>
    <row r="72" spans="2:13" ht="15">
      <c r="B72" s="5"/>
      <c r="C72" s="88"/>
      <c r="D72" s="18" t="s">
        <v>73</v>
      </c>
      <c r="E72" s="53">
        <v>8082.3935197536275</v>
      </c>
      <c r="F72" s="53">
        <v>49871.79238563834</v>
      </c>
      <c r="G72" s="53">
        <f>+E72+F72</f>
        <v>57954.18590539197</v>
      </c>
      <c r="H72" s="53">
        <v>42761.862142322</v>
      </c>
      <c r="I72" s="53">
        <v>15192.323763070099</v>
      </c>
      <c r="J72" s="53">
        <f>+H72+I72</f>
        <v>57954.1859053921</v>
      </c>
      <c r="K72" s="53">
        <v>2328.268398727212</v>
      </c>
      <c r="L72" s="53">
        <v>55625.91750666471</v>
      </c>
      <c r="M72" s="53">
        <f>+K72+L72</f>
        <v>57954.18590539192</v>
      </c>
    </row>
    <row r="73" spans="2:13" ht="15">
      <c r="B73" s="5"/>
      <c r="C73" s="89"/>
      <c r="D73" s="18" t="s">
        <v>3</v>
      </c>
      <c r="E73" s="53">
        <f aca="true" t="shared" si="29" ref="E73:M73">SUM(E68:E72)</f>
        <v>108666.5656773639</v>
      </c>
      <c r="F73" s="53">
        <f t="shared" si="29"/>
        <v>1155972.3008826692</v>
      </c>
      <c r="G73" s="53">
        <f t="shared" si="29"/>
        <v>1264638.8665600333</v>
      </c>
      <c r="H73" s="53">
        <f t="shared" si="29"/>
        <v>900837.8814884303</v>
      </c>
      <c r="I73" s="53">
        <f t="shared" si="29"/>
        <v>363800.98507160245</v>
      </c>
      <c r="J73" s="53">
        <f t="shared" si="29"/>
        <v>1264638.8665600328</v>
      </c>
      <c r="K73" s="53">
        <f t="shared" si="29"/>
        <v>158182.46401426193</v>
      </c>
      <c r="L73" s="53">
        <f t="shared" si="29"/>
        <v>1106456.4025457713</v>
      </c>
      <c r="M73" s="53">
        <f t="shared" si="29"/>
        <v>1264638.866560033</v>
      </c>
    </row>
    <row r="74" spans="2:13" ht="15">
      <c r="B74" s="5"/>
      <c r="C74" s="87" t="s">
        <v>0</v>
      </c>
      <c r="D74" s="18" t="s">
        <v>69</v>
      </c>
      <c r="E74" s="6">
        <f aca="true" t="shared" si="30" ref="E74:E79">E68/G68</f>
        <v>0.07010551201691975</v>
      </c>
      <c r="F74" s="6">
        <f aca="true" t="shared" si="31" ref="F74:F79">F68/G68</f>
        <v>0.9298944879830802</v>
      </c>
      <c r="G74" s="8">
        <f aca="true" t="shared" si="32" ref="G74:G79">+E74+F74</f>
        <v>0.9999999999999999</v>
      </c>
      <c r="H74" s="6">
        <f aca="true" t="shared" si="33" ref="H74:H79">H68/J68</f>
        <v>0.41899110574113313</v>
      </c>
      <c r="I74" s="6">
        <f aca="true" t="shared" si="34" ref="I74:I79">I68/J68</f>
        <v>0.5810088942588668</v>
      </c>
      <c r="J74" s="8">
        <f aca="true" t="shared" si="35" ref="J74:J79">+H74+I74</f>
        <v>1</v>
      </c>
      <c r="K74" s="6">
        <f aca="true" t="shared" si="36" ref="K74:K79">K68/M68</f>
        <v>0.3147959023507268</v>
      </c>
      <c r="L74" s="6">
        <f aca="true" t="shared" si="37" ref="L74:L79">L68/M68</f>
        <v>0.6852040976492731</v>
      </c>
      <c r="M74" s="8">
        <f aca="true" t="shared" si="38" ref="M74:M79">+K74+L74</f>
        <v>1</v>
      </c>
    </row>
    <row r="75" spans="2:13" ht="15">
      <c r="B75" s="5"/>
      <c r="C75" s="88"/>
      <c r="D75" s="18" t="s">
        <v>70</v>
      </c>
      <c r="E75" s="6">
        <f t="shared" si="30"/>
        <v>0.039245900423366044</v>
      </c>
      <c r="F75" s="6">
        <f t="shared" si="31"/>
        <v>0.9607540995766339</v>
      </c>
      <c r="G75" s="8">
        <f t="shared" si="32"/>
        <v>1</v>
      </c>
      <c r="H75" s="6">
        <f t="shared" si="33"/>
        <v>0.805851673646178</v>
      </c>
      <c r="I75" s="6">
        <f t="shared" si="34"/>
        <v>0.1941483263538219</v>
      </c>
      <c r="J75" s="8">
        <f t="shared" si="35"/>
        <v>1</v>
      </c>
      <c r="K75" s="6">
        <f t="shared" si="36"/>
        <v>0.07230433930726095</v>
      </c>
      <c r="L75" s="6">
        <f t="shared" si="37"/>
        <v>0.927695660692739</v>
      </c>
      <c r="M75" s="8">
        <f t="shared" si="38"/>
        <v>1</v>
      </c>
    </row>
    <row r="76" spans="2:13" ht="15">
      <c r="B76" s="5"/>
      <c r="C76" s="88"/>
      <c r="D76" s="18" t="s">
        <v>71</v>
      </c>
      <c r="E76" s="6">
        <f t="shared" si="30"/>
        <v>0.10937761263750609</v>
      </c>
      <c r="F76" s="6">
        <f t="shared" si="31"/>
        <v>0.8906223873624939</v>
      </c>
      <c r="G76" s="8">
        <f t="shared" si="32"/>
        <v>1</v>
      </c>
      <c r="H76" s="6">
        <f t="shared" si="33"/>
        <v>0.7448281696175719</v>
      </c>
      <c r="I76" s="6">
        <f t="shared" si="34"/>
        <v>0.25517183038242813</v>
      </c>
      <c r="J76" s="8">
        <f t="shared" si="35"/>
        <v>1</v>
      </c>
      <c r="K76" s="6">
        <f t="shared" si="36"/>
        <v>0.11628835284318664</v>
      </c>
      <c r="L76" s="6">
        <f t="shared" si="37"/>
        <v>0.8837116471568134</v>
      </c>
      <c r="M76" s="8">
        <f t="shared" si="38"/>
        <v>1</v>
      </c>
    </row>
    <row r="77" spans="2:13" ht="15">
      <c r="B77" s="5"/>
      <c r="C77" s="88"/>
      <c r="D77" s="18" t="s">
        <v>72</v>
      </c>
      <c r="E77" s="6">
        <f t="shared" si="30"/>
        <v>0.06125031908383286</v>
      </c>
      <c r="F77" s="6">
        <f t="shared" si="31"/>
        <v>0.9387496809161672</v>
      </c>
      <c r="G77" s="8">
        <f t="shared" si="32"/>
        <v>1</v>
      </c>
      <c r="H77" s="6">
        <f t="shared" si="33"/>
        <v>0.7240630162241765</v>
      </c>
      <c r="I77" s="6">
        <f t="shared" si="34"/>
        <v>0.27593698377582354</v>
      </c>
      <c r="J77" s="8">
        <f t="shared" si="35"/>
        <v>1</v>
      </c>
      <c r="K77" s="6">
        <f t="shared" si="36"/>
        <v>0.11037459584506908</v>
      </c>
      <c r="L77" s="6">
        <f t="shared" si="37"/>
        <v>0.889625404154931</v>
      </c>
      <c r="M77" s="8">
        <f t="shared" si="38"/>
        <v>1</v>
      </c>
    </row>
    <row r="78" spans="2:13" ht="15">
      <c r="B78" s="5"/>
      <c r="C78" s="88"/>
      <c r="D78" s="18" t="s">
        <v>73</v>
      </c>
      <c r="E78" s="6">
        <f t="shared" si="30"/>
        <v>0.13946177301063</v>
      </c>
      <c r="F78" s="6">
        <f t="shared" si="31"/>
        <v>0.86053822698937</v>
      </c>
      <c r="G78" s="8">
        <f t="shared" si="32"/>
        <v>1</v>
      </c>
      <c r="H78" s="6">
        <f t="shared" si="33"/>
        <v>0.7378563165761493</v>
      </c>
      <c r="I78" s="6">
        <f t="shared" si="34"/>
        <v>0.26214368342385075</v>
      </c>
      <c r="J78" s="8">
        <f t="shared" si="35"/>
        <v>1</v>
      </c>
      <c r="K78" s="6">
        <f t="shared" si="36"/>
        <v>0.04017429219915236</v>
      </c>
      <c r="L78" s="6">
        <f t="shared" si="37"/>
        <v>0.9598257078008476</v>
      </c>
      <c r="M78" s="8">
        <f t="shared" si="38"/>
        <v>1</v>
      </c>
    </row>
    <row r="79" spans="2:13" ht="15">
      <c r="B79" s="5"/>
      <c r="C79" s="89"/>
      <c r="D79" s="18" t="s">
        <v>3</v>
      </c>
      <c r="E79" s="6">
        <f t="shared" si="30"/>
        <v>0.08592695397141302</v>
      </c>
      <c r="F79" s="6">
        <f t="shared" si="31"/>
        <v>0.9140730460285869</v>
      </c>
      <c r="G79" s="8">
        <f t="shared" si="32"/>
        <v>0.9999999999999999</v>
      </c>
      <c r="H79" s="6">
        <f t="shared" si="33"/>
        <v>0.7123281636431243</v>
      </c>
      <c r="I79" s="6">
        <f t="shared" si="34"/>
        <v>0.28767183635687565</v>
      </c>
      <c r="J79" s="8">
        <f t="shared" si="35"/>
        <v>1</v>
      </c>
      <c r="K79" s="6">
        <f t="shared" si="36"/>
        <v>0.12508113438308036</v>
      </c>
      <c r="L79" s="6">
        <f t="shared" si="37"/>
        <v>0.8749188656169198</v>
      </c>
      <c r="M79" s="8">
        <f t="shared" si="38"/>
        <v>1.0000000000000002</v>
      </c>
    </row>
    <row r="80" spans="2:7" ht="15.75">
      <c r="B80" s="5"/>
      <c r="C80" s="16" t="s">
        <v>68</v>
      </c>
      <c r="G80" s="3"/>
    </row>
    <row r="81" spans="2:7" ht="15.75">
      <c r="B81" s="5"/>
      <c r="C81" s="16"/>
      <c r="G81" s="3"/>
    </row>
    <row r="83" spans="1:2" ht="15">
      <c r="A83" s="5">
        <v>5</v>
      </c>
      <c r="B83" s="5" t="s">
        <v>61</v>
      </c>
    </row>
    <row r="84" spans="2:3" ht="15">
      <c r="B84" s="5"/>
      <c r="C84" s="5">
        <v>2010</v>
      </c>
    </row>
    <row r="85" spans="3:19" ht="15">
      <c r="C85" s="82" t="s">
        <v>63</v>
      </c>
      <c r="D85" s="82"/>
      <c r="E85" s="82"/>
      <c r="F85" s="82"/>
      <c r="G85" s="82"/>
      <c r="H85" s="82"/>
      <c r="I85" s="82"/>
      <c r="J85" s="82"/>
      <c r="K85" s="82"/>
      <c r="L85" s="82"/>
      <c r="M85" s="82"/>
      <c r="N85" s="82"/>
      <c r="O85" s="82"/>
      <c r="P85" s="82"/>
      <c r="Q85" s="82"/>
      <c r="R85" s="82"/>
      <c r="S85" s="82"/>
    </row>
    <row r="86" spans="3:19" ht="15">
      <c r="C86" s="83" t="s">
        <v>75</v>
      </c>
      <c r="D86" s="83"/>
      <c r="E86" s="92" t="s">
        <v>101</v>
      </c>
      <c r="F86" s="93"/>
      <c r="G86" s="94"/>
      <c r="H86" s="92" t="s">
        <v>64</v>
      </c>
      <c r="I86" s="93"/>
      <c r="J86" s="94"/>
      <c r="K86" s="92" t="s">
        <v>65</v>
      </c>
      <c r="L86" s="93"/>
      <c r="M86" s="94"/>
      <c r="N86" s="92" t="s">
        <v>66</v>
      </c>
      <c r="O86" s="93"/>
      <c r="P86" s="94"/>
      <c r="Q86" s="92" t="s">
        <v>67</v>
      </c>
      <c r="R86" s="93"/>
      <c r="S86" s="94"/>
    </row>
    <row r="87" spans="3:19" ht="15.75" thickBot="1">
      <c r="C87" s="93"/>
      <c r="D87" s="93"/>
      <c r="E87" s="13" t="s">
        <v>1</v>
      </c>
      <c r="F87" s="13" t="s">
        <v>2</v>
      </c>
      <c r="G87" s="14" t="s">
        <v>3</v>
      </c>
      <c r="H87" s="37" t="s">
        <v>1</v>
      </c>
      <c r="I87" s="37" t="s">
        <v>2</v>
      </c>
      <c r="J87" s="14" t="s">
        <v>3</v>
      </c>
      <c r="K87" s="13" t="s">
        <v>1</v>
      </c>
      <c r="L87" s="13" t="s">
        <v>2</v>
      </c>
      <c r="M87" s="14" t="s">
        <v>3</v>
      </c>
      <c r="N87" s="13" t="s">
        <v>1</v>
      </c>
      <c r="O87" s="13" t="s">
        <v>2</v>
      </c>
      <c r="P87" s="14" t="s">
        <v>3</v>
      </c>
      <c r="Q87" s="13" t="s">
        <v>1</v>
      </c>
      <c r="R87" s="13" t="s">
        <v>2</v>
      </c>
      <c r="S87" s="14" t="s">
        <v>3</v>
      </c>
    </row>
    <row r="88" spans="3:19" ht="15">
      <c r="C88" s="87" t="s">
        <v>32</v>
      </c>
      <c r="D88" s="18" t="s">
        <v>69</v>
      </c>
      <c r="E88" s="53">
        <v>42714.56</v>
      </c>
      <c r="F88" s="53">
        <v>63323.11</v>
      </c>
      <c r="G88" s="53">
        <f>+E88+F88</f>
        <v>106037.67</v>
      </c>
      <c r="H88" s="53">
        <v>18963.26</v>
      </c>
      <c r="I88" s="53">
        <v>87074.41</v>
      </c>
      <c r="J88" s="53">
        <f>+H88+I88</f>
        <v>106037.67</v>
      </c>
      <c r="K88" s="53">
        <v>7508.09</v>
      </c>
      <c r="L88" s="53">
        <v>98529.58</v>
      </c>
      <c r="M88" s="53">
        <f>+K88+L88</f>
        <v>106037.67</v>
      </c>
      <c r="N88" s="53">
        <v>23073.74</v>
      </c>
      <c r="O88" s="53">
        <v>82963.93</v>
      </c>
      <c r="P88" s="53">
        <f>+N88+O88</f>
        <v>106037.67</v>
      </c>
      <c r="Q88" s="53">
        <v>4397.11</v>
      </c>
      <c r="R88" s="53">
        <v>101640.56</v>
      </c>
      <c r="S88" s="53">
        <f>+Q88+R88</f>
        <v>106037.67</v>
      </c>
    </row>
    <row r="89" spans="3:19" ht="15">
      <c r="C89" s="88"/>
      <c r="D89" s="18" t="s">
        <v>70</v>
      </c>
      <c r="E89" s="53">
        <v>20286.62</v>
      </c>
      <c r="F89" s="53">
        <v>41121.73</v>
      </c>
      <c r="G89" s="53">
        <f>+E89+F89</f>
        <v>61408.350000000006</v>
      </c>
      <c r="H89" s="53">
        <v>11405.6</v>
      </c>
      <c r="I89" s="53">
        <v>50002.74</v>
      </c>
      <c r="J89" s="53">
        <f>+H89+I89</f>
        <v>61408.34</v>
      </c>
      <c r="K89" s="53">
        <v>1829.82</v>
      </c>
      <c r="L89" s="53">
        <v>59578.52</v>
      </c>
      <c r="M89" s="53">
        <f>+K89+L89</f>
        <v>61408.34</v>
      </c>
      <c r="N89" s="53">
        <v>24961.48</v>
      </c>
      <c r="O89" s="53">
        <v>36446.86</v>
      </c>
      <c r="P89" s="53">
        <f>+N89+O89</f>
        <v>61408.34</v>
      </c>
      <c r="Q89" s="53">
        <v>4507.85</v>
      </c>
      <c r="R89" s="53">
        <v>56900.5</v>
      </c>
      <c r="S89" s="53">
        <f>+Q89+R89</f>
        <v>61408.35</v>
      </c>
    </row>
    <row r="90" spans="3:19" ht="15">
      <c r="C90" s="88"/>
      <c r="D90" s="18" t="s">
        <v>71</v>
      </c>
      <c r="E90" s="53">
        <v>148484.33</v>
      </c>
      <c r="F90" s="53">
        <v>414327.73</v>
      </c>
      <c r="G90" s="53">
        <f>+E90+F90</f>
        <v>562812.0599999999</v>
      </c>
      <c r="H90" s="53">
        <v>35556.86</v>
      </c>
      <c r="I90" s="53">
        <v>527255.2</v>
      </c>
      <c r="J90" s="53">
        <f>+H90+I90</f>
        <v>562812.0599999999</v>
      </c>
      <c r="K90" s="53">
        <v>24996.51</v>
      </c>
      <c r="L90" s="53">
        <v>537815.55</v>
      </c>
      <c r="M90" s="53">
        <f>+K90+L90</f>
        <v>562812.06</v>
      </c>
      <c r="N90" s="53">
        <v>332155.21</v>
      </c>
      <c r="O90" s="53">
        <v>230656.85</v>
      </c>
      <c r="P90" s="53">
        <f>+N90+O90</f>
        <v>562812.06</v>
      </c>
      <c r="Q90" s="53">
        <v>19129.85</v>
      </c>
      <c r="R90" s="53">
        <v>543682.22</v>
      </c>
      <c r="S90" s="53">
        <f>+Q90+R90</f>
        <v>562812.07</v>
      </c>
    </row>
    <row r="91" spans="3:19" ht="15">
      <c r="C91" s="88"/>
      <c r="D91" s="18" t="s">
        <v>72</v>
      </c>
      <c r="E91" s="53">
        <v>151587.05</v>
      </c>
      <c r="F91" s="53">
        <v>324839.56</v>
      </c>
      <c r="G91" s="53">
        <f>+E91+F91</f>
        <v>476426.61</v>
      </c>
      <c r="H91" s="53">
        <v>118395.47</v>
      </c>
      <c r="I91" s="53">
        <v>358031.14</v>
      </c>
      <c r="J91" s="53">
        <f>+H91+I91</f>
        <v>476426.61</v>
      </c>
      <c r="K91" s="53">
        <v>19318.86</v>
      </c>
      <c r="L91" s="53">
        <v>457107.74</v>
      </c>
      <c r="M91" s="53">
        <f>+K91+L91</f>
        <v>476426.6</v>
      </c>
      <c r="N91" s="53">
        <v>197696.7</v>
      </c>
      <c r="O91" s="53">
        <v>278729.91</v>
      </c>
      <c r="P91" s="53">
        <f>+N91+O91</f>
        <v>476426.61</v>
      </c>
      <c r="Q91" s="53">
        <v>11440.99</v>
      </c>
      <c r="R91" s="53">
        <v>464985.61</v>
      </c>
      <c r="S91" s="53">
        <f>+Q91+R91</f>
        <v>476426.6</v>
      </c>
    </row>
    <row r="92" spans="3:19" ht="15">
      <c r="C92" s="88"/>
      <c r="D92" s="18" t="s">
        <v>73</v>
      </c>
      <c r="E92" s="53">
        <v>25911.85</v>
      </c>
      <c r="F92" s="53">
        <v>32042.33</v>
      </c>
      <c r="G92" s="53">
        <f>+E92+F92</f>
        <v>57954.18</v>
      </c>
      <c r="H92" s="53">
        <v>3308.17</v>
      </c>
      <c r="I92" s="53">
        <v>54646.01</v>
      </c>
      <c r="J92" s="53">
        <f>+H92+I92</f>
        <v>57954.18</v>
      </c>
      <c r="K92" s="53">
        <v>2376.28</v>
      </c>
      <c r="L92" s="53">
        <v>55577.91</v>
      </c>
      <c r="M92" s="53">
        <f>+K92+L92</f>
        <v>57954.19</v>
      </c>
      <c r="N92" s="53">
        <v>22657.64</v>
      </c>
      <c r="O92" s="53">
        <v>35296.55</v>
      </c>
      <c r="P92" s="53">
        <f>+N92+O92</f>
        <v>57954.19</v>
      </c>
      <c r="Q92" s="53">
        <v>5257.66</v>
      </c>
      <c r="R92" s="53">
        <v>52696.52</v>
      </c>
      <c r="S92" s="53">
        <f>+Q92+R92</f>
        <v>57954.17999999999</v>
      </c>
    </row>
    <row r="93" spans="3:19" ht="15">
      <c r="C93" s="89"/>
      <c r="D93" s="18" t="s">
        <v>3</v>
      </c>
      <c r="E93" s="53">
        <f aca="true" t="shared" si="39" ref="E93:S93">SUM(E88:E92)</f>
        <v>388984.4099999999</v>
      </c>
      <c r="F93" s="53">
        <f t="shared" si="39"/>
        <v>875654.4599999998</v>
      </c>
      <c r="G93" s="53">
        <f t="shared" si="39"/>
        <v>1264638.8699999999</v>
      </c>
      <c r="H93" s="53">
        <f t="shared" si="39"/>
        <v>187629.36000000002</v>
      </c>
      <c r="I93" s="53">
        <f t="shared" si="39"/>
        <v>1077009.5</v>
      </c>
      <c r="J93" s="53">
        <f t="shared" si="39"/>
        <v>1264638.8599999999</v>
      </c>
      <c r="K93" s="53">
        <f t="shared" si="39"/>
        <v>56029.56</v>
      </c>
      <c r="L93" s="53">
        <f t="shared" si="39"/>
        <v>1208609.3</v>
      </c>
      <c r="M93" s="53">
        <f t="shared" si="39"/>
        <v>1264638.8599999999</v>
      </c>
      <c r="N93" s="53">
        <f t="shared" si="39"/>
        <v>600544.7700000001</v>
      </c>
      <c r="O93" s="53">
        <f t="shared" si="39"/>
        <v>664094.1000000001</v>
      </c>
      <c r="P93" s="53">
        <f t="shared" si="39"/>
        <v>1264638.87</v>
      </c>
      <c r="Q93" s="53">
        <f t="shared" si="39"/>
        <v>44733.45999999999</v>
      </c>
      <c r="R93" s="53">
        <f t="shared" si="39"/>
        <v>1219905.4100000001</v>
      </c>
      <c r="S93" s="53">
        <f t="shared" si="39"/>
        <v>1264638.8699999999</v>
      </c>
    </row>
    <row r="94" spans="3:19" ht="15">
      <c r="C94" s="87" t="s">
        <v>0</v>
      </c>
      <c r="D94" s="18" t="s">
        <v>69</v>
      </c>
      <c r="E94" s="6">
        <f aca="true" t="shared" si="40" ref="E94:E99">E88/G88</f>
        <v>0.4028243925012686</v>
      </c>
      <c r="F94" s="6">
        <f aca="true" t="shared" si="41" ref="F94:F99">F88/G88</f>
        <v>0.5971756074987313</v>
      </c>
      <c r="G94" s="8">
        <f aca="true" t="shared" si="42" ref="G94:G99">+E94+F94</f>
        <v>1</v>
      </c>
      <c r="H94" s="6">
        <f aca="true" t="shared" si="43" ref="H94:H99">H88/J88</f>
        <v>0.17883512529085183</v>
      </c>
      <c r="I94" s="6">
        <f aca="true" t="shared" si="44" ref="I94:I99">I88/J88</f>
        <v>0.8211648747091482</v>
      </c>
      <c r="J94" s="8">
        <f aca="true" t="shared" si="45" ref="J94:J99">+H94+I94</f>
        <v>1</v>
      </c>
      <c r="K94" s="6">
        <f aca="true" t="shared" si="46" ref="K94:K99">K88/M88</f>
        <v>0.07080587493105045</v>
      </c>
      <c r="L94" s="6">
        <f aca="true" t="shared" si="47" ref="L94:L99">L88/M88</f>
        <v>0.9291941250689496</v>
      </c>
      <c r="M94" s="8">
        <f aca="true" t="shared" si="48" ref="M94:M99">+K94+L94</f>
        <v>1</v>
      </c>
      <c r="N94" s="6">
        <f aca="true" t="shared" si="49" ref="N94:N99">N88/P88</f>
        <v>0.21759946253062712</v>
      </c>
      <c r="O94" s="6">
        <f aca="true" t="shared" si="50" ref="O94:O99">O88/P88</f>
        <v>0.7824005374693729</v>
      </c>
      <c r="P94" s="8">
        <f aca="true" t="shared" si="51" ref="P94:P99">+N94+O94</f>
        <v>1</v>
      </c>
      <c r="Q94" s="6">
        <f aca="true" t="shared" si="52" ref="Q94:Q99">Q88/S88</f>
        <v>0.04146743322443807</v>
      </c>
      <c r="R94" s="6">
        <f aca="true" t="shared" si="53" ref="R94:R99">R88/S88</f>
        <v>0.958532566775562</v>
      </c>
      <c r="S94" s="8">
        <f aca="true" t="shared" si="54" ref="S94:S99">+Q94+R94</f>
        <v>1</v>
      </c>
    </row>
    <row r="95" spans="3:19" ht="15">
      <c r="C95" s="88"/>
      <c r="D95" s="18" t="s">
        <v>70</v>
      </c>
      <c r="E95" s="6">
        <f t="shared" si="40"/>
        <v>0.3303560509279275</v>
      </c>
      <c r="F95" s="6">
        <f t="shared" si="41"/>
        <v>0.6696439490720725</v>
      </c>
      <c r="G95" s="8">
        <f t="shared" si="42"/>
        <v>1</v>
      </c>
      <c r="H95" s="6">
        <f t="shared" si="43"/>
        <v>0.1857337293273194</v>
      </c>
      <c r="I95" s="6">
        <f t="shared" si="44"/>
        <v>0.8142662706726806</v>
      </c>
      <c r="J95" s="8">
        <f t="shared" si="45"/>
        <v>1</v>
      </c>
      <c r="K95" s="6">
        <f t="shared" si="46"/>
        <v>0.029797581240593705</v>
      </c>
      <c r="L95" s="6">
        <f t="shared" si="47"/>
        <v>0.9702024187594063</v>
      </c>
      <c r="M95" s="8">
        <f t="shared" si="48"/>
        <v>1</v>
      </c>
      <c r="N95" s="6">
        <f t="shared" si="49"/>
        <v>0.4064835493029123</v>
      </c>
      <c r="O95" s="6">
        <f t="shared" si="50"/>
        <v>0.5935164506970878</v>
      </c>
      <c r="P95" s="8">
        <f t="shared" si="51"/>
        <v>1</v>
      </c>
      <c r="Q95" s="6">
        <f t="shared" si="52"/>
        <v>0.07340776946457608</v>
      </c>
      <c r="R95" s="6">
        <f t="shared" si="53"/>
        <v>0.9265922305354239</v>
      </c>
      <c r="S95" s="8">
        <f t="shared" si="54"/>
        <v>1</v>
      </c>
    </row>
    <row r="96" spans="3:19" ht="15">
      <c r="C96" s="88"/>
      <c r="D96" s="18" t="s">
        <v>71</v>
      </c>
      <c r="E96" s="6">
        <f t="shared" si="40"/>
        <v>0.26382577871554497</v>
      </c>
      <c r="F96" s="6">
        <f t="shared" si="41"/>
        <v>0.7361742212844551</v>
      </c>
      <c r="G96" s="8">
        <f t="shared" si="42"/>
        <v>1</v>
      </c>
      <c r="H96" s="6">
        <f t="shared" si="43"/>
        <v>0.06317714655936833</v>
      </c>
      <c r="I96" s="6">
        <f t="shared" si="44"/>
        <v>0.9368228534406317</v>
      </c>
      <c r="J96" s="8">
        <f t="shared" si="45"/>
        <v>1</v>
      </c>
      <c r="K96" s="6">
        <f t="shared" si="46"/>
        <v>0.044413600518794845</v>
      </c>
      <c r="L96" s="6">
        <f t="shared" si="47"/>
        <v>0.9555863994812052</v>
      </c>
      <c r="M96" s="8">
        <f t="shared" si="48"/>
        <v>1</v>
      </c>
      <c r="N96" s="6">
        <f t="shared" si="49"/>
        <v>0.5901707401223776</v>
      </c>
      <c r="O96" s="6">
        <f t="shared" si="50"/>
        <v>0.40982925987762236</v>
      </c>
      <c r="P96" s="8">
        <f t="shared" si="51"/>
        <v>1</v>
      </c>
      <c r="Q96" s="6">
        <f t="shared" si="52"/>
        <v>0.03398976500272995</v>
      </c>
      <c r="R96" s="6">
        <f t="shared" si="53"/>
        <v>0.9660102349972701</v>
      </c>
      <c r="S96" s="8">
        <f t="shared" si="54"/>
        <v>1</v>
      </c>
    </row>
    <row r="97" spans="3:19" ht="15">
      <c r="C97" s="88"/>
      <c r="D97" s="18" t="s">
        <v>72</v>
      </c>
      <c r="E97" s="6">
        <f t="shared" si="40"/>
        <v>0.31817502804891606</v>
      </c>
      <c r="F97" s="6">
        <f t="shared" si="41"/>
        <v>0.6818249719510839</v>
      </c>
      <c r="G97" s="8">
        <f t="shared" si="42"/>
        <v>1</v>
      </c>
      <c r="H97" s="6">
        <f t="shared" si="43"/>
        <v>0.24850725697290502</v>
      </c>
      <c r="I97" s="6">
        <f t="shared" si="44"/>
        <v>0.751492743027095</v>
      </c>
      <c r="J97" s="8">
        <f t="shared" si="45"/>
        <v>1</v>
      </c>
      <c r="K97" s="6">
        <f t="shared" si="46"/>
        <v>0.0405494991253637</v>
      </c>
      <c r="L97" s="6">
        <f t="shared" si="47"/>
        <v>0.9594505008746363</v>
      </c>
      <c r="M97" s="8">
        <f t="shared" si="48"/>
        <v>1</v>
      </c>
      <c r="N97" s="6">
        <f t="shared" si="49"/>
        <v>0.4149573005588416</v>
      </c>
      <c r="O97" s="6">
        <f t="shared" si="50"/>
        <v>0.5850426994411584</v>
      </c>
      <c r="P97" s="8">
        <f t="shared" si="51"/>
        <v>1</v>
      </c>
      <c r="Q97" s="6">
        <f t="shared" si="52"/>
        <v>0.024014171333002817</v>
      </c>
      <c r="R97" s="6">
        <f t="shared" si="53"/>
        <v>0.9759858286669972</v>
      </c>
      <c r="S97" s="8">
        <f t="shared" si="54"/>
        <v>1</v>
      </c>
    </row>
    <row r="98" spans="3:19" ht="15">
      <c r="C98" s="88"/>
      <c r="D98" s="18" t="s">
        <v>73</v>
      </c>
      <c r="E98" s="6">
        <f t="shared" si="40"/>
        <v>0.4471092507908834</v>
      </c>
      <c r="F98" s="6">
        <f t="shared" si="41"/>
        <v>0.5528907492091166</v>
      </c>
      <c r="G98" s="8">
        <f t="shared" si="42"/>
        <v>1</v>
      </c>
      <c r="H98" s="6">
        <f t="shared" si="43"/>
        <v>0.05708250897519385</v>
      </c>
      <c r="I98" s="6">
        <f t="shared" si="44"/>
        <v>0.9429174910248062</v>
      </c>
      <c r="J98" s="8">
        <f t="shared" si="45"/>
        <v>1</v>
      </c>
      <c r="K98" s="6">
        <f t="shared" si="46"/>
        <v>0.041002729914782696</v>
      </c>
      <c r="L98" s="6">
        <f t="shared" si="47"/>
        <v>0.9589972700852173</v>
      </c>
      <c r="M98" s="8">
        <f t="shared" si="48"/>
        <v>1</v>
      </c>
      <c r="N98" s="6">
        <f t="shared" si="49"/>
        <v>0.39095775473697414</v>
      </c>
      <c r="O98" s="6">
        <f t="shared" si="50"/>
        <v>0.6090422452630259</v>
      </c>
      <c r="P98" s="8">
        <f t="shared" si="51"/>
        <v>1</v>
      </c>
      <c r="Q98" s="6">
        <f t="shared" si="52"/>
        <v>0.09072097991896358</v>
      </c>
      <c r="R98" s="6">
        <f t="shared" si="53"/>
        <v>0.9092790200810364</v>
      </c>
      <c r="S98" s="8">
        <f t="shared" si="54"/>
        <v>1</v>
      </c>
    </row>
    <row r="99" spans="1:19" ht="15">
      <c r="A99" s="5"/>
      <c r="C99" s="89"/>
      <c r="D99" s="18" t="s">
        <v>3</v>
      </c>
      <c r="E99" s="6">
        <f t="shared" si="40"/>
        <v>0.30758536624767824</v>
      </c>
      <c r="F99" s="6">
        <f t="shared" si="41"/>
        <v>0.6924146337523217</v>
      </c>
      <c r="G99" s="8">
        <f t="shared" si="42"/>
        <v>1</v>
      </c>
      <c r="H99" s="6">
        <f t="shared" si="43"/>
        <v>0.14836596117250425</v>
      </c>
      <c r="I99" s="6">
        <f t="shared" si="44"/>
        <v>0.8516340388274959</v>
      </c>
      <c r="J99" s="8">
        <f t="shared" si="45"/>
        <v>1.0000000000000002</v>
      </c>
      <c r="K99" s="6">
        <f t="shared" si="46"/>
        <v>0.044304790697322086</v>
      </c>
      <c r="L99" s="6">
        <f t="shared" si="47"/>
        <v>0.955695209302678</v>
      </c>
      <c r="M99" s="8">
        <f t="shared" si="48"/>
        <v>1.0000000000000002</v>
      </c>
      <c r="N99" s="6">
        <f t="shared" si="49"/>
        <v>0.474874514967265</v>
      </c>
      <c r="O99" s="6">
        <f t="shared" si="50"/>
        <v>0.5251254850327352</v>
      </c>
      <c r="P99" s="8">
        <f t="shared" si="51"/>
        <v>1.0000000000000002</v>
      </c>
      <c r="Q99" s="6">
        <f t="shared" si="52"/>
        <v>0.03537251705698402</v>
      </c>
      <c r="R99" s="6">
        <f t="shared" si="53"/>
        <v>0.9646274829430161</v>
      </c>
      <c r="S99" s="8">
        <f t="shared" si="54"/>
        <v>1.0000000000000002</v>
      </c>
    </row>
    <row r="100" spans="2:3" ht="15.75">
      <c r="B100" s="5"/>
      <c r="C100" s="16" t="s">
        <v>68</v>
      </c>
    </row>
    <row r="103" spans="1:2" ht="15">
      <c r="A103" s="5">
        <v>6</v>
      </c>
      <c r="B103" s="5" t="s">
        <v>59</v>
      </c>
    </row>
    <row r="104" spans="1:3" ht="15">
      <c r="A104" s="5"/>
      <c r="B104" s="5"/>
      <c r="C104" s="5">
        <v>2010</v>
      </c>
    </row>
    <row r="105" spans="1:16" ht="15">
      <c r="A105" s="5"/>
      <c r="B105" s="5"/>
      <c r="C105" s="82" t="s">
        <v>24</v>
      </c>
      <c r="D105" s="82"/>
      <c r="E105" s="82"/>
      <c r="F105" s="82"/>
      <c r="G105" s="82"/>
      <c r="H105" s="82"/>
      <c r="I105" s="82"/>
      <c r="J105" s="82"/>
      <c r="K105" s="82"/>
      <c r="L105" s="82"/>
      <c r="M105" s="82"/>
      <c r="N105" s="82"/>
      <c r="O105" s="82"/>
      <c r="P105" s="82"/>
    </row>
    <row r="106" spans="1:16" ht="15">
      <c r="A106" s="5"/>
      <c r="B106" s="5"/>
      <c r="C106" s="83" t="s">
        <v>74</v>
      </c>
      <c r="D106" s="83"/>
      <c r="E106" s="92" t="s">
        <v>23</v>
      </c>
      <c r="F106" s="93"/>
      <c r="G106" s="94"/>
      <c r="H106" s="92" t="s">
        <v>20</v>
      </c>
      <c r="I106" s="93"/>
      <c r="J106" s="94"/>
      <c r="K106" s="92" t="s">
        <v>89</v>
      </c>
      <c r="L106" s="93"/>
      <c r="M106" s="94"/>
      <c r="N106" s="92" t="s">
        <v>22</v>
      </c>
      <c r="O106" s="93"/>
      <c r="P106" s="94"/>
    </row>
    <row r="107" spans="1:16" ht="15.75" thickBot="1">
      <c r="A107" s="5"/>
      <c r="B107" s="5"/>
      <c r="C107" s="93"/>
      <c r="D107" s="93"/>
      <c r="E107" s="13" t="s">
        <v>1</v>
      </c>
      <c r="F107" s="13" t="s">
        <v>2</v>
      </c>
      <c r="G107" s="14" t="s">
        <v>3</v>
      </c>
      <c r="H107" s="13" t="s">
        <v>1</v>
      </c>
      <c r="I107" s="13" t="s">
        <v>2</v>
      </c>
      <c r="J107" s="14" t="s">
        <v>3</v>
      </c>
      <c r="K107" s="13" t="s">
        <v>1</v>
      </c>
      <c r="L107" s="13" t="s">
        <v>2</v>
      </c>
      <c r="M107" s="14" t="s">
        <v>3</v>
      </c>
      <c r="N107" s="13" t="s">
        <v>1</v>
      </c>
      <c r="O107" s="13" t="s">
        <v>2</v>
      </c>
      <c r="P107" s="14" t="s">
        <v>3</v>
      </c>
    </row>
    <row r="108" spans="1:16" ht="15">
      <c r="A108" s="5"/>
      <c r="B108" s="5"/>
      <c r="C108" s="100" t="s">
        <v>32</v>
      </c>
      <c r="D108" s="18" t="s">
        <v>69</v>
      </c>
      <c r="E108" s="53">
        <v>3612.3393920510593</v>
      </c>
      <c r="F108" s="53">
        <v>102425.33206192496</v>
      </c>
      <c r="G108" s="53">
        <f>+E108+F108</f>
        <v>106037.67145397601</v>
      </c>
      <c r="H108" s="53">
        <v>100234.70289809784</v>
      </c>
      <c r="I108" s="53">
        <v>5802.968555878128</v>
      </c>
      <c r="J108" s="53">
        <f>+H108+I108</f>
        <v>106037.67145397597</v>
      </c>
      <c r="K108" s="53">
        <v>30822.64863267629</v>
      </c>
      <c r="L108" s="53">
        <v>75215.02282129986</v>
      </c>
      <c r="M108" s="53">
        <f>+K108+L108</f>
        <v>106037.67145397616</v>
      </c>
      <c r="N108" s="53">
        <v>2536.5938937222313</v>
      </c>
      <c r="O108" s="53">
        <v>103501.07756025375</v>
      </c>
      <c r="P108" s="53">
        <f>+N108+O108</f>
        <v>106037.67145397599</v>
      </c>
    </row>
    <row r="109" spans="1:16" ht="15">
      <c r="A109" s="5"/>
      <c r="B109" s="5"/>
      <c r="C109" s="101"/>
      <c r="D109" s="18" t="s">
        <v>70</v>
      </c>
      <c r="E109" s="53">
        <v>9522.102870161429</v>
      </c>
      <c r="F109" s="53">
        <v>51886.24169676826</v>
      </c>
      <c r="G109" s="53">
        <f>+E109+F109</f>
        <v>61408.344566929685</v>
      </c>
      <c r="H109" s="53">
        <v>46615.253798258644</v>
      </c>
      <c r="I109" s="53">
        <v>14793.090768670996</v>
      </c>
      <c r="J109" s="53">
        <f>+H109+I109</f>
        <v>61408.34456692964</v>
      </c>
      <c r="K109" s="53">
        <v>4907.788152866576</v>
      </c>
      <c r="L109" s="53">
        <v>56500.55641406327</v>
      </c>
      <c r="M109" s="53">
        <f>+K109+L109</f>
        <v>61408.344566929845</v>
      </c>
      <c r="N109" s="53">
        <v>1990.9684149648879</v>
      </c>
      <c r="O109" s="53">
        <v>59417.376151965</v>
      </c>
      <c r="P109" s="53">
        <f>+N109+O109</f>
        <v>61408.34456692989</v>
      </c>
    </row>
    <row r="110" spans="1:16" ht="15">
      <c r="A110" s="5"/>
      <c r="B110" s="5"/>
      <c r="C110" s="101"/>
      <c r="D110" s="18" t="s">
        <v>71</v>
      </c>
      <c r="E110" s="53">
        <v>83074.88001852178</v>
      </c>
      <c r="F110" s="53">
        <v>479737.181871668</v>
      </c>
      <c r="G110" s="53">
        <f>+E110+F110</f>
        <v>562812.0618901898</v>
      </c>
      <c r="H110" s="53">
        <v>456195.68661175773</v>
      </c>
      <c r="I110" s="53">
        <v>106616.37527843163</v>
      </c>
      <c r="J110" s="53">
        <f>+H110+I110</f>
        <v>562812.0618901893</v>
      </c>
      <c r="K110" s="53">
        <v>76154.55294618422</v>
      </c>
      <c r="L110" s="53">
        <v>486657.508944005</v>
      </c>
      <c r="M110" s="53">
        <f>+K110+L110</f>
        <v>562812.0618901892</v>
      </c>
      <c r="N110" s="53">
        <v>11503.703438849714</v>
      </c>
      <c r="O110" s="53">
        <v>551308.3584513401</v>
      </c>
      <c r="P110" s="53">
        <f>+N110+O110</f>
        <v>562812.0618901899</v>
      </c>
    </row>
    <row r="111" spans="1:16" ht="15">
      <c r="A111" s="5"/>
      <c r="B111" s="5"/>
      <c r="C111" s="101"/>
      <c r="D111" s="18" t="s">
        <v>72</v>
      </c>
      <c r="E111" s="53">
        <v>10410.712587732212</v>
      </c>
      <c r="F111" s="53">
        <v>466015.8901558142</v>
      </c>
      <c r="G111" s="53">
        <f>+E111+F111</f>
        <v>476426.6027435464</v>
      </c>
      <c r="H111" s="53">
        <v>406728.0568664344</v>
      </c>
      <c r="I111" s="53">
        <v>69698.54587711174</v>
      </c>
      <c r="J111" s="53">
        <f>+H111+I111</f>
        <v>476426.60274354613</v>
      </c>
      <c r="K111" s="53">
        <v>143892.81902995173</v>
      </c>
      <c r="L111" s="53">
        <v>332533.783713594</v>
      </c>
      <c r="M111" s="53">
        <f>+K111+L111</f>
        <v>476426.6027435458</v>
      </c>
      <c r="N111" s="53">
        <v>4837.143920528356</v>
      </c>
      <c r="O111" s="53">
        <v>471589.45882301795</v>
      </c>
      <c r="P111" s="53">
        <f>+N111+O111</f>
        <v>476426.6027435463</v>
      </c>
    </row>
    <row r="112" spans="1:16" ht="15">
      <c r="A112" s="5"/>
      <c r="B112" s="5"/>
      <c r="C112" s="101"/>
      <c r="D112" s="18" t="s">
        <v>73</v>
      </c>
      <c r="E112" s="53">
        <v>1832.408832408008</v>
      </c>
      <c r="F112" s="53">
        <v>56121.7770729839</v>
      </c>
      <c r="G112" s="53">
        <f>+E112+F112</f>
        <v>57954.18590539191</v>
      </c>
      <c r="H112" s="53">
        <v>54993.0215736031</v>
      </c>
      <c r="I112" s="53">
        <v>2961.164331788797</v>
      </c>
      <c r="J112" s="53">
        <f>+H112+I112</f>
        <v>57954.185905391896</v>
      </c>
      <c r="K112" s="53">
        <v>18061.572673033705</v>
      </c>
      <c r="L112" s="53">
        <v>39892.613232358366</v>
      </c>
      <c r="M112" s="53">
        <f>+K112+L112</f>
        <v>57954.18590539207</v>
      </c>
      <c r="N112" s="53">
        <v>192.1393611901894</v>
      </c>
      <c r="O112" s="53">
        <v>57762.04654420174</v>
      </c>
      <c r="P112" s="53">
        <f>+N112+O112</f>
        <v>57954.185905391925</v>
      </c>
    </row>
    <row r="113" spans="1:16" ht="15">
      <c r="A113" s="5"/>
      <c r="B113" s="5"/>
      <c r="C113" s="102"/>
      <c r="D113" s="18" t="s">
        <v>3</v>
      </c>
      <c r="E113" s="7">
        <f aca="true" t="shared" si="55" ref="E113:P113">SUM(E108:E112)</f>
        <v>108452.44370087449</v>
      </c>
      <c r="F113" s="7">
        <f t="shared" si="55"/>
        <v>1156186.4228591593</v>
      </c>
      <c r="G113" s="7">
        <f t="shared" si="55"/>
        <v>1264638.8665600338</v>
      </c>
      <c r="H113" s="7">
        <f t="shared" si="55"/>
        <v>1064766.7217481518</v>
      </c>
      <c r="I113" s="7">
        <f t="shared" si="55"/>
        <v>199872.14481188133</v>
      </c>
      <c r="J113" s="7">
        <f t="shared" si="55"/>
        <v>1264638.8665600328</v>
      </c>
      <c r="K113" s="7">
        <f t="shared" si="55"/>
        <v>273839.3814347125</v>
      </c>
      <c r="L113" s="7">
        <f t="shared" si="55"/>
        <v>990799.4851253205</v>
      </c>
      <c r="M113" s="7">
        <f t="shared" si="55"/>
        <v>1264638.866560033</v>
      </c>
      <c r="N113" s="7">
        <f t="shared" si="55"/>
        <v>21060.549029255377</v>
      </c>
      <c r="O113" s="7">
        <f t="shared" si="55"/>
        <v>1243578.3175307785</v>
      </c>
      <c r="P113" s="7">
        <f t="shared" si="55"/>
        <v>1264638.8665600338</v>
      </c>
    </row>
    <row r="114" spans="1:16" ht="15">
      <c r="A114" s="5"/>
      <c r="B114" s="5"/>
      <c r="C114" s="100" t="s">
        <v>0</v>
      </c>
      <c r="D114" s="18" t="s">
        <v>69</v>
      </c>
      <c r="E114" s="6">
        <f aca="true" t="shared" si="56" ref="E114:E119">E108/G108</f>
        <v>0.03406656655619733</v>
      </c>
      <c r="F114" s="6">
        <f aca="true" t="shared" si="57" ref="F114:F119">F108/G108</f>
        <v>0.9659334334438027</v>
      </c>
      <c r="G114" s="8">
        <f aca="true" t="shared" si="58" ref="G114:G119">+E114+F114</f>
        <v>1</v>
      </c>
      <c r="H114" s="6">
        <f aca="true" t="shared" si="59" ref="H114:H119">H108/J108</f>
        <v>0.9452744625913742</v>
      </c>
      <c r="I114" s="6">
        <f aca="true" t="shared" si="60" ref="I114:I119">I108/J108</f>
        <v>0.05472553740862575</v>
      </c>
      <c r="J114" s="8">
        <f aca="true" t="shared" si="61" ref="J114:J119">+H114+I114</f>
        <v>0.9999999999999999</v>
      </c>
      <c r="K114" s="6">
        <f aca="true" t="shared" si="62" ref="K114:K119">K108/M108</f>
        <v>0.2906764002834062</v>
      </c>
      <c r="L114" s="6">
        <f aca="true" t="shared" si="63" ref="L114:L119">L108/M108</f>
        <v>0.7093235997165938</v>
      </c>
      <c r="M114" s="8">
        <f aca="true" t="shared" si="64" ref="M114:M119">+K114+L114</f>
        <v>1</v>
      </c>
      <c r="N114" s="6">
        <f aca="true" t="shared" si="65" ref="N114:N119">N108/P108</f>
        <v>0.023921629539207685</v>
      </c>
      <c r="O114" s="6">
        <f aca="true" t="shared" si="66" ref="O114:O119">O108/P108</f>
        <v>0.9760783704607923</v>
      </c>
      <c r="P114" s="8">
        <f aca="true" t="shared" si="67" ref="P114:P119">+N114+O114</f>
        <v>1</v>
      </c>
    </row>
    <row r="115" spans="1:16" ht="15">
      <c r="A115" s="5"/>
      <c r="B115" s="5"/>
      <c r="C115" s="101"/>
      <c r="D115" s="18" t="s">
        <v>70</v>
      </c>
      <c r="E115" s="6">
        <f t="shared" si="56"/>
        <v>0.15506203492887152</v>
      </c>
      <c r="F115" s="6">
        <f t="shared" si="57"/>
        <v>0.8449379650711285</v>
      </c>
      <c r="G115" s="8">
        <f t="shared" si="58"/>
        <v>1</v>
      </c>
      <c r="H115" s="6">
        <f t="shared" si="59"/>
        <v>0.7591029220377722</v>
      </c>
      <c r="I115" s="6">
        <f t="shared" si="60"/>
        <v>0.24089707796222778</v>
      </c>
      <c r="J115" s="8">
        <f t="shared" si="61"/>
        <v>1</v>
      </c>
      <c r="K115" s="6">
        <f t="shared" si="62"/>
        <v>0.07992054154004276</v>
      </c>
      <c r="L115" s="6">
        <f t="shared" si="63"/>
        <v>0.9200794584599573</v>
      </c>
      <c r="M115" s="8">
        <f t="shared" si="64"/>
        <v>1</v>
      </c>
      <c r="N115" s="6">
        <f t="shared" si="65"/>
        <v>0.03242178940021581</v>
      </c>
      <c r="O115" s="6">
        <f t="shared" si="66"/>
        <v>0.9675782105997842</v>
      </c>
      <c r="P115" s="8">
        <f t="shared" si="67"/>
        <v>1</v>
      </c>
    </row>
    <row r="116" spans="1:16" ht="15">
      <c r="A116" s="5"/>
      <c r="B116" s="5"/>
      <c r="C116" s="101"/>
      <c r="D116" s="18" t="s">
        <v>71</v>
      </c>
      <c r="E116" s="6">
        <f t="shared" si="56"/>
        <v>0.14760678678334815</v>
      </c>
      <c r="F116" s="6">
        <f t="shared" si="57"/>
        <v>0.852393213216652</v>
      </c>
      <c r="G116" s="8">
        <f t="shared" si="58"/>
        <v>1</v>
      </c>
      <c r="H116" s="6">
        <f t="shared" si="59"/>
        <v>0.8105648714770552</v>
      </c>
      <c r="I116" s="6">
        <f t="shared" si="60"/>
        <v>0.1894351285229449</v>
      </c>
      <c r="J116" s="8">
        <f t="shared" si="61"/>
        <v>1.0000000000000002</v>
      </c>
      <c r="K116" s="6">
        <f t="shared" si="62"/>
        <v>0.1353108046235207</v>
      </c>
      <c r="L116" s="6">
        <f t="shared" si="63"/>
        <v>0.8646891953764794</v>
      </c>
      <c r="M116" s="8">
        <f t="shared" si="64"/>
        <v>1</v>
      </c>
      <c r="N116" s="6">
        <f t="shared" si="65"/>
        <v>0.020439688872720355</v>
      </c>
      <c r="O116" s="6">
        <f t="shared" si="66"/>
        <v>0.9795603111272796</v>
      </c>
      <c r="P116" s="8">
        <f t="shared" si="67"/>
        <v>1</v>
      </c>
    </row>
    <row r="117" spans="1:16" ht="15">
      <c r="A117" s="5"/>
      <c r="B117" s="5"/>
      <c r="C117" s="101"/>
      <c r="D117" s="18" t="s">
        <v>72</v>
      </c>
      <c r="E117" s="6">
        <f t="shared" si="56"/>
        <v>0.021851660943744883</v>
      </c>
      <c r="F117" s="6">
        <f t="shared" si="57"/>
        <v>0.9781483390562551</v>
      </c>
      <c r="G117" s="8">
        <f t="shared" si="58"/>
        <v>1</v>
      </c>
      <c r="H117" s="6">
        <f t="shared" si="59"/>
        <v>0.8537055960440784</v>
      </c>
      <c r="I117" s="6">
        <f t="shared" si="60"/>
        <v>0.14629440395592164</v>
      </c>
      <c r="J117" s="8">
        <f t="shared" si="61"/>
        <v>1</v>
      </c>
      <c r="K117" s="6">
        <f t="shared" si="62"/>
        <v>0.3020251560289285</v>
      </c>
      <c r="L117" s="6">
        <f t="shared" si="63"/>
        <v>0.6979748439710715</v>
      </c>
      <c r="M117" s="8">
        <f t="shared" si="64"/>
        <v>1</v>
      </c>
      <c r="N117" s="6">
        <f t="shared" si="65"/>
        <v>0.010152967724038118</v>
      </c>
      <c r="O117" s="6">
        <f t="shared" si="66"/>
        <v>0.9898470322759619</v>
      </c>
      <c r="P117" s="8">
        <f t="shared" si="67"/>
        <v>1</v>
      </c>
    </row>
    <row r="118" spans="1:16" ht="15">
      <c r="A118" s="5"/>
      <c r="B118" s="5"/>
      <c r="C118" s="101"/>
      <c r="D118" s="18" t="s">
        <v>73</v>
      </c>
      <c r="E118" s="6">
        <f t="shared" si="56"/>
        <v>0.03161823091431822</v>
      </c>
      <c r="F118" s="6">
        <f t="shared" si="57"/>
        <v>0.9683817690856817</v>
      </c>
      <c r="G118" s="8">
        <f t="shared" si="58"/>
        <v>1</v>
      </c>
      <c r="H118" s="6">
        <f t="shared" si="59"/>
        <v>0.9489050827730927</v>
      </c>
      <c r="I118" s="6">
        <f t="shared" si="60"/>
        <v>0.05109491722690731</v>
      </c>
      <c r="J118" s="8">
        <f t="shared" si="61"/>
        <v>1</v>
      </c>
      <c r="K118" s="6">
        <f t="shared" si="62"/>
        <v>0.3116525992189505</v>
      </c>
      <c r="L118" s="6">
        <f t="shared" si="63"/>
        <v>0.6883474007810495</v>
      </c>
      <c r="M118" s="8">
        <f t="shared" si="64"/>
        <v>1</v>
      </c>
      <c r="N118" s="6">
        <f t="shared" si="65"/>
        <v>0.00331536640862922</v>
      </c>
      <c r="O118" s="6">
        <f t="shared" si="66"/>
        <v>0.9966846335913708</v>
      </c>
      <c r="P118" s="8">
        <f t="shared" si="67"/>
        <v>1</v>
      </c>
    </row>
    <row r="119" spans="1:16" ht="15">
      <c r="A119" s="5"/>
      <c r="B119" s="5"/>
      <c r="C119" s="102"/>
      <c r="D119" s="18" t="s">
        <v>3</v>
      </c>
      <c r="E119" s="6">
        <f t="shared" si="56"/>
        <v>0.08575763925070394</v>
      </c>
      <c r="F119" s="6">
        <f t="shared" si="57"/>
        <v>0.9142423607492961</v>
      </c>
      <c r="G119" s="8">
        <f t="shared" si="58"/>
        <v>1</v>
      </c>
      <c r="H119" s="6">
        <f t="shared" si="59"/>
        <v>0.8419531851369104</v>
      </c>
      <c r="I119" s="6">
        <f t="shared" si="60"/>
        <v>0.15804681486308989</v>
      </c>
      <c r="J119" s="8">
        <f t="shared" si="61"/>
        <v>1.0000000000000002</v>
      </c>
      <c r="K119" s="6">
        <f t="shared" si="62"/>
        <v>0.21653563612162888</v>
      </c>
      <c r="L119" s="6">
        <f t="shared" si="63"/>
        <v>0.783464363878371</v>
      </c>
      <c r="M119" s="8">
        <f t="shared" si="64"/>
        <v>0.9999999999999999</v>
      </c>
      <c r="N119" s="6">
        <f t="shared" si="65"/>
        <v>0.016653409590788985</v>
      </c>
      <c r="O119" s="6">
        <f t="shared" si="66"/>
        <v>0.9833465904092111</v>
      </c>
      <c r="P119" s="8">
        <f t="shared" si="67"/>
        <v>1.0000000000000002</v>
      </c>
    </row>
    <row r="120" spans="1:7" ht="15.75">
      <c r="A120" s="5"/>
      <c r="B120" s="5"/>
      <c r="C120" s="16" t="s">
        <v>68</v>
      </c>
      <c r="G120" s="3"/>
    </row>
    <row r="121" spans="1:7" ht="15.75">
      <c r="A121" s="5"/>
      <c r="B121" s="5"/>
      <c r="C121" s="16"/>
      <c r="G121" s="3"/>
    </row>
    <row r="122" ht="15">
      <c r="A122" s="5"/>
    </row>
    <row r="123" spans="1:2" ht="15">
      <c r="A123" s="5">
        <v>7</v>
      </c>
      <c r="B123" s="5" t="s">
        <v>62</v>
      </c>
    </row>
    <row r="124" spans="1:3" ht="15">
      <c r="A124" s="5"/>
      <c r="B124" s="5"/>
      <c r="C124" s="5">
        <v>2010</v>
      </c>
    </row>
    <row r="125" spans="1:7" ht="29.25" customHeight="1">
      <c r="A125" s="5"/>
      <c r="B125" s="5"/>
      <c r="C125" s="82" t="s">
        <v>100</v>
      </c>
      <c r="D125" s="82"/>
      <c r="E125" s="82"/>
      <c r="F125" s="82"/>
      <c r="G125" s="82"/>
    </row>
    <row r="126" spans="1:7" ht="15">
      <c r="A126" s="5"/>
      <c r="B126" s="5"/>
      <c r="C126" s="83" t="s">
        <v>74</v>
      </c>
      <c r="D126" s="83"/>
      <c r="E126" s="36" t="s">
        <v>1</v>
      </c>
      <c r="F126" s="36" t="s">
        <v>35</v>
      </c>
      <c r="G126" s="36" t="s">
        <v>3</v>
      </c>
    </row>
    <row r="127" spans="1:7" ht="15">
      <c r="A127" s="5"/>
      <c r="B127" s="5"/>
      <c r="C127" s="100" t="s">
        <v>32</v>
      </c>
      <c r="D127" s="35" t="s">
        <v>69</v>
      </c>
      <c r="E127" s="53">
        <v>98664.73142665531</v>
      </c>
      <c r="F127" s="53">
        <v>7372.940027320629</v>
      </c>
      <c r="G127" s="53">
        <f>+F127+E127</f>
        <v>106037.67145397594</v>
      </c>
    </row>
    <row r="128" spans="1:7" ht="15">
      <c r="A128" s="5"/>
      <c r="B128" s="5"/>
      <c r="C128" s="101"/>
      <c r="D128" s="35" t="s">
        <v>70</v>
      </c>
      <c r="E128" s="53">
        <v>59723.02085271718</v>
      </c>
      <c r="F128" s="53">
        <v>1685.3237142126998</v>
      </c>
      <c r="G128" s="53">
        <f>+F128+E128</f>
        <v>61408.344566929874</v>
      </c>
    </row>
    <row r="129" spans="1:7" ht="15">
      <c r="A129" s="5"/>
      <c r="B129" s="5"/>
      <c r="C129" s="101"/>
      <c r="D129" s="35" t="s">
        <v>71</v>
      </c>
      <c r="E129" s="53">
        <v>532418.9260773349</v>
      </c>
      <c r="F129" s="53">
        <v>30393.135812853776</v>
      </c>
      <c r="G129" s="53">
        <f>+F129+E129</f>
        <v>562812.0618901887</v>
      </c>
    </row>
    <row r="130" spans="1:7" ht="15">
      <c r="A130" s="5"/>
      <c r="B130" s="5"/>
      <c r="C130" s="101"/>
      <c r="D130" s="35" t="s">
        <v>72</v>
      </c>
      <c r="E130" s="53">
        <v>399821.1758940526</v>
      </c>
      <c r="F130" s="53">
        <v>76605.42684949316</v>
      </c>
      <c r="G130" s="53">
        <f>+F130+E130</f>
        <v>476426.6027435458</v>
      </c>
    </row>
    <row r="131" spans="1:7" ht="15">
      <c r="A131" s="5"/>
      <c r="B131" s="5"/>
      <c r="C131" s="101"/>
      <c r="D131" s="35" t="s">
        <v>73</v>
      </c>
      <c r="E131" s="53">
        <v>49799.89352230105</v>
      </c>
      <c r="F131" s="53">
        <v>8154.292383090924</v>
      </c>
      <c r="G131" s="53">
        <f>+F131+E131</f>
        <v>57954.185905391976</v>
      </c>
    </row>
    <row r="132" spans="1:7" ht="15">
      <c r="A132" s="5"/>
      <c r="B132" s="5"/>
      <c r="C132" s="102"/>
      <c r="D132" s="18" t="s">
        <v>3</v>
      </c>
      <c r="E132" s="7">
        <f>SUM(E127:E131)</f>
        <v>1140427.7477730608</v>
      </c>
      <c r="F132" s="7">
        <f>SUM(F127:F131)</f>
        <v>124211.11878697119</v>
      </c>
      <c r="G132" s="7">
        <f>SUM(G127:G131)</f>
        <v>1264638.8665600324</v>
      </c>
    </row>
    <row r="133" spans="1:7" ht="15">
      <c r="A133" s="5"/>
      <c r="B133" s="5"/>
      <c r="C133" s="100" t="s">
        <v>0</v>
      </c>
      <c r="D133" s="18" t="s">
        <v>69</v>
      </c>
      <c r="E133" s="6">
        <f aca="true" t="shared" si="68" ref="E133:E138">E127/G127</f>
        <v>0.930468672819539</v>
      </c>
      <c r="F133" s="6">
        <f aca="true" t="shared" si="69" ref="F133:F138">F127/G127</f>
        <v>0.06953132718046098</v>
      </c>
      <c r="G133" s="8">
        <f aca="true" t="shared" si="70" ref="G133:G138">+E133+F133</f>
        <v>1</v>
      </c>
    </row>
    <row r="134" spans="1:7" ht="15">
      <c r="A134" s="5"/>
      <c r="B134" s="5"/>
      <c r="C134" s="101"/>
      <c r="D134" s="18" t="s">
        <v>70</v>
      </c>
      <c r="E134" s="6">
        <f t="shared" si="68"/>
        <v>0.9725554608889377</v>
      </c>
      <c r="F134" s="6">
        <f t="shared" si="69"/>
        <v>0.027444539111062344</v>
      </c>
      <c r="G134" s="8">
        <f t="shared" si="70"/>
        <v>1</v>
      </c>
    </row>
    <row r="135" spans="1:7" ht="15">
      <c r="A135" s="5"/>
      <c r="B135" s="5"/>
      <c r="C135" s="101"/>
      <c r="D135" s="18" t="s">
        <v>71</v>
      </c>
      <c r="E135" s="6">
        <f t="shared" si="68"/>
        <v>0.9459977177625168</v>
      </c>
      <c r="F135" s="6">
        <f t="shared" si="69"/>
        <v>0.054002282237483094</v>
      </c>
      <c r="G135" s="8">
        <f t="shared" si="70"/>
        <v>0.9999999999999999</v>
      </c>
    </row>
    <row r="136" spans="1:7" ht="15">
      <c r="A136" s="5"/>
      <c r="B136" s="5"/>
      <c r="C136" s="101"/>
      <c r="D136" s="18" t="s">
        <v>72</v>
      </c>
      <c r="E136" s="6">
        <f t="shared" si="68"/>
        <v>0.8392083346976137</v>
      </c>
      <c r="F136" s="6">
        <f t="shared" si="69"/>
        <v>0.16079166530238628</v>
      </c>
      <c r="G136" s="8">
        <f t="shared" si="70"/>
        <v>1</v>
      </c>
    </row>
    <row r="137" spans="1:7" ht="15">
      <c r="A137" s="5"/>
      <c r="B137" s="5"/>
      <c r="C137" s="101"/>
      <c r="D137" s="18" t="s">
        <v>73</v>
      </c>
      <c r="E137" s="6">
        <f t="shared" si="68"/>
        <v>0.8592976114546325</v>
      </c>
      <c r="F137" s="6">
        <f t="shared" si="69"/>
        <v>0.1407023885453675</v>
      </c>
      <c r="G137" s="8">
        <f t="shared" si="70"/>
        <v>1</v>
      </c>
    </row>
    <row r="138" spans="1:7" ht="15">
      <c r="A138" s="5"/>
      <c r="B138" s="5"/>
      <c r="C138" s="102"/>
      <c r="D138" s="18" t="s">
        <v>3</v>
      </c>
      <c r="E138" s="6">
        <f t="shared" si="68"/>
        <v>0.9017813527075595</v>
      </c>
      <c r="F138" s="6">
        <f t="shared" si="69"/>
        <v>0.09821864729244022</v>
      </c>
      <c r="G138" s="8">
        <f t="shared" si="70"/>
        <v>0.9999999999999998</v>
      </c>
    </row>
    <row r="139" spans="1:3" ht="15.75">
      <c r="A139" s="5"/>
      <c r="B139" s="5"/>
      <c r="C139" s="16" t="s">
        <v>68</v>
      </c>
    </row>
    <row r="140" ht="15">
      <c r="A140" s="5"/>
    </row>
    <row r="141" spans="1:3" ht="15">
      <c r="A141" s="5"/>
      <c r="B141" s="5"/>
      <c r="C141" s="5">
        <v>2010</v>
      </c>
    </row>
    <row r="142" spans="1:10" ht="15" customHeight="1">
      <c r="A142" s="5"/>
      <c r="C142" s="83" t="s">
        <v>74</v>
      </c>
      <c r="D142" s="97"/>
      <c r="E142" s="82" t="s">
        <v>90</v>
      </c>
      <c r="F142" s="82"/>
      <c r="G142" s="82"/>
      <c r="H142" s="82"/>
      <c r="I142" s="82"/>
      <c r="J142" s="82"/>
    </row>
    <row r="143" spans="1:10" ht="15.75" thickBot="1">
      <c r="A143" s="5"/>
      <c r="C143" s="93"/>
      <c r="D143" s="95"/>
      <c r="E143" s="56" t="s">
        <v>103</v>
      </c>
      <c r="F143" s="57" t="s">
        <v>102</v>
      </c>
      <c r="G143" s="58" t="s">
        <v>104</v>
      </c>
      <c r="H143" s="56" t="s">
        <v>105</v>
      </c>
      <c r="I143" s="57" t="s">
        <v>106</v>
      </c>
      <c r="J143" s="57" t="s">
        <v>3</v>
      </c>
    </row>
    <row r="144" spans="1:10" ht="15">
      <c r="A144" s="5"/>
      <c r="C144" s="82" t="s">
        <v>32</v>
      </c>
      <c r="D144" s="18" t="s">
        <v>69</v>
      </c>
      <c r="E144" s="53">
        <v>28483.610895614387</v>
      </c>
      <c r="F144" s="53">
        <v>35437.3582894993</v>
      </c>
      <c r="G144" s="53">
        <v>14141.464130723218</v>
      </c>
      <c r="H144" s="53">
        <v>12890.820564103602</v>
      </c>
      <c r="I144" s="53">
        <v>7711.477546714931</v>
      </c>
      <c r="J144" s="53">
        <f aca="true" t="shared" si="71" ref="J144:J155">SUM(E144:I144)</f>
        <v>98664.73142665545</v>
      </c>
    </row>
    <row r="145" spans="1:10" ht="15">
      <c r="A145" s="5"/>
      <c r="C145" s="82"/>
      <c r="D145" s="18" t="s">
        <v>70</v>
      </c>
      <c r="E145" s="53">
        <v>20188.774906198643</v>
      </c>
      <c r="F145" s="53">
        <v>27453.57160835781</v>
      </c>
      <c r="G145" s="53">
        <v>6979.863383599878</v>
      </c>
      <c r="H145" s="53">
        <v>3207.6436085748924</v>
      </c>
      <c r="I145" s="53">
        <v>1893.1673459857047</v>
      </c>
      <c r="J145" s="53">
        <f t="shared" si="71"/>
        <v>59723.02085271693</v>
      </c>
    </row>
    <row r="146" spans="1:10" ht="15">
      <c r="A146" s="5"/>
      <c r="C146" s="82"/>
      <c r="D146" s="18" t="s">
        <v>71</v>
      </c>
      <c r="E146" s="53">
        <v>197482.1488201484</v>
      </c>
      <c r="F146" s="53">
        <v>244345.05768909887</v>
      </c>
      <c r="G146" s="53">
        <v>51749.3782797765</v>
      </c>
      <c r="H146" s="53">
        <v>26238.80973018332</v>
      </c>
      <c r="I146" s="53">
        <v>12603.531558128712</v>
      </c>
      <c r="J146" s="53">
        <f t="shared" si="71"/>
        <v>532418.9260773358</v>
      </c>
    </row>
    <row r="147" spans="1:10" ht="15">
      <c r="A147" s="5"/>
      <c r="C147" s="82"/>
      <c r="D147" s="18" t="s">
        <v>72</v>
      </c>
      <c r="E147" s="53">
        <v>120133.78776922362</v>
      </c>
      <c r="F147" s="53">
        <v>161802.224986727</v>
      </c>
      <c r="G147" s="53">
        <v>56071.765273301615</v>
      </c>
      <c r="H147" s="53">
        <v>34325.52642095839</v>
      </c>
      <c r="I147" s="53">
        <v>27487.871443841792</v>
      </c>
      <c r="J147" s="53">
        <f t="shared" si="71"/>
        <v>399821.17589405243</v>
      </c>
    </row>
    <row r="148" spans="1:10" ht="15">
      <c r="A148" s="5"/>
      <c r="C148" s="82"/>
      <c r="D148" s="18" t="s">
        <v>73</v>
      </c>
      <c r="E148" s="53">
        <v>16382.608943254923</v>
      </c>
      <c r="F148" s="53">
        <v>20725.41535197175</v>
      </c>
      <c r="G148" s="53">
        <v>8644.525541883067</v>
      </c>
      <c r="H148" s="53">
        <v>2899.768899222178</v>
      </c>
      <c r="I148" s="53">
        <v>1147.5747859692817</v>
      </c>
      <c r="J148" s="53">
        <f t="shared" si="71"/>
        <v>49799.893522301194</v>
      </c>
    </row>
    <row r="149" spans="1:10" ht="15">
      <c r="A149" s="5"/>
      <c r="C149" s="82"/>
      <c r="D149" s="18" t="s">
        <v>3</v>
      </c>
      <c r="E149" s="62">
        <f>SUM(E144:E148)</f>
        <v>382670.93133443996</v>
      </c>
      <c r="F149" s="7">
        <f>SUM(F144:F148)</f>
        <v>489763.62792565476</v>
      </c>
      <c r="G149" s="7">
        <f>SUM(G144:G148)</f>
        <v>137586.99660928428</v>
      </c>
      <c r="H149" s="7">
        <f>SUM(H144:H148)</f>
        <v>79562.56922304239</v>
      </c>
      <c r="I149" s="7">
        <f>SUM(I144:I148)</f>
        <v>50843.622680640416</v>
      </c>
      <c r="J149" s="53">
        <f t="shared" si="71"/>
        <v>1140427.7477730617</v>
      </c>
    </row>
    <row r="150" spans="3:10" ht="15">
      <c r="C150" s="82" t="s">
        <v>0</v>
      </c>
      <c r="D150" s="18" t="s">
        <v>69</v>
      </c>
      <c r="E150" s="59">
        <f aca="true" t="shared" si="72" ref="E150:E155">E144/J144</f>
        <v>0.2886909079237528</v>
      </c>
      <c r="F150" s="61">
        <f aca="true" t="shared" si="73" ref="F150:F155">F144/J144</f>
        <v>0.35916945981698056</v>
      </c>
      <c r="G150" s="61">
        <f aca="true" t="shared" si="74" ref="G150:G155">G144/J144</f>
        <v>0.1433284612063793</v>
      </c>
      <c r="H150" s="61">
        <f aca="true" t="shared" si="75" ref="H150:H155">H144/J144</f>
        <v>0.13065277103284137</v>
      </c>
      <c r="I150" s="61">
        <f aca="true" t="shared" si="76" ref="I150:I155">I144/J144</f>
        <v>0.07815840002004591</v>
      </c>
      <c r="J150" s="8">
        <f t="shared" si="71"/>
        <v>0.9999999999999999</v>
      </c>
    </row>
    <row r="151" spans="3:10" ht="15">
      <c r="C151" s="82"/>
      <c r="D151" s="18" t="s">
        <v>70</v>
      </c>
      <c r="E151" s="59">
        <f t="shared" si="72"/>
        <v>0.3380400826673893</v>
      </c>
      <c r="F151" s="61">
        <f t="shared" si="73"/>
        <v>0.45968156359774776</v>
      </c>
      <c r="G151" s="61">
        <f t="shared" si="74"/>
        <v>0.11687056823218862</v>
      </c>
      <c r="H151" s="61">
        <f t="shared" si="75"/>
        <v>0.05370866313821046</v>
      </c>
      <c r="I151" s="61">
        <f t="shared" si="76"/>
        <v>0.03169912236446393</v>
      </c>
      <c r="J151" s="8">
        <f t="shared" si="71"/>
        <v>1</v>
      </c>
    </row>
    <row r="152" spans="3:10" ht="15">
      <c r="C152" s="82"/>
      <c r="D152" s="18" t="s">
        <v>71</v>
      </c>
      <c r="E152" s="59">
        <f t="shared" si="72"/>
        <v>0.3709149677963615</v>
      </c>
      <c r="F152" s="61">
        <f t="shared" si="73"/>
        <v>0.4589338314648996</v>
      </c>
      <c r="G152" s="61">
        <f t="shared" si="74"/>
        <v>0.09719672938948025</v>
      </c>
      <c r="H152" s="61">
        <f t="shared" si="75"/>
        <v>0.049282263355101004</v>
      </c>
      <c r="I152" s="61">
        <f t="shared" si="76"/>
        <v>0.023672207994157597</v>
      </c>
      <c r="J152" s="8">
        <f t="shared" si="71"/>
        <v>0.9999999999999999</v>
      </c>
    </row>
    <row r="153" spans="3:10" ht="15">
      <c r="C153" s="82"/>
      <c r="D153" s="18" t="s">
        <v>72</v>
      </c>
      <c r="E153" s="59">
        <f t="shared" si="72"/>
        <v>0.30046879708306784</v>
      </c>
      <c r="F153" s="61">
        <f t="shared" si="73"/>
        <v>0.40468648171252075</v>
      </c>
      <c r="G153" s="61">
        <f t="shared" si="74"/>
        <v>0.14024210985803295</v>
      </c>
      <c r="H153" s="61">
        <f t="shared" si="75"/>
        <v>0.08585219715839719</v>
      </c>
      <c r="I153" s="61">
        <f t="shared" si="76"/>
        <v>0.06875041418798121</v>
      </c>
      <c r="J153" s="8">
        <f t="shared" si="71"/>
        <v>1</v>
      </c>
    </row>
    <row r="154" spans="3:10" ht="15">
      <c r="C154" s="82"/>
      <c r="D154" s="18" t="s">
        <v>73</v>
      </c>
      <c r="E154" s="59">
        <f t="shared" si="72"/>
        <v>0.3289687544395758</v>
      </c>
      <c r="F154" s="61">
        <f t="shared" si="73"/>
        <v>0.41617388885963336</v>
      </c>
      <c r="G154" s="61">
        <f t="shared" si="74"/>
        <v>0.1735852213822889</v>
      </c>
      <c r="H154" s="61">
        <f t="shared" si="75"/>
        <v>0.058228415647587975</v>
      </c>
      <c r="I154" s="61">
        <f t="shared" si="76"/>
        <v>0.02304371967091414</v>
      </c>
      <c r="J154" s="8">
        <f t="shared" si="71"/>
        <v>1.0000000000000002</v>
      </c>
    </row>
    <row r="155" spans="3:14" ht="15">
      <c r="C155" s="82"/>
      <c r="D155" s="18" t="s">
        <v>3</v>
      </c>
      <c r="E155" s="59">
        <f t="shared" si="72"/>
        <v>0.33555035124468857</v>
      </c>
      <c r="F155" s="61">
        <f t="shared" si="73"/>
        <v>0.42945607810931197</v>
      </c>
      <c r="G155" s="61">
        <f t="shared" si="74"/>
        <v>0.12064507977638515</v>
      </c>
      <c r="H155" s="61">
        <f t="shared" si="75"/>
        <v>0.0697655501441507</v>
      </c>
      <c r="I155" s="61">
        <f t="shared" si="76"/>
        <v>0.04458294072546364</v>
      </c>
      <c r="J155" s="8">
        <f t="shared" si="71"/>
        <v>1</v>
      </c>
      <c r="K155" s="55"/>
      <c r="L155" s="55"/>
      <c r="M155" s="55"/>
      <c r="N155" s="55"/>
    </row>
    <row r="156" spans="2:6" ht="15.75">
      <c r="B156" s="5"/>
      <c r="C156" s="16" t="s">
        <v>68</v>
      </c>
      <c r="E156" s="51"/>
      <c r="F156" s="51"/>
    </row>
    <row r="157" ht="15">
      <c r="A157" s="5"/>
    </row>
    <row r="158" spans="1:8" ht="15">
      <c r="A158" s="5">
        <v>8</v>
      </c>
      <c r="B158" s="5" t="s">
        <v>12</v>
      </c>
      <c r="H158" s="3"/>
    </row>
    <row r="159" spans="1:8" ht="15">
      <c r="A159" s="5"/>
      <c r="B159" s="5"/>
      <c r="C159" s="5">
        <v>2010</v>
      </c>
      <c r="H159" s="3"/>
    </row>
    <row r="160" spans="1:13" ht="15">
      <c r="A160" s="5"/>
      <c r="B160" s="5"/>
      <c r="C160" s="82" t="s">
        <v>97</v>
      </c>
      <c r="D160" s="82"/>
      <c r="E160" s="82"/>
      <c r="F160" s="82"/>
      <c r="G160" s="82"/>
      <c r="H160" s="82"/>
      <c r="I160" s="82"/>
      <c r="J160" s="82"/>
      <c r="K160" s="82"/>
      <c r="L160" s="82"/>
      <c r="M160" s="82"/>
    </row>
    <row r="161" spans="1:13" ht="15" customHeight="1">
      <c r="A161" s="5"/>
      <c r="B161" s="5"/>
      <c r="C161" s="83" t="s">
        <v>74</v>
      </c>
      <c r="D161" s="83"/>
      <c r="E161" s="92" t="s">
        <v>9</v>
      </c>
      <c r="F161" s="93"/>
      <c r="G161" s="94"/>
      <c r="H161" s="92" t="s">
        <v>10</v>
      </c>
      <c r="I161" s="93"/>
      <c r="J161" s="94"/>
      <c r="K161" s="92" t="s">
        <v>11</v>
      </c>
      <c r="L161" s="93"/>
      <c r="M161" s="94"/>
    </row>
    <row r="162" spans="1:13" ht="15.75" thickBot="1">
      <c r="A162" s="5"/>
      <c r="B162" s="5"/>
      <c r="C162" s="93"/>
      <c r="D162" s="93"/>
      <c r="E162" s="13" t="s">
        <v>1</v>
      </c>
      <c r="F162" s="13" t="s">
        <v>2</v>
      </c>
      <c r="G162" s="14" t="s">
        <v>3</v>
      </c>
      <c r="H162" s="13" t="s">
        <v>1</v>
      </c>
      <c r="I162" s="13" t="s">
        <v>2</v>
      </c>
      <c r="J162" s="14" t="s">
        <v>3</v>
      </c>
      <c r="K162" s="13" t="s">
        <v>1</v>
      </c>
      <c r="L162" s="13" t="s">
        <v>2</v>
      </c>
      <c r="M162" s="14" t="s">
        <v>3</v>
      </c>
    </row>
    <row r="163" spans="1:13" ht="15">
      <c r="A163" s="5"/>
      <c r="B163" s="5"/>
      <c r="C163" s="100" t="s">
        <v>32</v>
      </c>
      <c r="D163" s="18" t="s">
        <v>69</v>
      </c>
      <c r="E163" s="53">
        <v>64006.89813193644</v>
      </c>
      <c r="F163" s="53">
        <v>42030.77332203964</v>
      </c>
      <c r="G163" s="53">
        <f>+E163+F163</f>
        <v>106037.67145397607</v>
      </c>
      <c r="H163" s="53">
        <v>73147.25877626629</v>
      </c>
      <c r="I163" s="53">
        <v>32890.41267770988</v>
      </c>
      <c r="J163" s="53">
        <f>+H163+I163</f>
        <v>106037.67145397616</v>
      </c>
      <c r="K163" s="53">
        <v>61617.1005667306</v>
      </c>
      <c r="L163" s="53">
        <v>44420.570887245485</v>
      </c>
      <c r="M163" s="53">
        <f>+K163+L163</f>
        <v>106037.67145397609</v>
      </c>
    </row>
    <row r="164" spans="1:13" ht="15">
      <c r="A164" s="5"/>
      <c r="B164" s="5"/>
      <c r="C164" s="103"/>
      <c r="D164" s="18" t="s">
        <v>70</v>
      </c>
      <c r="E164" s="53">
        <v>4479.313830211673</v>
      </c>
      <c r="F164" s="53">
        <v>56929.03073671814</v>
      </c>
      <c r="G164" s="53">
        <f>+E164+F164</f>
        <v>61408.34456692981</v>
      </c>
      <c r="H164" s="53">
        <v>4618.934238188968</v>
      </c>
      <c r="I164" s="53">
        <v>56789.410328740836</v>
      </c>
      <c r="J164" s="53">
        <f>+H164+I164</f>
        <v>61408.3445669298</v>
      </c>
      <c r="K164" s="53">
        <v>4078.747532177724</v>
      </c>
      <c r="L164" s="53">
        <v>57329.5970347521</v>
      </c>
      <c r="M164" s="53">
        <f>+K164+L164</f>
        <v>61408.34456692982</v>
      </c>
    </row>
    <row r="165" spans="1:13" ht="15">
      <c r="A165" s="5"/>
      <c r="B165" s="5"/>
      <c r="C165" s="103"/>
      <c r="D165" s="18" t="s">
        <v>71</v>
      </c>
      <c r="E165" s="53">
        <v>88774.6821330828</v>
      </c>
      <c r="F165" s="53">
        <v>474037.3797571062</v>
      </c>
      <c r="G165" s="53">
        <f>+E165+F165</f>
        <v>562812.061890189</v>
      </c>
      <c r="H165" s="53">
        <v>75835.9597388661</v>
      </c>
      <c r="I165" s="53">
        <v>486976.10215132235</v>
      </c>
      <c r="J165" s="53">
        <f>+H165+I165</f>
        <v>562812.0618901885</v>
      </c>
      <c r="K165" s="53">
        <v>23638.34343501707</v>
      </c>
      <c r="L165" s="53">
        <v>539173.7184551717</v>
      </c>
      <c r="M165" s="53">
        <f>+K165+L165</f>
        <v>562812.0618901887</v>
      </c>
    </row>
    <row r="166" spans="1:13" ht="15">
      <c r="A166" s="5"/>
      <c r="B166" s="5"/>
      <c r="C166" s="103"/>
      <c r="D166" s="18" t="s">
        <v>72</v>
      </c>
      <c r="E166" s="53">
        <v>156519.60274953514</v>
      </c>
      <c r="F166" s="53">
        <v>319906.99999401084</v>
      </c>
      <c r="G166" s="53">
        <f>+E166+F166</f>
        <v>476426.602743546</v>
      </c>
      <c r="H166" s="53">
        <v>115893.5622410681</v>
      </c>
      <c r="I166" s="53">
        <v>360533.0405024775</v>
      </c>
      <c r="J166" s="53">
        <f>+H166+I166</f>
        <v>476426.6027435456</v>
      </c>
      <c r="K166" s="53">
        <v>74483.12390260232</v>
      </c>
      <c r="L166" s="53">
        <v>401943.4788409436</v>
      </c>
      <c r="M166" s="53">
        <f>+K166+L166</f>
        <v>476426.6027435459</v>
      </c>
    </row>
    <row r="167" spans="1:13" ht="15">
      <c r="A167" s="5"/>
      <c r="B167" s="5"/>
      <c r="C167" s="103"/>
      <c r="D167" s="18" t="s">
        <v>73</v>
      </c>
      <c r="E167" s="53">
        <v>2452.602559288196</v>
      </c>
      <c r="F167" s="53">
        <v>55501.58334610372</v>
      </c>
      <c r="G167" s="53">
        <f>+E167+F167</f>
        <v>57954.18590539192</v>
      </c>
      <c r="H167" s="53">
        <v>2281.869760741534</v>
      </c>
      <c r="I167" s="53">
        <v>55672.31614465037</v>
      </c>
      <c r="J167" s="53">
        <f>+H167+I167</f>
        <v>57954.1859053919</v>
      </c>
      <c r="K167" s="53">
        <v>4075.802102071254</v>
      </c>
      <c r="L167" s="53">
        <v>53878.38380332061</v>
      </c>
      <c r="M167" s="53">
        <f>+K167+L167</f>
        <v>57954.18590539187</v>
      </c>
    </row>
    <row r="168" spans="1:13" ht="15">
      <c r="A168" s="5"/>
      <c r="B168" s="5"/>
      <c r="C168" s="104"/>
      <c r="D168" s="18" t="s">
        <v>3</v>
      </c>
      <c r="E168" s="53">
        <f aca="true" t="shared" si="77" ref="E168:M168">SUM(E163:E167)</f>
        <v>316233.0994040543</v>
      </c>
      <c r="F168" s="53">
        <f t="shared" si="77"/>
        <v>948405.7671559785</v>
      </c>
      <c r="G168" s="53">
        <f t="shared" si="77"/>
        <v>1264638.8665600326</v>
      </c>
      <c r="H168" s="53">
        <f t="shared" si="77"/>
        <v>271777.584755131</v>
      </c>
      <c r="I168" s="53">
        <f t="shared" si="77"/>
        <v>992861.2818049008</v>
      </c>
      <c r="J168" s="53">
        <f t="shared" si="77"/>
        <v>1264638.866560032</v>
      </c>
      <c r="K168" s="53">
        <f t="shared" si="77"/>
        <v>167893.11753859898</v>
      </c>
      <c r="L168" s="53">
        <f t="shared" si="77"/>
        <v>1096745.7490214335</v>
      </c>
      <c r="M168" s="53">
        <f t="shared" si="77"/>
        <v>1264638.8665600324</v>
      </c>
    </row>
    <row r="169" spans="1:13" ht="15">
      <c r="A169" s="5"/>
      <c r="B169" s="5"/>
      <c r="C169" s="100" t="s">
        <v>0</v>
      </c>
      <c r="D169" s="18" t="s">
        <v>69</v>
      </c>
      <c r="E169" s="6">
        <f aca="true" t="shared" si="78" ref="E169:E174">E163/G163</f>
        <v>0.6036241389902417</v>
      </c>
      <c r="F169" s="6">
        <f aca="true" t="shared" si="79" ref="F169:F174">F163/G163</f>
        <v>0.39637586100975836</v>
      </c>
      <c r="G169" s="8">
        <f aca="true" t="shared" si="80" ref="G169:G174">+E169+F169</f>
        <v>1</v>
      </c>
      <c r="H169" s="6">
        <f aca="true" t="shared" si="81" ref="H169:H174">H163/J163</f>
        <v>0.6898233219692551</v>
      </c>
      <c r="I169" s="6">
        <f aca="true" t="shared" si="82" ref="I169:I174">I163/J163</f>
        <v>0.31017667803074495</v>
      </c>
      <c r="J169" s="8">
        <f aca="true" t="shared" si="83" ref="J169:J174">+H169+I169</f>
        <v>1</v>
      </c>
      <c r="K169" s="6">
        <f aca="true" t="shared" si="84" ref="K169:K174">K163/M163</f>
        <v>0.5810868884788223</v>
      </c>
      <c r="L169" s="6">
        <f aca="true" t="shared" si="85" ref="L169:L174">L163/M163</f>
        <v>0.4189131115211777</v>
      </c>
      <c r="M169" s="8">
        <f aca="true" t="shared" si="86" ref="M169:M174">+K169+L169</f>
        <v>1</v>
      </c>
    </row>
    <row r="170" spans="1:13" ht="15">
      <c r="A170" s="5"/>
      <c r="B170" s="5"/>
      <c r="C170" s="101"/>
      <c r="D170" s="18" t="s">
        <v>70</v>
      </c>
      <c r="E170" s="6">
        <f t="shared" si="78"/>
        <v>0.07294308064809672</v>
      </c>
      <c r="F170" s="6">
        <f t="shared" si="79"/>
        <v>0.9270569193519033</v>
      </c>
      <c r="G170" s="8">
        <f t="shared" si="80"/>
        <v>1</v>
      </c>
      <c r="H170" s="6">
        <f t="shared" si="81"/>
        <v>0.07521671966184869</v>
      </c>
      <c r="I170" s="6">
        <f t="shared" si="82"/>
        <v>0.9247832803381514</v>
      </c>
      <c r="J170" s="8">
        <f t="shared" si="83"/>
        <v>1</v>
      </c>
      <c r="K170" s="6">
        <f t="shared" si="84"/>
        <v>0.06642008608019452</v>
      </c>
      <c r="L170" s="6">
        <f t="shared" si="85"/>
        <v>0.9335799139198054</v>
      </c>
      <c r="M170" s="8">
        <f t="shared" si="86"/>
        <v>1</v>
      </c>
    </row>
    <row r="171" spans="1:13" ht="15">
      <c r="A171" s="5"/>
      <c r="B171" s="5"/>
      <c r="C171" s="101"/>
      <c r="D171" s="18" t="s">
        <v>71</v>
      </c>
      <c r="E171" s="6">
        <f t="shared" si="78"/>
        <v>0.15773414989532286</v>
      </c>
      <c r="F171" s="6">
        <f t="shared" si="79"/>
        <v>0.8422658501046771</v>
      </c>
      <c r="G171" s="8">
        <f t="shared" si="80"/>
        <v>1</v>
      </c>
      <c r="H171" s="6">
        <f t="shared" si="81"/>
        <v>0.134744730743995</v>
      </c>
      <c r="I171" s="6">
        <f t="shared" si="82"/>
        <v>0.8652552692560049</v>
      </c>
      <c r="J171" s="8">
        <f t="shared" si="83"/>
        <v>1</v>
      </c>
      <c r="K171" s="6">
        <f t="shared" si="84"/>
        <v>0.04200042080766419</v>
      </c>
      <c r="L171" s="6">
        <f t="shared" si="85"/>
        <v>0.9579995791923358</v>
      </c>
      <c r="M171" s="8">
        <f t="shared" si="86"/>
        <v>1</v>
      </c>
    </row>
    <row r="172" spans="1:13" ht="15">
      <c r="A172" s="5"/>
      <c r="B172" s="5"/>
      <c r="C172" s="101"/>
      <c r="D172" s="18" t="s">
        <v>72</v>
      </c>
      <c r="E172" s="6">
        <f t="shared" si="78"/>
        <v>0.3285282598582924</v>
      </c>
      <c r="F172" s="6">
        <f t="shared" si="79"/>
        <v>0.6714717401417075</v>
      </c>
      <c r="G172" s="8">
        <f t="shared" si="80"/>
        <v>1</v>
      </c>
      <c r="H172" s="6">
        <f t="shared" si="81"/>
        <v>0.2432558584547642</v>
      </c>
      <c r="I172" s="6">
        <f t="shared" si="82"/>
        <v>0.7567441415452358</v>
      </c>
      <c r="J172" s="8">
        <f t="shared" si="83"/>
        <v>1</v>
      </c>
      <c r="K172" s="6">
        <f t="shared" si="84"/>
        <v>0.15633703801106924</v>
      </c>
      <c r="L172" s="6">
        <f t="shared" si="85"/>
        <v>0.8436629619889308</v>
      </c>
      <c r="M172" s="8">
        <f t="shared" si="86"/>
        <v>1</v>
      </c>
    </row>
    <row r="173" spans="1:13" ht="15">
      <c r="A173" s="5"/>
      <c r="B173" s="5"/>
      <c r="C173" s="101"/>
      <c r="D173" s="18" t="s">
        <v>73</v>
      </c>
      <c r="E173" s="6">
        <f t="shared" si="78"/>
        <v>0.04231967925995854</v>
      </c>
      <c r="F173" s="6">
        <f t="shared" si="79"/>
        <v>0.9576803207400414</v>
      </c>
      <c r="G173" s="8">
        <f t="shared" si="80"/>
        <v>0.9999999999999999</v>
      </c>
      <c r="H173" s="6">
        <f t="shared" si="81"/>
        <v>0.039373683282629544</v>
      </c>
      <c r="I173" s="6">
        <f t="shared" si="82"/>
        <v>0.9606263167173705</v>
      </c>
      <c r="J173" s="8">
        <f t="shared" si="83"/>
        <v>1</v>
      </c>
      <c r="K173" s="6">
        <f t="shared" si="84"/>
        <v>0.07032800199669537</v>
      </c>
      <c r="L173" s="6">
        <f t="shared" si="85"/>
        <v>0.9296719980033046</v>
      </c>
      <c r="M173" s="8">
        <f t="shared" si="86"/>
        <v>1</v>
      </c>
    </row>
    <row r="174" spans="1:13" ht="15">
      <c r="A174" s="5"/>
      <c r="B174" s="5"/>
      <c r="C174" s="102"/>
      <c r="D174" s="18" t="s">
        <v>3</v>
      </c>
      <c r="E174" s="6">
        <f t="shared" si="78"/>
        <v>0.25005802665566157</v>
      </c>
      <c r="F174" s="6">
        <f t="shared" si="79"/>
        <v>0.7499419733443385</v>
      </c>
      <c r="G174" s="8">
        <f t="shared" si="80"/>
        <v>1</v>
      </c>
      <c r="H174" s="6">
        <f t="shared" si="81"/>
        <v>0.21490529189127197</v>
      </c>
      <c r="I174" s="6">
        <f t="shared" si="82"/>
        <v>0.785094708108728</v>
      </c>
      <c r="J174" s="8">
        <f t="shared" si="83"/>
        <v>0.9999999999999999</v>
      </c>
      <c r="K174" s="6">
        <f t="shared" si="84"/>
        <v>0.13275973242486858</v>
      </c>
      <c r="L174" s="6">
        <f t="shared" si="85"/>
        <v>0.8672402675751315</v>
      </c>
      <c r="M174" s="8">
        <f t="shared" si="86"/>
        <v>1</v>
      </c>
    </row>
    <row r="175" spans="1:8" ht="15.75">
      <c r="A175" s="5"/>
      <c r="B175" s="5"/>
      <c r="C175" s="16" t="s">
        <v>68</v>
      </c>
      <c r="H175" s="3"/>
    </row>
    <row r="176" ht="15">
      <c r="A176" s="5"/>
    </row>
    <row r="177" ht="15">
      <c r="A177" s="5"/>
    </row>
    <row r="178" spans="1:2" ht="15">
      <c r="A178" s="5">
        <v>9</v>
      </c>
      <c r="B178" s="5" t="s">
        <v>13</v>
      </c>
    </row>
    <row r="179" spans="1:3" ht="15">
      <c r="A179" s="5"/>
      <c r="B179" s="5"/>
      <c r="C179" s="5">
        <v>2010</v>
      </c>
    </row>
    <row r="180" spans="1:7" ht="15">
      <c r="A180" s="5"/>
      <c r="B180" s="5"/>
      <c r="C180" s="82" t="s">
        <v>47</v>
      </c>
      <c r="D180" s="82"/>
      <c r="E180" s="82"/>
      <c r="F180" s="82"/>
      <c r="G180" s="82"/>
    </row>
    <row r="181" spans="1:7" ht="15">
      <c r="A181" s="5"/>
      <c r="B181" s="5"/>
      <c r="C181" s="83" t="s">
        <v>74</v>
      </c>
      <c r="D181" s="97"/>
      <c r="E181" s="30" t="s">
        <v>1</v>
      </c>
      <c r="F181" s="30" t="s">
        <v>35</v>
      </c>
      <c r="G181" s="30" t="s">
        <v>3</v>
      </c>
    </row>
    <row r="182" spans="1:7" ht="15">
      <c r="A182" s="5"/>
      <c r="B182" s="5"/>
      <c r="C182" s="100" t="s">
        <v>32</v>
      </c>
      <c r="D182" s="18" t="s">
        <v>69</v>
      </c>
      <c r="E182" s="53">
        <v>40981.26689339931</v>
      </c>
      <c r="F182" s="53">
        <v>65056.404560576775</v>
      </c>
      <c r="G182" s="53">
        <f>+E182+F182</f>
        <v>106037.67145397609</v>
      </c>
    </row>
    <row r="183" spans="1:7" ht="15">
      <c r="A183" s="5"/>
      <c r="B183" s="5"/>
      <c r="C183" s="101"/>
      <c r="D183" s="18" t="s">
        <v>70</v>
      </c>
      <c r="E183" s="53">
        <v>8497.955883221379</v>
      </c>
      <c r="F183" s="53">
        <v>52910.388683708414</v>
      </c>
      <c r="G183" s="53">
        <f>+E183+F183</f>
        <v>61408.344566929794</v>
      </c>
    </row>
    <row r="184" spans="1:7" ht="15">
      <c r="A184" s="5"/>
      <c r="B184" s="5"/>
      <c r="C184" s="101"/>
      <c r="D184" s="18" t="s">
        <v>71</v>
      </c>
      <c r="E184" s="53">
        <v>260748.44486667644</v>
      </c>
      <c r="F184" s="53">
        <v>302063.6170235129</v>
      </c>
      <c r="G184" s="53">
        <f>+E184+F184</f>
        <v>562812.0618901893</v>
      </c>
    </row>
    <row r="185" spans="1:7" ht="15">
      <c r="A185" s="5"/>
      <c r="B185" s="5"/>
      <c r="C185" s="101"/>
      <c r="D185" s="18" t="s">
        <v>72</v>
      </c>
      <c r="E185" s="53">
        <v>141160.9032459282</v>
      </c>
      <c r="F185" s="53">
        <v>335265.69949761755</v>
      </c>
      <c r="G185" s="53">
        <f>+E185+F185</f>
        <v>476426.6027435458</v>
      </c>
    </row>
    <row r="186" spans="1:7" ht="15">
      <c r="A186" s="5"/>
      <c r="B186" s="5"/>
      <c r="C186" s="101"/>
      <c r="D186" s="18" t="s">
        <v>73</v>
      </c>
      <c r="E186" s="53">
        <v>18420.92888441364</v>
      </c>
      <c r="F186" s="53">
        <v>39533.25702097845</v>
      </c>
      <c r="G186" s="53">
        <f>+E186+F186</f>
        <v>57954.18590539209</v>
      </c>
    </row>
    <row r="187" spans="1:7" ht="15">
      <c r="A187" s="5"/>
      <c r="B187" s="5"/>
      <c r="C187" s="102"/>
      <c r="D187" s="18" t="s">
        <v>3</v>
      </c>
      <c r="E187" s="53">
        <f>SUM(E182:E186)</f>
        <v>469809.49977363896</v>
      </c>
      <c r="F187" s="53">
        <f>SUM(F182:F186)</f>
        <v>794829.3667863942</v>
      </c>
      <c r="G187" s="53">
        <f>SUM(G182:G186)</f>
        <v>1264638.866560033</v>
      </c>
    </row>
    <row r="188" spans="1:7" ht="15">
      <c r="A188" s="5"/>
      <c r="B188" s="5"/>
      <c r="C188" s="100" t="s">
        <v>0</v>
      </c>
      <c r="D188" s="18" t="s">
        <v>69</v>
      </c>
      <c r="E188" s="6">
        <f aca="true" t="shared" si="87" ref="E188:E193">E182/G182</f>
        <v>0.38647837444437433</v>
      </c>
      <c r="F188" s="6">
        <f aca="true" t="shared" si="88" ref="F188:F193">F182/G182</f>
        <v>0.6135216255556257</v>
      </c>
      <c r="G188" s="8">
        <f aca="true" t="shared" si="89" ref="G188:G193">+E188+F188</f>
        <v>1</v>
      </c>
    </row>
    <row r="189" spans="1:7" ht="15">
      <c r="A189" s="5"/>
      <c r="B189" s="5"/>
      <c r="C189" s="101"/>
      <c r="D189" s="18" t="s">
        <v>70</v>
      </c>
      <c r="E189" s="6">
        <f t="shared" si="87"/>
        <v>0.13838438315104457</v>
      </c>
      <c r="F189" s="6">
        <f t="shared" si="88"/>
        <v>0.8616156168489554</v>
      </c>
      <c r="G189" s="8">
        <f t="shared" si="89"/>
        <v>1</v>
      </c>
    </row>
    <row r="190" spans="1:7" ht="15">
      <c r="A190" s="5"/>
      <c r="B190" s="5"/>
      <c r="C190" s="101"/>
      <c r="D190" s="18" t="s">
        <v>71</v>
      </c>
      <c r="E190" s="6">
        <f t="shared" si="87"/>
        <v>0.4632957651812929</v>
      </c>
      <c r="F190" s="6">
        <f t="shared" si="88"/>
        <v>0.5367042348187071</v>
      </c>
      <c r="G190" s="8">
        <f t="shared" si="89"/>
        <v>1</v>
      </c>
    </row>
    <row r="191" spans="1:7" ht="15">
      <c r="A191" s="5"/>
      <c r="B191" s="5"/>
      <c r="C191" s="101"/>
      <c r="D191" s="18" t="s">
        <v>72</v>
      </c>
      <c r="E191" s="6">
        <f t="shared" si="87"/>
        <v>0.2962909762658935</v>
      </c>
      <c r="F191" s="6">
        <f t="shared" si="88"/>
        <v>0.7037090237341064</v>
      </c>
      <c r="G191" s="8">
        <f t="shared" si="89"/>
        <v>0.9999999999999999</v>
      </c>
    </row>
    <row r="192" spans="1:7" ht="15">
      <c r="A192" s="5"/>
      <c r="B192" s="5"/>
      <c r="C192" s="101"/>
      <c r="D192" s="18" t="s">
        <v>73</v>
      </c>
      <c r="E192" s="6">
        <f t="shared" si="87"/>
        <v>0.31785329388432915</v>
      </c>
      <c r="F192" s="6">
        <f t="shared" si="88"/>
        <v>0.6821467061156709</v>
      </c>
      <c r="G192" s="8">
        <f t="shared" si="89"/>
        <v>1</v>
      </c>
    </row>
    <row r="193" spans="1:7" ht="15">
      <c r="A193" s="5"/>
      <c r="B193" s="5"/>
      <c r="C193" s="102"/>
      <c r="D193" s="18" t="s">
        <v>3</v>
      </c>
      <c r="E193" s="6">
        <f t="shared" si="87"/>
        <v>0.3714969642294612</v>
      </c>
      <c r="F193" s="6">
        <f t="shared" si="88"/>
        <v>0.6285030357705388</v>
      </c>
      <c r="G193" s="8">
        <f t="shared" si="89"/>
        <v>1</v>
      </c>
    </row>
    <row r="194" spans="1:6" ht="15.75">
      <c r="A194" s="5"/>
      <c r="B194" s="5"/>
      <c r="C194" s="16" t="s">
        <v>68</v>
      </c>
      <c r="D194" s="11"/>
      <c r="E194" s="11"/>
      <c r="F194" s="11"/>
    </row>
    <row r="195" spans="1:6" ht="15.75">
      <c r="A195" s="5"/>
      <c r="B195" s="5"/>
      <c r="C195" s="16"/>
      <c r="D195" s="11"/>
      <c r="E195" s="11"/>
      <c r="F195" s="11"/>
    </row>
    <row r="196" ht="15">
      <c r="A196" s="5"/>
    </row>
    <row r="197" spans="1:7" ht="15">
      <c r="A197" s="5">
        <v>10</v>
      </c>
      <c r="B197" s="5" t="s">
        <v>108</v>
      </c>
      <c r="C197" s="38"/>
      <c r="D197" s="38"/>
      <c r="E197" s="38"/>
      <c r="F197" s="38"/>
      <c r="G197" s="38"/>
    </row>
    <row r="198" spans="1:3" ht="15">
      <c r="A198" s="5"/>
      <c r="B198" s="5"/>
      <c r="C198" s="5">
        <v>2010</v>
      </c>
    </row>
    <row r="199" spans="3:7" ht="15">
      <c r="C199" s="82" t="s">
        <v>83</v>
      </c>
      <c r="D199" s="82"/>
      <c r="E199" s="82"/>
      <c r="F199" s="82"/>
      <c r="G199" s="82"/>
    </row>
    <row r="200" spans="3:7" ht="15">
      <c r="C200" s="83" t="s">
        <v>74</v>
      </c>
      <c r="D200" s="97"/>
      <c r="E200" s="36" t="s">
        <v>1</v>
      </c>
      <c r="F200" s="36" t="s">
        <v>35</v>
      </c>
      <c r="G200" s="36" t="s">
        <v>3</v>
      </c>
    </row>
    <row r="201" spans="3:7" ht="15">
      <c r="C201" s="100" t="s">
        <v>32</v>
      </c>
      <c r="D201" s="18" t="s">
        <v>69</v>
      </c>
      <c r="E201" s="53">
        <v>87315.29</v>
      </c>
      <c r="F201" s="53">
        <v>18722.39</v>
      </c>
      <c r="G201" s="53">
        <f>+E201+F201</f>
        <v>106037.68</v>
      </c>
    </row>
    <row r="202" spans="3:7" ht="15">
      <c r="C202" s="101"/>
      <c r="D202" s="18" t="s">
        <v>70</v>
      </c>
      <c r="E202" s="53">
        <v>30699.56</v>
      </c>
      <c r="F202" s="53">
        <v>30708.79</v>
      </c>
      <c r="G202" s="53">
        <f>+E202+F202</f>
        <v>61408.350000000006</v>
      </c>
    </row>
    <row r="203" spans="3:7" ht="15">
      <c r="C203" s="101"/>
      <c r="D203" s="18" t="s">
        <v>71</v>
      </c>
      <c r="E203" s="53">
        <v>371368</v>
      </c>
      <c r="F203" s="53">
        <v>191444.06</v>
      </c>
      <c r="G203" s="53">
        <f>+E203+F203</f>
        <v>562812.06</v>
      </c>
    </row>
    <row r="204" spans="3:7" ht="15">
      <c r="C204" s="101"/>
      <c r="D204" s="18" t="s">
        <v>72</v>
      </c>
      <c r="E204" s="53">
        <v>383584.34</v>
      </c>
      <c r="F204" s="53">
        <v>92842.26</v>
      </c>
      <c r="G204" s="53">
        <f>+E204+F204</f>
        <v>476426.60000000003</v>
      </c>
    </row>
    <row r="205" spans="3:7" ht="15">
      <c r="C205" s="101"/>
      <c r="D205" s="18" t="s">
        <v>73</v>
      </c>
      <c r="E205" s="53">
        <v>50987.94</v>
      </c>
      <c r="F205" s="53">
        <v>6966.24</v>
      </c>
      <c r="G205" s="53">
        <f>+E205+F205</f>
        <v>57954.18</v>
      </c>
    </row>
    <row r="206" spans="3:7" ht="15">
      <c r="C206" s="102"/>
      <c r="D206" s="18" t="s">
        <v>3</v>
      </c>
      <c r="E206" s="53">
        <f>SUM(E201:E205)</f>
        <v>923955.1299999999</v>
      </c>
      <c r="F206" s="53">
        <f>SUM(F201:F205)</f>
        <v>340683.74</v>
      </c>
      <c r="G206" s="53">
        <f>SUM(G201:G205)</f>
        <v>1264638.87</v>
      </c>
    </row>
    <row r="207" spans="3:7" ht="15">
      <c r="C207" s="100" t="s">
        <v>0</v>
      </c>
      <c r="D207" s="18" t="s">
        <v>69</v>
      </c>
      <c r="E207" s="6">
        <f aca="true" t="shared" si="90" ref="E207:E212">E201/G201</f>
        <v>0.8234364425928594</v>
      </c>
      <c r="F207" s="6">
        <f aca="true" t="shared" si="91" ref="F207:F212">F201/G201</f>
        <v>0.17656355740714055</v>
      </c>
      <c r="G207" s="8">
        <f aca="true" t="shared" si="92" ref="G207:G212">+E207+F207</f>
        <v>1</v>
      </c>
    </row>
    <row r="208" spans="3:7" ht="15">
      <c r="C208" s="101"/>
      <c r="D208" s="18" t="s">
        <v>70</v>
      </c>
      <c r="E208" s="6">
        <f t="shared" si="90"/>
        <v>0.49992484735382076</v>
      </c>
      <c r="F208" s="6">
        <f t="shared" si="91"/>
        <v>0.5000751526461792</v>
      </c>
      <c r="G208" s="8">
        <f t="shared" si="92"/>
        <v>1</v>
      </c>
    </row>
    <row r="209" spans="3:7" ht="15">
      <c r="C209" s="101"/>
      <c r="D209" s="18" t="s">
        <v>71</v>
      </c>
      <c r="E209" s="6">
        <f t="shared" si="90"/>
        <v>0.6598437140810379</v>
      </c>
      <c r="F209" s="6">
        <f t="shared" si="91"/>
        <v>0.34015628591896196</v>
      </c>
      <c r="G209" s="8">
        <f t="shared" si="92"/>
        <v>0.9999999999999999</v>
      </c>
    </row>
    <row r="210" spans="3:7" ht="15">
      <c r="C210" s="101"/>
      <c r="D210" s="18" t="s">
        <v>72</v>
      </c>
      <c r="E210" s="6">
        <f t="shared" si="90"/>
        <v>0.805127883287793</v>
      </c>
      <c r="F210" s="6">
        <f t="shared" si="91"/>
        <v>0.19487211671220706</v>
      </c>
      <c r="G210" s="8">
        <f t="shared" si="92"/>
        <v>1</v>
      </c>
    </row>
    <row r="211" spans="3:7" ht="15">
      <c r="C211" s="101"/>
      <c r="D211" s="18" t="s">
        <v>73</v>
      </c>
      <c r="E211" s="6">
        <f t="shared" si="90"/>
        <v>0.8797974537815909</v>
      </c>
      <c r="F211" s="6">
        <f t="shared" si="91"/>
        <v>0.12020254621840909</v>
      </c>
      <c r="G211" s="8">
        <f t="shared" si="92"/>
        <v>1</v>
      </c>
    </row>
    <row r="212" spans="3:7" ht="15">
      <c r="C212" s="102"/>
      <c r="D212" s="18" t="s">
        <v>3</v>
      </c>
      <c r="E212" s="6">
        <f t="shared" si="90"/>
        <v>0.7306078849213292</v>
      </c>
      <c r="F212" s="6">
        <f t="shared" si="91"/>
        <v>0.2693921150786706</v>
      </c>
      <c r="G212" s="8">
        <f t="shared" si="92"/>
        <v>0.9999999999999998</v>
      </c>
    </row>
    <row r="213" spans="1:6" ht="15.75">
      <c r="A213" s="5"/>
      <c r="B213" s="5"/>
      <c r="C213" s="16" t="s">
        <v>68</v>
      </c>
      <c r="D213" s="11"/>
      <c r="E213" s="11"/>
      <c r="F213" s="11"/>
    </row>
    <row r="214" ht="15">
      <c r="A214" s="5"/>
    </row>
    <row r="215" ht="15">
      <c r="A215" s="5"/>
    </row>
    <row r="216" spans="1:2" ht="15">
      <c r="A216" s="5">
        <v>11</v>
      </c>
      <c r="B216" s="5" t="s">
        <v>14</v>
      </c>
    </row>
    <row r="217" spans="1:3" ht="15">
      <c r="A217" s="5"/>
      <c r="B217" s="5"/>
      <c r="C217" s="5">
        <v>2010</v>
      </c>
    </row>
    <row r="218" spans="1:9" ht="15" customHeight="1">
      <c r="A218" s="5"/>
      <c r="B218" s="5"/>
      <c r="C218" s="82" t="s">
        <v>56</v>
      </c>
      <c r="D218" s="82"/>
      <c r="E218" s="82"/>
      <c r="F218" s="82"/>
      <c r="G218" s="82"/>
      <c r="H218" s="82"/>
      <c r="I218" s="82"/>
    </row>
    <row r="219" spans="1:9" ht="42.75">
      <c r="A219" s="5"/>
      <c r="B219" s="5"/>
      <c r="C219" s="93" t="s">
        <v>75</v>
      </c>
      <c r="D219" s="95"/>
      <c r="E219" s="30" t="s">
        <v>4</v>
      </c>
      <c r="F219" s="30" t="s">
        <v>5</v>
      </c>
      <c r="G219" s="30" t="s">
        <v>6</v>
      </c>
      <c r="H219" s="30" t="s">
        <v>7</v>
      </c>
      <c r="I219" s="48" t="s">
        <v>3</v>
      </c>
    </row>
    <row r="220" spans="1:9" ht="15">
      <c r="A220" s="5"/>
      <c r="B220" s="5"/>
      <c r="C220" s="100" t="s">
        <v>32</v>
      </c>
      <c r="D220" s="18" t="s">
        <v>69</v>
      </c>
      <c r="E220" s="53">
        <v>3458.119624722974</v>
      </c>
      <c r="F220" s="53">
        <v>6204.8798881451985</v>
      </c>
      <c r="G220" s="53">
        <v>33970.58207391159</v>
      </c>
      <c r="H220" s="53">
        <v>62404.08986719629</v>
      </c>
      <c r="I220" s="53">
        <f>SUM(E220:H220)</f>
        <v>106037.67145397606</v>
      </c>
    </row>
    <row r="221" spans="1:9" ht="15">
      <c r="A221" s="5"/>
      <c r="B221" s="5"/>
      <c r="C221" s="101"/>
      <c r="D221" s="18" t="s">
        <v>70</v>
      </c>
      <c r="E221" s="53">
        <v>752.6621891231056</v>
      </c>
      <c r="F221" s="53">
        <v>8475.866295026271</v>
      </c>
      <c r="G221" s="53">
        <v>32324.96420278463</v>
      </c>
      <c r="H221" s="53">
        <v>19854.851879995625</v>
      </c>
      <c r="I221" s="53">
        <f>SUM(E221:H221)</f>
        <v>61408.344566929634</v>
      </c>
    </row>
    <row r="222" spans="1:9" ht="15">
      <c r="A222" s="5"/>
      <c r="B222" s="5"/>
      <c r="C222" s="101"/>
      <c r="D222" s="18" t="s">
        <v>71</v>
      </c>
      <c r="E222" s="53">
        <v>34770.72883030079</v>
      </c>
      <c r="F222" s="53">
        <v>102541.18140854813</v>
      </c>
      <c r="G222" s="53">
        <v>263805.32268200215</v>
      </c>
      <c r="H222" s="53">
        <v>161694.82896933868</v>
      </c>
      <c r="I222" s="53">
        <f>SUM(E222:H222)</f>
        <v>562812.0618901898</v>
      </c>
    </row>
    <row r="223" spans="1:9" ht="15">
      <c r="A223" s="5"/>
      <c r="B223" s="5"/>
      <c r="C223" s="101"/>
      <c r="D223" s="18" t="s">
        <v>72</v>
      </c>
      <c r="E223" s="53">
        <v>9831.641859320034</v>
      </c>
      <c r="F223" s="53">
        <v>176670.58224655563</v>
      </c>
      <c r="G223" s="53">
        <v>242999.26676337773</v>
      </c>
      <c r="H223" s="53">
        <v>46925.11187429196</v>
      </c>
      <c r="I223" s="53">
        <f>SUM(E223:H223)</f>
        <v>476426.6027435454</v>
      </c>
    </row>
    <row r="224" spans="1:9" ht="15">
      <c r="A224" s="5"/>
      <c r="B224" s="5"/>
      <c r="C224" s="101"/>
      <c r="D224" s="18" t="s">
        <v>73</v>
      </c>
      <c r="E224" s="53">
        <v>1407.5169787023192</v>
      </c>
      <c r="F224" s="53">
        <v>17876.255436247786</v>
      </c>
      <c r="G224" s="53">
        <v>25460.532605146193</v>
      </c>
      <c r="H224" s="53">
        <v>13209.880885295848</v>
      </c>
      <c r="I224" s="53">
        <f>SUM(E224:H224)</f>
        <v>57954.18590539214</v>
      </c>
    </row>
    <row r="225" spans="1:9" ht="15">
      <c r="A225" s="5"/>
      <c r="B225" s="5"/>
      <c r="C225" s="102"/>
      <c r="D225" s="18" t="s">
        <v>3</v>
      </c>
      <c r="E225" s="53">
        <f>SUM(E220:E224)</f>
        <v>50220.66948216922</v>
      </c>
      <c r="F225" s="53">
        <f>SUM(F220:F224)</f>
        <v>311768.76527452306</v>
      </c>
      <c r="G225" s="53">
        <f>SUM(G220:G224)</f>
        <v>598560.6683272222</v>
      </c>
      <c r="H225" s="53">
        <f>SUM(H220:H224)</f>
        <v>304088.7634761184</v>
      </c>
      <c r="I225" s="53">
        <f>SUM(I220:I224)</f>
        <v>1264638.8665600328</v>
      </c>
    </row>
    <row r="226" spans="1:9" ht="15">
      <c r="A226" s="5"/>
      <c r="B226" s="5"/>
      <c r="C226" s="100" t="s">
        <v>0</v>
      </c>
      <c r="D226" s="18" t="s">
        <v>69</v>
      </c>
      <c r="E226" s="34">
        <f aca="true" t="shared" si="93" ref="E226:E231">E220/I220</f>
        <v>0.03261217996685183</v>
      </c>
      <c r="F226" s="34">
        <f aca="true" t="shared" si="94" ref="F226:F231">F220/I220</f>
        <v>0.05851580672288081</v>
      </c>
      <c r="G226" s="34">
        <f aca="true" t="shared" si="95" ref="G226:G231">G220/I220</f>
        <v>0.3203633351063916</v>
      </c>
      <c r="H226" s="34">
        <f aca="true" t="shared" si="96" ref="H226:H231">H220/I220</f>
        <v>0.5885086782038758</v>
      </c>
      <c r="I226" s="63">
        <f aca="true" t="shared" si="97" ref="I226:I231">SUM(E226:H226)</f>
        <v>1</v>
      </c>
    </row>
    <row r="227" spans="1:9" ht="15">
      <c r="A227" s="5"/>
      <c r="B227" s="5"/>
      <c r="C227" s="101"/>
      <c r="D227" s="18" t="s">
        <v>70</v>
      </c>
      <c r="E227" s="34">
        <f t="shared" si="93"/>
        <v>0.012256676098844689</v>
      </c>
      <c r="F227" s="34">
        <f t="shared" si="94"/>
        <v>0.1380246667582503</v>
      </c>
      <c r="G227" s="34">
        <f t="shared" si="95"/>
        <v>0.5263936754972005</v>
      </c>
      <c r="H227" s="34">
        <f t="shared" si="96"/>
        <v>0.32332498164570456</v>
      </c>
      <c r="I227" s="63">
        <f t="shared" si="97"/>
        <v>1</v>
      </c>
    </row>
    <row r="228" spans="1:9" ht="15">
      <c r="A228" s="5"/>
      <c r="B228" s="5"/>
      <c r="C228" s="101"/>
      <c r="D228" s="18" t="s">
        <v>71</v>
      </c>
      <c r="E228" s="34">
        <f t="shared" si="93"/>
        <v>0.06178035473071454</v>
      </c>
      <c r="F228" s="34">
        <f t="shared" si="94"/>
        <v>0.18219435643252957</v>
      </c>
      <c r="G228" s="34">
        <f t="shared" si="95"/>
        <v>0.46872720139653506</v>
      </c>
      <c r="H228" s="34">
        <f t="shared" si="96"/>
        <v>0.28729808744022073</v>
      </c>
      <c r="I228" s="63">
        <f t="shared" si="97"/>
        <v>0.9999999999999998</v>
      </c>
    </row>
    <row r="229" spans="1:9" ht="15">
      <c r="A229" s="5"/>
      <c r="B229" s="5"/>
      <c r="C229" s="101"/>
      <c r="D229" s="18" t="s">
        <v>72</v>
      </c>
      <c r="E229" s="34">
        <f t="shared" si="93"/>
        <v>0.020636215112052186</v>
      </c>
      <c r="F229" s="34">
        <f t="shared" si="94"/>
        <v>0.37082434362225414</v>
      </c>
      <c r="G229" s="34">
        <f t="shared" si="95"/>
        <v>0.5100455460800145</v>
      </c>
      <c r="H229" s="34">
        <f t="shared" si="96"/>
        <v>0.09849389518567915</v>
      </c>
      <c r="I229" s="63">
        <f t="shared" si="97"/>
        <v>1</v>
      </c>
    </row>
    <row r="230" spans="1:9" ht="15">
      <c r="A230" s="5"/>
      <c r="B230" s="5"/>
      <c r="C230" s="101"/>
      <c r="D230" s="18" t="s">
        <v>73</v>
      </c>
      <c r="E230" s="34">
        <f t="shared" si="93"/>
        <v>0.024286718150092448</v>
      </c>
      <c r="F230" s="34">
        <f t="shared" si="94"/>
        <v>0.30845494862838807</v>
      </c>
      <c r="G230" s="34">
        <f t="shared" si="95"/>
        <v>0.4393217195166796</v>
      </c>
      <c r="H230" s="34">
        <f t="shared" si="96"/>
        <v>0.22793661370483995</v>
      </c>
      <c r="I230" s="63">
        <f t="shared" si="97"/>
        <v>1</v>
      </c>
    </row>
    <row r="231" spans="1:9" ht="15">
      <c r="A231" s="5"/>
      <c r="B231" s="5"/>
      <c r="C231" s="102"/>
      <c r="D231" s="18" t="s">
        <v>3</v>
      </c>
      <c r="E231" s="34">
        <f t="shared" si="93"/>
        <v>0.039711470847622596</v>
      </c>
      <c r="F231" s="34">
        <f t="shared" si="94"/>
        <v>0.24652790098296673</v>
      </c>
      <c r="G231" s="34">
        <f t="shared" si="95"/>
        <v>0.4733056085452901</v>
      </c>
      <c r="H231" s="34">
        <f t="shared" si="96"/>
        <v>0.24045501962412064</v>
      </c>
      <c r="I231" s="63">
        <f t="shared" si="97"/>
        <v>1</v>
      </c>
    </row>
    <row r="232" spans="1:3" ht="15.75">
      <c r="A232" s="5"/>
      <c r="B232" s="5"/>
      <c r="C232" s="16" t="s">
        <v>68</v>
      </c>
    </row>
    <row r="233" ht="15">
      <c r="A233" s="5"/>
    </row>
    <row r="234" ht="15">
      <c r="A234" s="5"/>
    </row>
    <row r="235" spans="1:8" s="38" customFormat="1" ht="14.25">
      <c r="A235" s="5">
        <v>12</v>
      </c>
      <c r="B235" s="5" t="s">
        <v>77</v>
      </c>
      <c r="H235" s="39"/>
    </row>
    <row r="236" spans="1:3" ht="15">
      <c r="A236" s="5"/>
      <c r="B236" s="5"/>
      <c r="C236" s="5">
        <v>2010</v>
      </c>
    </row>
    <row r="237" spans="3:7" ht="15">
      <c r="C237" s="82" t="s">
        <v>107</v>
      </c>
      <c r="D237" s="82"/>
      <c r="E237" s="82"/>
      <c r="F237" s="82"/>
      <c r="G237" s="82"/>
    </row>
    <row r="238" spans="3:7" ht="15">
      <c r="C238" s="83" t="s">
        <v>74</v>
      </c>
      <c r="D238" s="97"/>
      <c r="E238" s="36" t="s">
        <v>1</v>
      </c>
      <c r="F238" s="36" t="s">
        <v>35</v>
      </c>
      <c r="G238" s="36" t="s">
        <v>3</v>
      </c>
    </row>
    <row r="239" spans="3:7" ht="15">
      <c r="C239" s="100" t="s">
        <v>32</v>
      </c>
      <c r="D239" s="18" t="s">
        <v>69</v>
      </c>
      <c r="E239" s="53">
        <v>94466.97</v>
      </c>
      <c r="F239" s="53">
        <v>11570.7</v>
      </c>
      <c r="G239" s="53">
        <f>+E239+F239</f>
        <v>106037.67</v>
      </c>
    </row>
    <row r="240" spans="3:7" ht="15">
      <c r="C240" s="101"/>
      <c r="D240" s="18" t="s">
        <v>70</v>
      </c>
      <c r="E240" s="53">
        <v>59141.54</v>
      </c>
      <c r="F240" s="53">
        <v>2266.81</v>
      </c>
      <c r="G240" s="53">
        <f>+E240+F240</f>
        <v>61408.35</v>
      </c>
    </row>
    <row r="241" spans="3:7" ht="15">
      <c r="C241" s="101"/>
      <c r="D241" s="18" t="s">
        <v>71</v>
      </c>
      <c r="E241" s="53">
        <v>531182.22</v>
      </c>
      <c r="F241" s="53">
        <v>31629.84</v>
      </c>
      <c r="G241" s="53">
        <f>+E241+F241</f>
        <v>562812.0599999999</v>
      </c>
    </row>
    <row r="242" spans="3:7" ht="15">
      <c r="C242" s="101"/>
      <c r="D242" s="18" t="s">
        <v>72</v>
      </c>
      <c r="E242" s="53">
        <v>445692.51</v>
      </c>
      <c r="F242" s="53">
        <v>30734.1</v>
      </c>
      <c r="G242" s="53">
        <f>+E242+F242</f>
        <v>476426.61</v>
      </c>
    </row>
    <row r="243" spans="3:7" ht="15">
      <c r="C243" s="101"/>
      <c r="D243" s="18" t="s">
        <v>73</v>
      </c>
      <c r="E243" s="53">
        <v>56465.99</v>
      </c>
      <c r="F243" s="53">
        <v>1488.2</v>
      </c>
      <c r="G243" s="53">
        <f>+E243+F243</f>
        <v>57954.189999999995</v>
      </c>
    </row>
    <row r="244" spans="3:7" ht="15">
      <c r="C244" s="102"/>
      <c r="D244" s="18" t="s">
        <v>3</v>
      </c>
      <c r="E244" s="53">
        <f>SUM(E239:E243)</f>
        <v>1186949.23</v>
      </c>
      <c r="F244" s="53">
        <f>SUM(F239:F243)</f>
        <v>77689.65</v>
      </c>
      <c r="G244" s="53">
        <f>E244+F244</f>
        <v>1264638.88</v>
      </c>
    </row>
    <row r="245" spans="3:7" ht="15">
      <c r="C245" s="100" t="s">
        <v>0</v>
      </c>
      <c r="D245" s="18" t="s">
        <v>69</v>
      </c>
      <c r="E245" s="6">
        <f aca="true" t="shared" si="98" ref="E245:E250">E239/G239</f>
        <v>0.8908812311700173</v>
      </c>
      <c r="F245" s="6">
        <f aca="true" t="shared" si="99" ref="F245:F250">F239/G239</f>
        <v>0.10911876882998278</v>
      </c>
      <c r="G245" s="8">
        <f aca="true" t="shared" si="100" ref="G245:G250">+E245+F245</f>
        <v>1</v>
      </c>
    </row>
    <row r="246" spans="3:7" ht="15">
      <c r="C246" s="101"/>
      <c r="D246" s="18" t="s">
        <v>70</v>
      </c>
      <c r="E246" s="6">
        <f t="shared" si="98"/>
        <v>0.9630862903823341</v>
      </c>
      <c r="F246" s="6">
        <f t="shared" si="99"/>
        <v>0.036913709617666005</v>
      </c>
      <c r="G246" s="8">
        <f t="shared" si="100"/>
        <v>1</v>
      </c>
    </row>
    <row r="247" spans="3:7" ht="15">
      <c r="C247" s="101"/>
      <c r="D247" s="18" t="s">
        <v>71</v>
      </c>
      <c r="E247" s="6">
        <f t="shared" si="98"/>
        <v>0.9438003513997195</v>
      </c>
      <c r="F247" s="6">
        <f t="shared" si="99"/>
        <v>0.05619964860028053</v>
      </c>
      <c r="G247" s="8">
        <f t="shared" si="100"/>
        <v>1</v>
      </c>
    </row>
    <row r="248" spans="3:7" ht="15">
      <c r="C248" s="101"/>
      <c r="D248" s="18" t="s">
        <v>72</v>
      </c>
      <c r="E248" s="6">
        <f t="shared" si="98"/>
        <v>0.9354903790953238</v>
      </c>
      <c r="F248" s="6">
        <f t="shared" si="99"/>
        <v>0.06450962090467617</v>
      </c>
      <c r="G248" s="8">
        <f t="shared" si="100"/>
        <v>1</v>
      </c>
    </row>
    <row r="249" spans="3:7" ht="15">
      <c r="C249" s="101"/>
      <c r="D249" s="18" t="s">
        <v>73</v>
      </c>
      <c r="E249" s="6">
        <f t="shared" si="98"/>
        <v>0.9743210974046915</v>
      </c>
      <c r="F249" s="6">
        <f t="shared" si="99"/>
        <v>0.02567890259530847</v>
      </c>
      <c r="G249" s="8">
        <f t="shared" si="100"/>
        <v>1</v>
      </c>
    </row>
    <row r="250" spans="3:7" ht="15">
      <c r="C250" s="102"/>
      <c r="D250" s="18" t="s">
        <v>3</v>
      </c>
      <c r="E250" s="6">
        <f t="shared" si="98"/>
        <v>0.9385677198221204</v>
      </c>
      <c r="F250" s="6">
        <f t="shared" si="99"/>
        <v>0.06143228017787971</v>
      </c>
      <c r="G250" s="8">
        <f t="shared" si="100"/>
        <v>1</v>
      </c>
    </row>
    <row r="251" spans="3:6" ht="15.75">
      <c r="C251" s="16" t="s">
        <v>68</v>
      </c>
      <c r="D251" s="11"/>
      <c r="E251" s="11"/>
      <c r="F251" s="11"/>
    </row>
    <row r="252" ht="15">
      <c r="A252" s="5"/>
    </row>
    <row r="253" ht="15">
      <c r="A253" s="5"/>
    </row>
    <row r="254" spans="1:8" s="38" customFormat="1" ht="14.25">
      <c r="A254" s="5">
        <v>13</v>
      </c>
      <c r="B254" s="5" t="s">
        <v>81</v>
      </c>
      <c r="H254" s="39"/>
    </row>
    <row r="255" spans="1:3" ht="15">
      <c r="A255" s="5"/>
      <c r="B255" s="5"/>
      <c r="C255" s="5">
        <v>2010</v>
      </c>
    </row>
    <row r="256" spans="3:7" ht="15">
      <c r="C256" s="82" t="s">
        <v>96</v>
      </c>
      <c r="D256" s="82"/>
      <c r="E256" s="82"/>
      <c r="F256" s="82"/>
      <c r="G256" s="82"/>
    </row>
    <row r="257" spans="3:7" ht="15">
      <c r="C257" s="83" t="s">
        <v>74</v>
      </c>
      <c r="D257" s="97"/>
      <c r="E257" s="36" t="s">
        <v>1</v>
      </c>
      <c r="F257" s="36" t="s">
        <v>35</v>
      </c>
      <c r="G257" s="36" t="s">
        <v>3</v>
      </c>
    </row>
    <row r="258" spans="3:7" ht="15">
      <c r="C258" s="100" t="s">
        <v>32</v>
      </c>
      <c r="D258" s="18" t="s">
        <v>69</v>
      </c>
      <c r="E258" s="53">
        <v>85701.89</v>
      </c>
      <c r="F258" s="53">
        <v>20335.79</v>
      </c>
      <c r="G258" s="53">
        <f>+E258+F258</f>
        <v>106037.68</v>
      </c>
    </row>
    <row r="259" spans="3:7" ht="15">
      <c r="C259" s="101"/>
      <c r="D259" s="18" t="s">
        <v>70</v>
      </c>
      <c r="E259" s="53">
        <v>58538.35</v>
      </c>
      <c r="F259" s="53">
        <v>2869.99</v>
      </c>
      <c r="G259" s="53">
        <f>+E259+F259</f>
        <v>61408.34</v>
      </c>
    </row>
    <row r="260" spans="3:7" ht="15">
      <c r="C260" s="101"/>
      <c r="D260" s="18" t="s">
        <v>71</v>
      </c>
      <c r="E260" s="53">
        <v>508073.13</v>
      </c>
      <c r="F260" s="53">
        <v>54738.93</v>
      </c>
      <c r="G260" s="53">
        <f>+E260+F260</f>
        <v>562812.06</v>
      </c>
    </row>
    <row r="261" spans="3:7" ht="15">
      <c r="C261" s="101"/>
      <c r="D261" s="18" t="s">
        <v>72</v>
      </c>
      <c r="E261" s="53">
        <v>447018.99</v>
      </c>
      <c r="F261" s="53">
        <v>29407.61</v>
      </c>
      <c r="G261" s="53">
        <f>+E261+F261</f>
        <v>476426.6</v>
      </c>
    </row>
    <row r="262" spans="3:7" ht="15">
      <c r="C262" s="101"/>
      <c r="D262" s="18" t="s">
        <v>73</v>
      </c>
      <c r="E262" s="53">
        <v>56177.3</v>
      </c>
      <c r="F262" s="53">
        <v>1776.89</v>
      </c>
      <c r="G262" s="53">
        <f>+E262+F262</f>
        <v>57954.19</v>
      </c>
    </row>
    <row r="263" spans="3:7" ht="15">
      <c r="C263" s="102"/>
      <c r="D263" s="18" t="s">
        <v>3</v>
      </c>
      <c r="E263" s="53">
        <f>SUM(E258:E262)</f>
        <v>1155509.66</v>
      </c>
      <c r="F263" s="53">
        <f>SUM(F258:F262)</f>
        <v>109129.20999999999</v>
      </c>
      <c r="G263" s="53">
        <f>E263+F263</f>
        <v>1264638.8699999999</v>
      </c>
    </row>
    <row r="264" spans="3:7" ht="15">
      <c r="C264" s="100" t="s">
        <v>0</v>
      </c>
      <c r="D264" s="18" t="s">
        <v>69</v>
      </c>
      <c r="E264" s="6">
        <f aca="true" t="shared" si="101" ref="E264:E269">E258/G258</f>
        <v>0.8082210965007911</v>
      </c>
      <c r="F264" s="6">
        <f aca="true" t="shared" si="102" ref="F264:F269">F258/G258</f>
        <v>0.19177890349920898</v>
      </c>
      <c r="G264" s="8">
        <f aca="true" t="shared" si="103" ref="G264:G269">+E264+F264</f>
        <v>1</v>
      </c>
    </row>
    <row r="265" spans="3:7" ht="15">
      <c r="C265" s="101"/>
      <c r="D265" s="18" t="s">
        <v>70</v>
      </c>
      <c r="E265" s="6">
        <f t="shared" si="101"/>
        <v>0.9532638400582071</v>
      </c>
      <c r="F265" s="6">
        <f t="shared" si="102"/>
        <v>0.04673615994179292</v>
      </c>
      <c r="G265" s="8">
        <f t="shared" si="103"/>
        <v>1</v>
      </c>
    </row>
    <row r="266" spans="3:7" ht="15">
      <c r="C266" s="101"/>
      <c r="D266" s="18" t="s">
        <v>71</v>
      </c>
      <c r="E266" s="6">
        <f t="shared" si="101"/>
        <v>0.9027403037525528</v>
      </c>
      <c r="F266" s="6">
        <f t="shared" si="102"/>
        <v>0.09725969624744714</v>
      </c>
      <c r="G266" s="8">
        <f t="shared" si="103"/>
        <v>0.9999999999999999</v>
      </c>
    </row>
    <row r="267" spans="3:7" ht="15">
      <c r="C267" s="101"/>
      <c r="D267" s="18" t="s">
        <v>72</v>
      </c>
      <c r="E267" s="6">
        <f t="shared" si="101"/>
        <v>0.9382746261438804</v>
      </c>
      <c r="F267" s="6">
        <f t="shared" si="102"/>
        <v>0.06172537385611971</v>
      </c>
      <c r="G267" s="8">
        <f t="shared" si="103"/>
        <v>1</v>
      </c>
    </row>
    <row r="268" spans="3:7" ht="15">
      <c r="C268" s="101"/>
      <c r="D268" s="18" t="s">
        <v>73</v>
      </c>
      <c r="E268" s="6">
        <f t="shared" si="101"/>
        <v>0.9693397492053638</v>
      </c>
      <c r="F268" s="6">
        <f t="shared" si="102"/>
        <v>0.030660250794636246</v>
      </c>
      <c r="G268" s="8">
        <f t="shared" si="103"/>
        <v>1</v>
      </c>
    </row>
    <row r="269" spans="3:7" ht="15">
      <c r="C269" s="102"/>
      <c r="D269" s="18" t="s">
        <v>3</v>
      </c>
      <c r="E269" s="6">
        <f t="shared" si="101"/>
        <v>0.9137072150882094</v>
      </c>
      <c r="F269" s="6">
        <f t="shared" si="102"/>
        <v>0.08629278491179067</v>
      </c>
      <c r="G269" s="8">
        <f t="shared" si="103"/>
        <v>1</v>
      </c>
    </row>
    <row r="270" spans="3:6" ht="15.75">
      <c r="C270" s="16" t="s">
        <v>68</v>
      </c>
      <c r="D270" s="11"/>
      <c r="E270" s="11"/>
      <c r="F270" s="11"/>
    </row>
    <row r="271" spans="1:6" ht="15.75">
      <c r="A271" s="5"/>
      <c r="B271" s="5"/>
      <c r="C271" s="16"/>
      <c r="D271" s="11"/>
      <c r="E271" s="11"/>
      <c r="F271" s="11"/>
    </row>
    <row r="272" ht="15">
      <c r="A272" s="5"/>
    </row>
    <row r="273" spans="1:7" ht="15">
      <c r="A273" s="5">
        <v>14</v>
      </c>
      <c r="B273" s="5" t="s">
        <v>79</v>
      </c>
      <c r="C273" s="38"/>
      <c r="D273" s="38"/>
      <c r="E273" s="38"/>
      <c r="F273" s="38"/>
      <c r="G273" s="38"/>
    </row>
    <row r="274" spans="1:3" ht="15">
      <c r="A274" s="5"/>
      <c r="B274" s="5"/>
      <c r="C274" s="5">
        <v>2010</v>
      </c>
    </row>
    <row r="275" spans="3:7" ht="15">
      <c r="C275" s="82" t="s">
        <v>82</v>
      </c>
      <c r="D275" s="82"/>
      <c r="E275" s="82"/>
      <c r="F275" s="82"/>
      <c r="G275" s="82"/>
    </row>
    <row r="276" spans="3:7" ht="15">
      <c r="C276" s="83" t="s">
        <v>74</v>
      </c>
      <c r="D276" s="97"/>
      <c r="E276" s="36" t="s">
        <v>1</v>
      </c>
      <c r="F276" s="36" t="s">
        <v>35</v>
      </c>
      <c r="G276" s="36" t="s">
        <v>3</v>
      </c>
    </row>
    <row r="277" spans="3:7" ht="15">
      <c r="C277" s="100" t="s">
        <v>32</v>
      </c>
      <c r="D277" s="18" t="s">
        <v>69</v>
      </c>
      <c r="E277" s="53">
        <v>16034.67</v>
      </c>
      <c r="F277" s="53">
        <v>90003.01</v>
      </c>
      <c r="G277" s="53">
        <f>+E277+F277</f>
        <v>106037.68</v>
      </c>
    </row>
    <row r="278" spans="3:7" ht="15">
      <c r="C278" s="101"/>
      <c r="D278" s="18" t="s">
        <v>70</v>
      </c>
      <c r="E278" s="53">
        <v>3658.62</v>
      </c>
      <c r="F278" s="53">
        <v>57749.72</v>
      </c>
      <c r="G278" s="53">
        <f>+E278+F278</f>
        <v>61408.340000000004</v>
      </c>
    </row>
    <row r="279" spans="3:7" ht="15">
      <c r="C279" s="101"/>
      <c r="D279" s="18" t="s">
        <v>71</v>
      </c>
      <c r="E279" s="53">
        <v>158251.56</v>
      </c>
      <c r="F279" s="53">
        <v>404560.5</v>
      </c>
      <c r="G279" s="53">
        <f>+E279+F279</f>
        <v>562812.06</v>
      </c>
    </row>
    <row r="280" spans="3:7" ht="15">
      <c r="C280" s="101"/>
      <c r="D280" s="18" t="s">
        <v>72</v>
      </c>
      <c r="E280" s="53">
        <v>181386.15</v>
      </c>
      <c r="F280" s="53">
        <v>295040.45</v>
      </c>
      <c r="G280" s="53">
        <f>+E280+F280</f>
        <v>476426.6</v>
      </c>
    </row>
    <row r="281" spans="3:7" ht="15">
      <c r="C281" s="101"/>
      <c r="D281" s="18" t="s">
        <v>73</v>
      </c>
      <c r="E281" s="53">
        <v>5836.59</v>
      </c>
      <c r="F281" s="53">
        <v>52117.6</v>
      </c>
      <c r="G281" s="53">
        <f>+E281+F281</f>
        <v>57954.19</v>
      </c>
    </row>
    <row r="282" spans="3:7" ht="15">
      <c r="C282" s="102"/>
      <c r="D282" s="18" t="s">
        <v>3</v>
      </c>
      <c r="E282" s="53">
        <f>SUM(E277:E281)</f>
        <v>365167.59</v>
      </c>
      <c r="F282" s="53">
        <f>SUM(F277:F281)</f>
        <v>899471.2799999999</v>
      </c>
      <c r="G282" s="53">
        <f>E282+F282</f>
        <v>1264638.8699999999</v>
      </c>
    </row>
    <row r="283" spans="3:7" ht="15">
      <c r="C283" s="100" t="s">
        <v>0</v>
      </c>
      <c r="D283" s="18" t="s">
        <v>69</v>
      </c>
      <c r="E283" s="6">
        <f aca="true" t="shared" si="104" ref="E283:E288">E277/G277</f>
        <v>0.15121671843442822</v>
      </c>
      <c r="F283" s="6">
        <f aca="true" t="shared" si="105" ref="F283:F288">F277/G277</f>
        <v>0.8487832815655718</v>
      </c>
      <c r="G283" s="8">
        <f aca="true" t="shared" si="106" ref="G283:G288">+E283+F283</f>
        <v>1</v>
      </c>
    </row>
    <row r="284" spans="3:7" ht="15">
      <c r="C284" s="101"/>
      <c r="D284" s="18" t="s">
        <v>70</v>
      </c>
      <c r="E284" s="6">
        <f t="shared" si="104"/>
        <v>0.059578552359500346</v>
      </c>
      <c r="F284" s="6">
        <f t="shared" si="105"/>
        <v>0.9404214476404996</v>
      </c>
      <c r="G284" s="8">
        <f t="shared" si="106"/>
        <v>1</v>
      </c>
    </row>
    <row r="285" spans="3:7" ht="15">
      <c r="C285" s="101"/>
      <c r="D285" s="18" t="s">
        <v>71</v>
      </c>
      <c r="E285" s="6">
        <f t="shared" si="104"/>
        <v>0.28118011543675875</v>
      </c>
      <c r="F285" s="6">
        <f t="shared" si="105"/>
        <v>0.7188198845632412</v>
      </c>
      <c r="G285" s="8">
        <f t="shared" si="106"/>
        <v>1</v>
      </c>
    </row>
    <row r="286" spans="3:7" ht="15">
      <c r="C286" s="101"/>
      <c r="D286" s="18" t="s">
        <v>72</v>
      </c>
      <c r="E286" s="6">
        <f t="shared" si="104"/>
        <v>0.38072213012455647</v>
      </c>
      <c r="F286" s="6">
        <f t="shared" si="105"/>
        <v>0.6192778698754436</v>
      </c>
      <c r="G286" s="8">
        <f t="shared" si="106"/>
        <v>1</v>
      </c>
    </row>
    <row r="287" spans="3:7" ht="15">
      <c r="C287" s="101"/>
      <c r="D287" s="18" t="s">
        <v>73</v>
      </c>
      <c r="E287" s="6">
        <f t="shared" si="104"/>
        <v>0.1007104059257838</v>
      </c>
      <c r="F287" s="6">
        <f t="shared" si="105"/>
        <v>0.8992895940742162</v>
      </c>
      <c r="G287" s="8">
        <f t="shared" si="106"/>
        <v>1</v>
      </c>
    </row>
    <row r="288" spans="3:7" ht="15">
      <c r="C288" s="102"/>
      <c r="D288" s="18" t="s">
        <v>3</v>
      </c>
      <c r="E288" s="6">
        <f t="shared" si="104"/>
        <v>0.28875246417184697</v>
      </c>
      <c r="F288" s="6">
        <f t="shared" si="105"/>
        <v>0.711247535828153</v>
      </c>
      <c r="G288" s="8">
        <f t="shared" si="106"/>
        <v>1</v>
      </c>
    </row>
    <row r="289" spans="3:6" ht="15.75">
      <c r="C289" s="16" t="s">
        <v>68</v>
      </c>
      <c r="D289" s="11"/>
      <c r="E289" s="11"/>
      <c r="F289" s="11"/>
    </row>
  </sheetData>
  <sheetProtection/>
  <mergeCells count="84">
    <mergeCell ref="C220:C225"/>
    <mergeCell ref="C226:C231"/>
    <mergeCell ref="B2:H2"/>
    <mergeCell ref="C6:G6"/>
    <mergeCell ref="C7:D7"/>
    <mergeCell ref="C207:C212"/>
    <mergeCell ref="C169:C174"/>
    <mergeCell ref="C180:G180"/>
    <mergeCell ref="E142:J142"/>
    <mergeCell ref="C142:D143"/>
    <mergeCell ref="C219:D219"/>
    <mergeCell ref="C199:G199"/>
    <mergeCell ref="C200:D200"/>
    <mergeCell ref="C201:C206"/>
    <mergeCell ref="C181:D181"/>
    <mergeCell ref="C182:C187"/>
    <mergeCell ref="C68:C73"/>
    <mergeCell ref="C74:C79"/>
    <mergeCell ref="C88:C93"/>
    <mergeCell ref="C94:C99"/>
    <mergeCell ref="C105:P105"/>
    <mergeCell ref="C106:D107"/>
    <mergeCell ref="E106:G106"/>
    <mergeCell ref="H106:J106"/>
    <mergeCell ref="K106:M106"/>
    <mergeCell ref="N106:P106"/>
    <mergeCell ref="C54:C59"/>
    <mergeCell ref="C65:M65"/>
    <mergeCell ref="C66:D67"/>
    <mergeCell ref="E66:G66"/>
    <mergeCell ref="H66:J66"/>
    <mergeCell ref="K66:M66"/>
    <mergeCell ref="C45:M45"/>
    <mergeCell ref="C46:D47"/>
    <mergeCell ref="E46:G46"/>
    <mergeCell ref="H46:J46"/>
    <mergeCell ref="K46:M46"/>
    <mergeCell ref="C48:C53"/>
    <mergeCell ref="C26:D27"/>
    <mergeCell ref="E26:G26"/>
    <mergeCell ref="H26:J26"/>
    <mergeCell ref="K26:M26"/>
    <mergeCell ref="N26:P26"/>
    <mergeCell ref="Q26:S26"/>
    <mergeCell ref="N86:P86"/>
    <mergeCell ref="Q86:S86"/>
    <mergeCell ref="C125:G125"/>
    <mergeCell ref="C126:D126"/>
    <mergeCell ref="C127:C132"/>
    <mergeCell ref="C133:C138"/>
    <mergeCell ref="C108:C113"/>
    <mergeCell ref="C114:C119"/>
    <mergeCell ref="C86:D87"/>
    <mergeCell ref="E86:G86"/>
    <mergeCell ref="C276:D276"/>
    <mergeCell ref="C277:C282"/>
    <mergeCell ref="C283:C288"/>
    <mergeCell ref="C237:G237"/>
    <mergeCell ref="C238:D238"/>
    <mergeCell ref="C239:C244"/>
    <mergeCell ref="C245:C250"/>
    <mergeCell ref="C256:G256"/>
    <mergeCell ref="C257:D257"/>
    <mergeCell ref="C258:C263"/>
    <mergeCell ref="C264:C269"/>
    <mergeCell ref="C275:G275"/>
    <mergeCell ref="C188:C193"/>
    <mergeCell ref="C218:I218"/>
    <mergeCell ref="C160:M160"/>
    <mergeCell ref="C161:D162"/>
    <mergeCell ref="E161:G161"/>
    <mergeCell ref="H161:J161"/>
    <mergeCell ref="K161:M161"/>
    <mergeCell ref="C163:C168"/>
    <mergeCell ref="C14:C19"/>
    <mergeCell ref="C8:C13"/>
    <mergeCell ref="C34:C39"/>
    <mergeCell ref="C28:C33"/>
    <mergeCell ref="C144:C149"/>
    <mergeCell ref="C150:C155"/>
    <mergeCell ref="C85:S85"/>
    <mergeCell ref="H86:J86"/>
    <mergeCell ref="K86:M86"/>
    <mergeCell ref="C25:S2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S290"/>
  <sheetViews>
    <sheetView zoomScale="70" zoomScaleNormal="70" workbookViewId="0" topLeftCell="A154">
      <selection activeCell="B159" sqref="B159"/>
    </sheetView>
  </sheetViews>
  <sheetFormatPr defaultColWidth="11.421875" defaultRowHeight="15"/>
  <cols>
    <col min="1" max="1" width="11.421875" style="2" customWidth="1"/>
    <col min="2" max="2" width="21.28125" style="2" customWidth="1"/>
    <col min="3" max="3" width="20.140625" style="2" bestFit="1" customWidth="1"/>
    <col min="4" max="4" width="18.28125" style="2" customWidth="1"/>
    <col min="5" max="5" width="15.8515625" style="2" customWidth="1"/>
    <col min="6" max="6" width="15.00390625" style="2" customWidth="1"/>
    <col min="7" max="7" width="17.8515625" style="2" customWidth="1"/>
    <col min="8" max="8" width="20.140625" style="2" bestFit="1" customWidth="1"/>
    <col min="9" max="9" width="16.28125" style="2" bestFit="1" customWidth="1"/>
    <col min="10" max="10" width="14.421875" style="2" bestFit="1" customWidth="1"/>
    <col min="11" max="11" width="13.28125" style="2" customWidth="1"/>
    <col min="12" max="12" width="14.140625" style="2" customWidth="1"/>
    <col min="13" max="17" width="14.421875" style="2" bestFit="1" customWidth="1"/>
    <col min="18" max="19" width="13.28125" style="2" customWidth="1"/>
    <col min="20" max="16384" width="11.421875" style="2" customWidth="1"/>
  </cols>
  <sheetData>
    <row r="2" spans="2:8" ht="15">
      <c r="B2" s="98" t="s">
        <v>49</v>
      </c>
      <c r="C2" s="98"/>
      <c r="D2" s="98"/>
      <c r="E2" s="98"/>
      <c r="F2" s="98"/>
      <c r="G2" s="98"/>
      <c r="H2" s="98"/>
    </row>
    <row r="3" spans="7:14" ht="15" customHeight="1">
      <c r="G3" s="10"/>
      <c r="H3" s="10"/>
      <c r="I3" s="10"/>
      <c r="J3" s="10"/>
      <c r="K3" s="10"/>
      <c r="L3" s="10"/>
      <c r="M3" s="10"/>
      <c r="N3" s="9"/>
    </row>
    <row r="4" spans="1:14" ht="15" customHeight="1">
      <c r="A4" s="5">
        <v>1</v>
      </c>
      <c r="B4" s="5" t="s">
        <v>29</v>
      </c>
      <c r="C4" s="5"/>
      <c r="D4" s="5"/>
      <c r="G4" s="3"/>
      <c r="H4" s="4"/>
      <c r="I4" s="4"/>
      <c r="J4" s="4"/>
      <c r="K4" s="4"/>
      <c r="L4" s="4"/>
      <c r="M4" s="4"/>
      <c r="N4" s="4"/>
    </row>
    <row r="5" spans="1:14" ht="15" customHeight="1">
      <c r="A5" s="5"/>
      <c r="B5" s="5"/>
      <c r="C5" s="5">
        <v>2010</v>
      </c>
      <c r="D5" s="5"/>
      <c r="G5" s="3"/>
      <c r="H5" s="4"/>
      <c r="I5" s="4"/>
      <c r="J5" s="4"/>
      <c r="K5" s="4"/>
      <c r="L5" s="4"/>
      <c r="M5" s="4"/>
      <c r="N5" s="4"/>
    </row>
    <row r="6" spans="1:7" ht="15" customHeight="1">
      <c r="A6" s="5"/>
      <c r="B6" s="5"/>
      <c r="C6" s="82" t="s">
        <v>15</v>
      </c>
      <c r="D6" s="82"/>
      <c r="E6" s="82"/>
      <c r="F6" s="82"/>
      <c r="G6" s="82"/>
    </row>
    <row r="7" spans="1:7" ht="15" customHeight="1">
      <c r="A7" s="5"/>
      <c r="B7" s="5"/>
      <c r="C7" s="82" t="s">
        <v>41</v>
      </c>
      <c r="D7" s="82"/>
      <c r="E7" s="43" t="s">
        <v>1</v>
      </c>
      <c r="F7" s="43" t="s">
        <v>2</v>
      </c>
      <c r="G7" s="52" t="s">
        <v>3</v>
      </c>
    </row>
    <row r="8" spans="1:7" ht="15" customHeight="1">
      <c r="A8" s="5"/>
      <c r="B8" s="5"/>
      <c r="C8" s="87" t="s">
        <v>32</v>
      </c>
      <c r="D8" s="18" t="s">
        <v>42</v>
      </c>
      <c r="E8" s="53">
        <v>187649.45689213782</v>
      </c>
      <c r="F8" s="53">
        <v>537976.2505645374</v>
      </c>
      <c r="G8" s="53">
        <f aca="true" t="shared" si="0" ref="G8:G19">+E8+F8</f>
        <v>725625.7074566751</v>
      </c>
    </row>
    <row r="9" spans="1:7" ht="15" customHeight="1">
      <c r="A9" s="5"/>
      <c r="B9" s="5"/>
      <c r="C9" s="88"/>
      <c r="D9" s="18" t="s">
        <v>43</v>
      </c>
      <c r="E9" s="53">
        <v>201015.44984889706</v>
      </c>
      <c r="F9" s="53">
        <v>499279.4145941047</v>
      </c>
      <c r="G9" s="53">
        <f t="shared" si="0"/>
        <v>700294.8644430018</v>
      </c>
    </row>
    <row r="10" spans="1:7" ht="15" customHeight="1">
      <c r="A10" s="5"/>
      <c r="C10" s="88"/>
      <c r="D10" s="18" t="s">
        <v>44</v>
      </c>
      <c r="E10" s="53">
        <v>241219.46738163213</v>
      </c>
      <c r="F10" s="53">
        <v>471753.1212505289</v>
      </c>
      <c r="G10" s="53">
        <f t="shared" si="0"/>
        <v>712972.588632161</v>
      </c>
    </row>
    <row r="11" spans="1:7" ht="15" customHeight="1">
      <c r="A11" s="5"/>
      <c r="C11" s="88"/>
      <c r="D11" s="18" t="s">
        <v>45</v>
      </c>
      <c r="E11" s="53">
        <v>304751.52519558487</v>
      </c>
      <c r="F11" s="53">
        <v>408044.03902204457</v>
      </c>
      <c r="G11" s="53">
        <f t="shared" si="0"/>
        <v>712795.5642176294</v>
      </c>
    </row>
    <row r="12" spans="1:7" ht="15" customHeight="1">
      <c r="A12" s="5"/>
      <c r="C12" s="88"/>
      <c r="D12" s="18" t="s">
        <v>46</v>
      </c>
      <c r="E12" s="53">
        <v>428599.1570250478</v>
      </c>
      <c r="F12" s="53">
        <v>284112.7160694643</v>
      </c>
      <c r="G12" s="53">
        <f t="shared" si="0"/>
        <v>712711.8730945121</v>
      </c>
    </row>
    <row r="13" spans="1:7" ht="15" customHeight="1">
      <c r="A13" s="5"/>
      <c r="C13" s="89"/>
      <c r="D13" s="18" t="s">
        <v>3</v>
      </c>
      <c r="E13" s="53">
        <f>E8+E9+E10+E11+E12</f>
        <v>1363235.0563432998</v>
      </c>
      <c r="F13" s="53">
        <f>F8+F9+F10+F11+F12</f>
        <v>2201165.5415006797</v>
      </c>
      <c r="G13" s="53">
        <f t="shared" si="0"/>
        <v>3564400.5978439795</v>
      </c>
    </row>
    <row r="14" spans="1:7" ht="15" customHeight="1">
      <c r="A14" s="5"/>
      <c r="C14" s="87" t="s">
        <v>0</v>
      </c>
      <c r="D14" s="18" t="s">
        <v>42</v>
      </c>
      <c r="E14" s="6">
        <f aca="true" t="shared" si="1" ref="E14:E19">E8/G8</f>
        <v>0.2586036505650426</v>
      </c>
      <c r="F14" s="6">
        <f aca="true" t="shared" si="2" ref="F14:F19">F8/G8</f>
        <v>0.7413963494349575</v>
      </c>
      <c r="G14" s="12">
        <f t="shared" si="0"/>
        <v>1</v>
      </c>
    </row>
    <row r="15" spans="1:8" ht="15" customHeight="1">
      <c r="A15" s="5"/>
      <c r="C15" s="88"/>
      <c r="D15" s="18" t="s">
        <v>43</v>
      </c>
      <c r="E15" s="6">
        <f t="shared" si="1"/>
        <v>0.28704401539311597</v>
      </c>
      <c r="F15" s="6">
        <f t="shared" si="2"/>
        <v>0.7129559846068839</v>
      </c>
      <c r="G15" s="12">
        <f t="shared" si="0"/>
        <v>0.9999999999999999</v>
      </c>
      <c r="H15" s="4"/>
    </row>
    <row r="16" spans="1:8" ht="15" customHeight="1">
      <c r="A16" s="5"/>
      <c r="C16" s="88"/>
      <c r="D16" s="18" t="s">
        <v>44</v>
      </c>
      <c r="E16" s="6">
        <f t="shared" si="1"/>
        <v>0.3383292306432314</v>
      </c>
      <c r="F16" s="6">
        <f t="shared" si="2"/>
        <v>0.6616707693567686</v>
      </c>
      <c r="G16" s="12">
        <f t="shared" si="0"/>
        <v>1</v>
      </c>
      <c r="H16" s="4"/>
    </row>
    <row r="17" spans="1:8" ht="15" customHeight="1">
      <c r="A17" s="5"/>
      <c r="C17" s="88"/>
      <c r="D17" s="18" t="s">
        <v>45</v>
      </c>
      <c r="E17" s="6">
        <f t="shared" si="1"/>
        <v>0.4275440820539937</v>
      </c>
      <c r="F17" s="6">
        <f t="shared" si="2"/>
        <v>0.5724559179460064</v>
      </c>
      <c r="G17" s="12">
        <f t="shared" si="0"/>
        <v>1</v>
      </c>
      <c r="H17" s="4"/>
    </row>
    <row r="18" spans="1:8" ht="15" customHeight="1">
      <c r="A18" s="5"/>
      <c r="C18" s="88"/>
      <c r="D18" s="18" t="s">
        <v>46</v>
      </c>
      <c r="E18" s="6">
        <f t="shared" si="1"/>
        <v>0.6013638515156483</v>
      </c>
      <c r="F18" s="6">
        <f t="shared" si="2"/>
        <v>0.3986361484843516</v>
      </c>
      <c r="G18" s="12">
        <f t="shared" si="0"/>
        <v>0.9999999999999999</v>
      </c>
      <c r="H18" s="4"/>
    </row>
    <row r="19" spans="1:8" ht="15" customHeight="1">
      <c r="A19" s="5"/>
      <c r="C19" s="89"/>
      <c r="D19" s="18" t="s">
        <v>3</v>
      </c>
      <c r="E19" s="6">
        <f t="shared" si="1"/>
        <v>0.38245842994412244</v>
      </c>
      <c r="F19" s="6">
        <f t="shared" si="2"/>
        <v>0.6175415700558775</v>
      </c>
      <c r="G19" s="12">
        <f t="shared" si="0"/>
        <v>1</v>
      </c>
      <c r="H19" s="4"/>
    </row>
    <row r="20" spans="1:8" ht="15" customHeight="1">
      <c r="A20" s="5"/>
      <c r="C20" s="16" t="s">
        <v>68</v>
      </c>
      <c r="D20" s="28"/>
      <c r="E20" s="20"/>
      <c r="F20" s="29"/>
      <c r="G20" s="20"/>
      <c r="H20" s="4"/>
    </row>
    <row r="21" spans="1:8" ht="15" customHeight="1">
      <c r="A21" s="5"/>
      <c r="C21" s="16"/>
      <c r="D21" s="28"/>
      <c r="E21" s="20"/>
      <c r="F21" s="29"/>
      <c r="G21" s="20"/>
      <c r="H21" s="4"/>
    </row>
    <row r="22" spans="1:8" ht="15" customHeight="1">
      <c r="A22" s="5"/>
      <c r="C22" s="4"/>
      <c r="D22" s="4"/>
      <c r="E22" s="4"/>
      <c r="F22" s="4"/>
      <c r="G22" s="4"/>
      <c r="H22" s="4"/>
    </row>
    <row r="23" spans="1:14" ht="15" customHeight="1">
      <c r="A23" s="5">
        <v>2</v>
      </c>
      <c r="B23" s="5" t="s">
        <v>30</v>
      </c>
      <c r="G23" s="4"/>
      <c r="H23" s="4"/>
      <c r="I23" s="4"/>
      <c r="J23" s="4"/>
      <c r="K23" s="4"/>
      <c r="L23" s="4"/>
      <c r="M23" s="4"/>
      <c r="N23" s="4"/>
    </row>
    <row r="24" spans="1:14" ht="15" customHeight="1">
      <c r="A24" s="5"/>
      <c r="B24" s="5"/>
      <c r="C24" s="5">
        <v>2010</v>
      </c>
      <c r="G24" s="4"/>
      <c r="H24" s="4"/>
      <c r="I24" s="4"/>
      <c r="J24" s="4"/>
      <c r="K24" s="4"/>
      <c r="L24" s="4"/>
      <c r="M24" s="4"/>
      <c r="N24" s="4"/>
    </row>
    <row r="25" spans="1:19" ht="15" customHeight="1">
      <c r="A25" s="5"/>
      <c r="B25" s="5"/>
      <c r="C25" s="82" t="s">
        <v>25</v>
      </c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</row>
    <row r="26" spans="1:19" ht="15" customHeight="1">
      <c r="A26" s="5"/>
      <c r="B26" s="5"/>
      <c r="C26" s="83" t="s">
        <v>41</v>
      </c>
      <c r="D26" s="83"/>
      <c r="E26" s="92" t="s">
        <v>16</v>
      </c>
      <c r="F26" s="93"/>
      <c r="G26" s="94"/>
      <c r="H26" s="92" t="s">
        <v>84</v>
      </c>
      <c r="I26" s="93"/>
      <c r="J26" s="94"/>
      <c r="K26" s="92" t="s">
        <v>17</v>
      </c>
      <c r="L26" s="93"/>
      <c r="M26" s="94"/>
      <c r="N26" s="92" t="s">
        <v>85</v>
      </c>
      <c r="O26" s="93"/>
      <c r="P26" s="94"/>
      <c r="Q26" s="92" t="s">
        <v>26</v>
      </c>
      <c r="R26" s="93"/>
      <c r="S26" s="94"/>
    </row>
    <row r="27" spans="1:19" ht="15" customHeight="1" thickBot="1">
      <c r="A27" s="5"/>
      <c r="B27" s="5"/>
      <c r="C27" s="93"/>
      <c r="D27" s="93"/>
      <c r="E27" s="13" t="s">
        <v>1</v>
      </c>
      <c r="F27" s="13" t="s">
        <v>2</v>
      </c>
      <c r="G27" s="14" t="s">
        <v>3</v>
      </c>
      <c r="H27" s="13" t="s">
        <v>1</v>
      </c>
      <c r="I27" s="13" t="s">
        <v>2</v>
      </c>
      <c r="J27" s="14" t="s">
        <v>3</v>
      </c>
      <c r="K27" s="13" t="s">
        <v>1</v>
      </c>
      <c r="L27" s="13" t="s">
        <v>2</v>
      </c>
      <c r="M27" s="14" t="s">
        <v>3</v>
      </c>
      <c r="N27" s="13" t="s">
        <v>1</v>
      </c>
      <c r="O27" s="13" t="s">
        <v>2</v>
      </c>
      <c r="P27" s="14" t="s">
        <v>3</v>
      </c>
      <c r="Q27" s="13" t="s">
        <v>1</v>
      </c>
      <c r="R27" s="13" t="s">
        <v>2</v>
      </c>
      <c r="S27" s="14" t="s">
        <v>3</v>
      </c>
    </row>
    <row r="28" spans="1:19" ht="15" customHeight="1">
      <c r="A28" s="5"/>
      <c r="B28" s="5"/>
      <c r="C28" s="100" t="s">
        <v>32</v>
      </c>
      <c r="D28" s="18" t="s">
        <v>42</v>
      </c>
      <c r="E28" s="53">
        <v>88401.28673412488</v>
      </c>
      <c r="F28" s="53">
        <v>637224.4207225485</v>
      </c>
      <c r="G28" s="53">
        <f>+E28+F28</f>
        <v>725625.7074566734</v>
      </c>
      <c r="H28" s="53">
        <v>110131.37664614413</v>
      </c>
      <c r="I28" s="53">
        <v>615494.3308105302</v>
      </c>
      <c r="J28" s="53">
        <f>+H28+I28</f>
        <v>725625.7074566743</v>
      </c>
      <c r="K28" s="53">
        <v>114336.51741407893</v>
      </c>
      <c r="L28" s="53">
        <v>611289.1900425965</v>
      </c>
      <c r="M28" s="53">
        <f>+K28+L28</f>
        <v>725625.7074566755</v>
      </c>
      <c r="N28" s="53">
        <v>68535.78823443151</v>
      </c>
      <c r="O28" s="53">
        <v>657089.9192222422</v>
      </c>
      <c r="P28" s="53">
        <f>+N28+O28</f>
        <v>725625.7074566737</v>
      </c>
      <c r="Q28" s="53">
        <v>7757.555009600572</v>
      </c>
      <c r="R28" s="53">
        <v>717868.1524470741</v>
      </c>
      <c r="S28" s="53">
        <f>+Q28+R28</f>
        <v>725625.7074566747</v>
      </c>
    </row>
    <row r="29" spans="1:19" ht="15" customHeight="1">
      <c r="A29" s="5"/>
      <c r="B29" s="5"/>
      <c r="C29" s="101"/>
      <c r="D29" s="18" t="s">
        <v>43</v>
      </c>
      <c r="E29" s="53">
        <v>108516.5426684675</v>
      </c>
      <c r="F29" s="53">
        <v>591778.3217745306</v>
      </c>
      <c r="G29" s="53">
        <f>+E29+F29</f>
        <v>700294.8644429981</v>
      </c>
      <c r="H29" s="53">
        <v>125186.64789537106</v>
      </c>
      <c r="I29" s="53">
        <v>575108.2165476275</v>
      </c>
      <c r="J29" s="53">
        <f>+H29+I29</f>
        <v>700294.8644429985</v>
      </c>
      <c r="K29" s="53">
        <v>140806.10972525744</v>
      </c>
      <c r="L29" s="53">
        <v>559488.754717741</v>
      </c>
      <c r="M29" s="53">
        <f>+K29+L29</f>
        <v>700294.8644429985</v>
      </c>
      <c r="N29" s="53">
        <v>62939.95239191643</v>
      </c>
      <c r="O29" s="53">
        <v>637354.9120510818</v>
      </c>
      <c r="P29" s="53">
        <f>+N29+O29</f>
        <v>700294.8644429982</v>
      </c>
      <c r="Q29" s="53">
        <v>8986.072304437772</v>
      </c>
      <c r="R29" s="53">
        <v>691308.7921385595</v>
      </c>
      <c r="S29" s="53">
        <f>+Q29+R29</f>
        <v>700294.8644429973</v>
      </c>
    </row>
    <row r="30" spans="1:19" ht="15" customHeight="1">
      <c r="A30" s="5"/>
      <c r="B30" s="5"/>
      <c r="C30" s="101"/>
      <c r="D30" s="18" t="s">
        <v>44</v>
      </c>
      <c r="E30" s="53">
        <v>126107.62139352706</v>
      </c>
      <c r="F30" s="53">
        <v>586864.9672386323</v>
      </c>
      <c r="G30" s="53">
        <f>+E30+F30</f>
        <v>712972.5886321593</v>
      </c>
      <c r="H30" s="53">
        <v>145684.60092833047</v>
      </c>
      <c r="I30" s="53">
        <v>567287.987703828</v>
      </c>
      <c r="J30" s="53">
        <f>+H30+I30</f>
        <v>712972.5886321585</v>
      </c>
      <c r="K30" s="53">
        <v>162839.89339447595</v>
      </c>
      <c r="L30" s="53">
        <v>550132.6952376841</v>
      </c>
      <c r="M30" s="53">
        <f>+K30+L30</f>
        <v>712972.58863216</v>
      </c>
      <c r="N30" s="53">
        <v>78569.16936732444</v>
      </c>
      <c r="O30" s="53">
        <v>634403.4192648341</v>
      </c>
      <c r="P30" s="53">
        <f>+N30+O30</f>
        <v>712972.5886321586</v>
      </c>
      <c r="Q30" s="53">
        <v>11006.99032722602</v>
      </c>
      <c r="R30" s="53">
        <v>701965.5983049318</v>
      </c>
      <c r="S30" s="53">
        <f>+Q30+R30</f>
        <v>712972.5886321578</v>
      </c>
    </row>
    <row r="31" spans="1:19" ht="15" customHeight="1">
      <c r="A31" s="5"/>
      <c r="B31" s="5"/>
      <c r="C31" s="101"/>
      <c r="D31" s="18" t="s">
        <v>45</v>
      </c>
      <c r="E31" s="53">
        <v>158797.58780750117</v>
      </c>
      <c r="F31" s="53">
        <v>553997.9764101281</v>
      </c>
      <c r="G31" s="53">
        <f>+E31+F31</f>
        <v>712795.5642176293</v>
      </c>
      <c r="H31" s="53">
        <v>172141.31853448492</v>
      </c>
      <c r="I31" s="53">
        <v>540654.2456831448</v>
      </c>
      <c r="J31" s="53">
        <f>+H31+I31</f>
        <v>712795.5642176297</v>
      </c>
      <c r="K31" s="53">
        <v>201823.28226064905</v>
      </c>
      <c r="L31" s="53">
        <v>510972.2819569797</v>
      </c>
      <c r="M31" s="53">
        <f>+K31+L31</f>
        <v>712795.5642176288</v>
      </c>
      <c r="N31" s="53">
        <v>87946.62483196543</v>
      </c>
      <c r="O31" s="53">
        <v>624848.9393856621</v>
      </c>
      <c r="P31" s="53">
        <f>+N31+O31</f>
        <v>712795.5642176275</v>
      </c>
      <c r="Q31" s="53">
        <v>14746.598696374474</v>
      </c>
      <c r="R31" s="53">
        <v>698048.9655212532</v>
      </c>
      <c r="S31" s="53">
        <f>+Q31+R31</f>
        <v>712795.5642176276</v>
      </c>
    </row>
    <row r="32" spans="1:19" ht="15" customHeight="1">
      <c r="A32" s="5"/>
      <c r="B32" s="5"/>
      <c r="C32" s="101"/>
      <c r="D32" s="18" t="s">
        <v>46</v>
      </c>
      <c r="E32" s="53">
        <v>261012.87467183126</v>
      </c>
      <c r="F32" s="53">
        <v>451698.9984226816</v>
      </c>
      <c r="G32" s="53">
        <f>+E32+F32</f>
        <v>712711.8730945128</v>
      </c>
      <c r="H32" s="53">
        <v>265855.1703822419</v>
      </c>
      <c r="I32" s="53">
        <v>446856.70271227055</v>
      </c>
      <c r="J32" s="53">
        <f>+H32+I32</f>
        <v>712711.8730945124</v>
      </c>
      <c r="K32" s="53">
        <v>293351.2584425898</v>
      </c>
      <c r="L32" s="53">
        <v>419360.61465192196</v>
      </c>
      <c r="M32" s="53">
        <f>+K32+L32</f>
        <v>712711.8730945117</v>
      </c>
      <c r="N32" s="53">
        <v>154929.03319522407</v>
      </c>
      <c r="O32" s="53">
        <v>557782.8398992878</v>
      </c>
      <c r="P32" s="53">
        <f>+N32+O32</f>
        <v>712711.8730945119</v>
      </c>
      <c r="Q32" s="53">
        <v>30784.45437660174</v>
      </c>
      <c r="R32" s="53">
        <v>681927.4187179117</v>
      </c>
      <c r="S32" s="53">
        <f>+Q32+R32</f>
        <v>712711.8730945134</v>
      </c>
    </row>
    <row r="33" spans="1:19" ht="15" customHeight="1">
      <c r="A33" s="5"/>
      <c r="B33" s="5"/>
      <c r="C33" s="102"/>
      <c r="D33" s="18" t="s">
        <v>3</v>
      </c>
      <c r="E33" s="53">
        <f aca="true" t="shared" si="3" ref="E33:S33">SUM(E28:E32)</f>
        <v>742835.9132754519</v>
      </c>
      <c r="F33" s="53">
        <f t="shared" si="3"/>
        <v>2821564.6845685206</v>
      </c>
      <c r="G33" s="53">
        <f t="shared" si="3"/>
        <v>3564400.597843973</v>
      </c>
      <c r="H33" s="53">
        <f t="shared" si="3"/>
        <v>818999.1143865725</v>
      </c>
      <c r="I33" s="53">
        <f t="shared" si="3"/>
        <v>2745401.483457401</v>
      </c>
      <c r="J33" s="53">
        <f t="shared" si="3"/>
        <v>3564400.597843974</v>
      </c>
      <c r="K33" s="53">
        <f t="shared" si="3"/>
        <v>913157.0612370512</v>
      </c>
      <c r="L33" s="53">
        <f t="shared" si="3"/>
        <v>2651243.536606923</v>
      </c>
      <c r="M33" s="53">
        <f t="shared" si="3"/>
        <v>3564400.5978439744</v>
      </c>
      <c r="N33" s="53">
        <f t="shared" si="3"/>
        <v>452920.5680208619</v>
      </c>
      <c r="O33" s="53">
        <f t="shared" si="3"/>
        <v>3111480.0298231076</v>
      </c>
      <c r="P33" s="53">
        <f t="shared" si="3"/>
        <v>3564400.59784397</v>
      </c>
      <c r="Q33" s="53">
        <f t="shared" si="3"/>
        <v>73281.67071424058</v>
      </c>
      <c r="R33" s="53">
        <f t="shared" si="3"/>
        <v>3491118.9271297306</v>
      </c>
      <c r="S33" s="53">
        <f t="shared" si="3"/>
        <v>3564400.597843971</v>
      </c>
    </row>
    <row r="34" spans="1:19" ht="15" customHeight="1">
      <c r="A34" s="5"/>
      <c r="B34" s="5"/>
      <c r="C34" s="100" t="s">
        <v>0</v>
      </c>
      <c r="D34" s="18" t="s">
        <v>42</v>
      </c>
      <c r="E34" s="6">
        <f aca="true" t="shared" si="4" ref="E34:E39">E28/G28</f>
        <v>0.12182766655824864</v>
      </c>
      <c r="F34" s="6">
        <f aca="true" t="shared" si="5" ref="F34:F39">F28/G28</f>
        <v>0.8781723334417514</v>
      </c>
      <c r="G34" s="12">
        <f aca="true" t="shared" si="6" ref="G34:G39">+E34+F34</f>
        <v>1</v>
      </c>
      <c r="H34" s="6">
        <f aca="true" t="shared" si="7" ref="H34:H39">H28/J28</f>
        <v>0.1517743590316773</v>
      </c>
      <c r="I34" s="6">
        <f aca="true" t="shared" si="8" ref="I34:I39">I28/J28</f>
        <v>0.8482256409683228</v>
      </c>
      <c r="J34" s="12">
        <f aca="true" t="shared" si="9" ref="J34:J39">+H34+I34</f>
        <v>1</v>
      </c>
      <c r="K34" s="6">
        <f aca="true" t="shared" si="10" ref="K34:K39">K28/M28</f>
        <v>0.15756955168364892</v>
      </c>
      <c r="L34" s="6">
        <f aca="true" t="shared" si="11" ref="L34:L39">L28/M28</f>
        <v>0.842430448316351</v>
      </c>
      <c r="M34" s="12">
        <f aca="true" t="shared" si="12" ref="M34:M39">+K34+L34</f>
        <v>1</v>
      </c>
      <c r="N34" s="6">
        <f aca="true" t="shared" si="13" ref="N34:N39">N28/P28</f>
        <v>0.09445060660081935</v>
      </c>
      <c r="O34" s="6">
        <f aca="true" t="shared" si="14" ref="O34:O39">O28/P28</f>
        <v>0.9055493933991806</v>
      </c>
      <c r="P34" s="12">
        <f aca="true" t="shared" si="15" ref="P34:P39">+N34+O34</f>
        <v>1</v>
      </c>
      <c r="Q34" s="6">
        <f aca="true" t="shared" si="16" ref="Q34:Q39">Q28/S28</f>
        <v>0.010690849193850752</v>
      </c>
      <c r="R34" s="6">
        <f aca="true" t="shared" si="17" ref="R34:R39">R28/S28</f>
        <v>0.9893091508061492</v>
      </c>
      <c r="S34" s="12">
        <f aca="true" t="shared" si="18" ref="S34:S39">+Q34+R34</f>
        <v>1</v>
      </c>
    </row>
    <row r="35" spans="1:19" ht="15" customHeight="1">
      <c r="A35" s="5"/>
      <c r="B35" s="5"/>
      <c r="C35" s="101"/>
      <c r="D35" s="18" t="s">
        <v>43</v>
      </c>
      <c r="E35" s="6">
        <f t="shared" si="4"/>
        <v>0.15495835851199566</v>
      </c>
      <c r="F35" s="6">
        <f t="shared" si="5"/>
        <v>0.8450416414880043</v>
      </c>
      <c r="G35" s="12">
        <f t="shared" si="6"/>
        <v>1</v>
      </c>
      <c r="H35" s="6">
        <f t="shared" si="7"/>
        <v>0.17876276730223087</v>
      </c>
      <c r="I35" s="6">
        <f t="shared" si="8"/>
        <v>0.8212372326977692</v>
      </c>
      <c r="J35" s="12">
        <f t="shared" si="9"/>
        <v>1</v>
      </c>
      <c r="K35" s="6">
        <f t="shared" si="10"/>
        <v>0.20106688892721208</v>
      </c>
      <c r="L35" s="6">
        <f t="shared" si="11"/>
        <v>0.7989331110727879</v>
      </c>
      <c r="M35" s="12">
        <f t="shared" si="12"/>
        <v>1</v>
      </c>
      <c r="N35" s="6">
        <f t="shared" si="13"/>
        <v>0.08987635864212387</v>
      </c>
      <c r="O35" s="6">
        <f t="shared" si="14"/>
        <v>0.9101236413578762</v>
      </c>
      <c r="P35" s="12">
        <f t="shared" si="15"/>
        <v>1</v>
      </c>
      <c r="Q35" s="6">
        <f t="shared" si="16"/>
        <v>0.012831840929727712</v>
      </c>
      <c r="R35" s="6">
        <f t="shared" si="17"/>
        <v>0.9871681590702723</v>
      </c>
      <c r="S35" s="12">
        <f t="shared" si="18"/>
        <v>1</v>
      </c>
    </row>
    <row r="36" spans="1:19" ht="15" customHeight="1">
      <c r="A36" s="5"/>
      <c r="B36" s="5"/>
      <c r="C36" s="101"/>
      <c r="D36" s="18" t="s">
        <v>44</v>
      </c>
      <c r="E36" s="6">
        <f t="shared" si="4"/>
        <v>0.17687583422451772</v>
      </c>
      <c r="F36" s="6">
        <f t="shared" si="5"/>
        <v>0.8231241657754823</v>
      </c>
      <c r="G36" s="12">
        <f t="shared" si="6"/>
        <v>1</v>
      </c>
      <c r="H36" s="6">
        <f t="shared" si="7"/>
        <v>0.20433408415858892</v>
      </c>
      <c r="I36" s="6">
        <f t="shared" si="8"/>
        <v>0.7956659158414111</v>
      </c>
      <c r="J36" s="12">
        <f t="shared" si="9"/>
        <v>1</v>
      </c>
      <c r="K36" s="6">
        <f t="shared" si="10"/>
        <v>0.22839572795762705</v>
      </c>
      <c r="L36" s="6">
        <f t="shared" si="11"/>
        <v>0.771604272042373</v>
      </c>
      <c r="M36" s="12">
        <f t="shared" si="12"/>
        <v>1</v>
      </c>
      <c r="N36" s="6">
        <f t="shared" si="13"/>
        <v>0.11019942508317154</v>
      </c>
      <c r="O36" s="6">
        <f t="shared" si="14"/>
        <v>0.8898005749168284</v>
      </c>
      <c r="P36" s="12">
        <f t="shared" si="15"/>
        <v>1</v>
      </c>
      <c r="Q36" s="6">
        <f t="shared" si="16"/>
        <v>0.015438167613628734</v>
      </c>
      <c r="R36" s="6">
        <f t="shared" si="17"/>
        <v>0.9845618323863713</v>
      </c>
      <c r="S36" s="12">
        <f t="shared" si="18"/>
        <v>1</v>
      </c>
    </row>
    <row r="37" spans="1:19" ht="15" customHeight="1">
      <c r="A37" s="5"/>
      <c r="B37" s="5"/>
      <c r="C37" s="101"/>
      <c r="D37" s="18" t="s">
        <v>45</v>
      </c>
      <c r="E37" s="6">
        <f t="shared" si="4"/>
        <v>0.22278139171895495</v>
      </c>
      <c r="F37" s="6">
        <f t="shared" si="5"/>
        <v>0.777218608281045</v>
      </c>
      <c r="G37" s="12">
        <f t="shared" si="6"/>
        <v>1</v>
      </c>
      <c r="H37" s="6">
        <f t="shared" si="7"/>
        <v>0.24150166916853452</v>
      </c>
      <c r="I37" s="6">
        <f t="shared" si="8"/>
        <v>0.7584983308314655</v>
      </c>
      <c r="J37" s="12">
        <f t="shared" si="9"/>
        <v>1</v>
      </c>
      <c r="K37" s="6">
        <f t="shared" si="10"/>
        <v>0.2831432915581794</v>
      </c>
      <c r="L37" s="6">
        <f t="shared" si="11"/>
        <v>0.7168567084418206</v>
      </c>
      <c r="M37" s="12">
        <f t="shared" si="12"/>
        <v>1</v>
      </c>
      <c r="N37" s="6">
        <f t="shared" si="13"/>
        <v>0.12338267695099454</v>
      </c>
      <c r="O37" s="6">
        <f t="shared" si="14"/>
        <v>0.8766173230490054</v>
      </c>
      <c r="P37" s="12">
        <f t="shared" si="15"/>
        <v>1</v>
      </c>
      <c r="Q37" s="6">
        <f t="shared" si="16"/>
        <v>0.020688398520774334</v>
      </c>
      <c r="R37" s="6">
        <f t="shared" si="17"/>
        <v>0.9793116014792257</v>
      </c>
      <c r="S37" s="12">
        <f t="shared" si="18"/>
        <v>1</v>
      </c>
    </row>
    <row r="38" spans="1:19" ht="15" customHeight="1">
      <c r="A38" s="5"/>
      <c r="B38" s="5"/>
      <c r="C38" s="101"/>
      <c r="D38" s="18" t="s">
        <v>46</v>
      </c>
      <c r="E38" s="6">
        <f t="shared" si="4"/>
        <v>0.36622495643091146</v>
      </c>
      <c r="F38" s="6">
        <f t="shared" si="5"/>
        <v>0.6337750435690885</v>
      </c>
      <c r="G38" s="12">
        <f t="shared" si="6"/>
        <v>1</v>
      </c>
      <c r="H38" s="6">
        <f t="shared" si="7"/>
        <v>0.37301914057910884</v>
      </c>
      <c r="I38" s="6">
        <f t="shared" si="8"/>
        <v>0.6269808594208912</v>
      </c>
      <c r="J38" s="12">
        <f t="shared" si="9"/>
        <v>1</v>
      </c>
      <c r="K38" s="6">
        <f t="shared" si="10"/>
        <v>0.4115986691352466</v>
      </c>
      <c r="L38" s="6">
        <f t="shared" si="11"/>
        <v>0.5884013308647534</v>
      </c>
      <c r="M38" s="12">
        <f t="shared" si="12"/>
        <v>1</v>
      </c>
      <c r="N38" s="6">
        <f t="shared" si="13"/>
        <v>0.2173796158643187</v>
      </c>
      <c r="O38" s="6">
        <f t="shared" si="14"/>
        <v>0.7826203841356812</v>
      </c>
      <c r="P38" s="12">
        <f t="shared" si="15"/>
        <v>1</v>
      </c>
      <c r="Q38" s="6">
        <f t="shared" si="16"/>
        <v>0.04319340751675591</v>
      </c>
      <c r="R38" s="6">
        <f t="shared" si="17"/>
        <v>0.9568065924832441</v>
      </c>
      <c r="S38" s="12">
        <f t="shared" si="18"/>
        <v>1</v>
      </c>
    </row>
    <row r="39" spans="1:19" ht="15" customHeight="1">
      <c r="A39" s="5"/>
      <c r="B39" s="5"/>
      <c r="C39" s="102"/>
      <c r="D39" s="18" t="s">
        <v>3</v>
      </c>
      <c r="E39" s="6">
        <f t="shared" si="4"/>
        <v>0.20840416021834832</v>
      </c>
      <c r="F39" s="6">
        <f t="shared" si="5"/>
        <v>0.7915958397816516</v>
      </c>
      <c r="G39" s="12">
        <f t="shared" si="6"/>
        <v>0.9999999999999999</v>
      </c>
      <c r="H39" s="6">
        <f t="shared" si="7"/>
        <v>0.22977190467366848</v>
      </c>
      <c r="I39" s="6">
        <f t="shared" si="8"/>
        <v>0.7702280953263314</v>
      </c>
      <c r="J39" s="12">
        <f t="shared" si="9"/>
        <v>0.9999999999999999</v>
      </c>
      <c r="K39" s="6">
        <f t="shared" si="10"/>
        <v>0.2561881124667635</v>
      </c>
      <c r="L39" s="6">
        <f t="shared" si="11"/>
        <v>0.7438118875332365</v>
      </c>
      <c r="M39" s="12">
        <f t="shared" si="12"/>
        <v>1</v>
      </c>
      <c r="N39" s="6">
        <f t="shared" si="13"/>
        <v>0.12706780721976757</v>
      </c>
      <c r="O39" s="6">
        <f t="shared" si="14"/>
        <v>0.8729321927802323</v>
      </c>
      <c r="P39" s="12">
        <f t="shared" si="15"/>
        <v>0.9999999999999998</v>
      </c>
      <c r="Q39" s="6">
        <f t="shared" si="16"/>
        <v>0.020559325110249133</v>
      </c>
      <c r="R39" s="6">
        <f t="shared" si="17"/>
        <v>0.9794406748897508</v>
      </c>
      <c r="S39" s="12">
        <f t="shared" si="18"/>
        <v>1</v>
      </c>
    </row>
    <row r="40" spans="1:14" ht="15" customHeight="1">
      <c r="A40" s="5"/>
      <c r="B40" s="5"/>
      <c r="C40" s="16" t="s">
        <v>68</v>
      </c>
      <c r="G40" s="4"/>
      <c r="H40" s="4"/>
      <c r="I40" s="4"/>
      <c r="J40" s="4"/>
      <c r="K40" s="4"/>
      <c r="L40" s="4"/>
      <c r="M40" s="4"/>
      <c r="N40" s="4"/>
    </row>
    <row r="41" spans="1:14" ht="15" customHeight="1">
      <c r="A41" s="5"/>
      <c r="B41" s="5"/>
      <c r="G41" s="4"/>
      <c r="H41" s="4"/>
      <c r="I41" s="4"/>
      <c r="J41" s="4"/>
      <c r="K41" s="4"/>
      <c r="L41" s="4"/>
      <c r="M41" s="4"/>
      <c r="N41" s="4"/>
    </row>
    <row r="42" spans="1:7" ht="15">
      <c r="A42" s="5"/>
      <c r="G42" s="3"/>
    </row>
    <row r="43" spans="1:7" ht="15">
      <c r="A43" s="5">
        <v>3</v>
      </c>
      <c r="B43" s="5" t="s">
        <v>57</v>
      </c>
      <c r="G43" s="3"/>
    </row>
    <row r="44" spans="1:7" ht="15">
      <c r="A44" s="5"/>
      <c r="B44" s="5"/>
      <c r="C44" s="5">
        <v>2010</v>
      </c>
      <c r="G44" s="3"/>
    </row>
    <row r="45" spans="1:13" ht="15">
      <c r="A45" s="5"/>
      <c r="B45" s="5"/>
      <c r="C45" s="82" t="s">
        <v>98</v>
      </c>
      <c r="D45" s="82"/>
      <c r="E45" s="82"/>
      <c r="F45" s="82"/>
      <c r="G45" s="82"/>
      <c r="H45" s="82"/>
      <c r="I45" s="82"/>
      <c r="J45" s="82"/>
      <c r="K45" s="82"/>
      <c r="L45" s="82"/>
      <c r="M45" s="82"/>
    </row>
    <row r="46" spans="1:13" ht="28.5" customHeight="1">
      <c r="A46" s="5"/>
      <c r="B46" s="5"/>
      <c r="C46" s="83" t="s">
        <v>41</v>
      </c>
      <c r="D46" s="83"/>
      <c r="E46" s="105" t="s">
        <v>27</v>
      </c>
      <c r="F46" s="85"/>
      <c r="G46" s="106"/>
      <c r="H46" s="105" t="s">
        <v>51</v>
      </c>
      <c r="I46" s="85"/>
      <c r="J46" s="106"/>
      <c r="K46" s="92" t="s">
        <v>28</v>
      </c>
      <c r="L46" s="93"/>
      <c r="M46" s="94"/>
    </row>
    <row r="47" spans="1:13" ht="15.75" thickBot="1">
      <c r="A47" s="5"/>
      <c r="B47" s="5"/>
      <c r="C47" s="93"/>
      <c r="D47" s="93"/>
      <c r="E47" s="13" t="s">
        <v>1</v>
      </c>
      <c r="F47" s="13" t="s">
        <v>2</v>
      </c>
      <c r="G47" s="14" t="s">
        <v>3</v>
      </c>
      <c r="H47" s="13" t="s">
        <v>1</v>
      </c>
      <c r="I47" s="13" t="s">
        <v>2</v>
      </c>
      <c r="J47" s="14" t="s">
        <v>3</v>
      </c>
      <c r="K47" s="13" t="s">
        <v>1</v>
      </c>
      <c r="L47" s="13" t="s">
        <v>2</v>
      </c>
      <c r="M47" s="14" t="s">
        <v>3</v>
      </c>
    </row>
    <row r="48" spans="1:13" ht="15">
      <c r="A48" s="5"/>
      <c r="B48" s="5"/>
      <c r="C48" s="100" t="s">
        <v>32</v>
      </c>
      <c r="D48" s="18" t="s">
        <v>42</v>
      </c>
      <c r="E48" s="53">
        <v>480242.5000195163</v>
      </c>
      <c r="F48" s="53">
        <v>245383.2074371572</v>
      </c>
      <c r="G48" s="53">
        <f>+E48+F48</f>
        <v>725625.7074566735</v>
      </c>
      <c r="H48" s="53">
        <v>92996.67437263716</v>
      </c>
      <c r="I48" s="53">
        <v>632629.0330840349</v>
      </c>
      <c r="J48" s="53">
        <f>+H48+I48</f>
        <v>725625.7074566721</v>
      </c>
      <c r="K48" s="53">
        <v>38993.6300649497</v>
      </c>
      <c r="L48" s="53">
        <v>686632.0773917239</v>
      </c>
      <c r="M48" s="53">
        <f>+K48+L48</f>
        <v>725625.7074566736</v>
      </c>
    </row>
    <row r="49" spans="1:13" ht="15">
      <c r="A49" s="5"/>
      <c r="B49" s="5"/>
      <c r="C49" s="101"/>
      <c r="D49" s="18" t="s">
        <v>43</v>
      </c>
      <c r="E49" s="53">
        <v>494546.1106940514</v>
      </c>
      <c r="F49" s="53">
        <v>205748.75374895008</v>
      </c>
      <c r="G49" s="53">
        <f>+E49+F49</f>
        <v>700294.8644430015</v>
      </c>
      <c r="H49" s="53">
        <v>109178.95571502954</v>
      </c>
      <c r="I49" s="53">
        <v>591115.9087279683</v>
      </c>
      <c r="J49" s="53">
        <f>+H49+I49</f>
        <v>700294.8644429978</v>
      </c>
      <c r="K49" s="53">
        <v>24281.277370088792</v>
      </c>
      <c r="L49" s="53">
        <v>676013.5870729081</v>
      </c>
      <c r="M49" s="53">
        <f>+K49+L49</f>
        <v>700294.8644429969</v>
      </c>
    </row>
    <row r="50" spans="1:13" ht="15">
      <c r="A50" s="5"/>
      <c r="B50" s="5"/>
      <c r="C50" s="101"/>
      <c r="D50" s="18" t="s">
        <v>44</v>
      </c>
      <c r="E50" s="53">
        <v>508252.7891559138</v>
      </c>
      <c r="F50" s="53">
        <v>204719.79947624815</v>
      </c>
      <c r="G50" s="53">
        <f>+E50+F50</f>
        <v>712972.588632162</v>
      </c>
      <c r="H50" s="53">
        <v>133122.26976246785</v>
      </c>
      <c r="I50" s="53">
        <v>579850.3188696901</v>
      </c>
      <c r="J50" s="53">
        <f>+H50+I50</f>
        <v>712972.5886321579</v>
      </c>
      <c r="K50" s="53">
        <v>26620.320838842632</v>
      </c>
      <c r="L50" s="53">
        <v>686352.2677933142</v>
      </c>
      <c r="M50" s="53">
        <f>+K50+L50</f>
        <v>712972.5886321568</v>
      </c>
    </row>
    <row r="51" spans="1:13" ht="15">
      <c r="A51" s="5"/>
      <c r="B51" s="5"/>
      <c r="C51" s="101"/>
      <c r="D51" s="18" t="s">
        <v>45</v>
      </c>
      <c r="E51" s="53">
        <v>493492.2601259925</v>
      </c>
      <c r="F51" s="53">
        <v>219303.30409163606</v>
      </c>
      <c r="G51" s="53">
        <f>+E51+F51</f>
        <v>712795.5642176286</v>
      </c>
      <c r="H51" s="53">
        <v>159454.14365278633</v>
      </c>
      <c r="I51" s="53">
        <v>553341.4205648435</v>
      </c>
      <c r="J51" s="53">
        <f>+H51+I51</f>
        <v>712795.5642176298</v>
      </c>
      <c r="K51" s="53">
        <v>21781.923868415273</v>
      </c>
      <c r="L51" s="53">
        <v>691013.6403492128</v>
      </c>
      <c r="M51" s="53">
        <f>+K51+L51</f>
        <v>712795.5642176281</v>
      </c>
    </row>
    <row r="52" spans="1:13" ht="15">
      <c r="A52" s="5"/>
      <c r="B52" s="5"/>
      <c r="C52" s="101"/>
      <c r="D52" s="18" t="s">
        <v>46</v>
      </c>
      <c r="E52" s="53">
        <v>428585.12260439136</v>
      </c>
      <c r="F52" s="53">
        <v>284126.75049012055</v>
      </c>
      <c r="G52" s="53">
        <f>+E52+F52</f>
        <v>712711.8730945119</v>
      </c>
      <c r="H52" s="53">
        <v>227965.3041253915</v>
      </c>
      <c r="I52" s="53">
        <v>484746.56896912155</v>
      </c>
      <c r="J52" s="53">
        <f>+H52+I52</f>
        <v>712711.8730945131</v>
      </c>
      <c r="K52" s="53">
        <v>27440.684487665043</v>
      </c>
      <c r="L52" s="53">
        <v>685271.1886068481</v>
      </c>
      <c r="M52" s="53">
        <f>+K52+L52</f>
        <v>712711.8730945132</v>
      </c>
    </row>
    <row r="53" spans="1:13" ht="15">
      <c r="A53" s="5"/>
      <c r="B53" s="5"/>
      <c r="C53" s="102"/>
      <c r="D53" s="18" t="s">
        <v>3</v>
      </c>
      <c r="E53" s="7">
        <f aca="true" t="shared" si="19" ref="E53:M53">SUM(E48:E52)</f>
        <v>2405118.7825998655</v>
      </c>
      <c r="F53" s="7">
        <f t="shared" si="19"/>
        <v>1159281.8152441122</v>
      </c>
      <c r="G53" s="7">
        <f t="shared" si="19"/>
        <v>3564400.5978439767</v>
      </c>
      <c r="H53" s="7">
        <f t="shared" si="19"/>
        <v>722717.3476283124</v>
      </c>
      <c r="I53" s="7">
        <f t="shared" si="19"/>
        <v>2841683.2502156585</v>
      </c>
      <c r="J53" s="7">
        <f t="shared" si="19"/>
        <v>3564400.5978439706</v>
      </c>
      <c r="K53" s="7">
        <f t="shared" si="19"/>
        <v>139117.83662996144</v>
      </c>
      <c r="L53" s="7">
        <f t="shared" si="19"/>
        <v>3425282.7612140067</v>
      </c>
      <c r="M53" s="7">
        <f t="shared" si="19"/>
        <v>3564400.5978439683</v>
      </c>
    </row>
    <row r="54" spans="1:13" ht="15">
      <c r="A54" s="5"/>
      <c r="B54" s="5"/>
      <c r="C54" s="100" t="s">
        <v>0</v>
      </c>
      <c r="D54" s="18" t="s">
        <v>42</v>
      </c>
      <c r="E54" s="6">
        <f aca="true" t="shared" si="20" ref="E54:E59">E48/G48</f>
        <v>0.661832257435823</v>
      </c>
      <c r="F54" s="6">
        <f aca="true" t="shared" si="21" ref="F54:F59">F48/G48</f>
        <v>0.33816774256417703</v>
      </c>
      <c r="G54" s="12">
        <f aca="true" t="shared" si="22" ref="G54:G59">+E54+F54</f>
        <v>1</v>
      </c>
      <c r="H54" s="6">
        <f aca="true" t="shared" si="23" ref="H54:H59">H48/J48</f>
        <v>0.12816066660398756</v>
      </c>
      <c r="I54" s="6">
        <f aca="true" t="shared" si="24" ref="I54:I59">I48/J48</f>
        <v>0.8718393333960124</v>
      </c>
      <c r="J54" s="12">
        <f aca="true" t="shared" si="25" ref="J54:J59">+H54+I54</f>
        <v>1</v>
      </c>
      <c r="K54" s="6">
        <f aca="true" t="shared" si="26" ref="K54:K59">K48/M48</f>
        <v>0.053737939083805086</v>
      </c>
      <c r="L54" s="6">
        <f aca="true" t="shared" si="27" ref="L54:L59">L48/M48</f>
        <v>0.9462620609161948</v>
      </c>
      <c r="M54" s="12">
        <f aca="true" t="shared" si="28" ref="M54:M59">+K54+L54</f>
        <v>0.9999999999999999</v>
      </c>
    </row>
    <row r="55" spans="1:13" ht="15">
      <c r="A55" s="5"/>
      <c r="B55" s="5"/>
      <c r="C55" s="101"/>
      <c r="D55" s="18" t="s">
        <v>43</v>
      </c>
      <c r="E55" s="6">
        <f t="shared" si="20"/>
        <v>0.7061969690259003</v>
      </c>
      <c r="F55" s="6">
        <f t="shared" si="21"/>
        <v>0.29380303097409965</v>
      </c>
      <c r="G55" s="12">
        <f t="shared" si="22"/>
        <v>1</v>
      </c>
      <c r="H55" s="6">
        <f t="shared" si="23"/>
        <v>0.1559042644156309</v>
      </c>
      <c r="I55" s="6">
        <f t="shared" si="24"/>
        <v>0.8440957355843691</v>
      </c>
      <c r="J55" s="12">
        <f t="shared" si="25"/>
        <v>1</v>
      </c>
      <c r="K55" s="6">
        <f t="shared" si="26"/>
        <v>0.034672933649744414</v>
      </c>
      <c r="L55" s="6">
        <f t="shared" si="27"/>
        <v>0.9653270663502554</v>
      </c>
      <c r="M55" s="12">
        <f t="shared" si="28"/>
        <v>0.9999999999999999</v>
      </c>
    </row>
    <row r="56" spans="1:13" ht="15">
      <c r="A56" s="5"/>
      <c r="B56" s="5"/>
      <c r="C56" s="101"/>
      <c r="D56" s="18" t="s">
        <v>44</v>
      </c>
      <c r="E56" s="6">
        <f t="shared" si="20"/>
        <v>0.712864417594226</v>
      </c>
      <c r="F56" s="6">
        <f t="shared" si="21"/>
        <v>0.287135582405774</v>
      </c>
      <c r="G56" s="12">
        <f t="shared" si="22"/>
        <v>1</v>
      </c>
      <c r="H56" s="6">
        <f t="shared" si="23"/>
        <v>0.18671442897666474</v>
      </c>
      <c r="I56" s="6">
        <f t="shared" si="24"/>
        <v>0.8132855710233353</v>
      </c>
      <c r="J56" s="12">
        <f t="shared" si="25"/>
        <v>1</v>
      </c>
      <c r="K56" s="6">
        <f t="shared" si="26"/>
        <v>0.03733708877912672</v>
      </c>
      <c r="L56" s="6">
        <f t="shared" si="27"/>
        <v>0.9626629112208732</v>
      </c>
      <c r="M56" s="12">
        <f t="shared" si="28"/>
        <v>0.9999999999999999</v>
      </c>
    </row>
    <row r="57" spans="1:13" ht="15">
      <c r="A57" s="5"/>
      <c r="B57" s="5"/>
      <c r="C57" s="101"/>
      <c r="D57" s="18" t="s">
        <v>45</v>
      </c>
      <c r="E57" s="6">
        <f t="shared" si="20"/>
        <v>0.6923335173496127</v>
      </c>
      <c r="F57" s="6">
        <f t="shared" si="21"/>
        <v>0.3076664826503873</v>
      </c>
      <c r="G57" s="12">
        <f t="shared" si="22"/>
        <v>1</v>
      </c>
      <c r="H57" s="6">
        <f t="shared" si="23"/>
        <v>0.22370249151003693</v>
      </c>
      <c r="I57" s="6">
        <f t="shared" si="24"/>
        <v>0.776297508489963</v>
      </c>
      <c r="J57" s="12">
        <f t="shared" si="25"/>
        <v>1</v>
      </c>
      <c r="K57" s="6">
        <f t="shared" si="26"/>
        <v>0.03055844475171972</v>
      </c>
      <c r="L57" s="6">
        <f t="shared" si="27"/>
        <v>0.9694415552482802</v>
      </c>
      <c r="M57" s="12">
        <f t="shared" si="28"/>
        <v>1</v>
      </c>
    </row>
    <row r="58" spans="1:13" ht="15">
      <c r="A58" s="5"/>
      <c r="B58" s="5"/>
      <c r="C58" s="101"/>
      <c r="D58" s="18" t="s">
        <v>46</v>
      </c>
      <c r="E58" s="6">
        <f t="shared" si="20"/>
        <v>0.6013441599387487</v>
      </c>
      <c r="F58" s="6">
        <f t="shared" si="21"/>
        <v>0.39865584006125127</v>
      </c>
      <c r="G58" s="12">
        <f t="shared" si="22"/>
        <v>1</v>
      </c>
      <c r="H58" s="6">
        <f t="shared" si="23"/>
        <v>0.3198561897609371</v>
      </c>
      <c r="I58" s="6">
        <f t="shared" si="24"/>
        <v>0.6801438102390629</v>
      </c>
      <c r="J58" s="12">
        <f t="shared" si="25"/>
        <v>1</v>
      </c>
      <c r="K58" s="6">
        <f t="shared" si="26"/>
        <v>0.038501792271988876</v>
      </c>
      <c r="L58" s="6">
        <f t="shared" si="27"/>
        <v>0.9614982077280111</v>
      </c>
      <c r="M58" s="12">
        <f t="shared" si="28"/>
        <v>1</v>
      </c>
    </row>
    <row r="59" spans="1:13" ht="15">
      <c r="A59" s="5"/>
      <c r="B59" s="5"/>
      <c r="C59" s="102"/>
      <c r="D59" s="18" t="s">
        <v>3</v>
      </c>
      <c r="E59" s="6">
        <f t="shared" si="20"/>
        <v>0.6747610759729605</v>
      </c>
      <c r="F59" s="6">
        <f t="shared" si="21"/>
        <v>0.32523892402703974</v>
      </c>
      <c r="G59" s="12">
        <f t="shared" si="22"/>
        <v>1.0000000000000002</v>
      </c>
      <c r="H59" s="6">
        <f t="shared" si="23"/>
        <v>0.20275985478890016</v>
      </c>
      <c r="I59" s="6">
        <f t="shared" si="24"/>
        <v>0.7972401452110999</v>
      </c>
      <c r="J59" s="12">
        <f t="shared" si="25"/>
        <v>1</v>
      </c>
      <c r="K59" s="6">
        <f t="shared" si="26"/>
        <v>0.03902979836612948</v>
      </c>
      <c r="L59" s="6">
        <f t="shared" si="27"/>
        <v>0.9609702016338705</v>
      </c>
      <c r="M59" s="12">
        <f t="shared" si="28"/>
        <v>1</v>
      </c>
    </row>
    <row r="60" spans="1:7" ht="15.75">
      <c r="A60" s="5"/>
      <c r="B60" s="5"/>
      <c r="C60" s="16" t="s">
        <v>68</v>
      </c>
      <c r="G60" s="3"/>
    </row>
    <row r="61" spans="1:7" ht="15">
      <c r="A61" s="5"/>
      <c r="B61" s="5"/>
      <c r="G61" s="3"/>
    </row>
    <row r="62" ht="15">
      <c r="A62" s="5"/>
    </row>
    <row r="63" spans="1:7" ht="15">
      <c r="A63" s="5">
        <v>4</v>
      </c>
      <c r="B63" s="5" t="s">
        <v>58</v>
      </c>
      <c r="G63" s="3"/>
    </row>
    <row r="64" spans="1:7" ht="15">
      <c r="A64" s="5"/>
      <c r="B64" s="5"/>
      <c r="C64" s="5">
        <v>2010</v>
      </c>
      <c r="G64" s="3"/>
    </row>
    <row r="65" spans="1:13" ht="42.75" customHeight="1">
      <c r="A65" s="5"/>
      <c r="B65" s="5"/>
      <c r="C65" s="107" t="s">
        <v>19</v>
      </c>
      <c r="D65" s="83"/>
      <c r="E65" s="83"/>
      <c r="F65" s="83"/>
      <c r="G65" s="83"/>
      <c r="H65" s="83"/>
      <c r="I65" s="83"/>
      <c r="J65" s="83"/>
      <c r="K65" s="83"/>
      <c r="L65" s="83"/>
      <c r="M65" s="97"/>
    </row>
    <row r="66" spans="1:13" ht="15">
      <c r="A66" s="5"/>
      <c r="B66" s="5"/>
      <c r="C66" s="90" t="s">
        <v>41</v>
      </c>
      <c r="D66" s="90"/>
      <c r="E66" s="92" t="s">
        <v>54</v>
      </c>
      <c r="F66" s="93"/>
      <c r="G66" s="94"/>
      <c r="H66" s="92" t="s">
        <v>87</v>
      </c>
      <c r="I66" s="93"/>
      <c r="J66" s="94"/>
      <c r="K66" s="92" t="s">
        <v>88</v>
      </c>
      <c r="L66" s="93"/>
      <c r="M66" s="94"/>
    </row>
    <row r="67" spans="1:13" ht="15.75" thickBot="1">
      <c r="A67" s="5"/>
      <c r="B67" s="5"/>
      <c r="C67" s="93"/>
      <c r="D67" s="93"/>
      <c r="E67" s="13" t="s">
        <v>1</v>
      </c>
      <c r="F67" s="13" t="s">
        <v>2</v>
      </c>
      <c r="G67" s="14" t="s">
        <v>3</v>
      </c>
      <c r="H67" s="13" t="s">
        <v>1</v>
      </c>
      <c r="I67" s="13" t="s">
        <v>2</v>
      </c>
      <c r="J67" s="14" t="s">
        <v>3</v>
      </c>
      <c r="K67" s="13" t="s">
        <v>1</v>
      </c>
      <c r="L67" s="13" t="s">
        <v>2</v>
      </c>
      <c r="M67" s="14" t="s">
        <v>3</v>
      </c>
    </row>
    <row r="68" spans="1:13" ht="15">
      <c r="A68" s="5"/>
      <c r="B68" s="5"/>
      <c r="C68" s="100" t="s">
        <v>32</v>
      </c>
      <c r="D68" s="18" t="s">
        <v>42</v>
      </c>
      <c r="E68" s="53">
        <v>61127.70535935555</v>
      </c>
      <c r="F68" s="53">
        <v>664498.0020973184</v>
      </c>
      <c r="G68" s="53">
        <f>+E68+F68</f>
        <v>725625.707456674</v>
      </c>
      <c r="H68" s="53">
        <v>464861.5822368306</v>
      </c>
      <c r="I68" s="53">
        <v>260764.1252198427</v>
      </c>
      <c r="J68" s="53">
        <f>+H68+I68</f>
        <v>725625.7074566733</v>
      </c>
      <c r="K68" s="53">
        <v>58307.44687104329</v>
      </c>
      <c r="L68" s="53">
        <v>667318.2605856304</v>
      </c>
      <c r="M68" s="53">
        <f>+K68+L68</f>
        <v>725625.7074566737</v>
      </c>
    </row>
    <row r="69" spans="1:13" ht="15">
      <c r="A69" s="5"/>
      <c r="B69" s="5"/>
      <c r="C69" s="101"/>
      <c r="D69" s="18" t="s">
        <v>43</v>
      </c>
      <c r="E69" s="53">
        <v>62812.82449335732</v>
      </c>
      <c r="F69" s="53">
        <v>637482.0399496405</v>
      </c>
      <c r="G69" s="53">
        <f>+E69+F69</f>
        <v>700294.8644429978</v>
      </c>
      <c r="H69" s="53">
        <v>495255.9787012413</v>
      </c>
      <c r="I69" s="53">
        <v>205038.88574175982</v>
      </c>
      <c r="J69" s="53">
        <f>+H69+I69</f>
        <v>700294.8644430011</v>
      </c>
      <c r="K69" s="53">
        <v>47210.875968429355</v>
      </c>
      <c r="L69" s="53">
        <v>653083.9884745682</v>
      </c>
      <c r="M69" s="53">
        <f>+K69+L69</f>
        <v>700294.8644429976</v>
      </c>
    </row>
    <row r="70" spans="1:13" ht="15">
      <c r="A70" s="5"/>
      <c r="B70" s="5"/>
      <c r="C70" s="101"/>
      <c r="D70" s="18" t="s">
        <v>44</v>
      </c>
      <c r="E70" s="53">
        <v>57539.366511518536</v>
      </c>
      <c r="F70" s="53">
        <v>655433.22212064</v>
      </c>
      <c r="G70" s="53">
        <f>+E70+F70</f>
        <v>712972.5886321585</v>
      </c>
      <c r="H70" s="53">
        <v>498971.7744883495</v>
      </c>
      <c r="I70" s="53">
        <v>214000.81414381208</v>
      </c>
      <c r="J70" s="53">
        <f>+H70+I70</f>
        <v>712972.5886321616</v>
      </c>
      <c r="K70" s="53">
        <v>63353.01945362842</v>
      </c>
      <c r="L70" s="53">
        <v>649619.5691785301</v>
      </c>
      <c r="M70" s="53">
        <f>+K70+L70</f>
        <v>712972.5886321586</v>
      </c>
    </row>
    <row r="71" spans="1:13" ht="15">
      <c r="A71" s="5"/>
      <c r="B71" s="5"/>
      <c r="C71" s="101"/>
      <c r="D71" s="18" t="s">
        <v>45</v>
      </c>
      <c r="E71" s="53">
        <v>61572.66483092843</v>
      </c>
      <c r="F71" s="53">
        <v>651222.8993867005</v>
      </c>
      <c r="G71" s="53">
        <f>+E71+F71</f>
        <v>712795.5642176289</v>
      </c>
      <c r="H71" s="53">
        <v>501794.4864517443</v>
      </c>
      <c r="I71" s="53">
        <v>211001.0777658841</v>
      </c>
      <c r="J71" s="53">
        <f>+H71+I71</f>
        <v>712795.5642176284</v>
      </c>
      <c r="K71" s="53">
        <v>75277.75763169178</v>
      </c>
      <c r="L71" s="53">
        <v>637517.8065859363</v>
      </c>
      <c r="M71" s="53">
        <f>+K71+L71</f>
        <v>712795.5642176281</v>
      </c>
    </row>
    <row r="72" spans="1:13" ht="15">
      <c r="A72" s="5"/>
      <c r="B72" s="5"/>
      <c r="C72" s="101"/>
      <c r="D72" s="18" t="s">
        <v>46</v>
      </c>
      <c r="E72" s="53">
        <v>64511.01420078605</v>
      </c>
      <c r="F72" s="53">
        <v>648200.8588937281</v>
      </c>
      <c r="G72" s="53">
        <f>+E72+F72</f>
        <v>712711.8730945141</v>
      </c>
      <c r="H72" s="53">
        <v>461184.51867583</v>
      </c>
      <c r="I72" s="53">
        <v>251527.35441868124</v>
      </c>
      <c r="J72" s="53">
        <f>+H72+I72</f>
        <v>712711.8730945112</v>
      </c>
      <c r="K72" s="53">
        <v>110106.062674319</v>
      </c>
      <c r="L72" s="53">
        <v>602605.8104201937</v>
      </c>
      <c r="M72" s="53">
        <f>+K72+L72</f>
        <v>712711.8730945127</v>
      </c>
    </row>
    <row r="73" spans="1:13" ht="15">
      <c r="A73" s="5"/>
      <c r="B73" s="5"/>
      <c r="C73" s="102"/>
      <c r="D73" s="18" t="s">
        <v>3</v>
      </c>
      <c r="E73" s="7">
        <f aca="true" t="shared" si="29" ref="E73:M73">SUM(E68:E72)</f>
        <v>307563.5753959459</v>
      </c>
      <c r="F73" s="7">
        <f t="shared" si="29"/>
        <v>3256837.0224480275</v>
      </c>
      <c r="G73" s="7">
        <f t="shared" si="29"/>
        <v>3564400.597843973</v>
      </c>
      <c r="H73" s="7">
        <f t="shared" si="29"/>
        <v>2422068.3405539957</v>
      </c>
      <c r="I73" s="7">
        <f t="shared" si="29"/>
        <v>1142332.25728998</v>
      </c>
      <c r="J73" s="7">
        <f t="shared" si="29"/>
        <v>3564400.5978439758</v>
      </c>
      <c r="K73" s="7">
        <f t="shared" si="29"/>
        <v>354255.16259911185</v>
      </c>
      <c r="L73" s="7">
        <f t="shared" si="29"/>
        <v>3210145.4352448587</v>
      </c>
      <c r="M73" s="7">
        <f t="shared" si="29"/>
        <v>3564400.5978439706</v>
      </c>
    </row>
    <row r="74" spans="1:13" ht="15">
      <c r="A74" s="5"/>
      <c r="B74" s="5"/>
      <c r="C74" s="100" t="s">
        <v>0</v>
      </c>
      <c r="D74" s="18" t="s">
        <v>42</v>
      </c>
      <c r="E74" s="6">
        <f aca="true" t="shared" si="30" ref="E74:E79">E68/G68</f>
        <v>0.08424137228214919</v>
      </c>
      <c r="F74" s="6">
        <f aca="true" t="shared" si="31" ref="F74:F79">F68/G68</f>
        <v>0.9157586277178508</v>
      </c>
      <c r="G74" s="12">
        <f aca="true" t="shared" si="32" ref="G74:G79">+E74+F74</f>
        <v>1</v>
      </c>
      <c r="H74" s="6">
        <f aca="true" t="shared" si="33" ref="H74:H79">H68/J68</f>
        <v>0.6406354921825689</v>
      </c>
      <c r="I74" s="6">
        <f aca="true" t="shared" si="34" ref="I74:I79">I68/J68</f>
        <v>0.35936450781743123</v>
      </c>
      <c r="J74" s="12">
        <f aca="true" t="shared" si="35" ref="J74:J79">+H74+I74</f>
        <v>1</v>
      </c>
      <c r="K74" s="6">
        <f aca="true" t="shared" si="36" ref="K74:K79">K68/M68</f>
        <v>0.08035471493342146</v>
      </c>
      <c r="L74" s="6">
        <f aca="true" t="shared" si="37" ref="L74:L79">L68/M68</f>
        <v>0.9196452850665785</v>
      </c>
      <c r="M74" s="12">
        <f aca="true" t="shared" si="38" ref="M74:M79">+K74+L74</f>
        <v>1</v>
      </c>
    </row>
    <row r="75" spans="1:13" ht="15">
      <c r="A75" s="5"/>
      <c r="B75" s="5"/>
      <c r="C75" s="101"/>
      <c r="D75" s="18" t="s">
        <v>43</v>
      </c>
      <c r="E75" s="6">
        <f t="shared" si="30"/>
        <v>0.08969482382727101</v>
      </c>
      <c r="F75" s="6">
        <f t="shared" si="31"/>
        <v>0.910305176172729</v>
      </c>
      <c r="G75" s="12">
        <f t="shared" si="32"/>
        <v>1</v>
      </c>
      <c r="H75" s="6">
        <f t="shared" si="33"/>
        <v>0.7072106391857619</v>
      </c>
      <c r="I75" s="6">
        <f t="shared" si="34"/>
        <v>0.2927893608142381</v>
      </c>
      <c r="J75" s="12">
        <f t="shared" si="35"/>
        <v>1</v>
      </c>
      <c r="K75" s="6">
        <f t="shared" si="36"/>
        <v>0.0674157106749313</v>
      </c>
      <c r="L75" s="6">
        <f t="shared" si="37"/>
        <v>0.9325842893250686</v>
      </c>
      <c r="M75" s="12">
        <f t="shared" si="38"/>
        <v>1</v>
      </c>
    </row>
    <row r="76" spans="1:13" ht="15">
      <c r="A76" s="5"/>
      <c r="B76" s="5"/>
      <c r="C76" s="101"/>
      <c r="D76" s="18" t="s">
        <v>44</v>
      </c>
      <c r="E76" s="6">
        <f t="shared" si="30"/>
        <v>0.08070347644347464</v>
      </c>
      <c r="F76" s="6">
        <f t="shared" si="31"/>
        <v>0.9192965235565255</v>
      </c>
      <c r="G76" s="12">
        <f t="shared" si="32"/>
        <v>1</v>
      </c>
      <c r="H76" s="6">
        <f t="shared" si="33"/>
        <v>0.6998470662744933</v>
      </c>
      <c r="I76" s="6">
        <f t="shared" si="34"/>
        <v>0.3001529337255066</v>
      </c>
      <c r="J76" s="12">
        <f t="shared" si="35"/>
        <v>1</v>
      </c>
      <c r="K76" s="6">
        <f t="shared" si="36"/>
        <v>0.08885758087161738</v>
      </c>
      <c r="L76" s="6">
        <f t="shared" si="37"/>
        <v>0.9111424191283826</v>
      </c>
      <c r="M76" s="12">
        <f t="shared" si="38"/>
        <v>1</v>
      </c>
    </row>
    <row r="77" spans="1:13" ht="15">
      <c r="A77" s="5"/>
      <c r="B77" s="5"/>
      <c r="C77" s="101"/>
      <c r="D77" s="18" t="s">
        <v>45</v>
      </c>
      <c r="E77" s="6">
        <f t="shared" si="30"/>
        <v>0.08638194164200666</v>
      </c>
      <c r="F77" s="6">
        <f t="shared" si="31"/>
        <v>0.9136180583579934</v>
      </c>
      <c r="G77" s="12">
        <f t="shared" si="32"/>
        <v>1</v>
      </c>
      <c r="H77" s="6">
        <f t="shared" si="33"/>
        <v>0.7039809331621177</v>
      </c>
      <c r="I77" s="6">
        <f t="shared" si="34"/>
        <v>0.2960190668378822</v>
      </c>
      <c r="J77" s="12">
        <f t="shared" si="35"/>
        <v>1</v>
      </c>
      <c r="K77" s="6">
        <f t="shared" si="36"/>
        <v>0.10560918362941475</v>
      </c>
      <c r="L77" s="6">
        <f t="shared" si="37"/>
        <v>0.8943908163705853</v>
      </c>
      <c r="M77" s="12">
        <f t="shared" si="38"/>
        <v>1</v>
      </c>
    </row>
    <row r="78" spans="1:13" ht="15">
      <c r="A78" s="5"/>
      <c r="B78" s="5"/>
      <c r="C78" s="101"/>
      <c r="D78" s="18" t="s">
        <v>46</v>
      </c>
      <c r="E78" s="6">
        <f t="shared" si="30"/>
        <v>0.09051485829846856</v>
      </c>
      <c r="F78" s="6">
        <f t="shared" si="31"/>
        <v>0.9094851417015315</v>
      </c>
      <c r="G78" s="12">
        <f t="shared" si="32"/>
        <v>1</v>
      </c>
      <c r="H78" s="6">
        <f t="shared" si="33"/>
        <v>0.6470840967941519</v>
      </c>
      <c r="I78" s="6">
        <f t="shared" si="34"/>
        <v>0.35291590320584815</v>
      </c>
      <c r="J78" s="12">
        <f t="shared" si="35"/>
        <v>1</v>
      </c>
      <c r="K78" s="6">
        <f t="shared" si="36"/>
        <v>0.1544888851033885</v>
      </c>
      <c r="L78" s="6">
        <f t="shared" si="37"/>
        <v>0.8455111148966115</v>
      </c>
      <c r="M78" s="12">
        <f t="shared" si="38"/>
        <v>1</v>
      </c>
    </row>
    <row r="79" spans="1:13" ht="15">
      <c r="A79" s="5"/>
      <c r="B79" s="5"/>
      <c r="C79" s="102"/>
      <c r="D79" s="18" t="s">
        <v>3</v>
      </c>
      <c r="E79" s="6">
        <f t="shared" si="30"/>
        <v>0.08628760066474692</v>
      </c>
      <c r="F79" s="6">
        <f t="shared" si="31"/>
        <v>0.9137123993352532</v>
      </c>
      <c r="G79" s="12">
        <f t="shared" si="32"/>
        <v>1</v>
      </c>
      <c r="H79" s="6">
        <f t="shared" si="33"/>
        <v>0.6795163097040914</v>
      </c>
      <c r="I79" s="6">
        <f t="shared" si="34"/>
        <v>0.32048369029590856</v>
      </c>
      <c r="J79" s="12">
        <f t="shared" si="35"/>
        <v>1</v>
      </c>
      <c r="K79" s="6">
        <f t="shared" si="36"/>
        <v>0.09938702255111088</v>
      </c>
      <c r="L79" s="6">
        <f t="shared" si="37"/>
        <v>0.9006129774488891</v>
      </c>
      <c r="M79" s="12">
        <f t="shared" si="38"/>
        <v>1</v>
      </c>
    </row>
    <row r="80" spans="1:7" ht="15.75">
      <c r="A80" s="5"/>
      <c r="B80" s="5"/>
      <c r="C80" s="16" t="s">
        <v>68</v>
      </c>
      <c r="G80" s="3"/>
    </row>
    <row r="81" spans="1:7" ht="15.75">
      <c r="A81" s="5"/>
      <c r="B81" s="5"/>
      <c r="C81" s="16"/>
      <c r="G81" s="3"/>
    </row>
    <row r="82" spans="1:7" ht="15.75">
      <c r="A82" s="5"/>
      <c r="B82" s="5"/>
      <c r="C82" s="16"/>
      <c r="G82" s="3"/>
    </row>
    <row r="83" spans="1:2" ht="15">
      <c r="A83" s="5">
        <v>5</v>
      </c>
      <c r="B83" s="5" t="s">
        <v>61</v>
      </c>
    </row>
    <row r="84" spans="1:3" ht="15">
      <c r="A84" s="5"/>
      <c r="B84" s="5"/>
      <c r="C84" s="5">
        <v>2010</v>
      </c>
    </row>
    <row r="85" spans="1:19" ht="15.75" customHeight="1">
      <c r="A85" s="5"/>
      <c r="B85" s="5"/>
      <c r="C85" s="82" t="s">
        <v>63</v>
      </c>
      <c r="D85" s="82"/>
      <c r="E85" s="82"/>
      <c r="F85" s="82"/>
      <c r="G85" s="82"/>
      <c r="H85" s="82"/>
      <c r="I85" s="82"/>
      <c r="J85" s="82"/>
      <c r="K85" s="82"/>
      <c r="L85" s="82"/>
      <c r="M85" s="82"/>
      <c r="N85" s="82"/>
      <c r="O85" s="82"/>
      <c r="P85" s="82"/>
      <c r="Q85" s="82"/>
      <c r="R85" s="82"/>
      <c r="S85" s="82"/>
    </row>
    <row r="86" spans="1:19" ht="15" customHeight="1">
      <c r="A86" s="5"/>
      <c r="B86" s="5"/>
      <c r="C86" s="83" t="s">
        <v>41</v>
      </c>
      <c r="D86" s="83"/>
      <c r="E86" s="92" t="s">
        <v>101</v>
      </c>
      <c r="F86" s="93"/>
      <c r="G86" s="94"/>
      <c r="H86" s="92" t="s">
        <v>64</v>
      </c>
      <c r="I86" s="93"/>
      <c r="J86" s="94"/>
      <c r="K86" s="92" t="s">
        <v>65</v>
      </c>
      <c r="L86" s="93"/>
      <c r="M86" s="94"/>
      <c r="N86" s="92" t="s">
        <v>66</v>
      </c>
      <c r="O86" s="93"/>
      <c r="P86" s="94"/>
      <c r="Q86" s="92" t="s">
        <v>67</v>
      </c>
      <c r="R86" s="93"/>
      <c r="S86" s="94"/>
    </row>
    <row r="87" spans="1:19" ht="15.75" thickBot="1">
      <c r="A87" s="5"/>
      <c r="B87" s="5"/>
      <c r="C87" s="93"/>
      <c r="D87" s="93"/>
      <c r="E87" s="13" t="s">
        <v>1</v>
      </c>
      <c r="F87" s="13" t="s">
        <v>2</v>
      </c>
      <c r="G87" s="14" t="s">
        <v>3</v>
      </c>
      <c r="H87" s="13" t="s">
        <v>1</v>
      </c>
      <c r="I87" s="13" t="s">
        <v>2</v>
      </c>
      <c r="J87" s="14" t="s">
        <v>3</v>
      </c>
      <c r="K87" s="13" t="s">
        <v>1</v>
      </c>
      <c r="L87" s="13" t="s">
        <v>2</v>
      </c>
      <c r="M87" s="14" t="s">
        <v>3</v>
      </c>
      <c r="N87" s="13" t="s">
        <v>1</v>
      </c>
      <c r="O87" s="13" t="s">
        <v>2</v>
      </c>
      <c r="P87" s="14" t="s">
        <v>3</v>
      </c>
      <c r="Q87" s="13" t="s">
        <v>1</v>
      </c>
      <c r="R87" s="13" t="s">
        <v>2</v>
      </c>
      <c r="S87" s="14" t="s">
        <v>3</v>
      </c>
    </row>
    <row r="88" spans="1:19" ht="15">
      <c r="A88" s="5"/>
      <c r="B88" s="5"/>
      <c r="C88" s="87" t="s">
        <v>32</v>
      </c>
      <c r="D88" s="18" t="s">
        <v>42</v>
      </c>
      <c r="E88" s="53">
        <v>139247.11967792554</v>
      </c>
      <c r="F88" s="53">
        <v>586378.5877787494</v>
      </c>
      <c r="G88" s="53">
        <f>+E88+F88</f>
        <v>725625.7074566749</v>
      </c>
      <c r="H88" s="53">
        <v>43920.45</v>
      </c>
      <c r="I88" s="53">
        <v>681705.26</v>
      </c>
      <c r="J88" s="53">
        <f>+H88+I88</f>
        <v>725625.71</v>
      </c>
      <c r="K88" s="53">
        <v>62261.74</v>
      </c>
      <c r="L88" s="53">
        <v>663363.96</v>
      </c>
      <c r="M88" s="53">
        <f>+K88+L88</f>
        <v>725625.7</v>
      </c>
      <c r="N88" s="53">
        <v>316285.7</v>
      </c>
      <c r="O88" s="53">
        <v>409340.01</v>
      </c>
      <c r="P88" s="53">
        <f>+N88+O88</f>
        <v>725625.71</v>
      </c>
      <c r="Q88" s="53">
        <v>122196.53</v>
      </c>
      <c r="R88" s="53">
        <v>603429.18</v>
      </c>
      <c r="S88" s="53">
        <f>+Q88+R88</f>
        <v>725625.7100000001</v>
      </c>
    </row>
    <row r="89" spans="1:19" ht="15">
      <c r="A89" s="5"/>
      <c r="B89" s="5"/>
      <c r="C89" s="88"/>
      <c r="D89" s="18" t="s">
        <v>43</v>
      </c>
      <c r="E89" s="53">
        <v>177613.78095376998</v>
      </c>
      <c r="F89" s="53">
        <v>522681.0834892316</v>
      </c>
      <c r="G89" s="53">
        <f>+E89+F89</f>
        <v>700294.8644430016</v>
      </c>
      <c r="H89" s="53">
        <v>52577.41</v>
      </c>
      <c r="I89" s="53">
        <v>647717.45</v>
      </c>
      <c r="J89" s="53">
        <f>+H89+I89</f>
        <v>700294.86</v>
      </c>
      <c r="K89" s="53">
        <v>61279.72</v>
      </c>
      <c r="L89" s="53">
        <v>639015.15</v>
      </c>
      <c r="M89" s="53">
        <f>+K89+L89</f>
        <v>700294.87</v>
      </c>
      <c r="N89" s="53">
        <v>320906.61</v>
      </c>
      <c r="O89" s="53">
        <v>379388.25</v>
      </c>
      <c r="P89" s="53">
        <f>+N89+O89</f>
        <v>700294.86</v>
      </c>
      <c r="Q89" s="53">
        <v>89220.81</v>
      </c>
      <c r="R89" s="53">
        <v>611074.05</v>
      </c>
      <c r="S89" s="53">
        <f>+Q89+R89</f>
        <v>700294.8600000001</v>
      </c>
    </row>
    <row r="90" spans="1:19" ht="15">
      <c r="A90" s="5"/>
      <c r="B90" s="5"/>
      <c r="C90" s="88"/>
      <c r="D90" s="18" t="s">
        <v>44</v>
      </c>
      <c r="E90" s="53">
        <v>192261.0545096019</v>
      </c>
      <c r="F90" s="53">
        <v>520711.5341225599</v>
      </c>
      <c r="G90" s="53">
        <f>+E90+F90</f>
        <v>712972.5886321617</v>
      </c>
      <c r="H90" s="53">
        <v>66188.27</v>
      </c>
      <c r="I90" s="53">
        <v>646784.31</v>
      </c>
      <c r="J90" s="53">
        <f>+H90+I90</f>
        <v>712972.5800000001</v>
      </c>
      <c r="K90" s="53">
        <v>52084.93</v>
      </c>
      <c r="L90" s="53">
        <v>660887.66</v>
      </c>
      <c r="M90" s="53">
        <f>+K90+L90</f>
        <v>712972.5900000001</v>
      </c>
      <c r="N90" s="53">
        <v>341308.54</v>
      </c>
      <c r="O90" s="53">
        <v>371664.05</v>
      </c>
      <c r="P90" s="53">
        <f>+N90+O90</f>
        <v>712972.59</v>
      </c>
      <c r="Q90" s="53">
        <v>74119.19</v>
      </c>
      <c r="R90" s="53">
        <v>638853.4</v>
      </c>
      <c r="S90" s="53">
        <f>+Q90+R90</f>
        <v>712972.5900000001</v>
      </c>
    </row>
    <row r="91" spans="1:19" ht="15">
      <c r="A91" s="5"/>
      <c r="B91" s="5"/>
      <c r="C91" s="88"/>
      <c r="D91" s="18" t="s">
        <v>45</v>
      </c>
      <c r="E91" s="53">
        <v>207495.2257838974</v>
      </c>
      <c r="F91" s="53">
        <v>505300.3384337324</v>
      </c>
      <c r="G91" s="53">
        <f>+E91+F91</f>
        <v>712795.5642176298</v>
      </c>
      <c r="H91" s="53">
        <v>79164.66</v>
      </c>
      <c r="I91" s="53">
        <v>633630.91</v>
      </c>
      <c r="J91" s="53">
        <f>+H91+I91</f>
        <v>712795.5700000001</v>
      </c>
      <c r="K91" s="53">
        <v>46277.92</v>
      </c>
      <c r="L91" s="53">
        <v>666517.65</v>
      </c>
      <c r="M91" s="53">
        <f>+K91+L91</f>
        <v>712795.5700000001</v>
      </c>
      <c r="N91" s="53">
        <v>334698.73</v>
      </c>
      <c r="O91" s="53">
        <v>378096.83</v>
      </c>
      <c r="P91" s="53">
        <f>+N91+O91</f>
        <v>712795.56</v>
      </c>
      <c r="Q91" s="53">
        <v>60168.16</v>
      </c>
      <c r="R91" s="53">
        <v>652627.41</v>
      </c>
      <c r="S91" s="53">
        <f>+Q91+R91</f>
        <v>712795.5700000001</v>
      </c>
    </row>
    <row r="92" spans="1:19" ht="15">
      <c r="A92" s="5"/>
      <c r="B92" s="5"/>
      <c r="C92" s="88"/>
      <c r="D92" s="18" t="s">
        <v>46</v>
      </c>
      <c r="E92" s="53">
        <v>239098.7636223741</v>
      </c>
      <c r="F92" s="53">
        <v>473613.1094721393</v>
      </c>
      <c r="G92" s="53">
        <f>+E92+F92</f>
        <v>712711.8730945133</v>
      </c>
      <c r="H92" s="53">
        <v>115152.01</v>
      </c>
      <c r="I92" s="53">
        <v>597559.86</v>
      </c>
      <c r="J92" s="53">
        <f>+H92+I92</f>
        <v>712711.87</v>
      </c>
      <c r="K92" s="53">
        <v>42458.98</v>
      </c>
      <c r="L92" s="53">
        <v>670252.89</v>
      </c>
      <c r="M92" s="53">
        <f>+K92+L92</f>
        <v>712711.87</v>
      </c>
      <c r="N92" s="53">
        <v>291944.53</v>
      </c>
      <c r="O92" s="53">
        <v>420767.34</v>
      </c>
      <c r="P92" s="53">
        <f>+N92+O92</f>
        <v>712711.8700000001</v>
      </c>
      <c r="Q92" s="53">
        <v>37733.72</v>
      </c>
      <c r="R92" s="53">
        <v>674978.15</v>
      </c>
      <c r="S92" s="53">
        <f>+Q92+R92</f>
        <v>712711.87</v>
      </c>
    </row>
    <row r="93" spans="1:19" ht="15">
      <c r="A93" s="5"/>
      <c r="B93" s="5"/>
      <c r="C93" s="89"/>
      <c r="D93" s="18" t="s">
        <v>3</v>
      </c>
      <c r="E93" s="7">
        <f aca="true" t="shared" si="39" ref="E93:S93">SUM(E88:E92)</f>
        <v>955715.9445475689</v>
      </c>
      <c r="F93" s="7">
        <f t="shared" si="39"/>
        <v>2608684.6532964124</v>
      </c>
      <c r="G93" s="7">
        <f t="shared" si="39"/>
        <v>3564400.5978439813</v>
      </c>
      <c r="H93" s="7">
        <f t="shared" si="39"/>
        <v>357002.8</v>
      </c>
      <c r="I93" s="7">
        <f t="shared" si="39"/>
        <v>3207397.79</v>
      </c>
      <c r="J93" s="7">
        <f t="shared" si="39"/>
        <v>3564400.59</v>
      </c>
      <c r="K93" s="7">
        <f t="shared" si="39"/>
        <v>264363.29</v>
      </c>
      <c r="L93" s="7">
        <f t="shared" si="39"/>
        <v>3300037.31</v>
      </c>
      <c r="M93" s="7">
        <f t="shared" si="39"/>
        <v>3564400.6000000006</v>
      </c>
      <c r="N93" s="7">
        <f t="shared" si="39"/>
        <v>1605144.11</v>
      </c>
      <c r="O93" s="7">
        <f t="shared" si="39"/>
        <v>1959256.4800000002</v>
      </c>
      <c r="P93" s="7">
        <f t="shared" si="39"/>
        <v>3564400.59</v>
      </c>
      <c r="Q93" s="7">
        <f t="shared" si="39"/>
        <v>383438.41000000003</v>
      </c>
      <c r="R93" s="7">
        <f t="shared" si="39"/>
        <v>3180962.19</v>
      </c>
      <c r="S93" s="7">
        <f t="shared" si="39"/>
        <v>3564400.6000000006</v>
      </c>
    </row>
    <row r="94" spans="1:19" ht="15">
      <c r="A94" s="5"/>
      <c r="B94" s="5"/>
      <c r="C94" s="87" t="s">
        <v>0</v>
      </c>
      <c r="D94" s="18" t="s">
        <v>42</v>
      </c>
      <c r="E94" s="6">
        <f aca="true" t="shared" si="40" ref="E94:E99">E88/G88</f>
        <v>0.19189937490774417</v>
      </c>
      <c r="F94" s="6">
        <f aca="true" t="shared" si="41" ref="F94:F99">F88/G88</f>
        <v>0.8081006250922559</v>
      </c>
      <c r="G94" s="8">
        <f aca="true" t="shared" si="42" ref="G94:G99">+E94+F94</f>
        <v>1</v>
      </c>
      <c r="H94" s="6">
        <f aca="true" t="shared" si="43" ref="H94:H99">H88/J88</f>
        <v>0.06052769271364434</v>
      </c>
      <c r="I94" s="6">
        <f aca="true" t="shared" si="44" ref="I94:I99">I88/J88</f>
        <v>0.9394723072863557</v>
      </c>
      <c r="J94" s="8">
        <f aca="true" t="shared" si="45" ref="J94:J99">+H94+I94</f>
        <v>1</v>
      </c>
      <c r="K94" s="6">
        <f aca="true" t="shared" si="46" ref="K94:K99">K88/M88</f>
        <v>0.08580421007690328</v>
      </c>
      <c r="L94" s="6">
        <f aca="true" t="shared" si="47" ref="L94:L99">L88/M88</f>
        <v>0.9141957899230967</v>
      </c>
      <c r="M94" s="8">
        <f aca="true" t="shared" si="48" ref="M94:M99">+K94+L94</f>
        <v>1</v>
      </c>
      <c r="N94" s="6">
        <f aca="true" t="shared" si="49" ref="N94:N99">N88/P88</f>
        <v>0.4358799524895556</v>
      </c>
      <c r="O94" s="6">
        <f aca="true" t="shared" si="50" ref="O94:O99">O88/P88</f>
        <v>0.5641200475104445</v>
      </c>
      <c r="P94" s="8">
        <f aca="true" t="shared" si="51" ref="P94:P99">+N94+O94</f>
        <v>1</v>
      </c>
      <c r="Q94" s="6">
        <f aca="true" t="shared" si="52" ref="Q94:Q99">Q88/S88</f>
        <v>0.1684015992211742</v>
      </c>
      <c r="R94" s="6">
        <f aca="true" t="shared" si="53" ref="R94:R99">R88/S88</f>
        <v>0.8315984007788257</v>
      </c>
      <c r="S94" s="8">
        <f aca="true" t="shared" si="54" ref="S94:S99">+Q94+R94</f>
        <v>1</v>
      </c>
    </row>
    <row r="95" spans="1:19" ht="15">
      <c r="A95" s="5"/>
      <c r="B95" s="5"/>
      <c r="C95" s="88"/>
      <c r="D95" s="18" t="s">
        <v>43</v>
      </c>
      <c r="E95" s="6">
        <f t="shared" si="40"/>
        <v>0.253627136185041</v>
      </c>
      <c r="F95" s="6">
        <f t="shared" si="41"/>
        <v>0.746372863814959</v>
      </c>
      <c r="G95" s="8">
        <f t="shared" si="42"/>
        <v>1</v>
      </c>
      <c r="H95" s="6">
        <f t="shared" si="43"/>
        <v>0.07507896031108954</v>
      </c>
      <c r="I95" s="6">
        <f t="shared" si="44"/>
        <v>0.9249210396889104</v>
      </c>
      <c r="J95" s="8">
        <f t="shared" si="45"/>
        <v>0.9999999999999999</v>
      </c>
      <c r="K95" s="6">
        <f t="shared" si="46"/>
        <v>0.08750559603556714</v>
      </c>
      <c r="L95" s="6">
        <f t="shared" si="47"/>
        <v>0.9124944039644329</v>
      </c>
      <c r="M95" s="8">
        <f t="shared" si="48"/>
        <v>1</v>
      </c>
      <c r="N95" s="6">
        <f t="shared" si="49"/>
        <v>0.4582449884038846</v>
      </c>
      <c r="O95" s="6">
        <f t="shared" si="50"/>
        <v>0.5417550115961154</v>
      </c>
      <c r="P95" s="8">
        <f t="shared" si="51"/>
        <v>1</v>
      </c>
      <c r="Q95" s="6">
        <f t="shared" si="52"/>
        <v>0.1274046335282255</v>
      </c>
      <c r="R95" s="6">
        <f t="shared" si="53"/>
        <v>0.8725953664717744</v>
      </c>
      <c r="S95" s="8">
        <f t="shared" si="54"/>
        <v>0.9999999999999999</v>
      </c>
    </row>
    <row r="96" spans="1:19" ht="15">
      <c r="A96" s="5"/>
      <c r="B96" s="5"/>
      <c r="C96" s="88"/>
      <c r="D96" s="18" t="s">
        <v>44</v>
      </c>
      <c r="E96" s="6">
        <f t="shared" si="40"/>
        <v>0.26966121499629436</v>
      </c>
      <c r="F96" s="6">
        <f t="shared" si="41"/>
        <v>0.7303387850037057</v>
      </c>
      <c r="G96" s="8">
        <f t="shared" si="42"/>
        <v>1</v>
      </c>
      <c r="H96" s="6">
        <f t="shared" si="43"/>
        <v>0.09283424335898023</v>
      </c>
      <c r="I96" s="6">
        <f t="shared" si="44"/>
        <v>0.9071657566410197</v>
      </c>
      <c r="J96" s="8">
        <f t="shared" si="45"/>
        <v>1</v>
      </c>
      <c r="K96" s="6">
        <f t="shared" si="46"/>
        <v>0.07305320110552917</v>
      </c>
      <c r="L96" s="6">
        <f t="shared" si="47"/>
        <v>0.9269467988944707</v>
      </c>
      <c r="M96" s="8">
        <f t="shared" si="48"/>
        <v>0.9999999999999999</v>
      </c>
      <c r="N96" s="6">
        <f t="shared" si="49"/>
        <v>0.478712007708459</v>
      </c>
      <c r="O96" s="6">
        <f t="shared" si="50"/>
        <v>0.521287992291541</v>
      </c>
      <c r="P96" s="8">
        <f t="shared" si="51"/>
        <v>1</v>
      </c>
      <c r="Q96" s="6">
        <f t="shared" si="52"/>
        <v>0.10395797964687534</v>
      </c>
      <c r="R96" s="6">
        <f t="shared" si="53"/>
        <v>0.8960420203531246</v>
      </c>
      <c r="S96" s="8">
        <f t="shared" si="54"/>
        <v>1</v>
      </c>
    </row>
    <row r="97" spans="1:19" ht="15">
      <c r="A97" s="5"/>
      <c r="B97" s="5"/>
      <c r="C97" s="88"/>
      <c r="D97" s="18" t="s">
        <v>45</v>
      </c>
      <c r="E97" s="6">
        <f t="shared" si="40"/>
        <v>0.2911006131353326</v>
      </c>
      <c r="F97" s="6">
        <f t="shared" si="41"/>
        <v>0.7088993868646674</v>
      </c>
      <c r="G97" s="8">
        <f t="shared" si="42"/>
        <v>1</v>
      </c>
      <c r="H97" s="6">
        <f t="shared" si="43"/>
        <v>0.11106222223014096</v>
      </c>
      <c r="I97" s="6">
        <f t="shared" si="44"/>
        <v>0.888937777769859</v>
      </c>
      <c r="J97" s="8">
        <f t="shared" si="45"/>
        <v>1</v>
      </c>
      <c r="K97" s="6">
        <f t="shared" si="46"/>
        <v>0.06492453369203739</v>
      </c>
      <c r="L97" s="6">
        <f t="shared" si="47"/>
        <v>0.9350754663079626</v>
      </c>
      <c r="M97" s="8">
        <f t="shared" si="48"/>
        <v>1</v>
      </c>
      <c r="N97" s="6">
        <f t="shared" si="49"/>
        <v>0.469557821039177</v>
      </c>
      <c r="O97" s="6">
        <f t="shared" si="50"/>
        <v>0.5304421789608229</v>
      </c>
      <c r="P97" s="8">
        <f t="shared" si="51"/>
        <v>0.9999999999999999</v>
      </c>
      <c r="Q97" s="6">
        <f t="shared" si="52"/>
        <v>0.08441152348912606</v>
      </c>
      <c r="R97" s="6">
        <f t="shared" si="53"/>
        <v>0.9155884765108739</v>
      </c>
      <c r="S97" s="8">
        <f t="shared" si="54"/>
        <v>1</v>
      </c>
    </row>
    <row r="98" spans="1:19" ht="15">
      <c r="A98" s="5"/>
      <c r="B98" s="5"/>
      <c r="C98" s="88"/>
      <c r="D98" s="18" t="s">
        <v>46</v>
      </c>
      <c r="E98" s="6">
        <f t="shared" si="40"/>
        <v>0.3354774525983897</v>
      </c>
      <c r="F98" s="6">
        <f t="shared" si="41"/>
        <v>0.6645225474016104</v>
      </c>
      <c r="G98" s="8">
        <f t="shared" si="42"/>
        <v>1</v>
      </c>
      <c r="H98" s="6">
        <f t="shared" si="43"/>
        <v>0.1615688118117073</v>
      </c>
      <c r="I98" s="6">
        <f t="shared" si="44"/>
        <v>0.8384311881882927</v>
      </c>
      <c r="J98" s="8">
        <f t="shared" si="45"/>
        <v>1</v>
      </c>
      <c r="K98" s="6">
        <f t="shared" si="46"/>
        <v>0.05957383591773209</v>
      </c>
      <c r="L98" s="6">
        <f t="shared" si="47"/>
        <v>0.940426164082268</v>
      </c>
      <c r="M98" s="8">
        <f t="shared" si="48"/>
        <v>1</v>
      </c>
      <c r="N98" s="6">
        <f t="shared" si="49"/>
        <v>0.40962490213611846</v>
      </c>
      <c r="O98" s="6">
        <f t="shared" si="50"/>
        <v>0.5903750978638814</v>
      </c>
      <c r="P98" s="8">
        <f t="shared" si="51"/>
        <v>0.9999999999999999</v>
      </c>
      <c r="Q98" s="6">
        <f t="shared" si="52"/>
        <v>0.05294386355596968</v>
      </c>
      <c r="R98" s="6">
        <f t="shared" si="53"/>
        <v>0.9470561364440303</v>
      </c>
      <c r="S98" s="8">
        <f t="shared" si="54"/>
        <v>1</v>
      </c>
    </row>
    <row r="99" spans="1:19" ht="15">
      <c r="A99" s="5"/>
      <c r="B99" s="5"/>
      <c r="C99" s="89"/>
      <c r="D99" s="18" t="s">
        <v>3</v>
      </c>
      <c r="E99" s="6">
        <f t="shared" si="40"/>
        <v>0.2681280956819663</v>
      </c>
      <c r="F99" s="6">
        <f t="shared" si="41"/>
        <v>0.7318719043180337</v>
      </c>
      <c r="G99" s="8">
        <f t="shared" si="42"/>
        <v>1</v>
      </c>
      <c r="H99" s="6">
        <f t="shared" si="43"/>
        <v>0.10015787815813373</v>
      </c>
      <c r="I99" s="6">
        <f t="shared" si="44"/>
        <v>0.8998421218418663</v>
      </c>
      <c r="J99" s="8">
        <f t="shared" si="45"/>
        <v>1</v>
      </c>
      <c r="K99" s="6">
        <f t="shared" si="46"/>
        <v>0.0741676707158</v>
      </c>
      <c r="L99" s="6">
        <f t="shared" si="47"/>
        <v>0.9258323292841999</v>
      </c>
      <c r="M99" s="8">
        <f t="shared" si="48"/>
        <v>0.9999999999999999</v>
      </c>
      <c r="N99" s="6">
        <f t="shared" si="49"/>
        <v>0.4503265189954421</v>
      </c>
      <c r="O99" s="6">
        <f t="shared" si="50"/>
        <v>0.549673481004558</v>
      </c>
      <c r="P99" s="8">
        <f t="shared" si="51"/>
        <v>1.0000000000000002</v>
      </c>
      <c r="Q99" s="6">
        <f t="shared" si="52"/>
        <v>0.10757444323177366</v>
      </c>
      <c r="R99" s="6">
        <f t="shared" si="53"/>
        <v>0.8924255567682262</v>
      </c>
      <c r="S99" s="8">
        <f t="shared" si="54"/>
        <v>0.9999999999999999</v>
      </c>
    </row>
    <row r="100" spans="1:3" ht="15.75">
      <c r="A100" s="5"/>
      <c r="B100" s="5"/>
      <c r="C100" s="16" t="s">
        <v>68</v>
      </c>
    </row>
    <row r="101" spans="1:7" ht="15.75">
      <c r="A101" s="5"/>
      <c r="B101" s="5"/>
      <c r="C101" s="16"/>
      <c r="G101" s="3"/>
    </row>
    <row r="102" spans="1:7" ht="15.75">
      <c r="A102" s="5"/>
      <c r="B102" s="5"/>
      <c r="C102" s="16"/>
      <c r="G102" s="3"/>
    </row>
    <row r="103" spans="1:2" ht="15">
      <c r="A103" s="5">
        <v>6</v>
      </c>
      <c r="B103" s="5" t="s">
        <v>59</v>
      </c>
    </row>
    <row r="104" spans="1:3" ht="15">
      <c r="A104" s="5"/>
      <c r="B104" s="5"/>
      <c r="C104" s="5">
        <v>2010</v>
      </c>
    </row>
    <row r="105" spans="1:16" ht="15">
      <c r="A105" s="5"/>
      <c r="B105" s="5"/>
      <c r="C105" s="82" t="s">
        <v>24</v>
      </c>
      <c r="D105" s="82"/>
      <c r="E105" s="82"/>
      <c r="F105" s="82"/>
      <c r="G105" s="82"/>
      <c r="H105" s="82"/>
      <c r="I105" s="82"/>
      <c r="J105" s="82"/>
      <c r="K105" s="82"/>
      <c r="L105" s="82"/>
      <c r="M105" s="82"/>
      <c r="N105" s="82"/>
      <c r="O105" s="82"/>
      <c r="P105" s="82"/>
    </row>
    <row r="106" spans="1:16" ht="28.5" customHeight="1">
      <c r="A106" s="5"/>
      <c r="B106" s="5"/>
      <c r="C106" s="83" t="s">
        <v>41</v>
      </c>
      <c r="D106" s="83"/>
      <c r="E106" s="92" t="s">
        <v>23</v>
      </c>
      <c r="F106" s="93"/>
      <c r="G106" s="94"/>
      <c r="H106" s="92" t="s">
        <v>20</v>
      </c>
      <c r="I106" s="93"/>
      <c r="J106" s="94"/>
      <c r="K106" s="92" t="s">
        <v>89</v>
      </c>
      <c r="L106" s="93"/>
      <c r="M106" s="94"/>
      <c r="N106" s="105" t="s">
        <v>67</v>
      </c>
      <c r="O106" s="85"/>
      <c r="P106" s="106"/>
    </row>
    <row r="107" spans="1:16" ht="15.75" thickBot="1">
      <c r="A107" s="5"/>
      <c r="B107" s="5"/>
      <c r="C107" s="93"/>
      <c r="D107" s="93"/>
      <c r="E107" s="13" t="s">
        <v>1</v>
      </c>
      <c r="F107" s="13" t="s">
        <v>2</v>
      </c>
      <c r="G107" s="14" t="s">
        <v>3</v>
      </c>
      <c r="H107" s="13" t="s">
        <v>1</v>
      </c>
      <c r="I107" s="13" t="s">
        <v>2</v>
      </c>
      <c r="J107" s="14" t="s">
        <v>3</v>
      </c>
      <c r="K107" s="13" t="s">
        <v>1</v>
      </c>
      <c r="L107" s="13" t="s">
        <v>2</v>
      </c>
      <c r="M107" s="14" t="s">
        <v>3</v>
      </c>
      <c r="N107" s="13" t="s">
        <v>1</v>
      </c>
      <c r="O107" s="13" t="s">
        <v>2</v>
      </c>
      <c r="P107" s="14" t="s">
        <v>3</v>
      </c>
    </row>
    <row r="108" spans="1:16" ht="15">
      <c r="A108" s="5"/>
      <c r="B108" s="5"/>
      <c r="C108" s="87" t="s">
        <v>32</v>
      </c>
      <c r="D108" s="18" t="s">
        <v>42</v>
      </c>
      <c r="E108" s="53">
        <v>126868.75736132878</v>
      </c>
      <c r="F108" s="53">
        <v>598756.950095347</v>
      </c>
      <c r="G108" s="53">
        <f>+E108+F108</f>
        <v>725625.7074566758</v>
      </c>
      <c r="H108" s="53">
        <v>561799.4288844559</v>
      </c>
      <c r="I108" s="53">
        <v>163826.27857221747</v>
      </c>
      <c r="J108" s="53">
        <f>+H108+I108</f>
        <v>725625.7074566734</v>
      </c>
      <c r="K108" s="53">
        <v>49020.42672254123</v>
      </c>
      <c r="L108" s="53">
        <v>676605.2807341325</v>
      </c>
      <c r="M108" s="53">
        <f>+K108+L108</f>
        <v>725625.7074566737</v>
      </c>
      <c r="N108" s="53">
        <v>17482.591517259407</v>
      </c>
      <c r="O108" s="53">
        <v>708143.1159394146</v>
      </c>
      <c r="P108" s="53">
        <f>+N108+O108</f>
        <v>725625.707456674</v>
      </c>
    </row>
    <row r="109" spans="1:16" ht="15">
      <c r="A109" s="5"/>
      <c r="B109" s="5"/>
      <c r="C109" s="88"/>
      <c r="D109" s="18" t="s">
        <v>43</v>
      </c>
      <c r="E109" s="53">
        <v>103259.78072684021</v>
      </c>
      <c r="F109" s="53">
        <v>597035.0837161582</v>
      </c>
      <c r="G109" s="53">
        <f>+E109+F109</f>
        <v>700294.8644429984</v>
      </c>
      <c r="H109" s="53">
        <v>570825.4477071264</v>
      </c>
      <c r="I109" s="53">
        <v>129469.41673587181</v>
      </c>
      <c r="J109" s="53">
        <f>+H109+I109</f>
        <v>700294.8644429982</v>
      </c>
      <c r="K109" s="53">
        <v>59806.02659561975</v>
      </c>
      <c r="L109" s="53">
        <v>640488.8378473787</v>
      </c>
      <c r="M109" s="53">
        <f>+K109+L109</f>
        <v>700294.8644429984</v>
      </c>
      <c r="N109" s="53">
        <v>17108.041364022934</v>
      </c>
      <c r="O109" s="53">
        <v>683186.8230789739</v>
      </c>
      <c r="P109" s="53">
        <f>+N109+O109</f>
        <v>700294.8644429968</v>
      </c>
    </row>
    <row r="110" spans="1:16" ht="15">
      <c r="A110" s="5"/>
      <c r="B110" s="5"/>
      <c r="C110" s="88"/>
      <c r="D110" s="18" t="s">
        <v>44</v>
      </c>
      <c r="E110" s="53">
        <v>101740.77472354124</v>
      </c>
      <c r="F110" s="53">
        <v>611231.8139086174</v>
      </c>
      <c r="G110" s="53">
        <f>+E110+F110</f>
        <v>712972.5886321586</v>
      </c>
      <c r="H110" s="53">
        <v>590941.024271241</v>
      </c>
      <c r="I110" s="53">
        <v>122031.56436091804</v>
      </c>
      <c r="J110" s="53">
        <f>+H110+I110</f>
        <v>712972.588632159</v>
      </c>
      <c r="K110" s="53">
        <v>75942.03400388274</v>
      </c>
      <c r="L110" s="53">
        <v>637030.5546282752</v>
      </c>
      <c r="M110" s="53">
        <f>+K110+L110</f>
        <v>712972.588632158</v>
      </c>
      <c r="N110" s="53">
        <v>17493.94470662533</v>
      </c>
      <c r="O110" s="53">
        <v>695478.643925532</v>
      </c>
      <c r="P110" s="53">
        <f>+N110+O110</f>
        <v>712972.5886321573</v>
      </c>
    </row>
    <row r="111" spans="1:16" ht="15">
      <c r="A111" s="5"/>
      <c r="B111" s="5"/>
      <c r="C111" s="88"/>
      <c r="D111" s="18" t="s">
        <v>45</v>
      </c>
      <c r="E111" s="53">
        <v>78914.07685775058</v>
      </c>
      <c r="F111" s="53">
        <v>633881.4873598773</v>
      </c>
      <c r="G111" s="53">
        <f>+E111+F111</f>
        <v>712795.5642176279</v>
      </c>
      <c r="H111" s="53">
        <v>602036.6364171415</v>
      </c>
      <c r="I111" s="53">
        <v>110758.92780048598</v>
      </c>
      <c r="J111" s="53">
        <f>+H111+I111</f>
        <v>712795.5642176275</v>
      </c>
      <c r="K111" s="53">
        <v>118137.7890806721</v>
      </c>
      <c r="L111" s="53">
        <v>594657.7751369571</v>
      </c>
      <c r="M111" s="53">
        <f>+K111+L111</f>
        <v>712795.5642176291</v>
      </c>
      <c r="N111" s="53">
        <v>14250.63972257986</v>
      </c>
      <c r="O111" s="53">
        <v>698544.9244950481</v>
      </c>
      <c r="P111" s="53">
        <f>+N111+O111</f>
        <v>712795.564217628</v>
      </c>
    </row>
    <row r="112" spans="1:16" ht="15">
      <c r="A112" s="5"/>
      <c r="B112" s="5"/>
      <c r="C112" s="88"/>
      <c r="D112" s="18" t="s">
        <v>46</v>
      </c>
      <c r="E112" s="53">
        <v>42280.338617990485</v>
      </c>
      <c r="F112" s="53">
        <v>670431.5344765233</v>
      </c>
      <c r="G112" s="53">
        <f>+E112+F112</f>
        <v>712711.8730945138</v>
      </c>
      <c r="H112" s="53">
        <v>601177.6220484566</v>
      </c>
      <c r="I112" s="53">
        <v>111534.25104605564</v>
      </c>
      <c r="J112" s="53">
        <f>+H112+I112</f>
        <v>712711.8730945121</v>
      </c>
      <c r="K112" s="53">
        <v>214768.3100194995</v>
      </c>
      <c r="L112" s="53">
        <v>497943.56307501416</v>
      </c>
      <c r="M112" s="53">
        <f>+K112+L112</f>
        <v>712711.8730945137</v>
      </c>
      <c r="N112" s="53">
        <v>15548.609197367137</v>
      </c>
      <c r="O112" s="53">
        <v>697163.2638971454</v>
      </c>
      <c r="P112" s="53">
        <f>+N112+O112</f>
        <v>712711.8730945125</v>
      </c>
    </row>
    <row r="113" spans="1:16" ht="15">
      <c r="A113" s="5"/>
      <c r="B113" s="5"/>
      <c r="C113" s="33"/>
      <c r="D113" s="18" t="s">
        <v>3</v>
      </c>
      <c r="E113" s="7">
        <f aca="true" t="shared" si="55" ref="E113:P113">SUM(E108:E112)</f>
        <v>453063.7282874513</v>
      </c>
      <c r="F113" s="7">
        <f t="shared" si="55"/>
        <v>3111336.869556523</v>
      </c>
      <c r="G113" s="7">
        <f t="shared" si="55"/>
        <v>3564400.597843975</v>
      </c>
      <c r="H113" s="7">
        <f t="shared" si="55"/>
        <v>2926780.1593284216</v>
      </c>
      <c r="I113" s="7">
        <f t="shared" si="55"/>
        <v>637620.4385155488</v>
      </c>
      <c r="J113" s="7">
        <f t="shared" si="55"/>
        <v>3564400.59784397</v>
      </c>
      <c r="K113" s="7">
        <f t="shared" si="55"/>
        <v>517674.58642221533</v>
      </c>
      <c r="L113" s="7">
        <f t="shared" si="55"/>
        <v>3046726.0114217578</v>
      </c>
      <c r="M113" s="7">
        <f t="shared" si="55"/>
        <v>3564400.5978439725</v>
      </c>
      <c r="N113" s="7">
        <f t="shared" si="55"/>
        <v>81883.82650785467</v>
      </c>
      <c r="O113" s="7">
        <f t="shared" si="55"/>
        <v>3482516.771336114</v>
      </c>
      <c r="P113" s="7">
        <f t="shared" si="55"/>
        <v>3564400.597843969</v>
      </c>
    </row>
    <row r="114" spans="1:16" ht="15">
      <c r="A114" s="5"/>
      <c r="B114" s="5"/>
      <c r="C114" s="87" t="s">
        <v>0</v>
      </c>
      <c r="D114" s="18" t="s">
        <v>42</v>
      </c>
      <c r="E114" s="6">
        <f aca="true" t="shared" si="56" ref="E114:E119">E108/G108</f>
        <v>0.17484049429010012</v>
      </c>
      <c r="F114" s="6">
        <f aca="true" t="shared" si="57" ref="F114:F119">F108/G108</f>
        <v>0.8251595057098998</v>
      </c>
      <c r="G114" s="12">
        <f aca="true" t="shared" si="58" ref="G114:G119">+E114+F114</f>
        <v>1</v>
      </c>
      <c r="H114" s="6">
        <f aca="true" t="shared" si="59" ref="H114:H119">H108/J108</f>
        <v>0.7742275709243676</v>
      </c>
      <c r="I114" s="6">
        <f aca="true" t="shared" si="60" ref="I114:I119">I108/J108</f>
        <v>0.22577242907563252</v>
      </c>
      <c r="J114" s="12">
        <f aca="true" t="shared" si="61" ref="J114:J119">+H114+I114</f>
        <v>1</v>
      </c>
      <c r="K114" s="6">
        <f aca="true" t="shared" si="62" ref="K114:K119">K108/M108</f>
        <v>0.06755607776681229</v>
      </c>
      <c r="L114" s="6">
        <f aca="true" t="shared" si="63" ref="L114:L119">L108/M108</f>
        <v>0.9324439222331877</v>
      </c>
      <c r="M114" s="12">
        <f aca="true" t="shared" si="64" ref="M114:M119">+K114+L114</f>
        <v>1</v>
      </c>
      <c r="N114" s="6">
        <f aca="true" t="shared" si="65" ref="N114:N119">N108/P108</f>
        <v>0.024093125887912768</v>
      </c>
      <c r="O114" s="6">
        <f aca="true" t="shared" si="66" ref="O114:O119">O108/P108</f>
        <v>0.9759068741120873</v>
      </c>
      <c r="P114" s="12">
        <f aca="true" t="shared" si="67" ref="P114:P119">+N114+O114</f>
        <v>1</v>
      </c>
    </row>
    <row r="115" spans="1:16" ht="15">
      <c r="A115" s="5"/>
      <c r="B115" s="5"/>
      <c r="C115" s="88"/>
      <c r="D115" s="18" t="s">
        <v>43</v>
      </c>
      <c r="E115" s="6">
        <f t="shared" si="56"/>
        <v>0.14745186059442422</v>
      </c>
      <c r="F115" s="6">
        <f t="shared" si="57"/>
        <v>0.8525481394055757</v>
      </c>
      <c r="G115" s="12">
        <f t="shared" si="58"/>
        <v>1</v>
      </c>
      <c r="H115" s="6">
        <f t="shared" si="59"/>
        <v>0.815121567628731</v>
      </c>
      <c r="I115" s="6">
        <f t="shared" si="60"/>
        <v>0.18487843237126897</v>
      </c>
      <c r="J115" s="12">
        <f t="shared" si="61"/>
        <v>1</v>
      </c>
      <c r="K115" s="6">
        <f t="shared" si="62"/>
        <v>0.08540120688045935</v>
      </c>
      <c r="L115" s="6">
        <f t="shared" si="63"/>
        <v>0.9145987931195406</v>
      </c>
      <c r="M115" s="12">
        <f t="shared" si="64"/>
        <v>1</v>
      </c>
      <c r="N115" s="6">
        <f t="shared" si="65"/>
        <v>0.02442976841995035</v>
      </c>
      <c r="O115" s="6">
        <f t="shared" si="66"/>
        <v>0.9755702315800497</v>
      </c>
      <c r="P115" s="12">
        <f t="shared" si="67"/>
        <v>1</v>
      </c>
    </row>
    <row r="116" spans="1:16" ht="15">
      <c r="A116" s="5"/>
      <c r="B116" s="5"/>
      <c r="C116" s="88"/>
      <c r="D116" s="18" t="s">
        <v>44</v>
      </c>
      <c r="E116" s="6">
        <f t="shared" si="56"/>
        <v>0.14269941978937986</v>
      </c>
      <c r="F116" s="6">
        <f t="shared" si="57"/>
        <v>0.8573005802106202</v>
      </c>
      <c r="G116" s="12">
        <f t="shared" si="58"/>
        <v>1</v>
      </c>
      <c r="H116" s="6">
        <f t="shared" si="59"/>
        <v>0.8288411555975299</v>
      </c>
      <c r="I116" s="6">
        <f t="shared" si="60"/>
        <v>0.17115884440247012</v>
      </c>
      <c r="J116" s="12">
        <f t="shared" si="61"/>
        <v>1</v>
      </c>
      <c r="K116" s="6">
        <f t="shared" si="62"/>
        <v>0.10651466159390219</v>
      </c>
      <c r="L116" s="6">
        <f t="shared" si="63"/>
        <v>0.8934853384060978</v>
      </c>
      <c r="M116" s="12">
        <f t="shared" si="64"/>
        <v>1</v>
      </c>
      <c r="N116" s="6">
        <f t="shared" si="65"/>
        <v>0.024536630139158057</v>
      </c>
      <c r="O116" s="6">
        <f t="shared" si="66"/>
        <v>0.975463369860842</v>
      </c>
      <c r="P116" s="12">
        <f t="shared" si="67"/>
        <v>1</v>
      </c>
    </row>
    <row r="117" spans="1:16" ht="15">
      <c r="A117" s="5"/>
      <c r="B117" s="5"/>
      <c r="C117" s="88"/>
      <c r="D117" s="18" t="s">
        <v>45</v>
      </c>
      <c r="E117" s="6">
        <f t="shared" si="56"/>
        <v>0.11071067332520164</v>
      </c>
      <c r="F117" s="6">
        <f t="shared" si="57"/>
        <v>0.8892893266747984</v>
      </c>
      <c r="G117" s="12">
        <f t="shared" si="58"/>
        <v>1</v>
      </c>
      <c r="H117" s="6">
        <f t="shared" si="59"/>
        <v>0.8446133318435333</v>
      </c>
      <c r="I117" s="6">
        <f t="shared" si="60"/>
        <v>0.15538666815646676</v>
      </c>
      <c r="J117" s="12">
        <f t="shared" si="61"/>
        <v>1</v>
      </c>
      <c r="K117" s="6">
        <f t="shared" si="62"/>
        <v>0.16573867040031484</v>
      </c>
      <c r="L117" s="6">
        <f t="shared" si="63"/>
        <v>0.8342613295996851</v>
      </c>
      <c r="M117" s="12">
        <f t="shared" si="64"/>
        <v>1</v>
      </c>
      <c r="N117" s="6">
        <f t="shared" si="65"/>
        <v>0.01999260438471094</v>
      </c>
      <c r="O117" s="6">
        <f t="shared" si="66"/>
        <v>0.980007395615289</v>
      </c>
      <c r="P117" s="12">
        <f t="shared" si="67"/>
        <v>1</v>
      </c>
    </row>
    <row r="118" spans="1:16" ht="15">
      <c r="A118" s="5"/>
      <c r="B118" s="5"/>
      <c r="C118" s="88"/>
      <c r="D118" s="18" t="s">
        <v>46</v>
      </c>
      <c r="E118" s="6">
        <f t="shared" si="56"/>
        <v>0.05932318544717667</v>
      </c>
      <c r="F118" s="6">
        <f t="shared" si="57"/>
        <v>0.9406768145528234</v>
      </c>
      <c r="G118" s="12">
        <f t="shared" si="58"/>
        <v>1</v>
      </c>
      <c r="H118" s="6">
        <f t="shared" si="59"/>
        <v>0.8435072358738928</v>
      </c>
      <c r="I118" s="6">
        <f t="shared" si="60"/>
        <v>0.15649276412610733</v>
      </c>
      <c r="J118" s="12">
        <f t="shared" si="61"/>
        <v>1</v>
      </c>
      <c r="K118" s="6">
        <f t="shared" si="62"/>
        <v>0.30133959897005785</v>
      </c>
      <c r="L118" s="6">
        <f t="shared" si="63"/>
        <v>0.6986604010299422</v>
      </c>
      <c r="M118" s="12">
        <f t="shared" si="64"/>
        <v>1</v>
      </c>
      <c r="N118" s="6">
        <f t="shared" si="65"/>
        <v>0.021816122032395607</v>
      </c>
      <c r="O118" s="6">
        <f t="shared" si="66"/>
        <v>0.9781838779676044</v>
      </c>
      <c r="P118" s="12">
        <f t="shared" si="67"/>
        <v>1</v>
      </c>
    </row>
    <row r="119" spans="1:16" ht="15" customHeight="1">
      <c r="A119" s="5"/>
      <c r="B119" s="5"/>
      <c r="C119" s="89"/>
      <c r="D119" s="18" t="s">
        <v>3</v>
      </c>
      <c r="E119" s="6">
        <f t="shared" si="56"/>
        <v>0.127107971130265</v>
      </c>
      <c r="F119" s="6">
        <f t="shared" si="57"/>
        <v>0.8728920288697348</v>
      </c>
      <c r="G119" s="12">
        <f t="shared" si="58"/>
        <v>0.9999999999999998</v>
      </c>
      <c r="H119" s="6">
        <f t="shared" si="59"/>
        <v>0.8211142600241871</v>
      </c>
      <c r="I119" s="6">
        <f t="shared" si="60"/>
        <v>0.178885739975813</v>
      </c>
      <c r="J119" s="12">
        <f t="shared" si="61"/>
        <v>1</v>
      </c>
      <c r="K119" s="6">
        <f t="shared" si="62"/>
        <v>0.14523468174013474</v>
      </c>
      <c r="L119" s="6">
        <f t="shared" si="63"/>
        <v>0.8547653182598655</v>
      </c>
      <c r="M119" s="12">
        <f t="shared" si="64"/>
        <v>1.0000000000000002</v>
      </c>
      <c r="N119" s="6">
        <f t="shared" si="65"/>
        <v>0.022972677806581136</v>
      </c>
      <c r="O119" s="6">
        <f t="shared" si="66"/>
        <v>0.9770273221934188</v>
      </c>
      <c r="P119" s="12">
        <f t="shared" si="67"/>
        <v>1</v>
      </c>
    </row>
    <row r="120" spans="1:7" ht="15.75">
      <c r="A120" s="5"/>
      <c r="B120" s="5"/>
      <c r="C120" s="16" t="s">
        <v>68</v>
      </c>
      <c r="G120" s="3"/>
    </row>
    <row r="121" spans="1:7" ht="15.75">
      <c r="A121" s="5"/>
      <c r="B121" s="5"/>
      <c r="C121" s="16"/>
      <c r="G121" s="3"/>
    </row>
    <row r="122" spans="1:7" ht="15.75">
      <c r="A122" s="5"/>
      <c r="B122" s="5"/>
      <c r="C122" s="16"/>
      <c r="G122" s="3"/>
    </row>
    <row r="123" spans="1:2" ht="15">
      <c r="A123" s="5">
        <v>7</v>
      </c>
      <c r="B123" s="5" t="s">
        <v>62</v>
      </c>
    </row>
    <row r="124" spans="1:3" ht="15">
      <c r="A124" s="5"/>
      <c r="B124" s="5"/>
      <c r="C124" s="5">
        <v>2010</v>
      </c>
    </row>
    <row r="125" spans="1:7" ht="29.25" customHeight="1">
      <c r="A125" s="5"/>
      <c r="B125" s="5"/>
      <c r="C125" s="82" t="s">
        <v>100</v>
      </c>
      <c r="D125" s="82"/>
      <c r="E125" s="82"/>
      <c r="F125" s="82"/>
      <c r="G125" s="82"/>
    </row>
    <row r="126" spans="1:7" ht="15">
      <c r="A126" s="5"/>
      <c r="B126" s="5"/>
      <c r="C126" s="83" t="s">
        <v>41</v>
      </c>
      <c r="D126" s="83"/>
      <c r="E126" s="36" t="s">
        <v>1</v>
      </c>
      <c r="F126" s="36" t="s">
        <v>35</v>
      </c>
      <c r="G126" s="36" t="s">
        <v>3</v>
      </c>
    </row>
    <row r="127" spans="1:7" ht="15">
      <c r="A127" s="5"/>
      <c r="B127" s="5"/>
      <c r="C127" s="87" t="s">
        <v>32</v>
      </c>
      <c r="D127" s="18" t="s">
        <v>42</v>
      </c>
      <c r="E127" s="53">
        <v>533047.9853594799</v>
      </c>
      <c r="F127" s="53">
        <v>192577.72209719423</v>
      </c>
      <c r="G127" s="53">
        <f>+F127+E127</f>
        <v>725625.7074566742</v>
      </c>
    </row>
    <row r="128" spans="1:7" ht="15">
      <c r="A128" s="5"/>
      <c r="B128" s="5"/>
      <c r="C128" s="88"/>
      <c r="D128" s="18" t="s">
        <v>43</v>
      </c>
      <c r="E128" s="53">
        <v>576886.6088845632</v>
      </c>
      <c r="F128" s="53">
        <v>123408.25555843474</v>
      </c>
      <c r="G128" s="53">
        <f>+F128+E128</f>
        <v>700294.864442998</v>
      </c>
    </row>
    <row r="129" spans="1:7" ht="15">
      <c r="A129" s="5"/>
      <c r="B129" s="5"/>
      <c r="C129" s="88"/>
      <c r="D129" s="18" t="s">
        <v>44</v>
      </c>
      <c r="E129" s="53">
        <v>608246.2739882815</v>
      </c>
      <c r="F129" s="53">
        <v>104726.31464387666</v>
      </c>
      <c r="G129" s="53">
        <f>+F129+E129</f>
        <v>712972.5886321581</v>
      </c>
    </row>
    <row r="130" spans="1:7" ht="15">
      <c r="A130" s="5"/>
      <c r="B130" s="5"/>
      <c r="C130" s="88"/>
      <c r="D130" s="18" t="s">
        <v>45</v>
      </c>
      <c r="E130" s="53">
        <v>633590.6292360972</v>
      </c>
      <c r="F130" s="53">
        <v>79204.93498153077</v>
      </c>
      <c r="G130" s="53">
        <f>+F130+E130</f>
        <v>712795.564217628</v>
      </c>
    </row>
    <row r="131" spans="1:7" ht="15">
      <c r="A131" s="5"/>
      <c r="B131" s="5"/>
      <c r="C131" s="88"/>
      <c r="D131" s="18" t="s">
        <v>46</v>
      </c>
      <c r="E131" s="53">
        <v>638887.8492716784</v>
      </c>
      <c r="F131" s="53">
        <v>73824.02382283416</v>
      </c>
      <c r="G131" s="53">
        <f>+F131+E131</f>
        <v>712711.8730945125</v>
      </c>
    </row>
    <row r="132" spans="1:7" ht="15">
      <c r="A132" s="5"/>
      <c r="B132" s="5"/>
      <c r="C132" s="89"/>
      <c r="D132" s="18" t="s">
        <v>3</v>
      </c>
      <c r="E132" s="7">
        <f>SUM(E127:E131)</f>
        <v>2990659.3467401005</v>
      </c>
      <c r="F132" s="7">
        <f>SUM(F127:F131)</f>
        <v>573741.2511038706</v>
      </c>
      <c r="G132" s="7">
        <f>SUM(G127:G131)</f>
        <v>3564400.5978439706</v>
      </c>
    </row>
    <row r="133" spans="1:7" ht="15">
      <c r="A133" s="5"/>
      <c r="B133" s="5"/>
      <c r="C133" s="87" t="s">
        <v>0</v>
      </c>
      <c r="D133" s="18" t="s">
        <v>42</v>
      </c>
      <c r="E133" s="6">
        <f aca="true" t="shared" si="68" ref="E133:E138">E127/G127</f>
        <v>0.7346046038360724</v>
      </c>
      <c r="F133" s="6">
        <f aca="true" t="shared" si="69" ref="F133:F138">F127/G127</f>
        <v>0.26539539616392754</v>
      </c>
      <c r="G133" s="12">
        <f aca="true" t="shared" si="70" ref="G133:G138">+E133+F133</f>
        <v>1</v>
      </c>
    </row>
    <row r="134" spans="1:7" ht="15">
      <c r="A134" s="5"/>
      <c r="B134" s="5"/>
      <c r="C134" s="88"/>
      <c r="D134" s="18" t="s">
        <v>43</v>
      </c>
      <c r="E134" s="6">
        <f t="shared" si="68"/>
        <v>0.8237767234569234</v>
      </c>
      <c r="F134" s="6">
        <f t="shared" si="69"/>
        <v>0.17622327654307657</v>
      </c>
      <c r="G134" s="12">
        <f t="shared" si="70"/>
        <v>1</v>
      </c>
    </row>
    <row r="135" spans="1:7" ht="15">
      <c r="A135" s="5"/>
      <c r="B135" s="5"/>
      <c r="C135" s="88"/>
      <c r="D135" s="18" t="s">
        <v>44</v>
      </c>
      <c r="E135" s="6">
        <f t="shared" si="68"/>
        <v>0.8531131262075662</v>
      </c>
      <c r="F135" s="6">
        <f t="shared" si="69"/>
        <v>0.14688687379243384</v>
      </c>
      <c r="G135" s="12">
        <f t="shared" si="70"/>
        <v>1</v>
      </c>
    </row>
    <row r="136" spans="1:7" ht="15">
      <c r="A136" s="5"/>
      <c r="B136" s="5"/>
      <c r="C136" s="88"/>
      <c r="D136" s="18" t="s">
        <v>45</v>
      </c>
      <c r="E136" s="6">
        <f t="shared" si="68"/>
        <v>0.8888812740179339</v>
      </c>
      <c r="F136" s="6">
        <f t="shared" si="69"/>
        <v>0.11111872598206604</v>
      </c>
      <c r="G136" s="12">
        <f t="shared" si="70"/>
        <v>1</v>
      </c>
    </row>
    <row r="137" spans="1:7" ht="15">
      <c r="A137" s="5"/>
      <c r="B137" s="5"/>
      <c r="C137" s="88"/>
      <c r="D137" s="18" t="s">
        <v>46</v>
      </c>
      <c r="E137" s="6">
        <f t="shared" si="68"/>
        <v>0.896418136683624</v>
      </c>
      <c r="F137" s="6">
        <f t="shared" si="69"/>
        <v>0.10358186331637607</v>
      </c>
      <c r="G137" s="12">
        <f t="shared" si="70"/>
        <v>1</v>
      </c>
    </row>
    <row r="138" spans="1:7" ht="15">
      <c r="A138" s="5"/>
      <c r="B138" s="5"/>
      <c r="C138" s="89"/>
      <c r="D138" s="18" t="s">
        <v>3</v>
      </c>
      <c r="E138" s="6">
        <f t="shared" si="68"/>
        <v>0.8390356988911645</v>
      </c>
      <c r="F138" s="6">
        <f t="shared" si="69"/>
        <v>0.1609643011088356</v>
      </c>
      <c r="G138" s="12">
        <f t="shared" si="70"/>
        <v>1</v>
      </c>
    </row>
    <row r="139" spans="1:3" ht="15.75">
      <c r="A139" s="5"/>
      <c r="B139" s="5"/>
      <c r="C139" s="16" t="s">
        <v>68</v>
      </c>
    </row>
    <row r="140" spans="1:7" ht="15.75">
      <c r="A140" s="5"/>
      <c r="B140" s="5"/>
      <c r="C140" s="16"/>
      <c r="G140" s="3"/>
    </row>
    <row r="141" spans="1:3" ht="15">
      <c r="A141" s="5"/>
      <c r="B141" s="5"/>
      <c r="C141" s="5">
        <v>2010</v>
      </c>
    </row>
    <row r="142" spans="1:10" ht="15" customHeight="1">
      <c r="A142" s="5"/>
      <c r="C142" s="83" t="s">
        <v>74</v>
      </c>
      <c r="D142" s="97"/>
      <c r="E142" s="82" t="s">
        <v>90</v>
      </c>
      <c r="F142" s="82"/>
      <c r="G142" s="82"/>
      <c r="H142" s="82"/>
      <c r="I142" s="82"/>
      <c r="J142" s="82"/>
    </row>
    <row r="143" spans="1:10" ht="15.75" thickBot="1">
      <c r="A143" s="5"/>
      <c r="C143" s="93"/>
      <c r="D143" s="95"/>
      <c r="E143" s="56" t="s">
        <v>103</v>
      </c>
      <c r="F143" s="57" t="s">
        <v>102</v>
      </c>
      <c r="G143" s="58" t="s">
        <v>104</v>
      </c>
      <c r="H143" s="56" t="s">
        <v>105</v>
      </c>
      <c r="I143" s="57" t="s">
        <v>106</v>
      </c>
      <c r="J143" s="57" t="s">
        <v>3</v>
      </c>
    </row>
    <row r="144" spans="1:10" ht="15">
      <c r="A144" s="5"/>
      <c r="C144" s="87" t="s">
        <v>32</v>
      </c>
      <c r="D144" s="18" t="s">
        <v>42</v>
      </c>
      <c r="E144" s="50">
        <v>315403.223246925</v>
      </c>
      <c r="F144" s="50">
        <v>184250.099527242</v>
      </c>
      <c r="G144" s="50">
        <v>23539.638281886</v>
      </c>
      <c r="H144" s="50">
        <v>7294.12188526521</v>
      </c>
      <c r="I144" s="50">
        <v>2560.90241816078</v>
      </c>
      <c r="J144" s="50">
        <f>SUM(E144:I144)</f>
        <v>533047.985359479</v>
      </c>
    </row>
    <row r="145" spans="1:10" ht="15">
      <c r="A145" s="5"/>
      <c r="C145" s="88"/>
      <c r="D145" s="18" t="s">
        <v>43</v>
      </c>
      <c r="E145" s="50">
        <v>304310.184082835</v>
      </c>
      <c r="F145" s="50">
        <v>228457.023161564</v>
      </c>
      <c r="G145" s="50">
        <v>30195.2634556903</v>
      </c>
      <c r="H145" s="50">
        <v>12205.6007254797</v>
      </c>
      <c r="I145" s="50">
        <v>1718.53745899739</v>
      </c>
      <c r="J145" s="50">
        <f>SUM(E145:I145)</f>
        <v>576886.6088845663</v>
      </c>
    </row>
    <row r="146" spans="1:10" ht="15">
      <c r="A146" s="5"/>
      <c r="C146" s="88"/>
      <c r="D146" s="18" t="s">
        <v>44</v>
      </c>
      <c r="E146" s="50">
        <v>274177.463171637</v>
      </c>
      <c r="F146" s="50">
        <v>254004.254430385</v>
      </c>
      <c r="G146" s="50">
        <v>60678.7310705095</v>
      </c>
      <c r="H146" s="50">
        <v>14934.3275832245</v>
      </c>
      <c r="I146" s="50">
        <v>4451.49773252879</v>
      </c>
      <c r="J146" s="50">
        <f>SUM(E146:I146)</f>
        <v>608246.2739882849</v>
      </c>
    </row>
    <row r="147" spans="1:10" ht="15">
      <c r="A147" s="5"/>
      <c r="C147" s="88"/>
      <c r="D147" s="18" t="s">
        <v>45</v>
      </c>
      <c r="E147" s="50">
        <v>206030.259964541</v>
      </c>
      <c r="F147" s="50">
        <v>284396.186598378</v>
      </c>
      <c r="G147" s="50">
        <v>89908.0168987238</v>
      </c>
      <c r="H147" s="50">
        <v>38631.4110343001</v>
      </c>
      <c r="I147" s="50">
        <v>14624.754740155</v>
      </c>
      <c r="J147" s="50">
        <f>SUM(E147:I147)</f>
        <v>633590.6292360979</v>
      </c>
    </row>
    <row r="148" spans="1:10" ht="15">
      <c r="A148" s="5"/>
      <c r="C148" s="88"/>
      <c r="D148" s="18" t="s">
        <v>46</v>
      </c>
      <c r="E148" s="50">
        <v>144329.737207345</v>
      </c>
      <c r="F148" s="50">
        <v>258843.385088913</v>
      </c>
      <c r="G148" s="50">
        <v>101883.27700241</v>
      </c>
      <c r="H148" s="50">
        <v>74781.5189282343</v>
      </c>
      <c r="I148" s="50">
        <v>59049.9310447744</v>
      </c>
      <c r="J148" s="50">
        <f>SUM(E148:I148)</f>
        <v>638887.8492716767</v>
      </c>
    </row>
    <row r="149" spans="1:10" ht="15">
      <c r="A149" s="5"/>
      <c r="C149" s="89"/>
      <c r="D149" s="18" t="s">
        <v>3</v>
      </c>
      <c r="E149" s="50">
        <f aca="true" t="shared" si="71" ref="E149:J149">SUM(E144:E148)</f>
        <v>1244250.867673283</v>
      </c>
      <c r="F149" s="50">
        <f t="shared" si="71"/>
        <v>1209950.948806482</v>
      </c>
      <c r="G149" s="50">
        <f t="shared" si="71"/>
        <v>306204.9267092196</v>
      </c>
      <c r="H149" s="50">
        <f t="shared" si="71"/>
        <v>147846.9801565038</v>
      </c>
      <c r="I149" s="50">
        <f t="shared" si="71"/>
        <v>82405.62339461636</v>
      </c>
      <c r="J149" s="50">
        <f t="shared" si="71"/>
        <v>2990659.3467401043</v>
      </c>
    </row>
    <row r="150" spans="3:10" ht="15">
      <c r="C150" s="90" t="s">
        <v>32</v>
      </c>
      <c r="D150" s="18" t="s">
        <v>42</v>
      </c>
      <c r="E150" s="61">
        <f aca="true" t="shared" si="72" ref="E150:E155">E144/J144</f>
        <v>0.5916976180563221</v>
      </c>
      <c r="F150" s="61">
        <f aca="true" t="shared" si="73" ref="F150:F155">F144/J144</f>
        <v>0.34565387092305905</v>
      </c>
      <c r="G150" s="61">
        <f aca="true" t="shared" si="74" ref="G150:G155">G144/J144</f>
        <v>0.04416044883090825</v>
      </c>
      <c r="H150" s="61">
        <f aca="true" t="shared" si="75" ref="H150:H155">H144/J144</f>
        <v>0.013683799743368643</v>
      </c>
      <c r="I150" s="61">
        <f aca="true" t="shared" si="76" ref="I150:I155">I144/J144</f>
        <v>0.004804262446341953</v>
      </c>
      <c r="J150" s="22">
        <f aca="true" t="shared" si="77" ref="J150:J155">SUM(E150:I150)</f>
        <v>1</v>
      </c>
    </row>
    <row r="151" spans="3:10" ht="15">
      <c r="C151" s="83"/>
      <c r="D151" s="18" t="s">
        <v>43</v>
      </c>
      <c r="E151" s="61">
        <f t="shared" si="72"/>
        <v>0.5275043299604945</v>
      </c>
      <c r="F151" s="61">
        <f t="shared" si="73"/>
        <v>0.3960172062293055</v>
      </c>
      <c r="G151" s="61">
        <f t="shared" si="74"/>
        <v>0.05234176524581506</v>
      </c>
      <c r="H151" s="61">
        <f t="shared" si="75"/>
        <v>0.021157711996608354</v>
      </c>
      <c r="I151" s="61">
        <f t="shared" si="76"/>
        <v>0.0029789865677767283</v>
      </c>
      <c r="J151" s="22">
        <f t="shared" si="77"/>
        <v>1</v>
      </c>
    </row>
    <row r="152" spans="3:10" ht="15">
      <c r="C152" s="83"/>
      <c r="D152" s="18" t="s">
        <v>44</v>
      </c>
      <c r="E152" s="61">
        <f t="shared" si="72"/>
        <v>0.45076718904309765</v>
      </c>
      <c r="F152" s="61">
        <f t="shared" si="73"/>
        <v>0.4176010035620493</v>
      </c>
      <c r="G152" s="61">
        <f t="shared" si="74"/>
        <v>0.09976013609197745</v>
      </c>
      <c r="H152" s="61">
        <f t="shared" si="75"/>
        <v>0.02455309341280427</v>
      </c>
      <c r="I152" s="61">
        <f t="shared" si="76"/>
        <v>0.0073185778900711</v>
      </c>
      <c r="J152" s="22">
        <f t="shared" si="77"/>
        <v>0.9999999999999998</v>
      </c>
    </row>
    <row r="153" spans="3:10" ht="15">
      <c r="C153" s="83"/>
      <c r="D153" s="18" t="s">
        <v>45</v>
      </c>
      <c r="E153" s="61">
        <f t="shared" si="72"/>
        <v>0.3251788307111578</v>
      </c>
      <c r="F153" s="61">
        <f t="shared" si="73"/>
        <v>0.44886425631210225</v>
      </c>
      <c r="G153" s="61">
        <f t="shared" si="74"/>
        <v>0.14190237789205204</v>
      </c>
      <c r="H153" s="61">
        <f t="shared" si="75"/>
        <v>0.060972194429196165</v>
      </c>
      <c r="I153" s="61">
        <f t="shared" si="76"/>
        <v>0.02308234065549178</v>
      </c>
      <c r="J153" s="22">
        <f t="shared" si="77"/>
        <v>1</v>
      </c>
    </row>
    <row r="154" spans="3:10" ht="15">
      <c r="C154" s="83"/>
      <c r="D154" s="18" t="s">
        <v>46</v>
      </c>
      <c r="E154" s="61">
        <f t="shared" si="72"/>
        <v>0.22590778236255218</v>
      </c>
      <c r="F154" s="61">
        <f t="shared" si="73"/>
        <v>0.40514682723108736</v>
      </c>
      <c r="G154" s="61">
        <f t="shared" si="74"/>
        <v>0.15946973654070198</v>
      </c>
      <c r="H154" s="61">
        <f t="shared" si="75"/>
        <v>0.11704952444076717</v>
      </c>
      <c r="I154" s="61">
        <f t="shared" si="76"/>
        <v>0.09242612942489124</v>
      </c>
      <c r="J154" s="22">
        <f t="shared" si="77"/>
        <v>1</v>
      </c>
    </row>
    <row r="155" spans="3:10" ht="15">
      <c r="C155" s="83"/>
      <c r="D155" s="54" t="s">
        <v>3</v>
      </c>
      <c r="E155" s="61">
        <f t="shared" si="72"/>
        <v>0.41604566866819803</v>
      </c>
      <c r="F155" s="61">
        <f t="shared" si="73"/>
        <v>0.40457665301310886</v>
      </c>
      <c r="G155" s="61">
        <f t="shared" si="74"/>
        <v>0.10238709635819634</v>
      </c>
      <c r="H155" s="61">
        <f t="shared" si="75"/>
        <v>0.04943624900564513</v>
      </c>
      <c r="I155" s="61">
        <f t="shared" si="76"/>
        <v>0.027554332954851782</v>
      </c>
      <c r="J155" s="22">
        <f t="shared" si="77"/>
        <v>1.0000000000000002</v>
      </c>
    </row>
    <row r="156" spans="1:6" ht="15.75">
      <c r="A156" s="5"/>
      <c r="B156" s="5"/>
      <c r="C156" s="16" t="s">
        <v>68</v>
      </c>
      <c r="E156" s="51"/>
      <c r="F156" s="51"/>
    </row>
    <row r="157" ht="15">
      <c r="A157" s="5"/>
    </row>
    <row r="158" ht="15">
      <c r="A158" s="5"/>
    </row>
    <row r="159" spans="1:8" ht="15">
      <c r="A159" s="5">
        <v>8</v>
      </c>
      <c r="B159" s="5" t="s">
        <v>12</v>
      </c>
      <c r="H159" s="3"/>
    </row>
    <row r="160" spans="1:8" ht="15">
      <c r="A160" s="5"/>
      <c r="B160" s="5"/>
      <c r="C160" s="5">
        <v>2010</v>
      </c>
      <c r="H160" s="3"/>
    </row>
    <row r="161" spans="1:13" ht="15">
      <c r="A161" s="5"/>
      <c r="B161" s="5"/>
      <c r="C161" s="82" t="s">
        <v>97</v>
      </c>
      <c r="D161" s="82"/>
      <c r="E161" s="82"/>
      <c r="F161" s="82"/>
      <c r="G161" s="82"/>
      <c r="H161" s="82"/>
      <c r="I161" s="82"/>
      <c r="J161" s="82"/>
      <c r="K161" s="82"/>
      <c r="L161" s="82"/>
      <c r="M161" s="82"/>
    </row>
    <row r="162" spans="1:13" ht="15" customHeight="1">
      <c r="A162" s="5"/>
      <c r="B162" s="5"/>
      <c r="C162" s="83" t="s">
        <v>41</v>
      </c>
      <c r="D162" s="83"/>
      <c r="E162" s="92" t="s">
        <v>9</v>
      </c>
      <c r="F162" s="93"/>
      <c r="G162" s="94"/>
      <c r="H162" s="92" t="s">
        <v>10</v>
      </c>
      <c r="I162" s="93"/>
      <c r="J162" s="94"/>
      <c r="K162" s="92" t="s">
        <v>11</v>
      </c>
      <c r="L162" s="93"/>
      <c r="M162" s="94"/>
    </row>
    <row r="163" spans="1:13" ht="15.75" thickBot="1">
      <c r="A163" s="5"/>
      <c r="B163" s="5"/>
      <c r="C163" s="93"/>
      <c r="D163" s="93"/>
      <c r="E163" s="13" t="s">
        <v>1</v>
      </c>
      <c r="F163" s="13" t="s">
        <v>2</v>
      </c>
      <c r="G163" s="14" t="s">
        <v>3</v>
      </c>
      <c r="H163" s="13" t="s">
        <v>1</v>
      </c>
      <c r="I163" s="13" t="s">
        <v>2</v>
      </c>
      <c r="J163" s="14" t="s">
        <v>3</v>
      </c>
      <c r="K163" s="13" t="s">
        <v>1</v>
      </c>
      <c r="L163" s="13" t="s">
        <v>2</v>
      </c>
      <c r="M163" s="14" t="s">
        <v>3</v>
      </c>
    </row>
    <row r="164" spans="1:13" ht="15">
      <c r="A164" s="5"/>
      <c r="B164" s="5"/>
      <c r="C164" s="100" t="s">
        <v>32</v>
      </c>
      <c r="D164" s="18" t="s">
        <v>42</v>
      </c>
      <c r="E164" s="53">
        <v>95081.18862728956</v>
      </c>
      <c r="F164" s="53">
        <v>630544.518829384</v>
      </c>
      <c r="G164" s="53">
        <f>+E164+F164</f>
        <v>725625.7074566736</v>
      </c>
      <c r="H164" s="53">
        <v>86437.03655518116</v>
      </c>
      <c r="I164" s="53">
        <v>639188.6709014926</v>
      </c>
      <c r="J164" s="53">
        <f>+H164+I164</f>
        <v>725625.7074566737</v>
      </c>
      <c r="K164" s="53">
        <v>103764.90264471427</v>
      </c>
      <c r="L164" s="53">
        <v>621860.8048119593</v>
      </c>
      <c r="M164" s="53">
        <f>+K164+L164</f>
        <v>725625.7074566735</v>
      </c>
    </row>
    <row r="165" spans="1:13" ht="15">
      <c r="A165" s="5"/>
      <c r="B165" s="5"/>
      <c r="C165" s="101"/>
      <c r="D165" s="18" t="s">
        <v>43</v>
      </c>
      <c r="E165" s="53">
        <v>105753.66824792787</v>
      </c>
      <c r="F165" s="53">
        <v>594541.1961950703</v>
      </c>
      <c r="G165" s="53">
        <f>+E165+F165</f>
        <v>700294.8644429982</v>
      </c>
      <c r="H165" s="53">
        <v>95558.417037299</v>
      </c>
      <c r="I165" s="53">
        <v>604736.4474056986</v>
      </c>
      <c r="J165" s="53">
        <f>+H165+I165</f>
        <v>700294.8644429976</v>
      </c>
      <c r="K165" s="53">
        <v>89988.86019553087</v>
      </c>
      <c r="L165" s="53">
        <v>610306.0042474668</v>
      </c>
      <c r="M165" s="53">
        <f>+K165+L165</f>
        <v>700294.8644429976</v>
      </c>
    </row>
    <row r="166" spans="1:13" ht="15">
      <c r="A166" s="5"/>
      <c r="B166" s="5"/>
      <c r="C166" s="101"/>
      <c r="D166" s="18" t="s">
        <v>44</v>
      </c>
      <c r="E166" s="53">
        <v>122881.39631707717</v>
      </c>
      <c r="F166" s="53">
        <v>590091.192315082</v>
      </c>
      <c r="G166" s="53">
        <f>+E166+F166</f>
        <v>712972.5886321592</v>
      </c>
      <c r="H166" s="53">
        <v>107476.0477578658</v>
      </c>
      <c r="I166" s="53">
        <v>605496.5408742928</v>
      </c>
      <c r="J166" s="53">
        <f>+H166+I166</f>
        <v>712972.5886321587</v>
      </c>
      <c r="K166" s="53">
        <v>91671.79291941528</v>
      </c>
      <c r="L166" s="53">
        <v>621300.7957127426</v>
      </c>
      <c r="M166" s="53">
        <f>+K166+L166</f>
        <v>712972.5886321579</v>
      </c>
    </row>
    <row r="167" spans="1:13" ht="15">
      <c r="A167" s="5"/>
      <c r="B167" s="5"/>
      <c r="C167" s="101"/>
      <c r="D167" s="18" t="s">
        <v>45</v>
      </c>
      <c r="E167" s="53">
        <v>150506.61741450708</v>
      </c>
      <c r="F167" s="53">
        <v>562288.9468031212</v>
      </c>
      <c r="G167" s="53">
        <f>+E167+F167</f>
        <v>712795.5642176283</v>
      </c>
      <c r="H167" s="53">
        <v>135115.13156783432</v>
      </c>
      <c r="I167" s="53">
        <v>577680.432649793</v>
      </c>
      <c r="J167" s="53">
        <f>+H167+I167</f>
        <v>712795.5642176273</v>
      </c>
      <c r="K167" s="53">
        <v>103891.08335959997</v>
      </c>
      <c r="L167" s="53">
        <v>608904.4808580267</v>
      </c>
      <c r="M167" s="53">
        <f>+K167+L167</f>
        <v>712795.5642176266</v>
      </c>
    </row>
    <row r="168" spans="1:13" ht="15">
      <c r="A168" s="5"/>
      <c r="B168" s="5"/>
      <c r="C168" s="101"/>
      <c r="D168" s="18" t="s">
        <v>46</v>
      </c>
      <c r="E168" s="53">
        <v>220793.23538095356</v>
      </c>
      <c r="F168" s="53">
        <v>491918.63771355944</v>
      </c>
      <c r="G168" s="53">
        <f>+E168+F168</f>
        <v>712711.873094513</v>
      </c>
      <c r="H168" s="53">
        <v>193079.03458696185</v>
      </c>
      <c r="I168" s="53">
        <v>519632.8385075518</v>
      </c>
      <c r="J168" s="53">
        <f>+H168+I168</f>
        <v>712711.8730945137</v>
      </c>
      <c r="K168" s="53">
        <v>146542.3223655179</v>
      </c>
      <c r="L168" s="53">
        <v>566169.5507289937</v>
      </c>
      <c r="M168" s="53">
        <f>+K168+L168</f>
        <v>712711.8730945117</v>
      </c>
    </row>
    <row r="169" spans="1:13" ht="15">
      <c r="A169" s="5"/>
      <c r="B169" s="5"/>
      <c r="C169" s="102"/>
      <c r="D169" s="18" t="s">
        <v>3</v>
      </c>
      <c r="E169" s="53">
        <f aca="true" t="shared" si="78" ref="E169:M169">SUM(E164:E168)</f>
        <v>695016.1059877552</v>
      </c>
      <c r="F169" s="53">
        <f t="shared" si="78"/>
        <v>2869384.491856217</v>
      </c>
      <c r="G169" s="53">
        <f t="shared" si="78"/>
        <v>3564400.5978439725</v>
      </c>
      <c r="H169" s="53">
        <f t="shared" si="78"/>
        <v>617665.6675051422</v>
      </c>
      <c r="I169" s="53">
        <f t="shared" si="78"/>
        <v>2946734.930338829</v>
      </c>
      <c r="J169" s="53">
        <f t="shared" si="78"/>
        <v>3564400.5978439706</v>
      </c>
      <c r="K169" s="53">
        <f t="shared" si="78"/>
        <v>535858.9614847783</v>
      </c>
      <c r="L169" s="53">
        <f t="shared" si="78"/>
        <v>3028541.6363591887</v>
      </c>
      <c r="M169" s="53">
        <f t="shared" si="78"/>
        <v>3564400.5978439674</v>
      </c>
    </row>
    <row r="170" spans="1:13" ht="15">
      <c r="A170" s="5"/>
      <c r="B170" s="5"/>
      <c r="C170" s="100" t="s">
        <v>0</v>
      </c>
      <c r="D170" s="18" t="s">
        <v>42</v>
      </c>
      <c r="E170" s="6">
        <f aca="true" t="shared" si="79" ref="E170:E175">E164/G164</f>
        <v>0.13103337939962217</v>
      </c>
      <c r="F170" s="6">
        <f aca="true" t="shared" si="80" ref="F170:F175">F164/G164</f>
        <v>0.8689666206003778</v>
      </c>
      <c r="G170" s="12">
        <f aca="true" t="shared" si="81" ref="G170:G175">+E170+F170</f>
        <v>1</v>
      </c>
      <c r="H170" s="6">
        <f aca="true" t="shared" si="82" ref="H170:H175">H164/J164</f>
        <v>0.11912069220665285</v>
      </c>
      <c r="I170" s="6">
        <f aca="true" t="shared" si="83" ref="I170:I175">I164/J164</f>
        <v>0.8808793077933472</v>
      </c>
      <c r="J170" s="12">
        <f aca="true" t="shared" si="84" ref="J170:J175">+H170+I170</f>
        <v>1</v>
      </c>
      <c r="K170" s="6">
        <f aca="true" t="shared" si="85" ref="K170:K175">K164/M164</f>
        <v>0.14300058773883778</v>
      </c>
      <c r="L170" s="6">
        <f aca="true" t="shared" si="86" ref="L170:L175">L164/M164</f>
        <v>0.8569994122611623</v>
      </c>
      <c r="M170" s="12">
        <f aca="true" t="shared" si="87" ref="M170:M175">+K170+L170</f>
        <v>1</v>
      </c>
    </row>
    <row r="171" spans="1:13" ht="15">
      <c r="A171" s="5"/>
      <c r="B171" s="5"/>
      <c r="C171" s="101"/>
      <c r="D171" s="18" t="s">
        <v>43</v>
      </c>
      <c r="E171" s="6">
        <f t="shared" si="79"/>
        <v>0.15101305695286288</v>
      </c>
      <c r="F171" s="6">
        <f t="shared" si="80"/>
        <v>0.8489869430471371</v>
      </c>
      <c r="G171" s="12">
        <f t="shared" si="81"/>
        <v>1</v>
      </c>
      <c r="H171" s="6">
        <f t="shared" si="82"/>
        <v>0.13645454491988102</v>
      </c>
      <c r="I171" s="6">
        <f t="shared" si="83"/>
        <v>0.8635454550801189</v>
      </c>
      <c r="J171" s="12">
        <f t="shared" si="84"/>
        <v>1</v>
      </c>
      <c r="K171" s="6">
        <f t="shared" si="85"/>
        <v>0.1285013852944737</v>
      </c>
      <c r="L171" s="6">
        <f t="shared" si="86"/>
        <v>0.8714986147055264</v>
      </c>
      <c r="M171" s="12">
        <f t="shared" si="87"/>
        <v>1</v>
      </c>
    </row>
    <row r="172" spans="1:13" ht="15">
      <c r="A172" s="5"/>
      <c r="B172" s="5"/>
      <c r="C172" s="101"/>
      <c r="D172" s="18" t="s">
        <v>44</v>
      </c>
      <c r="E172" s="6">
        <f t="shared" si="79"/>
        <v>0.17235080040429834</v>
      </c>
      <c r="F172" s="6">
        <f t="shared" si="80"/>
        <v>0.8276491995957016</v>
      </c>
      <c r="G172" s="12">
        <f t="shared" si="81"/>
        <v>1</v>
      </c>
      <c r="H172" s="6">
        <f t="shared" si="82"/>
        <v>0.15074359024665887</v>
      </c>
      <c r="I172" s="6">
        <f t="shared" si="83"/>
        <v>0.849256409753341</v>
      </c>
      <c r="J172" s="12">
        <f t="shared" si="84"/>
        <v>0.9999999999999999</v>
      </c>
      <c r="K172" s="6">
        <f t="shared" si="85"/>
        <v>0.12857688273161827</v>
      </c>
      <c r="L172" s="6">
        <f t="shared" si="86"/>
        <v>0.8714231172683817</v>
      </c>
      <c r="M172" s="12">
        <f t="shared" si="87"/>
        <v>1</v>
      </c>
    </row>
    <row r="173" spans="1:13" ht="15">
      <c r="A173" s="5"/>
      <c r="B173" s="5"/>
      <c r="C173" s="101"/>
      <c r="D173" s="18" t="s">
        <v>45</v>
      </c>
      <c r="E173" s="6">
        <f t="shared" si="79"/>
        <v>0.21114976715617567</v>
      </c>
      <c r="F173" s="6">
        <f t="shared" si="80"/>
        <v>0.7888502328438244</v>
      </c>
      <c r="G173" s="12">
        <f t="shared" si="81"/>
        <v>1</v>
      </c>
      <c r="H173" s="6">
        <f t="shared" si="82"/>
        <v>0.18955663916923818</v>
      </c>
      <c r="I173" s="6">
        <f t="shared" si="83"/>
        <v>0.8104433608307618</v>
      </c>
      <c r="J173" s="12">
        <f t="shared" si="84"/>
        <v>1</v>
      </c>
      <c r="K173" s="6">
        <f t="shared" si="85"/>
        <v>0.14575158513175113</v>
      </c>
      <c r="L173" s="6">
        <f t="shared" si="86"/>
        <v>0.854248414868249</v>
      </c>
      <c r="M173" s="12">
        <f t="shared" si="87"/>
        <v>1</v>
      </c>
    </row>
    <row r="174" spans="1:13" ht="15">
      <c r="A174" s="5"/>
      <c r="B174" s="5"/>
      <c r="C174" s="101"/>
      <c r="D174" s="18" t="s">
        <v>46</v>
      </c>
      <c r="E174" s="6">
        <f t="shared" si="79"/>
        <v>0.30979312077725707</v>
      </c>
      <c r="F174" s="6">
        <f t="shared" si="80"/>
        <v>0.690206879222743</v>
      </c>
      <c r="G174" s="12">
        <f t="shared" si="81"/>
        <v>1</v>
      </c>
      <c r="H174" s="6">
        <f t="shared" si="82"/>
        <v>0.27090756008965405</v>
      </c>
      <c r="I174" s="6">
        <f t="shared" si="83"/>
        <v>0.729092439910346</v>
      </c>
      <c r="J174" s="12">
        <f t="shared" si="84"/>
        <v>1</v>
      </c>
      <c r="K174" s="6">
        <f t="shared" si="85"/>
        <v>0.20561229284598312</v>
      </c>
      <c r="L174" s="6">
        <f t="shared" si="86"/>
        <v>0.7943877071540167</v>
      </c>
      <c r="M174" s="12">
        <f t="shared" si="87"/>
        <v>0.9999999999999999</v>
      </c>
    </row>
    <row r="175" spans="1:13" ht="15">
      <c r="A175" s="5"/>
      <c r="B175" s="5"/>
      <c r="C175" s="102"/>
      <c r="D175" s="18" t="s">
        <v>3</v>
      </c>
      <c r="E175" s="6">
        <f t="shared" si="79"/>
        <v>0.19498821384110282</v>
      </c>
      <c r="F175" s="6">
        <f t="shared" si="80"/>
        <v>0.8050117861588971</v>
      </c>
      <c r="G175" s="12">
        <f t="shared" si="81"/>
        <v>1</v>
      </c>
      <c r="H175" s="6">
        <f t="shared" si="82"/>
        <v>0.17328738747231578</v>
      </c>
      <c r="I175" s="6">
        <f t="shared" si="83"/>
        <v>0.8267126125276844</v>
      </c>
      <c r="J175" s="12">
        <f t="shared" si="84"/>
        <v>1.0000000000000002</v>
      </c>
      <c r="K175" s="6">
        <f t="shared" si="85"/>
        <v>0.15033634597887466</v>
      </c>
      <c r="L175" s="6">
        <f t="shared" si="86"/>
        <v>0.8496636540211252</v>
      </c>
      <c r="M175" s="12">
        <f t="shared" si="87"/>
        <v>0.9999999999999999</v>
      </c>
    </row>
    <row r="176" spans="1:8" ht="15.75">
      <c r="A176" s="5"/>
      <c r="B176" s="5"/>
      <c r="C176" s="16" t="s">
        <v>68</v>
      </c>
      <c r="H176" s="3"/>
    </row>
    <row r="177" spans="1:8" ht="15">
      <c r="A177" s="5"/>
      <c r="B177" s="5"/>
      <c r="H177" s="3"/>
    </row>
    <row r="178" ht="15">
      <c r="A178" s="5"/>
    </row>
    <row r="179" spans="1:2" ht="15">
      <c r="A179" s="5">
        <v>9</v>
      </c>
      <c r="B179" s="5" t="s">
        <v>13</v>
      </c>
    </row>
    <row r="180" spans="1:3" ht="15">
      <c r="A180" s="5"/>
      <c r="B180" s="5"/>
      <c r="C180" s="5">
        <v>2010</v>
      </c>
    </row>
    <row r="181" spans="1:7" ht="15">
      <c r="A181" s="5"/>
      <c r="B181" s="5"/>
      <c r="C181" s="82" t="s">
        <v>47</v>
      </c>
      <c r="D181" s="82"/>
      <c r="E181" s="82"/>
      <c r="F181" s="82"/>
      <c r="G181" s="82"/>
    </row>
    <row r="182" spans="1:7" ht="15">
      <c r="A182" s="5"/>
      <c r="B182" s="5"/>
      <c r="C182" s="83" t="s">
        <v>41</v>
      </c>
      <c r="D182" s="97"/>
      <c r="E182" s="19" t="s">
        <v>1</v>
      </c>
      <c r="F182" s="19" t="s">
        <v>35</v>
      </c>
      <c r="G182" s="19" t="s">
        <v>3</v>
      </c>
    </row>
    <row r="183" spans="1:7" ht="15">
      <c r="A183" s="5"/>
      <c r="B183" s="5"/>
      <c r="C183" s="100" t="s">
        <v>32</v>
      </c>
      <c r="D183" s="18" t="s">
        <v>42</v>
      </c>
      <c r="E183" s="53">
        <v>123706.6410248064</v>
      </c>
      <c r="F183" s="53">
        <v>601919.0664318688</v>
      </c>
      <c r="G183" s="53">
        <f>+E183+F183</f>
        <v>725625.7074566752</v>
      </c>
    </row>
    <row r="184" spans="1:7" ht="15">
      <c r="A184" s="5"/>
      <c r="B184" s="5"/>
      <c r="C184" s="101"/>
      <c r="D184" s="18" t="s">
        <v>43</v>
      </c>
      <c r="E184" s="53">
        <v>151949.0384528224</v>
      </c>
      <c r="F184" s="53">
        <v>548345.8259901772</v>
      </c>
      <c r="G184" s="53">
        <f>+E184+F184</f>
        <v>700294.8644429996</v>
      </c>
    </row>
    <row r="185" spans="1:7" ht="15">
      <c r="A185" s="5"/>
      <c r="B185" s="5"/>
      <c r="C185" s="101"/>
      <c r="D185" s="18" t="s">
        <v>44</v>
      </c>
      <c r="E185" s="53">
        <v>173614.32681700817</v>
      </c>
      <c r="F185" s="53">
        <v>539358.2618151533</v>
      </c>
      <c r="G185" s="53">
        <f>+E185+F185</f>
        <v>712972.5886321615</v>
      </c>
    </row>
    <row r="186" spans="1:7" ht="15">
      <c r="A186" s="5"/>
      <c r="B186" s="5"/>
      <c r="C186" s="101"/>
      <c r="D186" s="18" t="s">
        <v>45</v>
      </c>
      <c r="E186" s="53">
        <v>179979.29510769175</v>
      </c>
      <c r="F186" s="53">
        <v>532816.2691099377</v>
      </c>
      <c r="G186" s="53">
        <f>+E186+F186</f>
        <v>712795.5642176295</v>
      </c>
    </row>
    <row r="187" spans="1:7" ht="15">
      <c r="A187" s="5"/>
      <c r="B187" s="5"/>
      <c r="C187" s="101"/>
      <c r="D187" s="18" t="s">
        <v>46</v>
      </c>
      <c r="E187" s="53">
        <v>234275.45731122338</v>
      </c>
      <c r="F187" s="53">
        <v>478436.4157832884</v>
      </c>
      <c r="G187" s="53">
        <f>+E187+F187</f>
        <v>712711.8730945118</v>
      </c>
    </row>
    <row r="188" spans="1:7" ht="15">
      <c r="A188" s="5"/>
      <c r="B188" s="5"/>
      <c r="C188" s="102"/>
      <c r="D188" s="18" t="s">
        <v>3</v>
      </c>
      <c r="E188" s="7">
        <f>SUM(E183:E187)</f>
        <v>863524.7587135521</v>
      </c>
      <c r="F188" s="7">
        <f>SUM(F183:F187)</f>
        <v>2700875.8391304254</v>
      </c>
      <c r="G188" s="7">
        <f>SUM(G183:G187)</f>
        <v>3564400.5978439776</v>
      </c>
    </row>
    <row r="189" spans="1:7" ht="15">
      <c r="A189" s="5"/>
      <c r="B189" s="5"/>
      <c r="C189" s="100" t="s">
        <v>0</v>
      </c>
      <c r="D189" s="18" t="s">
        <v>42</v>
      </c>
      <c r="E189" s="6">
        <f aca="true" t="shared" si="88" ref="E189:E194">E183/G183</f>
        <v>0.1704827154737934</v>
      </c>
      <c r="F189" s="6">
        <f aca="true" t="shared" si="89" ref="F189:F194">F183/G183</f>
        <v>0.8295172845262065</v>
      </c>
      <c r="G189" s="12">
        <f>+E189+F189</f>
        <v>1</v>
      </c>
    </row>
    <row r="190" spans="1:7" ht="15">
      <c r="A190" s="5"/>
      <c r="B190" s="5"/>
      <c r="C190" s="101"/>
      <c r="D190" s="18" t="s">
        <v>43</v>
      </c>
      <c r="E190" s="6">
        <f t="shared" si="88"/>
        <v>0.21697865594613433</v>
      </c>
      <c r="F190" s="6">
        <f t="shared" si="89"/>
        <v>0.7830213440538657</v>
      </c>
      <c r="G190" s="12">
        <f>+E190+F190</f>
        <v>1</v>
      </c>
    </row>
    <row r="191" spans="1:7" ht="15">
      <c r="A191" s="5"/>
      <c r="B191" s="5"/>
      <c r="C191" s="101"/>
      <c r="D191" s="18" t="s">
        <v>44</v>
      </c>
      <c r="E191" s="6">
        <f t="shared" si="88"/>
        <v>0.2435077162645024</v>
      </c>
      <c r="F191" s="6">
        <f t="shared" si="89"/>
        <v>0.7564922837354976</v>
      </c>
      <c r="G191" s="12">
        <f>+E191+F191</f>
        <v>1</v>
      </c>
    </row>
    <row r="192" spans="1:7" ht="15">
      <c r="A192" s="5"/>
      <c r="B192" s="5"/>
      <c r="C192" s="101"/>
      <c r="D192" s="18" t="s">
        <v>45</v>
      </c>
      <c r="E192" s="6">
        <f t="shared" si="88"/>
        <v>0.2524977765612761</v>
      </c>
      <c r="F192" s="6">
        <f t="shared" si="89"/>
        <v>0.7475022234387239</v>
      </c>
      <c r="G192" s="12">
        <f>+E192+F192</f>
        <v>1</v>
      </c>
    </row>
    <row r="193" spans="1:7" ht="15">
      <c r="A193" s="5"/>
      <c r="B193" s="5"/>
      <c r="C193" s="101"/>
      <c r="D193" s="18" t="s">
        <v>46</v>
      </c>
      <c r="E193" s="6">
        <f t="shared" si="88"/>
        <v>0.3287099123156552</v>
      </c>
      <c r="F193" s="6">
        <f t="shared" si="89"/>
        <v>0.6712900876843447</v>
      </c>
      <c r="G193" s="12">
        <f>+E193+F193</f>
        <v>1</v>
      </c>
    </row>
    <row r="194" spans="1:7" ht="15">
      <c r="A194" s="5"/>
      <c r="B194" s="5"/>
      <c r="C194" s="102"/>
      <c r="D194" s="18" t="s">
        <v>3</v>
      </c>
      <c r="E194" s="6">
        <f t="shared" si="88"/>
        <v>0.24226366678197675</v>
      </c>
      <c r="F194" s="6">
        <f t="shared" si="89"/>
        <v>0.7577363332180233</v>
      </c>
      <c r="G194" s="12">
        <f>AVERAGE(G189:G193)</f>
        <v>1</v>
      </c>
    </row>
    <row r="195" spans="1:6" ht="15.75">
      <c r="A195" s="5"/>
      <c r="B195" s="5"/>
      <c r="C195" s="16" t="s">
        <v>68</v>
      </c>
      <c r="D195" s="11"/>
      <c r="E195" s="11"/>
      <c r="F195" s="11"/>
    </row>
    <row r="196" spans="1:6" ht="15.75">
      <c r="A196" s="5"/>
      <c r="B196" s="5"/>
      <c r="C196" s="16"/>
      <c r="D196" s="11"/>
      <c r="E196" s="11"/>
      <c r="F196" s="11"/>
    </row>
    <row r="197" spans="1:6" ht="15.75">
      <c r="A197" s="5"/>
      <c r="B197" s="5"/>
      <c r="C197" s="16"/>
      <c r="D197" s="11"/>
      <c r="E197" s="11"/>
      <c r="F197" s="11"/>
    </row>
    <row r="198" spans="1:7" ht="15">
      <c r="A198" s="5">
        <v>10</v>
      </c>
      <c r="B198" s="5" t="s">
        <v>108</v>
      </c>
      <c r="C198" s="38"/>
      <c r="D198" s="38"/>
      <c r="E198" s="38"/>
      <c r="F198" s="38"/>
      <c r="G198" s="38"/>
    </row>
    <row r="199" spans="1:3" ht="15">
      <c r="A199" s="5"/>
      <c r="B199" s="5"/>
      <c r="C199" s="5">
        <v>2010</v>
      </c>
    </row>
    <row r="200" spans="2:7" ht="15">
      <c r="B200" s="5"/>
      <c r="C200" s="82" t="s">
        <v>83</v>
      </c>
      <c r="D200" s="82"/>
      <c r="E200" s="82"/>
      <c r="F200" s="82"/>
      <c r="G200" s="82"/>
    </row>
    <row r="201" spans="2:7" ht="15">
      <c r="B201" s="5"/>
      <c r="C201" s="83" t="s">
        <v>41</v>
      </c>
      <c r="D201" s="97"/>
      <c r="E201" s="36" t="s">
        <v>1</v>
      </c>
      <c r="F201" s="36" t="s">
        <v>35</v>
      </c>
      <c r="G201" s="36" t="s">
        <v>3</v>
      </c>
    </row>
    <row r="202" spans="2:7" ht="15">
      <c r="B202" s="5"/>
      <c r="C202" s="100" t="s">
        <v>32</v>
      </c>
      <c r="D202" s="18" t="s">
        <v>42</v>
      </c>
      <c r="E202" s="53">
        <v>408295.69</v>
      </c>
      <c r="F202" s="53">
        <v>317330.02</v>
      </c>
      <c r="G202" s="53">
        <f>E202+F202</f>
        <v>725625.71</v>
      </c>
    </row>
    <row r="203" spans="2:7" ht="15">
      <c r="B203" s="5"/>
      <c r="C203" s="101"/>
      <c r="D203" s="18" t="s">
        <v>43</v>
      </c>
      <c r="E203" s="53">
        <v>413435.67</v>
      </c>
      <c r="F203" s="53">
        <v>286859.19</v>
      </c>
      <c r="G203" s="53">
        <f aca="true" t="shared" si="90" ref="G203:G212">E203+F203</f>
        <v>700294.86</v>
      </c>
    </row>
    <row r="204" spans="2:7" ht="15">
      <c r="B204" s="5"/>
      <c r="C204" s="101"/>
      <c r="D204" s="18" t="s">
        <v>44</v>
      </c>
      <c r="E204" s="53">
        <v>436878.28</v>
      </c>
      <c r="F204" s="53">
        <v>276094.31</v>
      </c>
      <c r="G204" s="53">
        <f t="shared" si="90"/>
        <v>712972.5900000001</v>
      </c>
    </row>
    <row r="205" spans="2:7" ht="15">
      <c r="B205" s="5"/>
      <c r="C205" s="101"/>
      <c r="D205" s="18" t="s">
        <v>45</v>
      </c>
      <c r="E205" s="53">
        <v>467646.17</v>
      </c>
      <c r="F205" s="53">
        <v>245149.39</v>
      </c>
      <c r="G205" s="53">
        <f t="shared" si="90"/>
        <v>712795.56</v>
      </c>
    </row>
    <row r="206" spans="2:7" ht="15">
      <c r="B206" s="5"/>
      <c r="C206" s="101"/>
      <c r="D206" s="18" t="s">
        <v>46</v>
      </c>
      <c r="E206" s="53">
        <v>511265.51</v>
      </c>
      <c r="F206" s="53">
        <v>201446.36</v>
      </c>
      <c r="G206" s="53">
        <f t="shared" si="90"/>
        <v>712711.87</v>
      </c>
    </row>
    <row r="207" spans="2:7" ht="15" customHeight="1">
      <c r="B207" s="5"/>
      <c r="C207" s="102"/>
      <c r="D207" s="18" t="s">
        <v>3</v>
      </c>
      <c r="E207" s="7">
        <f>SUM(E202:E206)</f>
        <v>2237521.3200000003</v>
      </c>
      <c r="F207" s="7">
        <f>SUM(F202:F206)</f>
        <v>1326879.27</v>
      </c>
      <c r="G207" s="7">
        <f>SUM(G202:G206)</f>
        <v>3564400.5900000003</v>
      </c>
    </row>
    <row r="208" spans="2:7" ht="15">
      <c r="B208" s="5"/>
      <c r="C208" s="100" t="s">
        <v>0</v>
      </c>
      <c r="D208" s="18" t="s">
        <v>42</v>
      </c>
      <c r="E208" s="6">
        <f aca="true" t="shared" si="91" ref="E208:E213">E202/G202</f>
        <v>0.5626808482295921</v>
      </c>
      <c r="F208" s="6">
        <f aca="true" t="shared" si="92" ref="F208:F213">F202/G202</f>
        <v>0.437319151770408</v>
      </c>
      <c r="G208" s="22">
        <f t="shared" si="90"/>
        <v>1</v>
      </c>
    </row>
    <row r="209" spans="2:7" ht="15">
      <c r="B209" s="5"/>
      <c r="C209" s="101"/>
      <c r="D209" s="18" t="s">
        <v>43</v>
      </c>
      <c r="E209" s="6">
        <f t="shared" si="91"/>
        <v>0.5903737034425756</v>
      </c>
      <c r="F209" s="6">
        <f t="shared" si="92"/>
        <v>0.4096262965574244</v>
      </c>
      <c r="G209" s="22">
        <f t="shared" si="90"/>
        <v>1</v>
      </c>
    </row>
    <row r="210" spans="2:7" ht="15">
      <c r="B210" s="5"/>
      <c r="C210" s="101"/>
      <c r="D210" s="18" t="s">
        <v>44</v>
      </c>
      <c r="E210" s="6">
        <f t="shared" si="91"/>
        <v>0.612756066821587</v>
      </c>
      <c r="F210" s="6">
        <f t="shared" si="92"/>
        <v>0.3872439331784129</v>
      </c>
      <c r="G210" s="22">
        <f t="shared" si="90"/>
        <v>0.9999999999999999</v>
      </c>
    </row>
    <row r="211" spans="2:7" ht="15">
      <c r="B211" s="5"/>
      <c r="C211" s="101"/>
      <c r="D211" s="18" t="s">
        <v>45</v>
      </c>
      <c r="E211" s="6">
        <f t="shared" si="91"/>
        <v>0.6560733487172675</v>
      </c>
      <c r="F211" s="6">
        <f t="shared" si="92"/>
        <v>0.3439266512827325</v>
      </c>
      <c r="G211" s="22">
        <f t="shared" si="90"/>
        <v>1</v>
      </c>
    </row>
    <row r="212" spans="2:7" ht="15">
      <c r="B212" s="5"/>
      <c r="C212" s="101"/>
      <c r="D212" s="18" t="s">
        <v>46</v>
      </c>
      <c r="E212" s="6">
        <f t="shared" si="91"/>
        <v>0.7173523151789236</v>
      </c>
      <c r="F212" s="6">
        <f t="shared" si="92"/>
        <v>0.28264768482107644</v>
      </c>
      <c r="G212" s="22">
        <f t="shared" si="90"/>
        <v>1</v>
      </c>
    </row>
    <row r="213" spans="2:7" ht="15">
      <c r="B213" s="5"/>
      <c r="C213" s="102"/>
      <c r="D213" s="18" t="s">
        <v>3</v>
      </c>
      <c r="E213" s="6">
        <f t="shared" si="91"/>
        <v>0.6277412606981978</v>
      </c>
      <c r="F213" s="6">
        <f t="shared" si="92"/>
        <v>0.3722587393018022</v>
      </c>
      <c r="G213" s="22">
        <f>E213+F213</f>
        <v>1</v>
      </c>
    </row>
    <row r="214" spans="2:6" ht="15.75">
      <c r="B214" s="5"/>
      <c r="C214" s="16" t="s">
        <v>68</v>
      </c>
      <c r="D214" s="11"/>
      <c r="E214" s="11"/>
      <c r="F214" s="11"/>
    </row>
    <row r="215" spans="2:6" ht="15.75">
      <c r="B215" s="5"/>
      <c r="C215" s="16"/>
      <c r="D215" s="11"/>
      <c r="E215" s="11"/>
      <c r="F215" s="11"/>
    </row>
    <row r="216" ht="15">
      <c r="A216" s="5"/>
    </row>
    <row r="217" spans="1:2" ht="15">
      <c r="A217" s="5">
        <v>11</v>
      </c>
      <c r="B217" s="5" t="s">
        <v>14</v>
      </c>
    </row>
    <row r="218" spans="1:3" ht="15">
      <c r="A218" s="5"/>
      <c r="B218" s="5"/>
      <c r="C218" s="5">
        <v>2010</v>
      </c>
    </row>
    <row r="219" spans="1:9" ht="15" customHeight="1">
      <c r="A219" s="5"/>
      <c r="B219" s="5"/>
      <c r="C219" s="107" t="s">
        <v>56</v>
      </c>
      <c r="D219" s="83"/>
      <c r="E219" s="83"/>
      <c r="F219" s="83"/>
      <c r="G219" s="83"/>
      <c r="H219" s="83"/>
      <c r="I219" s="83"/>
    </row>
    <row r="220" spans="1:9" ht="42.75">
      <c r="A220" s="5"/>
      <c r="B220" s="5"/>
      <c r="C220" s="85" t="s">
        <v>41</v>
      </c>
      <c r="D220" s="86"/>
      <c r="E220" s="26" t="s">
        <v>4</v>
      </c>
      <c r="F220" s="26" t="s">
        <v>5</v>
      </c>
      <c r="G220" s="26" t="s">
        <v>6</v>
      </c>
      <c r="H220" s="26" t="s">
        <v>7</v>
      </c>
      <c r="I220" s="27" t="s">
        <v>3</v>
      </c>
    </row>
    <row r="221" spans="1:9" ht="15">
      <c r="A221" s="5"/>
      <c r="B221" s="5"/>
      <c r="C221" s="100" t="s">
        <v>32</v>
      </c>
      <c r="D221" s="18" t="s">
        <v>42</v>
      </c>
      <c r="E221" s="53">
        <v>11554.596201090786</v>
      </c>
      <c r="F221" s="53">
        <v>80031.76788285277</v>
      </c>
      <c r="G221" s="53">
        <v>222886.0328249297</v>
      </c>
      <c r="H221" s="53">
        <v>411153.3105478003</v>
      </c>
      <c r="I221" s="53">
        <f>SUM(E221:H221)</f>
        <v>725625.7074566735</v>
      </c>
    </row>
    <row r="222" spans="1:9" ht="15">
      <c r="A222" s="5"/>
      <c r="B222" s="5"/>
      <c r="C222" s="101"/>
      <c r="D222" s="18" t="s">
        <v>43</v>
      </c>
      <c r="E222" s="53">
        <v>9248.795259889443</v>
      </c>
      <c r="F222" s="53">
        <v>92623.23337887408</v>
      </c>
      <c r="G222" s="53">
        <v>246535.7509717091</v>
      </c>
      <c r="H222" s="53">
        <v>351887.08483252954</v>
      </c>
      <c r="I222" s="53">
        <f>SUM(E222:H222)</f>
        <v>700294.8644430022</v>
      </c>
    </row>
    <row r="223" spans="1:9" ht="15">
      <c r="A223" s="5"/>
      <c r="B223" s="5"/>
      <c r="C223" s="101"/>
      <c r="D223" s="18" t="s">
        <v>44</v>
      </c>
      <c r="E223" s="53">
        <v>18624.389765339703</v>
      </c>
      <c r="F223" s="53">
        <v>116662.07783202645</v>
      </c>
      <c r="G223" s="53">
        <v>277711.7722865811</v>
      </c>
      <c r="H223" s="53">
        <v>299974.3487482142</v>
      </c>
      <c r="I223" s="53">
        <f>SUM(E223:H223)</f>
        <v>712972.5886321615</v>
      </c>
    </row>
    <row r="224" spans="1:9" ht="15">
      <c r="A224" s="5"/>
      <c r="B224" s="5"/>
      <c r="C224" s="101"/>
      <c r="D224" s="18" t="s">
        <v>45</v>
      </c>
      <c r="E224" s="53">
        <v>28132.200287161504</v>
      </c>
      <c r="F224" s="53">
        <v>129022.36924860091</v>
      </c>
      <c r="G224" s="53">
        <v>314247.19419974723</v>
      </c>
      <c r="H224" s="53">
        <v>241393.8004821191</v>
      </c>
      <c r="I224" s="53">
        <f>SUM(E224:H224)</f>
        <v>712795.5642176288</v>
      </c>
    </row>
    <row r="225" spans="1:9" ht="15">
      <c r="A225" s="5"/>
      <c r="B225" s="5"/>
      <c r="C225" s="101"/>
      <c r="D225" s="18" t="s">
        <v>46</v>
      </c>
      <c r="E225" s="53">
        <v>35629.747199290716</v>
      </c>
      <c r="F225" s="53">
        <v>187611.12229846267</v>
      </c>
      <c r="G225" s="53">
        <v>321042.9387561372</v>
      </c>
      <c r="H225" s="53">
        <v>168428.064840621</v>
      </c>
      <c r="I225" s="53">
        <f>SUM(E225:H225)</f>
        <v>712711.8730945116</v>
      </c>
    </row>
    <row r="226" spans="1:9" ht="15">
      <c r="A226" s="5"/>
      <c r="B226" s="5"/>
      <c r="C226" s="102"/>
      <c r="D226" s="18" t="s">
        <v>3</v>
      </c>
      <c r="E226" s="7">
        <f>SUM(E221:E225)</f>
        <v>103189.72871277216</v>
      </c>
      <c r="F226" s="7">
        <f>SUM(F221:F225)</f>
        <v>605950.5706408168</v>
      </c>
      <c r="G226" s="7">
        <f>SUM(G221:G225)</f>
        <v>1382423.6890391042</v>
      </c>
      <c r="H226" s="7">
        <f>SUM(H221:H225)</f>
        <v>1472836.6094512842</v>
      </c>
      <c r="I226" s="7">
        <f>SUM(I221:I225)</f>
        <v>3564400.597843978</v>
      </c>
    </row>
    <row r="227" spans="1:9" ht="15">
      <c r="A227" s="5"/>
      <c r="B227" s="5"/>
      <c r="C227" s="100" t="s">
        <v>0</v>
      </c>
      <c r="D227" s="18" t="s">
        <v>42</v>
      </c>
      <c r="E227" s="6">
        <f aca="true" t="shared" si="93" ref="E227:E232">E221/I221</f>
        <v>0.015923631263823023</v>
      </c>
      <c r="F227" s="6">
        <f aca="true" t="shared" si="94" ref="F227:F232">F221/I221</f>
        <v>0.11029345716452776</v>
      </c>
      <c r="G227" s="6">
        <f aca="true" t="shared" si="95" ref="G227:G232">G221/I221</f>
        <v>0.3071639145836602</v>
      </c>
      <c r="H227" s="6">
        <f aca="true" t="shared" si="96" ref="H227:H232">H221/I221</f>
        <v>0.5666189969879891</v>
      </c>
      <c r="I227" s="12">
        <f aca="true" t="shared" si="97" ref="I227:I232">SUM(E227:H227)</f>
        <v>1</v>
      </c>
    </row>
    <row r="228" spans="1:9" ht="15">
      <c r="A228" s="5"/>
      <c r="B228" s="5"/>
      <c r="C228" s="101"/>
      <c r="D228" s="18" t="s">
        <v>43</v>
      </c>
      <c r="E228" s="6">
        <f t="shared" si="93"/>
        <v>0.013207001406822702</v>
      </c>
      <c r="F228" s="6">
        <f t="shared" si="94"/>
        <v>0.1322631909524917</v>
      </c>
      <c r="G228" s="6">
        <f t="shared" si="95"/>
        <v>0.3520456360447506</v>
      </c>
      <c r="H228" s="6">
        <f t="shared" si="96"/>
        <v>0.5024841715959351</v>
      </c>
      <c r="I228" s="12">
        <f t="shared" si="97"/>
        <v>1</v>
      </c>
    </row>
    <row r="229" spans="1:9" ht="15">
      <c r="A229" s="5"/>
      <c r="B229" s="5"/>
      <c r="C229" s="101"/>
      <c r="D229" s="18" t="s">
        <v>44</v>
      </c>
      <c r="E229" s="6">
        <f t="shared" si="93"/>
        <v>0.026122168036039943</v>
      </c>
      <c r="F229" s="6">
        <f t="shared" si="94"/>
        <v>0.16362771822103672</v>
      </c>
      <c r="G229" s="6">
        <f t="shared" si="95"/>
        <v>0.38951255169482935</v>
      </c>
      <c r="H229" s="6">
        <f t="shared" si="96"/>
        <v>0.4207375620480939</v>
      </c>
      <c r="I229" s="12">
        <f t="shared" si="97"/>
        <v>1</v>
      </c>
    </row>
    <row r="230" spans="1:9" ht="15">
      <c r="A230" s="5"/>
      <c r="B230" s="5"/>
      <c r="C230" s="101"/>
      <c r="D230" s="18" t="s">
        <v>45</v>
      </c>
      <c r="E230" s="6">
        <f t="shared" si="93"/>
        <v>0.03946741772732505</v>
      </c>
      <c r="F230" s="6">
        <f t="shared" si="94"/>
        <v>0.18100893962523054</v>
      </c>
      <c r="G230" s="6">
        <f t="shared" si="95"/>
        <v>0.4408658105843685</v>
      </c>
      <c r="H230" s="6">
        <f t="shared" si="96"/>
        <v>0.3386578320630758</v>
      </c>
      <c r="I230" s="12">
        <f t="shared" si="97"/>
        <v>1</v>
      </c>
    </row>
    <row r="231" spans="1:9" ht="15">
      <c r="A231" s="5"/>
      <c r="B231" s="5"/>
      <c r="C231" s="101"/>
      <c r="D231" s="18" t="s">
        <v>46</v>
      </c>
      <c r="E231" s="6">
        <f t="shared" si="93"/>
        <v>0.049991796887837045</v>
      </c>
      <c r="F231" s="6">
        <f t="shared" si="94"/>
        <v>0.26323557861310365</v>
      </c>
      <c r="G231" s="6">
        <f t="shared" si="95"/>
        <v>0.4504526315272486</v>
      </c>
      <c r="H231" s="6">
        <f t="shared" si="96"/>
        <v>0.23631999297181067</v>
      </c>
      <c r="I231" s="12">
        <f t="shared" si="97"/>
        <v>1</v>
      </c>
    </row>
    <row r="232" spans="1:9" ht="15">
      <c r="A232" s="5"/>
      <c r="B232" s="5"/>
      <c r="C232" s="102"/>
      <c r="D232" s="18" t="s">
        <v>3</v>
      </c>
      <c r="E232" s="6">
        <f t="shared" si="93"/>
        <v>0.028950092976414942</v>
      </c>
      <c r="F232" s="6">
        <f t="shared" si="94"/>
        <v>0.17000069268514376</v>
      </c>
      <c r="G232" s="6">
        <f t="shared" si="95"/>
        <v>0.38784184075025113</v>
      </c>
      <c r="H232" s="6">
        <f t="shared" si="96"/>
        <v>0.41320737358818993</v>
      </c>
      <c r="I232" s="12">
        <f t="shared" si="97"/>
        <v>0.9999999999999998</v>
      </c>
    </row>
    <row r="233" spans="1:3" ht="15.75">
      <c r="A233" s="5"/>
      <c r="B233" s="5"/>
      <c r="C233" s="16" t="s">
        <v>68</v>
      </c>
    </row>
    <row r="234" spans="1:3" ht="15.75">
      <c r="A234" s="5"/>
      <c r="B234" s="5"/>
      <c r="C234" s="16"/>
    </row>
    <row r="235" spans="1:3" ht="15.75">
      <c r="A235" s="5"/>
      <c r="B235" s="5"/>
      <c r="C235" s="16"/>
    </row>
    <row r="236" spans="1:8" s="38" customFormat="1" ht="14.25">
      <c r="A236" s="5">
        <v>12</v>
      </c>
      <c r="B236" s="5" t="s">
        <v>77</v>
      </c>
      <c r="H236" s="39"/>
    </row>
    <row r="237" spans="1:3" ht="15">
      <c r="A237" s="5"/>
      <c r="B237" s="5"/>
      <c r="C237" s="5">
        <v>2010</v>
      </c>
    </row>
    <row r="238" spans="2:7" ht="15">
      <c r="B238" s="5"/>
      <c r="C238" s="82" t="s">
        <v>107</v>
      </c>
      <c r="D238" s="82"/>
      <c r="E238" s="82"/>
      <c r="F238" s="82"/>
      <c r="G238" s="82"/>
    </row>
    <row r="239" spans="2:7" ht="15">
      <c r="B239" s="5"/>
      <c r="C239" s="83" t="s">
        <v>41</v>
      </c>
      <c r="D239" s="97"/>
      <c r="E239" s="36" t="s">
        <v>1</v>
      </c>
      <c r="F239" s="36" t="s">
        <v>35</v>
      </c>
      <c r="G239" s="36" t="s">
        <v>3</v>
      </c>
    </row>
    <row r="240" spans="2:7" ht="15">
      <c r="B240" s="5"/>
      <c r="C240" s="100" t="s">
        <v>32</v>
      </c>
      <c r="D240" s="18" t="s">
        <v>42</v>
      </c>
      <c r="E240" s="53">
        <v>564718.81</v>
      </c>
      <c r="F240" s="53">
        <v>160906.89</v>
      </c>
      <c r="G240" s="53">
        <f>E240+F240</f>
        <v>725625.7000000001</v>
      </c>
    </row>
    <row r="241" spans="2:7" ht="15">
      <c r="B241" s="5"/>
      <c r="C241" s="101"/>
      <c r="D241" s="18" t="s">
        <v>43</v>
      </c>
      <c r="E241" s="53">
        <v>580463.97</v>
      </c>
      <c r="F241" s="53">
        <v>119830.9</v>
      </c>
      <c r="G241" s="53">
        <f aca="true" t="shared" si="98" ref="G241:G250">E241+F241</f>
        <v>700294.87</v>
      </c>
    </row>
    <row r="242" spans="2:7" ht="15">
      <c r="B242" s="5"/>
      <c r="C242" s="101"/>
      <c r="D242" s="18" t="s">
        <v>44</v>
      </c>
      <c r="E242" s="53">
        <v>617927.58</v>
      </c>
      <c r="F242" s="53">
        <v>95045.01</v>
      </c>
      <c r="G242" s="53">
        <f t="shared" si="98"/>
        <v>712972.59</v>
      </c>
    </row>
    <row r="243" spans="2:7" ht="15">
      <c r="B243" s="5"/>
      <c r="C243" s="101"/>
      <c r="D243" s="18" t="s">
        <v>45</v>
      </c>
      <c r="E243" s="53">
        <v>636858.85</v>
      </c>
      <c r="F243" s="53">
        <v>75936.71</v>
      </c>
      <c r="G243" s="53">
        <f t="shared" si="98"/>
        <v>712795.5599999999</v>
      </c>
    </row>
    <row r="244" spans="2:7" ht="15">
      <c r="B244" s="5"/>
      <c r="C244" s="101"/>
      <c r="D244" s="18" t="s">
        <v>46</v>
      </c>
      <c r="E244" s="53">
        <v>655716.96</v>
      </c>
      <c r="F244" s="53">
        <v>56994.92</v>
      </c>
      <c r="G244" s="53">
        <f t="shared" si="98"/>
        <v>712711.88</v>
      </c>
    </row>
    <row r="245" spans="2:7" ht="15">
      <c r="B245" s="5"/>
      <c r="C245" s="102"/>
      <c r="D245" s="18" t="s">
        <v>3</v>
      </c>
      <c r="E245" s="7">
        <f>SUM(E240:E244)</f>
        <v>3055686.17</v>
      </c>
      <c r="F245" s="7">
        <f>SUM(F240:F244)</f>
        <v>508714.43000000005</v>
      </c>
      <c r="G245" s="7">
        <f>SUM(G240:G244)</f>
        <v>3564400.6</v>
      </c>
    </row>
    <row r="246" spans="2:7" ht="15">
      <c r="B246" s="5"/>
      <c r="C246" s="100" t="s">
        <v>0</v>
      </c>
      <c r="D246" s="18" t="s">
        <v>42</v>
      </c>
      <c r="E246" s="6">
        <f aca="true" t="shared" si="99" ref="E246:E251">E240/G240</f>
        <v>0.7782508392412232</v>
      </c>
      <c r="F246" s="6">
        <f aca="true" t="shared" si="100" ref="F246:F251">F240/G240</f>
        <v>0.22174916075877688</v>
      </c>
      <c r="G246" s="22">
        <f t="shared" si="98"/>
        <v>1</v>
      </c>
    </row>
    <row r="247" spans="2:7" ht="15">
      <c r="B247" s="5"/>
      <c r="C247" s="101"/>
      <c r="D247" s="18" t="s">
        <v>43</v>
      </c>
      <c r="E247" s="6">
        <f t="shared" si="99"/>
        <v>0.8288850809374056</v>
      </c>
      <c r="F247" s="6">
        <f t="shared" si="100"/>
        <v>0.1711149190625943</v>
      </c>
      <c r="G247" s="22">
        <f t="shared" si="98"/>
        <v>1</v>
      </c>
    </row>
    <row r="248" spans="2:7" ht="15">
      <c r="B248" s="5"/>
      <c r="C248" s="101"/>
      <c r="D248" s="18" t="s">
        <v>44</v>
      </c>
      <c r="E248" s="6">
        <f t="shared" si="99"/>
        <v>0.8666919158841716</v>
      </c>
      <c r="F248" s="6">
        <f t="shared" si="100"/>
        <v>0.13330808411582834</v>
      </c>
      <c r="G248" s="22">
        <f t="shared" si="98"/>
        <v>1</v>
      </c>
    </row>
    <row r="249" spans="2:7" ht="15">
      <c r="B249" s="5"/>
      <c r="C249" s="101"/>
      <c r="D249" s="18" t="s">
        <v>45</v>
      </c>
      <c r="E249" s="6">
        <f t="shared" si="99"/>
        <v>0.8934663538027651</v>
      </c>
      <c r="F249" s="6">
        <f t="shared" si="100"/>
        <v>0.10653364619723503</v>
      </c>
      <c r="G249" s="22">
        <f t="shared" si="98"/>
        <v>1</v>
      </c>
    </row>
    <row r="250" spans="2:7" ht="15">
      <c r="B250" s="5"/>
      <c r="C250" s="101"/>
      <c r="D250" s="18" t="s">
        <v>46</v>
      </c>
      <c r="E250" s="6">
        <f t="shared" si="99"/>
        <v>0.9200309106675757</v>
      </c>
      <c r="F250" s="6">
        <f t="shared" si="100"/>
        <v>0.0799690893324242</v>
      </c>
      <c r="G250" s="22">
        <f t="shared" si="98"/>
        <v>0.9999999999999999</v>
      </c>
    </row>
    <row r="251" spans="1:7" ht="15">
      <c r="A251" s="5"/>
      <c r="B251" s="5"/>
      <c r="C251" s="102"/>
      <c r="D251" s="18" t="s">
        <v>3</v>
      </c>
      <c r="E251" s="6">
        <f t="shared" si="99"/>
        <v>0.8572791088633528</v>
      </c>
      <c r="F251" s="6">
        <f t="shared" si="100"/>
        <v>0.1427208911366472</v>
      </c>
      <c r="G251" s="22">
        <f>E251+F251</f>
        <v>1</v>
      </c>
    </row>
    <row r="252" spans="1:6" ht="15.75">
      <c r="A252" s="5"/>
      <c r="B252" s="5"/>
      <c r="C252" s="16" t="s">
        <v>68</v>
      </c>
      <c r="D252" s="11"/>
      <c r="E252" s="11"/>
      <c r="F252" s="11"/>
    </row>
    <row r="253" ht="15">
      <c r="A253" s="5"/>
    </row>
    <row r="254" ht="15">
      <c r="A254" s="5"/>
    </row>
    <row r="255" spans="1:8" s="38" customFormat="1" ht="14.25">
      <c r="A255" s="5">
        <v>13</v>
      </c>
      <c r="B255" s="5" t="s">
        <v>81</v>
      </c>
      <c r="H255" s="39"/>
    </row>
    <row r="256" ht="15">
      <c r="C256" s="5">
        <v>2010</v>
      </c>
    </row>
    <row r="257" spans="3:7" ht="15">
      <c r="C257" s="82" t="s">
        <v>96</v>
      </c>
      <c r="D257" s="82"/>
      <c r="E257" s="82"/>
      <c r="F257" s="82"/>
      <c r="G257" s="82"/>
    </row>
    <row r="258" spans="3:7" ht="15">
      <c r="C258" s="83" t="s">
        <v>41</v>
      </c>
      <c r="D258" s="97"/>
      <c r="E258" s="36" t="s">
        <v>1</v>
      </c>
      <c r="F258" s="36" t="s">
        <v>35</v>
      </c>
      <c r="G258" s="36" t="s">
        <v>3</v>
      </c>
    </row>
    <row r="259" spans="3:7" ht="15">
      <c r="C259" s="100" t="s">
        <v>32</v>
      </c>
      <c r="D259" s="18" t="s">
        <v>42</v>
      </c>
      <c r="E259" s="7">
        <v>448527.15</v>
      </c>
      <c r="F259" s="7">
        <v>277098.55</v>
      </c>
      <c r="G259" s="7">
        <f>E259+F259</f>
        <v>725625.7</v>
      </c>
    </row>
    <row r="260" spans="3:7" ht="15">
      <c r="C260" s="101"/>
      <c r="D260" s="18" t="s">
        <v>43</v>
      </c>
      <c r="E260" s="7">
        <v>482153.77</v>
      </c>
      <c r="F260" s="7">
        <v>218141.09</v>
      </c>
      <c r="G260" s="7">
        <f aca="true" t="shared" si="101" ref="G260:G269">E260+F260</f>
        <v>700294.86</v>
      </c>
    </row>
    <row r="261" spans="3:7" ht="15">
      <c r="C261" s="101"/>
      <c r="D261" s="18" t="s">
        <v>44</v>
      </c>
      <c r="E261" s="7">
        <v>547281.09</v>
      </c>
      <c r="F261" s="7">
        <v>165691.49</v>
      </c>
      <c r="G261" s="7">
        <f t="shared" si="101"/>
        <v>712972.58</v>
      </c>
    </row>
    <row r="262" spans="3:7" ht="15">
      <c r="C262" s="101"/>
      <c r="D262" s="18" t="s">
        <v>45</v>
      </c>
      <c r="E262" s="7">
        <v>583668.05</v>
      </c>
      <c r="F262" s="7">
        <v>129127.51</v>
      </c>
      <c r="G262" s="7">
        <f t="shared" si="101"/>
        <v>712795.56</v>
      </c>
    </row>
    <row r="263" spans="3:7" ht="15">
      <c r="C263" s="101"/>
      <c r="D263" s="18" t="s">
        <v>46</v>
      </c>
      <c r="E263" s="7">
        <v>626143.05</v>
      </c>
      <c r="F263" s="7">
        <v>86568.82</v>
      </c>
      <c r="G263" s="7">
        <f t="shared" si="101"/>
        <v>712711.8700000001</v>
      </c>
    </row>
    <row r="264" spans="3:7" ht="15">
      <c r="C264" s="102"/>
      <c r="D264" s="18" t="s">
        <v>3</v>
      </c>
      <c r="E264" s="7">
        <f>SUM(E259:E263)</f>
        <v>2687773.1100000003</v>
      </c>
      <c r="F264" s="7">
        <f>SUM(F259:F263)</f>
        <v>876627.46</v>
      </c>
      <c r="G264" s="7">
        <f>SUM(G259:G263)</f>
        <v>3564400.5700000003</v>
      </c>
    </row>
    <row r="265" spans="3:7" ht="15">
      <c r="C265" s="100" t="s">
        <v>0</v>
      </c>
      <c r="D265" s="18" t="s">
        <v>42</v>
      </c>
      <c r="E265" s="6">
        <f aca="true" t="shared" si="102" ref="E265:E270">E259/G259</f>
        <v>0.6181246750218468</v>
      </c>
      <c r="F265" s="6">
        <f aca="true" t="shared" si="103" ref="F265:F270">F259/G259</f>
        <v>0.38187532497815335</v>
      </c>
      <c r="G265" s="22">
        <f t="shared" si="101"/>
        <v>1</v>
      </c>
    </row>
    <row r="266" spans="3:7" ht="15">
      <c r="C266" s="101"/>
      <c r="D266" s="18" t="s">
        <v>43</v>
      </c>
      <c r="E266" s="6">
        <f t="shared" si="102"/>
        <v>0.6885010836720978</v>
      </c>
      <c r="F266" s="6">
        <f t="shared" si="103"/>
        <v>0.3114989163279022</v>
      </c>
      <c r="G266" s="22">
        <f t="shared" si="101"/>
        <v>1</v>
      </c>
    </row>
    <row r="267" spans="3:7" ht="15">
      <c r="C267" s="101"/>
      <c r="D267" s="18" t="s">
        <v>44</v>
      </c>
      <c r="E267" s="6">
        <f t="shared" si="102"/>
        <v>0.7676046812347257</v>
      </c>
      <c r="F267" s="6">
        <f t="shared" si="103"/>
        <v>0.23239531876527425</v>
      </c>
      <c r="G267" s="22">
        <f t="shared" si="101"/>
        <v>1</v>
      </c>
    </row>
    <row r="268" spans="3:7" ht="15">
      <c r="C268" s="101"/>
      <c r="D268" s="18" t="s">
        <v>45</v>
      </c>
      <c r="E268" s="6">
        <f t="shared" si="102"/>
        <v>0.8188435545249468</v>
      </c>
      <c r="F268" s="6">
        <f t="shared" si="103"/>
        <v>0.18115644547505316</v>
      </c>
      <c r="G268" s="22">
        <f t="shared" si="101"/>
        <v>1</v>
      </c>
    </row>
    <row r="269" spans="3:7" ht="15">
      <c r="C269" s="101"/>
      <c r="D269" s="18" t="s">
        <v>46</v>
      </c>
      <c r="E269" s="6">
        <f t="shared" si="102"/>
        <v>0.8785360204538195</v>
      </c>
      <c r="F269" s="6">
        <f t="shared" si="103"/>
        <v>0.1214639795461804</v>
      </c>
      <c r="G269" s="22">
        <f t="shared" si="101"/>
        <v>0.9999999999999999</v>
      </c>
    </row>
    <row r="270" spans="1:7" ht="15">
      <c r="A270" s="5"/>
      <c r="B270" s="5"/>
      <c r="C270" s="102"/>
      <c r="D270" s="18" t="s">
        <v>3</v>
      </c>
      <c r="E270" s="6">
        <f t="shared" si="102"/>
        <v>0.754060341203458</v>
      </c>
      <c r="F270" s="6">
        <f t="shared" si="103"/>
        <v>0.24593965879654203</v>
      </c>
      <c r="G270" s="22">
        <f>E270+F270</f>
        <v>1</v>
      </c>
    </row>
    <row r="271" spans="1:6" ht="15.75">
      <c r="A271" s="5"/>
      <c r="B271" s="5"/>
      <c r="C271" s="16" t="s">
        <v>68</v>
      </c>
      <c r="D271" s="11"/>
      <c r="E271" s="11"/>
      <c r="F271" s="11"/>
    </row>
    <row r="272" ht="15">
      <c r="A272" s="5"/>
    </row>
    <row r="273" ht="15">
      <c r="A273" s="5"/>
    </row>
    <row r="274" spans="1:7" ht="15">
      <c r="A274" s="5">
        <v>14</v>
      </c>
      <c r="B274" s="5" t="s">
        <v>79</v>
      </c>
      <c r="C274" s="38"/>
      <c r="D274" s="38"/>
      <c r="E274" s="38"/>
      <c r="F274" s="38"/>
      <c r="G274" s="38"/>
    </row>
    <row r="275" spans="1:3" ht="15">
      <c r="A275" s="5"/>
      <c r="B275" s="5"/>
      <c r="C275" s="5">
        <v>2010</v>
      </c>
    </row>
    <row r="276" spans="3:7" ht="15">
      <c r="C276" s="82" t="s">
        <v>82</v>
      </c>
      <c r="D276" s="82"/>
      <c r="E276" s="82"/>
      <c r="F276" s="82"/>
      <c r="G276" s="82"/>
    </row>
    <row r="277" spans="3:7" ht="15">
      <c r="C277" s="83" t="s">
        <v>41</v>
      </c>
      <c r="D277" s="97"/>
      <c r="E277" s="36" t="s">
        <v>1</v>
      </c>
      <c r="F277" s="36" t="s">
        <v>35</v>
      </c>
      <c r="G277" s="36" t="s">
        <v>3</v>
      </c>
    </row>
    <row r="278" spans="3:7" ht="15">
      <c r="C278" s="100" t="s">
        <v>32</v>
      </c>
      <c r="D278" s="18" t="s">
        <v>42</v>
      </c>
      <c r="E278" s="7">
        <v>101681.43</v>
      </c>
      <c r="F278" s="7">
        <v>623944.28</v>
      </c>
      <c r="G278" s="7">
        <f>E278+F278</f>
        <v>725625.71</v>
      </c>
    </row>
    <row r="279" spans="3:7" ht="15">
      <c r="C279" s="101"/>
      <c r="D279" s="18" t="s">
        <v>43</v>
      </c>
      <c r="E279" s="7">
        <v>109486.78</v>
      </c>
      <c r="F279" s="7">
        <v>590808.08</v>
      </c>
      <c r="G279" s="7">
        <f aca="true" t="shared" si="104" ref="G279:G288">E279+F279</f>
        <v>700294.86</v>
      </c>
    </row>
    <row r="280" spans="3:7" ht="15">
      <c r="C280" s="101"/>
      <c r="D280" s="18" t="s">
        <v>44</v>
      </c>
      <c r="E280" s="7">
        <v>121951.01</v>
      </c>
      <c r="F280" s="7">
        <v>591021.57</v>
      </c>
      <c r="G280" s="7">
        <f t="shared" si="104"/>
        <v>712972.58</v>
      </c>
    </row>
    <row r="281" spans="3:7" ht="15">
      <c r="C281" s="101"/>
      <c r="D281" s="18" t="s">
        <v>45</v>
      </c>
      <c r="E281" s="7">
        <v>151476.1</v>
      </c>
      <c r="F281" s="7">
        <v>561319.47</v>
      </c>
      <c r="G281" s="7">
        <f t="shared" si="104"/>
        <v>712795.57</v>
      </c>
    </row>
    <row r="282" spans="3:7" ht="15">
      <c r="C282" s="101"/>
      <c r="D282" s="18" t="s">
        <v>46</v>
      </c>
      <c r="E282" s="7">
        <v>222189.17</v>
      </c>
      <c r="F282" s="7">
        <v>490522.7</v>
      </c>
      <c r="G282" s="7">
        <f t="shared" si="104"/>
        <v>712711.87</v>
      </c>
    </row>
    <row r="283" spans="3:7" ht="15">
      <c r="C283" s="102"/>
      <c r="D283" s="18" t="s">
        <v>3</v>
      </c>
      <c r="E283" s="7">
        <f>SUM(E278:E282)</f>
        <v>706784.49</v>
      </c>
      <c r="F283" s="7">
        <f>SUM(F278:F282)</f>
        <v>2857616.0999999996</v>
      </c>
      <c r="G283" s="7">
        <f>SUM(G278:G282)</f>
        <v>3564400.59</v>
      </c>
    </row>
    <row r="284" spans="3:7" ht="15">
      <c r="C284" s="100" t="s">
        <v>0</v>
      </c>
      <c r="D284" s="18" t="s">
        <v>42</v>
      </c>
      <c r="E284" s="6">
        <f aca="true" t="shared" si="105" ref="E284:E289">E278/G278</f>
        <v>0.14012930991654085</v>
      </c>
      <c r="F284" s="6">
        <f aca="true" t="shared" si="106" ref="F284:F289">F278/G278</f>
        <v>0.8598706900834592</v>
      </c>
      <c r="G284" s="22">
        <f t="shared" si="104"/>
        <v>1</v>
      </c>
    </row>
    <row r="285" spans="3:7" ht="15">
      <c r="C285" s="101"/>
      <c r="D285" s="18" t="s">
        <v>43</v>
      </c>
      <c r="E285" s="6">
        <f t="shared" si="105"/>
        <v>0.156343829226449</v>
      </c>
      <c r="F285" s="6">
        <f t="shared" si="106"/>
        <v>0.8436561707735509</v>
      </c>
      <c r="G285" s="22">
        <f t="shared" si="104"/>
        <v>0.9999999999999999</v>
      </c>
    </row>
    <row r="286" spans="3:7" ht="15">
      <c r="C286" s="101"/>
      <c r="D286" s="18" t="s">
        <v>44</v>
      </c>
      <c r="E286" s="6">
        <f t="shared" si="105"/>
        <v>0.17104586266136632</v>
      </c>
      <c r="F286" s="6">
        <f t="shared" si="106"/>
        <v>0.8289541373386337</v>
      </c>
      <c r="G286" s="22">
        <f t="shared" si="104"/>
        <v>1</v>
      </c>
    </row>
    <row r="287" spans="3:7" ht="15">
      <c r="C287" s="101"/>
      <c r="D287" s="18" t="s">
        <v>45</v>
      </c>
      <c r="E287" s="6">
        <f t="shared" si="105"/>
        <v>0.2125098785336166</v>
      </c>
      <c r="F287" s="6">
        <f t="shared" si="106"/>
        <v>0.7874901214663834</v>
      </c>
      <c r="G287" s="22">
        <f t="shared" si="104"/>
        <v>1</v>
      </c>
    </row>
    <row r="288" spans="3:7" ht="15">
      <c r="C288" s="101"/>
      <c r="D288" s="18" t="s">
        <v>46</v>
      </c>
      <c r="E288" s="6">
        <f t="shared" si="105"/>
        <v>0.31175174618601487</v>
      </c>
      <c r="F288" s="6">
        <f t="shared" si="106"/>
        <v>0.6882482538139851</v>
      </c>
      <c r="G288" s="22">
        <f t="shared" si="104"/>
        <v>1</v>
      </c>
    </row>
    <row r="289" spans="2:7" ht="15">
      <c r="B289" s="5"/>
      <c r="C289" s="102"/>
      <c r="D289" s="18" t="s">
        <v>3</v>
      </c>
      <c r="E289" s="6">
        <f t="shared" si="105"/>
        <v>0.1982898588848006</v>
      </c>
      <c r="F289" s="6">
        <f t="shared" si="106"/>
        <v>0.8017101411151993</v>
      </c>
      <c r="G289" s="22">
        <f>E289+F289</f>
        <v>1</v>
      </c>
    </row>
    <row r="290" spans="2:6" ht="15.75">
      <c r="B290" s="5"/>
      <c r="C290" s="16" t="s">
        <v>68</v>
      </c>
      <c r="D290" s="11"/>
      <c r="E290" s="11"/>
      <c r="F290" s="11"/>
    </row>
  </sheetData>
  <sheetProtection/>
  <mergeCells count="87">
    <mergeCell ref="C142:D143"/>
    <mergeCell ref="N106:P106"/>
    <mergeCell ref="C86:D87"/>
    <mergeCell ref="C125:G125"/>
    <mergeCell ref="C240:C245"/>
    <mergeCell ref="E162:G162"/>
    <mergeCell ref="C164:C169"/>
    <mergeCell ref="C162:D163"/>
    <mergeCell ref="C182:D182"/>
    <mergeCell ref="C68:C73"/>
    <mergeCell ref="C74:C79"/>
    <mergeCell ref="C66:D67"/>
    <mergeCell ref="E66:G66"/>
    <mergeCell ref="K66:M66"/>
    <mergeCell ref="C46:D47"/>
    <mergeCell ref="C65:M65"/>
    <mergeCell ref="H66:J66"/>
    <mergeCell ref="C170:C175"/>
    <mergeCell ref="C161:M161"/>
    <mergeCell ref="C126:D126"/>
    <mergeCell ref="K86:M86"/>
    <mergeCell ref="C181:G181"/>
    <mergeCell ref="C106:D107"/>
    <mergeCell ref="E106:G106"/>
    <mergeCell ref="H106:J106"/>
    <mergeCell ref="K106:M106"/>
    <mergeCell ref="C219:I219"/>
    <mergeCell ref="H162:J162"/>
    <mergeCell ref="K162:M162"/>
    <mergeCell ref="C183:C188"/>
    <mergeCell ref="C189:C194"/>
    <mergeCell ref="C200:G200"/>
    <mergeCell ref="C201:D201"/>
    <mergeCell ref="C202:C207"/>
    <mergeCell ref="C208:C213"/>
    <mergeCell ref="C220:D220"/>
    <mergeCell ref="C221:C226"/>
    <mergeCell ref="C227:C232"/>
    <mergeCell ref="K26:M26"/>
    <mergeCell ref="N26:P26"/>
    <mergeCell ref="C28:C33"/>
    <mergeCell ref="C34:C39"/>
    <mergeCell ref="K46:M46"/>
    <mergeCell ref="C48:C53"/>
    <mergeCell ref="C54:C59"/>
    <mergeCell ref="C105:P105"/>
    <mergeCell ref="C25:S25"/>
    <mergeCell ref="C26:D27"/>
    <mergeCell ref="E26:G26"/>
    <mergeCell ref="H26:J26"/>
    <mergeCell ref="Q86:S86"/>
    <mergeCell ref="E86:G86"/>
    <mergeCell ref="H86:J86"/>
    <mergeCell ref="C94:C99"/>
    <mergeCell ref="Q26:S26"/>
    <mergeCell ref="C277:D277"/>
    <mergeCell ref="C278:C283"/>
    <mergeCell ref="C284:C289"/>
    <mergeCell ref="C246:C251"/>
    <mergeCell ref="C257:G257"/>
    <mergeCell ref="C258:D258"/>
    <mergeCell ref="C259:C264"/>
    <mergeCell ref="C265:C270"/>
    <mergeCell ref="C276:G276"/>
    <mergeCell ref="C238:G238"/>
    <mergeCell ref="C239:D239"/>
    <mergeCell ref="C6:G6"/>
    <mergeCell ref="C7:D7"/>
    <mergeCell ref="C8:C13"/>
    <mergeCell ref="E46:G46"/>
    <mergeCell ref="C108:C112"/>
    <mergeCell ref="C88:C93"/>
    <mergeCell ref="C45:M45"/>
    <mergeCell ref="C150:C155"/>
    <mergeCell ref="C144:C149"/>
    <mergeCell ref="C127:C132"/>
    <mergeCell ref="C133:C138"/>
    <mergeCell ref="E142:J142"/>
    <mergeCell ref="B2:H2"/>
    <mergeCell ref="H46:J46"/>
    <mergeCell ref="C85:S85"/>
    <mergeCell ref="N86:P86"/>
    <mergeCell ref="C14:C19"/>
    <mergeCell ref="C114:C119"/>
  </mergeCells>
  <printOptions/>
  <pageMargins left="0.7" right="0.7" top="0.75" bottom="0.75" header="0.3" footer="0.3"/>
  <pageSetup horizontalDpi="600" verticalDpi="600" orientation="portrait" paperSize="9" r:id="rId1"/>
  <ignoredErrors>
    <ignoredError sqref="G113:P113 G169:M169 G188 I226 G33:S33 G53:M53 G73:M7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bmoreno</dc:creator>
  <cp:keywords/>
  <dc:description/>
  <cp:lastModifiedBy>clara</cp:lastModifiedBy>
  <dcterms:created xsi:type="dcterms:W3CDTF">2011-01-10T20:25:47Z</dcterms:created>
  <dcterms:modified xsi:type="dcterms:W3CDTF">2013-06-07T17:00:24Z</dcterms:modified>
  <cp:category/>
  <cp:version/>
  <cp:contentType/>
  <cp:contentStatus/>
</cp:coreProperties>
</file>