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05" yWindow="1455" windowWidth="18915" windowHeight="11760"/>
  </bookViews>
  <sheets>
    <sheet name="Contenido" sheetId="4" r:id="rId1"/>
    <sheet name="Tabulados gobiernos_2013" sheetId="1" r:id="rId2"/>
  </sheets>
  <calcPr calcId="145621"/>
</workbook>
</file>

<file path=xl/calcChain.xml><?xml version="1.0" encoding="utf-8"?>
<calcChain xmlns="http://schemas.openxmlformats.org/spreadsheetml/2006/main">
  <c r="C184" i="1" l="1"/>
  <c r="D184" i="1"/>
  <c r="F184" i="1"/>
  <c r="G184" i="1"/>
  <c r="H184" i="1"/>
  <c r="J184" i="1"/>
  <c r="K184" i="1"/>
  <c r="B184" i="1"/>
  <c r="K183" i="1"/>
  <c r="E184" i="1" s="1"/>
  <c r="C143" i="1"/>
  <c r="B142" i="1"/>
  <c r="B143" i="1" s="1"/>
  <c r="I184" i="1" l="1"/>
  <c r="E172" i="1"/>
  <c r="D210" i="1"/>
  <c r="C210" i="1"/>
  <c r="E209" i="1"/>
  <c r="E208" i="1"/>
  <c r="C213" i="1" s="1"/>
  <c r="E207" i="1"/>
  <c r="E206" i="1"/>
  <c r="C211" i="1" s="1"/>
  <c r="D195" i="1"/>
  <c r="B196" i="1" s="1"/>
  <c r="J85" i="1"/>
  <c r="J84" i="1"/>
  <c r="J83" i="1"/>
  <c r="J82" i="1"/>
  <c r="J81" i="1"/>
  <c r="J80" i="1"/>
  <c r="J75" i="1"/>
  <c r="E104" i="1" s="1"/>
  <c r="J79" i="1"/>
  <c r="J78" i="1"/>
  <c r="J77" i="1"/>
  <c r="J76" i="1"/>
  <c r="F170" i="1" l="1"/>
  <c r="F166" i="1"/>
  <c r="F165" i="1"/>
  <c r="F171" i="1"/>
  <c r="F169" i="1"/>
  <c r="F168" i="1"/>
  <c r="D211" i="1"/>
  <c r="D213" i="1"/>
  <c r="E210" i="1"/>
  <c r="D215" i="1" s="1"/>
  <c r="C196" i="1"/>
  <c r="C104" i="1"/>
  <c r="F172" i="1" l="1"/>
  <c r="C215" i="1"/>
  <c r="G114" i="1"/>
  <c r="J86" i="1"/>
  <c r="H115" i="1" s="1"/>
  <c r="J87" i="1"/>
  <c r="I116" i="1" s="1"/>
  <c r="J88" i="1"/>
  <c r="G117" i="1" s="1"/>
  <c r="J89" i="1"/>
  <c r="G118" i="1" s="1"/>
  <c r="J90" i="1"/>
  <c r="H119" i="1" s="1"/>
  <c r="J91" i="1"/>
  <c r="H120" i="1" s="1"/>
  <c r="J92" i="1"/>
  <c r="H121" i="1" s="1"/>
  <c r="J93" i="1"/>
  <c r="G122" i="1" s="1"/>
  <c r="J94" i="1"/>
  <c r="I123" i="1" s="1"/>
  <c r="J95" i="1"/>
  <c r="I124" i="1" s="1"/>
  <c r="J96" i="1"/>
  <c r="F125" i="1" s="1"/>
  <c r="J97" i="1"/>
  <c r="H126" i="1" s="1"/>
  <c r="J98" i="1"/>
  <c r="H127" i="1" s="1"/>
  <c r="J99" i="1"/>
  <c r="H128" i="1" s="1"/>
  <c r="J100" i="1"/>
  <c r="H129" i="1" s="1"/>
  <c r="J101" i="1"/>
  <c r="J130" i="1" s="1"/>
  <c r="J102" i="1"/>
  <c r="J131" i="1" s="1"/>
  <c r="J103" i="1"/>
  <c r="I132" i="1" s="1"/>
  <c r="G110" i="1"/>
  <c r="G105" i="1"/>
  <c r="J127" i="1"/>
  <c r="E127" i="1"/>
  <c r="J126" i="1"/>
  <c r="F126" i="1"/>
  <c r="J123" i="1"/>
  <c r="G119" i="1"/>
  <c r="D118" i="1"/>
  <c r="G116" i="1"/>
  <c r="F116" i="1"/>
  <c r="J115" i="1"/>
  <c r="I115" i="1"/>
  <c r="G115" i="1"/>
  <c r="F115" i="1"/>
  <c r="E115" i="1"/>
  <c r="C115" i="1"/>
  <c r="I114" i="1"/>
  <c r="H114" i="1"/>
  <c r="E114" i="1"/>
  <c r="D114" i="1"/>
  <c r="J113" i="1"/>
  <c r="I113" i="1"/>
  <c r="H113" i="1"/>
  <c r="G113" i="1"/>
  <c r="F113" i="1"/>
  <c r="E113" i="1"/>
  <c r="D113" i="1"/>
  <c r="C113" i="1"/>
  <c r="J112" i="1"/>
  <c r="I112" i="1"/>
  <c r="H112" i="1"/>
  <c r="G112" i="1"/>
  <c r="F112" i="1"/>
  <c r="E112" i="1"/>
  <c r="D112" i="1"/>
  <c r="C112" i="1"/>
  <c r="J111" i="1"/>
  <c r="I111" i="1"/>
  <c r="H111" i="1"/>
  <c r="G111" i="1"/>
  <c r="F111" i="1"/>
  <c r="E111" i="1"/>
  <c r="D111" i="1"/>
  <c r="C111" i="1"/>
  <c r="I110" i="1"/>
  <c r="H110" i="1"/>
  <c r="E110" i="1"/>
  <c r="D110" i="1"/>
  <c r="J109" i="1"/>
  <c r="I109" i="1"/>
  <c r="H109" i="1"/>
  <c r="G109" i="1"/>
  <c r="F109" i="1"/>
  <c r="E109" i="1"/>
  <c r="D109" i="1"/>
  <c r="C109" i="1"/>
  <c r="J108" i="1"/>
  <c r="I108" i="1"/>
  <c r="H108" i="1"/>
  <c r="G108" i="1"/>
  <c r="F108" i="1"/>
  <c r="E108" i="1"/>
  <c r="D108" i="1"/>
  <c r="C108" i="1"/>
  <c r="J107" i="1"/>
  <c r="I107" i="1"/>
  <c r="H107" i="1"/>
  <c r="G107" i="1"/>
  <c r="F107" i="1"/>
  <c r="E107" i="1"/>
  <c r="D107" i="1"/>
  <c r="C107" i="1"/>
  <c r="J106" i="1"/>
  <c r="I106" i="1"/>
  <c r="H106" i="1"/>
  <c r="G106" i="1"/>
  <c r="F106" i="1"/>
  <c r="E106" i="1"/>
  <c r="D106" i="1"/>
  <c r="C106" i="1"/>
  <c r="I105" i="1"/>
  <c r="H105" i="1"/>
  <c r="E105" i="1"/>
  <c r="D105" i="1"/>
  <c r="J104" i="1"/>
  <c r="I104" i="1"/>
  <c r="H104" i="1"/>
  <c r="G104" i="1"/>
  <c r="F104" i="1"/>
  <c r="D104" i="1"/>
  <c r="E63" i="1"/>
  <c r="E62" i="1"/>
  <c r="E61" i="1"/>
  <c r="E60" i="1"/>
  <c r="E55" i="1"/>
  <c r="E56" i="1"/>
  <c r="E57" i="1"/>
  <c r="E58" i="1"/>
  <c r="H63" i="1"/>
  <c r="H62" i="1"/>
  <c r="H61" i="1"/>
  <c r="H60" i="1"/>
  <c r="H58" i="1"/>
  <c r="H57" i="1"/>
  <c r="E37" i="1"/>
  <c r="E36" i="1"/>
  <c r="E35" i="1"/>
  <c r="E34" i="1"/>
  <c r="D10" i="1"/>
  <c r="C11" i="1" s="1"/>
  <c r="G59" i="1"/>
  <c r="F59" i="1"/>
  <c r="D59" i="1"/>
  <c r="C59" i="1"/>
  <c r="H56" i="1"/>
  <c r="H55" i="1"/>
  <c r="D38" i="1"/>
  <c r="C38" i="1"/>
  <c r="G22" i="1"/>
  <c r="E23" i="1" s="1"/>
  <c r="D22" i="1"/>
  <c r="C23" i="1" s="1"/>
  <c r="C116" i="1" l="1"/>
  <c r="H116" i="1"/>
  <c r="D115" i="1"/>
  <c r="D116" i="1"/>
  <c r="J116" i="1"/>
  <c r="D122" i="1"/>
  <c r="C117" i="1"/>
  <c r="D117" i="1"/>
  <c r="H118" i="1"/>
  <c r="I122" i="1"/>
  <c r="I117" i="1"/>
  <c r="H117" i="1"/>
  <c r="I118" i="1"/>
  <c r="J119" i="1"/>
  <c r="F117" i="1"/>
  <c r="F120" i="1"/>
  <c r="E116" i="1"/>
  <c r="E117" i="1"/>
  <c r="J117" i="1"/>
  <c r="E119" i="1"/>
  <c r="G124" i="1"/>
  <c r="D123" i="1"/>
  <c r="H124" i="1"/>
  <c r="F119" i="1"/>
  <c r="E121" i="1"/>
  <c r="F123" i="1"/>
  <c r="C119" i="1"/>
  <c r="I119" i="1"/>
  <c r="G123" i="1"/>
  <c r="D119" i="1"/>
  <c r="C121" i="1"/>
  <c r="C123" i="1"/>
  <c r="H123" i="1"/>
  <c r="E120" i="1"/>
  <c r="I121" i="1"/>
  <c r="C129" i="1"/>
  <c r="J120" i="1"/>
  <c r="J121" i="1"/>
  <c r="H125" i="1"/>
  <c r="I127" i="1"/>
  <c r="G125" i="1"/>
  <c r="G129" i="1"/>
  <c r="G120" i="1"/>
  <c r="G121" i="1"/>
  <c r="D124" i="1"/>
  <c r="D125" i="1"/>
  <c r="J128" i="1"/>
  <c r="C124" i="1"/>
  <c r="J124" i="1"/>
  <c r="I129" i="1"/>
  <c r="B11" i="1"/>
  <c r="C120" i="1"/>
  <c r="I120" i="1"/>
  <c r="F121" i="1"/>
  <c r="E123" i="1"/>
  <c r="F124" i="1"/>
  <c r="C125" i="1"/>
  <c r="I125" i="1"/>
  <c r="F127" i="1"/>
  <c r="I128" i="1"/>
  <c r="F129" i="1"/>
  <c r="E128" i="1"/>
  <c r="E129" i="1"/>
  <c r="J129" i="1"/>
  <c r="E118" i="1"/>
  <c r="D120" i="1"/>
  <c r="D121" i="1"/>
  <c r="E122" i="1"/>
  <c r="E124" i="1"/>
  <c r="E125" i="1"/>
  <c r="J125" i="1"/>
  <c r="F128" i="1"/>
  <c r="D129" i="1"/>
  <c r="J132" i="1"/>
  <c r="F130" i="1"/>
  <c r="C132" i="1"/>
  <c r="I131" i="1"/>
  <c r="F105" i="1"/>
  <c r="J105" i="1"/>
  <c r="F110" i="1"/>
  <c r="J110" i="1"/>
  <c r="F114" i="1"/>
  <c r="J114" i="1"/>
  <c r="F118" i="1"/>
  <c r="J118" i="1"/>
  <c r="F122" i="1"/>
  <c r="J122" i="1"/>
  <c r="C126" i="1"/>
  <c r="G126" i="1"/>
  <c r="C130" i="1"/>
  <c r="G130" i="1"/>
  <c r="H122" i="1"/>
  <c r="E126" i="1"/>
  <c r="I126" i="1"/>
  <c r="E130" i="1"/>
  <c r="I130" i="1"/>
  <c r="C105" i="1"/>
  <c r="C110" i="1"/>
  <c r="C114" i="1"/>
  <c r="C118" i="1"/>
  <c r="C122" i="1"/>
  <c r="D126" i="1"/>
  <c r="D130" i="1"/>
  <c r="H130" i="1"/>
  <c r="D131" i="1"/>
  <c r="G132" i="1"/>
  <c r="F132" i="1"/>
  <c r="E38" i="1"/>
  <c r="D43" i="1" s="1"/>
  <c r="C127" i="1"/>
  <c r="G127" i="1"/>
  <c r="C128" i="1"/>
  <c r="G128" i="1"/>
  <c r="E131" i="1"/>
  <c r="D132" i="1"/>
  <c r="H132" i="1"/>
  <c r="E59" i="1"/>
  <c r="C64" i="1" s="1"/>
  <c r="D127" i="1"/>
  <c r="D128" i="1"/>
  <c r="H131" i="1"/>
  <c r="E132" i="1"/>
  <c r="C131" i="1"/>
  <c r="G131" i="1"/>
  <c r="F131" i="1"/>
  <c r="H59" i="1"/>
  <c r="F64" i="1" s="1"/>
  <c r="B23" i="1"/>
  <c r="F23" i="1"/>
  <c r="C43" i="1" l="1"/>
  <c r="D64" i="1"/>
  <c r="E64" i="1" s="1"/>
  <c r="G64" i="1"/>
  <c r="H64" i="1" s="1"/>
</calcChain>
</file>

<file path=xl/sharedStrings.xml><?xml version="1.0" encoding="utf-8"?>
<sst xmlns="http://schemas.openxmlformats.org/spreadsheetml/2006/main" count="337" uniqueCount="157">
  <si>
    <t>DATOS GENERALES</t>
  </si>
  <si>
    <t>( VALORES ABSOLUTOS Y RELATIVOS)</t>
  </si>
  <si>
    <t>NACIONAL</t>
  </si>
  <si>
    <t>SI</t>
  </si>
  <si>
    <t>NO</t>
  </si>
  <si>
    <t>TOTAL</t>
  </si>
  <si>
    <t>ABSOLUTOS</t>
  </si>
  <si>
    <t>RELATIVOS</t>
  </si>
  <si>
    <t>Fuente:  INEC- Censo de Información Ambiental - Económica en Gobiernos 2013</t>
  </si>
  <si>
    <t>ADAPTACIÓN</t>
  </si>
  <si>
    <t>MITIGACIÓN</t>
  </si>
  <si>
    <t>( VALORES ABSOLUTOS Y PORCENTAJES)</t>
  </si>
  <si>
    <t>REGIONES NATURALES</t>
  </si>
  <si>
    <t>Si</t>
  </si>
  <si>
    <t>No</t>
  </si>
  <si>
    <t>Total</t>
  </si>
  <si>
    <t>ABSOLTUOS</t>
  </si>
  <si>
    <t xml:space="preserve"> Sierra </t>
  </si>
  <si>
    <t xml:space="preserve"> Costa </t>
  </si>
  <si>
    <t xml:space="preserve"> Amazonia </t>
  </si>
  <si>
    <t xml:space="preserve"> Insular </t>
  </si>
  <si>
    <t/>
  </si>
  <si>
    <t>Nacional</t>
  </si>
  <si>
    <t>Region natural</t>
  </si>
  <si>
    <t>Sierra</t>
  </si>
  <si>
    <t>Costa</t>
  </si>
  <si>
    <t>Amazónica</t>
  </si>
  <si>
    <t>Insular</t>
  </si>
  <si>
    <t>x</t>
  </si>
  <si>
    <t>Gasto en actividades de Gestión Ambiental</t>
  </si>
  <si>
    <t>Gastos</t>
  </si>
  <si>
    <t>Ingresos</t>
  </si>
  <si>
    <t>Provincial</t>
  </si>
  <si>
    <t>Regional</t>
  </si>
  <si>
    <t>Datos Generales</t>
  </si>
  <si>
    <t>Gobiernos que ejecutaron proyectos relacionados con adaptación/mitigación al cambio climático</t>
  </si>
  <si>
    <t>Razón social del gobierno</t>
  </si>
  <si>
    <t>CONSEJO PROVINCIAL AZUAY</t>
  </si>
  <si>
    <t>CONSEJO PROVINCIAL BOLIVAR</t>
  </si>
  <si>
    <t>CONSEJO PROVINCIAL CAÑAR</t>
  </si>
  <si>
    <t>CONSEJO PROVINCIAL CARCHI</t>
  </si>
  <si>
    <t>CONSEJO PROVINCIAL CHIMBORAZO</t>
  </si>
  <si>
    <t>CONSEJO PROVINCIAL COTOPAXI</t>
  </si>
  <si>
    <t>CONSEJO PROVINCIAL DE GALÁPAGOS</t>
  </si>
  <si>
    <t>CONSEJO PROVINCIAL DE SANTA ELENA</t>
  </si>
  <si>
    <t>CONSEJO PROVINCIAL DE SUCUMBIOS</t>
  </si>
  <si>
    <t>CONSEJO PROVINCIAL DE TUNGURAHUA</t>
  </si>
  <si>
    <t>CONSEJO PROVINCIAL DE ZAMORA CHINCHIPE</t>
  </si>
  <si>
    <t>CONSEJO PROVINCIAL EL ORO</t>
  </si>
  <si>
    <t>CONSEJO PROVINCIAL ESMERALDAS</t>
  </si>
  <si>
    <t>CONSEJO PROVINCIAL GUAYAS</t>
  </si>
  <si>
    <t>CONSEJO PROVINCIAL IMBABURA</t>
  </si>
  <si>
    <t>CONSEJO PROVINCIAL LOJA</t>
  </si>
  <si>
    <t>CONSEJO PROVINCIAL LOS RIOS</t>
  </si>
  <si>
    <t>CONSEJO PROVINCIAL MANABI</t>
  </si>
  <si>
    <t>CONSEJO PROVINCIAL MORONA SANTIAGO</t>
  </si>
  <si>
    <t>CONSEJO PROVINCIAL NAPO</t>
  </si>
  <si>
    <t>CONSEJO PROVINCIAL ORELLANA</t>
  </si>
  <si>
    <t>CONSEJO PROVINCIAL PASTAZA</t>
  </si>
  <si>
    <t>CONSEJO PROVINCIAL PICHINCHA</t>
  </si>
  <si>
    <t>CONSEJO PROVINCIAL SANTO DOMINGO TSACHILAS</t>
  </si>
  <si>
    <t>Actividad petrolera</t>
  </si>
  <si>
    <t>Actividad minera</t>
  </si>
  <si>
    <t xml:space="preserve"> Deforestación</t>
  </si>
  <si>
    <t xml:space="preserve"> Uso de plaguicidas</t>
  </si>
  <si>
    <t>Emisiones gaseosas</t>
  </si>
  <si>
    <t>Contaminación del agua</t>
  </si>
  <si>
    <t>Otros</t>
  </si>
  <si>
    <t xml:space="preserve"> AZUAY</t>
  </si>
  <si>
    <t xml:space="preserve"> BOLIVAR</t>
  </si>
  <si>
    <t xml:space="preserve"> CAÑAR</t>
  </si>
  <si>
    <t xml:space="preserve"> CARCHI</t>
  </si>
  <si>
    <t xml:space="preserve"> COTOPAXI</t>
  </si>
  <si>
    <t xml:space="preserve"> CHIMBORAZO</t>
  </si>
  <si>
    <t xml:space="preserve"> EL ORO</t>
  </si>
  <si>
    <t xml:space="preserve"> ESMERALDAS</t>
  </si>
  <si>
    <t xml:space="preserve"> GUAYAS</t>
  </si>
  <si>
    <t xml:space="preserve"> LOJA</t>
  </si>
  <si>
    <t xml:space="preserve"> LOS RIOS</t>
  </si>
  <si>
    <t xml:space="preserve"> MANABI</t>
  </si>
  <si>
    <t xml:space="preserve"> MORONA SANTIAGO</t>
  </si>
  <si>
    <t xml:space="preserve"> NAPO</t>
  </si>
  <si>
    <t xml:space="preserve"> PASTAZA</t>
  </si>
  <si>
    <t xml:space="preserve"> PICHINCHA</t>
  </si>
  <si>
    <t xml:space="preserve"> ORELLANA</t>
  </si>
  <si>
    <t xml:space="preserve"> DE GALÁPAGOS</t>
  </si>
  <si>
    <t xml:space="preserve"> DE SANTA ELENA</t>
  </si>
  <si>
    <t xml:space="preserve"> DE SUCUMBIOS</t>
  </si>
  <si>
    <t xml:space="preserve"> DE TUNGURAHUA</t>
  </si>
  <si>
    <t xml:space="preserve"> DE ZAMORA CHINCHIPE</t>
  </si>
  <si>
    <t xml:space="preserve"> IMBABURA</t>
  </si>
  <si>
    <t xml:space="preserve"> SANTO DOMINGO TSACHILAS</t>
  </si>
  <si>
    <t>GADs CONSEJOS PROVINCIALES</t>
  </si>
  <si>
    <t>( VALORES ABSOLUTOS)</t>
  </si>
  <si>
    <t>INGRESOS</t>
  </si>
  <si>
    <t>MEDIA</t>
  </si>
  <si>
    <t>MÍNIMO</t>
  </si>
  <si>
    <t>MÁXIMO</t>
  </si>
  <si>
    <t>SUMA</t>
  </si>
  <si>
    <t>Recursos fiscales generados por las instituciones</t>
  </si>
  <si>
    <t>Recursos provenientes de Preasignaciones</t>
  </si>
  <si>
    <t>Recursos de Créditos Externos</t>
  </si>
  <si>
    <t>Recursos de Créditos Internos</t>
  </si>
  <si>
    <t>Asistencia técnica y donaciones</t>
  </si>
  <si>
    <t>Anticipos de ejercicios anteriores</t>
  </si>
  <si>
    <t xml:space="preserve">Otros fondos </t>
  </si>
  <si>
    <t>GASTO EN GESTIÓN AMBIENTAL</t>
  </si>
  <si>
    <t>GASTO EN ACTIVIDADES DE GESTIÓN AMBIENTAL</t>
  </si>
  <si>
    <t>Protección del aire y del clima</t>
  </si>
  <si>
    <t xml:space="preserve"> Gestión de las aguas residuales</t>
  </si>
  <si>
    <t xml:space="preserve"> Gestión de residuos</t>
  </si>
  <si>
    <t xml:space="preserve">  Reducción del ruido y las vibraciones (excluida la protección en el lugar de trabajo)</t>
  </si>
  <si>
    <t>Protección de la biodiversidad y los paisajes</t>
  </si>
  <si>
    <t>Protección contra las radiaciones (excluida la seguridad exterior)</t>
  </si>
  <si>
    <t xml:space="preserve">  Investigación y desarrollo</t>
  </si>
  <si>
    <t xml:space="preserve"> Otras actividades de protección del medio ambiente</t>
  </si>
  <si>
    <t>Gasto total</t>
  </si>
  <si>
    <t>CENSO DE INFORMACIÓN AMBIENTAL ECONÓMICA EN GOBIERNOS AUTÓNOMOS DESCENTRALIZADOS CONSEJOS 2013</t>
  </si>
  <si>
    <t>Gobiernos que ejecutaron proyectos de adaptación y mitigación al cambio climático</t>
  </si>
  <si>
    <t xml:space="preserve">Gobiernos que recibieron denuncias o quejas sobre afectaciones al ambiente a nivel provincial </t>
  </si>
  <si>
    <t>Ingresos que tuvieron los gobiernos relacionados con la administración pública</t>
  </si>
  <si>
    <t>RIEGO Y DRENAJE</t>
  </si>
  <si>
    <t>Gobiernos que disponen de una estructura organizacional que se encuentra legalmente constituida para riego y drenaje</t>
  </si>
  <si>
    <t>Riego y Drenaje</t>
  </si>
  <si>
    <t>Rehabilitación/Mejoramiento de sistemas de riego</t>
  </si>
  <si>
    <t>Nuevos sistemas de riego</t>
  </si>
  <si>
    <t>Implementación de nueva tecnología</t>
  </si>
  <si>
    <t>Operación y mantenimiento de sistemas de riego</t>
  </si>
  <si>
    <t>Investigación y desarrollo</t>
  </si>
  <si>
    <t>Capacitación en operación y mantenimiento de sistemas de riego</t>
  </si>
  <si>
    <t>Capacitación en fortalecimiento de capacidades técnicas y administrativas     (Dirigidas a usuarios de los sistemas de riego)</t>
  </si>
  <si>
    <t xml:space="preserve">PORCENTAJE DE DISTRIBUCIÓN DEL GASTO EN ACTIVIDADES DE RIEGO Y DRENAJE A NIVEL NACIONAL, REGIONAL Y PROVINCIAL </t>
  </si>
  <si>
    <t>Porcentaje de distribución del gasto en actividades de riego y drenaje a nivel nacional, regional y provincial</t>
  </si>
  <si>
    <t>INGRESOS PARA ACTIVIDADES DE PROTECCIÓN AMBIENTAL 2013</t>
  </si>
  <si>
    <t>-</t>
  </si>
  <si>
    <t>PERSONAL DE LA INSTITUCIÓN Y PERSONAL DESIGNADO A ACTIVIDADES DE GESTIÓN AMBIENTAL EN EL 2013</t>
  </si>
  <si>
    <t>NÚMERO DEL PERSONAL DESIGNADO EXCLUSIVAMENTE EN ACTIVIDADES DE GESTIÓN AMBIENTAL</t>
  </si>
  <si>
    <t>NÚMERO DE EMPLEADOS QUE LABORARON EN LA INSTITUCIÓN 2013</t>
  </si>
  <si>
    <t>NÚMERO DE TRABAJADORES DE LA INSTITUCIÓN DESIGANDOS EXLUSIVAMENTE A ACTIVIDADES DE GESTIÓN AMBIENTAL</t>
  </si>
  <si>
    <t>MANO DE OBRA CALIFICADA GESTIÓN AMBIENTAL</t>
  </si>
  <si>
    <t>MANO DE OBRA NO CALIFICADA GESTIÓN AMBIENTAL</t>
  </si>
  <si>
    <t>PERSONAL REMUNERADO POR TERCEROS GESTIÓN AMBIENTAL</t>
  </si>
  <si>
    <t xml:space="preserve">NACIONAL </t>
  </si>
  <si>
    <t>PERSONAL DE LA INSTITUCIÓN  Y PERSONAL DESIGNADO EXCLUSIVAMENTE EN ACTIVIDADES DE GESTIÓN AMBIENTAL</t>
  </si>
  <si>
    <t>PORCENTAJE DE INGRESOS PARA ACTIVIDADES</t>
  </si>
  <si>
    <t>Porcentaje del gasto para actividades de gestión ambiental</t>
  </si>
  <si>
    <t xml:space="preserve">  Protección y descontaminación de los suelos, aguas subterráneas y superficiales</t>
  </si>
  <si>
    <t>Personal</t>
  </si>
  <si>
    <t>Personal de la institución y personal designado a actividades de gestión ambiental en el 2013</t>
  </si>
  <si>
    <t>CONSEJOS PROVINCIALES QUE EJECUTARON PROYECTOS RELACIONADOS CON ADAPTACIÓN/MITIGACIÓN AL CAMBIO CLIMÁTICO</t>
  </si>
  <si>
    <t xml:space="preserve">CONSEJOS PROVINCIALES QUE EJECUTARON PROYECTOS DE ADAPTACIÓN Y MITIGACIÓN AL CAMBIO CLIMÁTICO </t>
  </si>
  <si>
    <t>CONSEJOS PROVINCIALES QUE EJECUTARON PROYECTOS RELACIONADOS CON ADAPTACIÓN/MITIGACIÓN AL CAMBIO CLIMÁTICO, SEGÚN REGIONES NATURALES</t>
  </si>
  <si>
    <t>CONSEJOS PROVINCIALES QUE EJECUTARON PROYECTOS DE ADAPTACIÓN Y MITIGACIÓN AL CAMBIO CLIMÁTICO, SEGÚN REGIONES NATURALES</t>
  </si>
  <si>
    <t xml:space="preserve">PORCENTAJE DE CONSEJOS PROVINCIALES QUE RECIBIERON DENUNCIAS O QUEJAS SOBRE AFECTACIONES AL AMBIENTE A NIVEL PROVINCIAL 
</t>
  </si>
  <si>
    <t>INGRESOS QUE TUVIERON LOS CONSEJOS PROVINCIALES RELACIONADOS CON LA ADMINISTRACIÓN PÚBLICA</t>
  </si>
  <si>
    <t>CONSEJOS PROVINCIALES QUE DISPONEN DE UNA ESTRUCTURA ORGANIZACIONAL QUE SE ENCUENTRA LEGALMENTE CONSTITUIDA PARA RIEGO Y DRENAJE</t>
  </si>
  <si>
    <t>CONSEJOS PROVINCIALES QUE DISPONEN DE UNA ESTRUCTURA ORGANIZACIONAL QUE SE ENCUENTRA LEGALMENTE CONSTITUIDA PARA RIEGO Y DRENAJE, SEGÚN REGIONES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</si>
</sst>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(* #,##0.00_);_(* \(#,##0.00\);_(* &quot;-&quot;??_);_(@_)"/>
    <numFmt numFmtId="164" formatCode="0.0%"/>
    <numFmt numFmtId="165" formatCode="###0"/>
    <numFmt numFmtId="166" formatCode="&quot;$&quot;\ #,##0.00"/>
    <numFmt numFmtId="167" formatCode="#,##0.0"/>
    <numFmt numFmtId="168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9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</font>
    <font>
      <b/>
      <sz val="10"/>
      <name val="Arial"/>
      <family val="2"/>
    </font>
    <font>
      <u/>
      <sz val="7"/>
      <color theme="10"/>
      <name val="Arial"/>
      <family val="2"/>
    </font>
    <font>
      <sz val="9"/>
      <color indexed="8"/>
      <name val="Arial"/>
      <family val="2"/>
    </font>
    <font>
      <sz val="10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99CCFF"/>
        <bgColor rgb="FF000000"/>
      </patternFill>
    </fill>
    <fill>
      <patternFill patternType="solid">
        <fgColor rgb="FFDBE5F1"/>
        <bgColor rgb="FF000000"/>
      </patternFill>
    </fill>
    <fill>
      <patternFill patternType="solid">
        <fgColor theme="3" tint="0.59999389629810485"/>
        <bgColor indexed="64"/>
      </patternFill>
    </fill>
  </fills>
  <borders count="2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8"/>
      </left>
      <right/>
      <top/>
      <bottom/>
      <diagonal/>
    </border>
    <border>
      <left style="thick">
        <color indexed="8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83">
    <xf numFmtId="0" fontId="0" fillId="0" borderId="0"/>
    <xf numFmtId="9" fontId="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2" fillId="4" borderId="9">
      <alignment horizontal="center" vertical="center" wrapText="1"/>
    </xf>
    <xf numFmtId="0" fontId="14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6" fillId="2" borderId="0" applyBorder="0" applyProtection="0">
      <alignment horizontal="center" vertical="center"/>
    </xf>
    <xf numFmtId="43" fontId="1" fillId="0" borderId="0" applyFont="0" applyFill="0" applyBorder="0" applyAlignment="0" applyProtection="0"/>
    <xf numFmtId="0" fontId="5" fillId="0" borderId="0"/>
  </cellStyleXfs>
  <cellXfs count="210">
    <xf numFmtId="0" fontId="0" fillId="0" borderId="0" xfId="0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5" fillId="0" borderId="0" xfId="0" applyFont="1" applyBorder="1"/>
    <xf numFmtId="0" fontId="5" fillId="3" borderId="0" xfId="0" applyFont="1" applyFill="1" applyBorder="1"/>
    <xf numFmtId="0" fontId="2" fillId="4" borderId="2" xfId="0" applyFont="1" applyFill="1" applyBorder="1" applyAlignment="1">
      <alignment horizontal="center" vertical="center" wrapText="1"/>
    </xf>
    <xf numFmtId="0" fontId="7" fillId="0" borderId="4" xfId="2" applyFont="1" applyBorder="1" applyAlignment="1">
      <alignment horizontal="left" vertical="top" wrapText="1"/>
    </xf>
    <xf numFmtId="0" fontId="4" fillId="5" borderId="3" xfId="0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7" fillId="0" borderId="0" xfId="2" applyFont="1" applyBorder="1" applyAlignment="1">
      <alignment horizontal="left" vertical="top" wrapText="1"/>
    </xf>
    <xf numFmtId="0" fontId="6" fillId="0" borderId="2" xfId="0" applyFont="1" applyBorder="1" applyAlignment="1">
      <alignment horizontal="center" vertical="center"/>
    </xf>
    <xf numFmtId="0" fontId="2" fillId="0" borderId="7" xfId="2" applyFont="1" applyBorder="1" applyAlignment="1">
      <alignment horizontal="left" vertical="center"/>
    </xf>
    <xf numFmtId="164" fontId="4" fillId="5" borderId="3" xfId="1" applyNumberFormat="1" applyFont="1" applyFill="1" applyBorder="1" applyAlignment="1">
      <alignment horizontal="center" vertical="center"/>
    </xf>
    <xf numFmtId="164" fontId="4" fillId="5" borderId="0" xfId="1" applyNumberFormat="1" applyFont="1" applyFill="1" applyBorder="1" applyAlignment="1">
      <alignment horizontal="center" vertical="center"/>
    </xf>
    <xf numFmtId="164" fontId="4" fillId="5" borderId="2" xfId="1" applyNumberFormat="1" applyFont="1" applyFill="1" applyBorder="1" applyAlignment="1">
      <alignment horizontal="center" vertical="center"/>
    </xf>
    <xf numFmtId="164" fontId="7" fillId="0" borderId="3" xfId="1" applyNumberFormat="1" applyFont="1" applyBorder="1" applyAlignment="1">
      <alignment horizontal="center" vertical="center"/>
    </xf>
    <xf numFmtId="164" fontId="7" fillId="0" borderId="0" xfId="1" applyNumberFormat="1" applyFont="1" applyBorder="1" applyAlignment="1">
      <alignment horizontal="center" vertical="center"/>
    </xf>
    <xf numFmtId="164" fontId="4" fillId="0" borderId="2" xfId="1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164" fontId="4" fillId="5" borderId="1" xfId="1" applyNumberFormat="1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 wrapText="1"/>
    </xf>
    <xf numFmtId="0" fontId="8" fillId="0" borderId="0" xfId="0" applyFont="1" applyBorder="1"/>
    <xf numFmtId="0" fontId="3" fillId="6" borderId="0" xfId="0" applyFont="1" applyFill="1" applyBorder="1" applyAlignment="1">
      <alignment horizontal="center"/>
    </xf>
    <xf numFmtId="0" fontId="2" fillId="7" borderId="0" xfId="0" applyFont="1" applyFill="1" applyBorder="1" applyAlignment="1">
      <alignment horizontal="center" vertical="center"/>
    </xf>
    <xf numFmtId="0" fontId="4" fillId="8" borderId="0" xfId="0" applyFont="1" applyFill="1" applyBorder="1"/>
    <xf numFmtId="164" fontId="4" fillId="8" borderId="0" xfId="1" applyNumberFormat="1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7" borderId="0" xfId="0" applyFont="1" applyFill="1" applyBorder="1" applyAlignment="1">
      <alignment horizontal="center"/>
    </xf>
    <xf numFmtId="0" fontId="9" fillId="0" borderId="0" xfId="0" applyFont="1" applyBorder="1" applyAlignment="1">
      <alignment horizontal="left"/>
    </xf>
    <xf numFmtId="165" fontId="9" fillId="0" borderId="2" xfId="2" applyNumberFormat="1" applyFont="1" applyBorder="1" applyAlignment="1">
      <alignment horizontal="center" vertical="top"/>
    </xf>
    <xf numFmtId="165" fontId="9" fillId="0" borderId="0" xfId="2" applyNumberFormat="1" applyFont="1" applyBorder="1" applyAlignment="1">
      <alignment horizontal="center" vertical="top"/>
    </xf>
    <xf numFmtId="10" fontId="9" fillId="8" borderId="0" xfId="1" applyNumberFormat="1" applyFont="1" applyFill="1" applyBorder="1" applyAlignment="1">
      <alignment horizontal="left" vertical="top"/>
    </xf>
    <xf numFmtId="164" fontId="9" fillId="8" borderId="2" xfId="1" applyNumberFormat="1" applyFont="1" applyFill="1" applyBorder="1" applyAlignment="1">
      <alignment horizontal="center" vertical="top"/>
    </xf>
    <xf numFmtId="164" fontId="9" fillId="8" borderId="0" xfId="1" applyNumberFormat="1" applyFont="1" applyFill="1" applyBorder="1" applyAlignment="1">
      <alignment horizontal="center" vertical="top"/>
    </xf>
    <xf numFmtId="0" fontId="5" fillId="6" borderId="0" xfId="0" applyFont="1" applyFill="1" applyBorder="1"/>
    <xf numFmtId="0" fontId="8" fillId="6" borderId="0" xfId="0" applyFont="1" applyFill="1" applyBorder="1"/>
    <xf numFmtId="0" fontId="2" fillId="7" borderId="3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 wrapText="1"/>
    </xf>
    <xf numFmtId="0" fontId="9" fillId="0" borderId="4" xfId="2" applyFont="1" applyBorder="1" applyAlignment="1">
      <alignment horizontal="left" vertical="top" wrapText="1"/>
    </xf>
    <xf numFmtId="165" fontId="9" fillId="0" borderId="5" xfId="3" applyNumberFormat="1" applyFont="1" applyBorder="1" applyAlignment="1">
      <alignment horizontal="center" vertical="center"/>
    </xf>
    <xf numFmtId="165" fontId="9" fillId="0" borderId="4" xfId="3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4" fillId="8" borderId="0" xfId="0" applyFont="1" applyFill="1" applyBorder="1" applyAlignment="1">
      <alignment horizontal="left" vertical="center"/>
    </xf>
    <xf numFmtId="0" fontId="4" fillId="8" borderId="3" xfId="0" applyFont="1" applyFill="1" applyBorder="1" applyAlignment="1">
      <alignment horizontal="center" vertical="center"/>
    </xf>
    <xf numFmtId="0" fontId="4" fillId="8" borderId="0" xfId="0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/>
    </xf>
    <xf numFmtId="0" fontId="9" fillId="0" borderId="0" xfId="2" applyFont="1" applyBorder="1" applyAlignment="1">
      <alignment horizontal="left" vertical="top" wrapText="1"/>
    </xf>
    <xf numFmtId="165" fontId="9" fillId="0" borderId="3" xfId="3" applyNumberFormat="1" applyFont="1" applyBorder="1" applyAlignment="1">
      <alignment horizontal="center" vertical="center"/>
    </xf>
    <xf numFmtId="165" fontId="9" fillId="0" borderId="0" xfId="3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65" fontId="10" fillId="0" borderId="8" xfId="3" applyNumberFormat="1" applyFont="1" applyBorder="1" applyAlignment="1">
      <alignment horizontal="center" vertical="center"/>
    </xf>
    <xf numFmtId="165" fontId="10" fillId="0" borderId="7" xfId="3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164" fontId="4" fillId="8" borderId="3" xfId="1" applyNumberFormat="1" applyFont="1" applyFill="1" applyBorder="1" applyAlignment="1">
      <alignment horizontal="center" vertical="center"/>
    </xf>
    <xf numFmtId="164" fontId="4" fillId="8" borderId="0" xfId="1" applyNumberFormat="1" applyFont="1" applyFill="1" applyBorder="1" applyAlignment="1">
      <alignment horizontal="center" vertical="center"/>
    </xf>
    <xf numFmtId="164" fontId="4" fillId="8" borderId="2" xfId="1" applyNumberFormat="1" applyFont="1" applyFill="1" applyBorder="1" applyAlignment="1">
      <alignment horizontal="center" vertical="center"/>
    </xf>
    <xf numFmtId="164" fontId="9" fillId="0" borderId="3" xfId="1" applyNumberFormat="1" applyFont="1" applyBorder="1" applyAlignment="1">
      <alignment horizontal="center" vertical="center"/>
    </xf>
    <xf numFmtId="164" fontId="9" fillId="0" borderId="0" xfId="1" applyNumberFormat="1" applyFont="1" applyBorder="1" applyAlignment="1">
      <alignment horizontal="center" vertical="center"/>
    </xf>
    <xf numFmtId="0" fontId="9" fillId="0" borderId="0" xfId="3" applyFont="1" applyBorder="1" applyAlignment="1">
      <alignment horizontal="left" vertical="center" wrapText="1"/>
    </xf>
    <xf numFmtId="0" fontId="2" fillId="8" borderId="0" xfId="0" applyFont="1" applyFill="1" applyBorder="1" applyAlignment="1">
      <alignment horizontal="left" vertical="center"/>
    </xf>
    <xf numFmtId="164" fontId="2" fillId="8" borderId="3" xfId="1" applyNumberFormat="1" applyFont="1" applyFill="1" applyBorder="1" applyAlignment="1">
      <alignment horizontal="center" vertical="center"/>
    </xf>
    <xf numFmtId="164" fontId="2" fillId="8" borderId="0" xfId="1" applyNumberFormat="1" applyFont="1" applyFill="1" applyBorder="1" applyAlignment="1">
      <alignment horizontal="center" vertical="center"/>
    </xf>
    <xf numFmtId="164" fontId="2" fillId="8" borderId="2" xfId="1" applyNumberFormat="1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vertical="center" wrapText="1"/>
    </xf>
    <xf numFmtId="0" fontId="2" fillId="7" borderId="0" xfId="0" applyFont="1" applyFill="1" applyBorder="1" applyAlignment="1">
      <alignment vertical="center" wrapText="1"/>
    </xf>
    <xf numFmtId="165" fontId="9" fillId="0" borderId="5" xfId="4" applyNumberFormat="1" applyFont="1" applyBorder="1" applyAlignment="1">
      <alignment horizontal="center" vertical="top"/>
    </xf>
    <xf numFmtId="165" fontId="9" fillId="0" borderId="10" xfId="4" applyNumberFormat="1" applyFont="1" applyBorder="1" applyAlignment="1">
      <alignment horizontal="center" vertical="top"/>
    </xf>
    <xf numFmtId="165" fontId="9" fillId="0" borderId="4" xfId="4" applyNumberFormat="1" applyFont="1" applyBorder="1" applyAlignment="1">
      <alignment horizontal="center" vertical="top"/>
    </xf>
    <xf numFmtId="0" fontId="4" fillId="8" borderId="1" xfId="0" applyFont="1" applyFill="1" applyBorder="1" applyAlignment="1">
      <alignment horizontal="center" vertical="center"/>
    </xf>
    <xf numFmtId="165" fontId="9" fillId="0" borderId="3" xfId="4" applyNumberFormat="1" applyFont="1" applyBorder="1" applyAlignment="1">
      <alignment horizontal="center" vertical="top"/>
    </xf>
    <xf numFmtId="165" fontId="9" fillId="0" borderId="1" xfId="4" applyNumberFormat="1" applyFont="1" applyBorder="1" applyAlignment="1">
      <alignment horizontal="center" vertical="top"/>
    </xf>
    <xf numFmtId="165" fontId="9" fillId="0" borderId="0" xfId="4" applyNumberFormat="1" applyFont="1" applyBorder="1" applyAlignment="1">
      <alignment horizontal="center" vertical="top"/>
    </xf>
    <xf numFmtId="165" fontId="10" fillId="0" borderId="8" xfId="4" applyNumberFormat="1" applyFont="1" applyBorder="1" applyAlignment="1">
      <alignment horizontal="center" vertical="top"/>
    </xf>
    <xf numFmtId="165" fontId="10" fillId="0" borderId="11" xfId="4" applyNumberFormat="1" applyFont="1" applyBorder="1" applyAlignment="1">
      <alignment horizontal="center" vertical="top"/>
    </xf>
    <xf numFmtId="165" fontId="10" fillId="0" borderId="7" xfId="4" applyNumberFormat="1" applyFont="1" applyBorder="1" applyAlignment="1">
      <alignment horizontal="center" vertical="top"/>
    </xf>
    <xf numFmtId="164" fontId="4" fillId="8" borderId="1" xfId="1" applyNumberFormat="1" applyFont="1" applyFill="1" applyBorder="1" applyAlignment="1">
      <alignment horizontal="center" vertical="center"/>
    </xf>
    <xf numFmtId="164" fontId="9" fillId="0" borderId="3" xfId="1" applyNumberFormat="1" applyFont="1" applyBorder="1" applyAlignment="1">
      <alignment horizontal="center" vertical="top"/>
    </xf>
    <xf numFmtId="164" fontId="9" fillId="0" borderId="1" xfId="1" applyNumberFormat="1" applyFont="1" applyBorder="1" applyAlignment="1">
      <alignment horizontal="center" vertical="top"/>
    </xf>
    <xf numFmtId="164" fontId="9" fillId="0" borderId="0" xfId="1" applyNumberFormat="1" applyFont="1" applyBorder="1" applyAlignment="1">
      <alignment horizontal="center" vertical="top"/>
    </xf>
    <xf numFmtId="164" fontId="2" fillId="8" borderId="1" xfId="1" applyNumberFormat="1" applyFont="1" applyFill="1" applyBorder="1" applyAlignment="1">
      <alignment horizontal="center" vertical="center"/>
    </xf>
    <xf numFmtId="165" fontId="9" fillId="0" borderId="6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10" fillId="0" borderId="9" xfId="0" applyNumberFormat="1" applyFont="1" applyBorder="1" applyAlignment="1">
      <alignment horizontal="center" vertical="center"/>
    </xf>
    <xf numFmtId="0" fontId="5" fillId="0" borderId="0" xfId="5"/>
    <xf numFmtId="0" fontId="11" fillId="9" borderId="0" xfId="6" applyFill="1" applyAlignment="1" applyProtection="1">
      <alignment horizontal="center" vertical="center"/>
    </xf>
    <xf numFmtId="0" fontId="12" fillId="9" borderId="0" xfId="7" applyFill="1" applyBorder="1" applyAlignment="1" applyProtection="1">
      <alignment horizontal="center" vertical="center"/>
    </xf>
    <xf numFmtId="0" fontId="5" fillId="9" borderId="0" xfId="5" applyFont="1" applyFill="1"/>
    <xf numFmtId="0" fontId="5" fillId="0" borderId="0" xfId="5" applyAlignment="1">
      <alignment horizontal="center" vertical="center"/>
    </xf>
    <xf numFmtId="0" fontId="13" fillId="0" borderId="0" xfId="5" applyFont="1" applyAlignment="1">
      <alignment horizontal="center" vertical="center"/>
    </xf>
    <xf numFmtId="0" fontId="5" fillId="0" borderId="0" xfId="5" applyFill="1" applyAlignment="1">
      <alignment horizontal="center" vertical="center"/>
    </xf>
    <xf numFmtId="0" fontId="5" fillId="0" borderId="0" xfId="5" applyFill="1"/>
    <xf numFmtId="0" fontId="11" fillId="0" borderId="0" xfId="6" applyAlignment="1" applyProtection="1">
      <alignment horizontal="center" vertical="center"/>
    </xf>
    <xf numFmtId="0" fontId="12" fillId="0" borderId="0" xfId="7" applyFill="1" applyBorder="1" applyAlignment="1" applyProtection="1">
      <alignment horizontal="center" vertical="center"/>
    </xf>
    <xf numFmtId="0" fontId="5" fillId="0" borderId="0" xfId="5" applyFont="1" applyFill="1"/>
    <xf numFmtId="0" fontId="13" fillId="0" borderId="0" xfId="5" applyFont="1"/>
    <xf numFmtId="0" fontId="7" fillId="0" borderId="14" xfId="2" applyFont="1" applyBorder="1" applyAlignment="1">
      <alignment horizontal="left" vertical="top" wrapText="1"/>
    </xf>
    <xf numFmtId="0" fontId="6" fillId="0" borderId="15" xfId="0" applyFont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7" fillId="0" borderId="7" xfId="2" applyFont="1" applyBorder="1" applyAlignment="1">
      <alignment horizontal="left" vertical="top" wrapText="1"/>
    </xf>
    <xf numFmtId="0" fontId="6" fillId="0" borderId="9" xfId="0" applyFont="1" applyBorder="1" applyAlignment="1">
      <alignment horizontal="center" vertical="center"/>
    </xf>
    <xf numFmtId="0" fontId="7" fillId="0" borderId="19" xfId="2" applyFont="1" applyBorder="1" applyAlignment="1">
      <alignment horizontal="left" vertical="top" wrapText="1"/>
    </xf>
    <xf numFmtId="0" fontId="6" fillId="0" borderId="20" xfId="0" applyFont="1" applyBorder="1" applyAlignment="1">
      <alignment horizontal="center" vertical="center"/>
    </xf>
    <xf numFmtId="164" fontId="4" fillId="5" borderId="25" xfId="1" applyNumberFormat="1" applyFont="1" applyFill="1" applyBorder="1" applyAlignment="1">
      <alignment horizontal="center" vertical="center"/>
    </xf>
    <xf numFmtId="164" fontId="4" fillId="5" borderId="26" xfId="1" applyNumberFormat="1" applyFont="1" applyFill="1" applyBorder="1" applyAlignment="1">
      <alignment horizontal="center" vertical="center"/>
    </xf>
    <xf numFmtId="164" fontId="4" fillId="5" borderId="27" xfId="1" applyNumberFormat="1" applyFont="1" applyFill="1" applyBorder="1" applyAlignment="1">
      <alignment horizontal="center" vertical="center"/>
    </xf>
    <xf numFmtId="164" fontId="4" fillId="5" borderId="24" xfId="1" applyNumberFormat="1" applyFont="1" applyFill="1" applyBorder="1" applyAlignment="1">
      <alignment horizontal="center" vertical="center"/>
    </xf>
    <xf numFmtId="164" fontId="7" fillId="0" borderId="5" xfId="1" applyNumberFormat="1" applyFont="1" applyFill="1" applyBorder="1" applyAlignment="1">
      <alignment horizontal="center" vertical="top" wrapText="1"/>
    </xf>
    <xf numFmtId="164" fontId="7" fillId="0" borderId="3" xfId="1" applyNumberFormat="1" applyFont="1" applyFill="1" applyBorder="1" applyAlignment="1">
      <alignment horizontal="center" vertical="top" wrapText="1"/>
    </xf>
    <xf numFmtId="164" fontId="4" fillId="5" borderId="8" xfId="1" applyNumberFormat="1" applyFont="1" applyFill="1" applyBorder="1" applyAlignment="1">
      <alignment horizontal="center" vertical="center"/>
    </xf>
    <xf numFmtId="164" fontId="4" fillId="5" borderId="21" xfId="1" applyNumberFormat="1" applyFont="1" applyFill="1" applyBorder="1" applyAlignment="1">
      <alignment horizontal="center" vertical="center"/>
    </xf>
    <xf numFmtId="165" fontId="7" fillId="0" borderId="16" xfId="4" applyNumberFormat="1" applyFont="1" applyBorder="1" applyAlignment="1">
      <alignment horizontal="center" vertical="center"/>
    </xf>
    <xf numFmtId="165" fontId="7" fillId="0" borderId="17" xfId="4" applyNumberFormat="1" applyFont="1" applyBorder="1" applyAlignment="1">
      <alignment horizontal="center" vertical="center"/>
    </xf>
    <xf numFmtId="165" fontId="7" fillId="0" borderId="14" xfId="4" applyNumberFormat="1" applyFont="1" applyBorder="1" applyAlignment="1">
      <alignment horizontal="center" vertical="center"/>
    </xf>
    <xf numFmtId="165" fontId="7" fillId="0" borderId="3" xfId="4" applyNumberFormat="1" applyFont="1" applyBorder="1" applyAlignment="1">
      <alignment horizontal="center" vertical="center"/>
    </xf>
    <xf numFmtId="165" fontId="7" fillId="0" borderId="1" xfId="4" applyNumberFormat="1" applyFont="1" applyBorder="1" applyAlignment="1">
      <alignment horizontal="center" vertical="center"/>
    </xf>
    <xf numFmtId="165" fontId="7" fillId="0" borderId="0" xfId="4" applyNumberFormat="1" applyFont="1" applyBorder="1" applyAlignment="1">
      <alignment horizontal="center" vertical="center"/>
    </xf>
    <xf numFmtId="165" fontId="7" fillId="0" borderId="8" xfId="4" applyNumberFormat="1" applyFont="1" applyBorder="1" applyAlignment="1">
      <alignment horizontal="center" vertical="center"/>
    </xf>
    <xf numFmtId="165" fontId="7" fillId="0" borderId="11" xfId="4" applyNumberFormat="1" applyFont="1" applyBorder="1" applyAlignment="1">
      <alignment horizontal="center" vertical="center"/>
    </xf>
    <xf numFmtId="165" fontId="7" fillId="0" borderId="7" xfId="4" applyNumberFormat="1" applyFont="1" applyBorder="1" applyAlignment="1">
      <alignment horizontal="center" vertical="center"/>
    </xf>
    <xf numFmtId="165" fontId="7" fillId="0" borderId="21" xfId="4" applyNumberFormat="1" applyFont="1" applyBorder="1" applyAlignment="1">
      <alignment horizontal="center" vertical="center"/>
    </xf>
    <xf numFmtId="165" fontId="7" fillId="0" borderId="22" xfId="4" applyNumberFormat="1" applyFont="1" applyBorder="1" applyAlignment="1">
      <alignment horizontal="center" vertical="center"/>
    </xf>
    <xf numFmtId="165" fontId="7" fillId="0" borderId="19" xfId="4" applyNumberFormat="1" applyFont="1" applyBorder="1" applyAlignment="1">
      <alignment horizontal="center" vertical="center"/>
    </xf>
    <xf numFmtId="0" fontId="4" fillId="5" borderId="4" xfId="0" applyFont="1" applyFill="1" applyBorder="1" applyAlignment="1">
      <alignment horizontal="left" vertical="center" wrapText="1"/>
    </xf>
    <xf numFmtId="0" fontId="4" fillId="5" borderId="0" xfId="0" applyFont="1" applyFill="1" applyBorder="1" applyAlignment="1">
      <alignment horizontal="left" vertical="center" wrapText="1"/>
    </xf>
    <xf numFmtId="0" fontId="4" fillId="5" borderId="24" xfId="0" applyFont="1" applyFill="1" applyBorder="1" applyAlignment="1">
      <alignment horizontal="left" vertical="center" wrapText="1"/>
    </xf>
    <xf numFmtId="0" fontId="4" fillId="5" borderId="19" xfId="0" applyFont="1" applyFill="1" applyBorder="1" applyAlignment="1">
      <alignment horizontal="left" vertical="center" wrapText="1"/>
    </xf>
    <xf numFmtId="167" fontId="7" fillId="0" borderId="0" xfId="10" applyNumberFormat="1" applyFont="1" applyBorder="1" applyAlignment="1">
      <alignment horizontal="center" vertical="center"/>
    </xf>
    <xf numFmtId="167" fontId="7" fillId="0" borderId="3" xfId="10" applyNumberFormat="1" applyFont="1" applyBorder="1" applyAlignment="1">
      <alignment horizontal="center" vertical="center"/>
    </xf>
    <xf numFmtId="167" fontId="6" fillId="5" borderId="0" xfId="1" applyNumberFormat="1" applyFont="1" applyFill="1" applyBorder="1" applyAlignment="1">
      <alignment horizontal="center" vertical="center"/>
    </xf>
    <xf numFmtId="167" fontId="6" fillId="5" borderId="3" xfId="1" applyNumberFormat="1" applyFont="1" applyFill="1" applyBorder="1" applyAlignment="1">
      <alignment horizontal="center" vertical="center"/>
    </xf>
    <xf numFmtId="0" fontId="2" fillId="7" borderId="0" xfId="0" applyFont="1" applyFill="1" applyBorder="1" applyAlignment="1">
      <alignment horizontal="center" vertical="center" wrapText="1"/>
    </xf>
    <xf numFmtId="0" fontId="2" fillId="7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2" fillId="3" borderId="0" xfId="0" applyFont="1" applyFill="1" applyBorder="1" applyAlignment="1"/>
    <xf numFmtId="0" fontId="2" fillId="3" borderId="0" xfId="0" applyFont="1" applyFill="1" applyBorder="1" applyAlignment="1">
      <alignment vertical="center" wrapText="1"/>
    </xf>
    <xf numFmtId="167" fontId="7" fillId="0" borderId="2" xfId="11" applyNumberFormat="1" applyFont="1" applyBorder="1" applyAlignment="1">
      <alignment horizontal="center" vertical="top"/>
    </xf>
    <xf numFmtId="0" fontId="12" fillId="9" borderId="0" xfId="7" applyFill="1" applyAlignment="1" applyProtection="1">
      <alignment horizontal="center" vertical="center"/>
    </xf>
    <xf numFmtId="164" fontId="6" fillId="0" borderId="15" xfId="1" applyNumberFormat="1" applyFont="1" applyBorder="1" applyAlignment="1">
      <alignment horizontal="center" vertical="center"/>
    </xf>
    <xf numFmtId="164" fontId="7" fillId="0" borderId="16" xfId="1" applyNumberFormat="1" applyFont="1" applyBorder="1" applyAlignment="1">
      <alignment horizontal="center" vertical="center"/>
    </xf>
    <xf numFmtId="164" fontId="7" fillId="0" borderId="17" xfId="1" applyNumberFormat="1" applyFont="1" applyBorder="1" applyAlignment="1">
      <alignment horizontal="center" vertical="center"/>
    </xf>
    <xf numFmtId="164" fontId="7" fillId="0" borderId="14" xfId="1" applyNumberFormat="1" applyFont="1" applyBorder="1" applyAlignment="1">
      <alignment horizontal="center" vertical="center"/>
    </xf>
    <xf numFmtId="164" fontId="4" fillId="5" borderId="6" xfId="1" applyNumberFormat="1" applyFont="1" applyFill="1" applyBorder="1" applyAlignment="1">
      <alignment horizontal="center" vertical="center"/>
    </xf>
    <xf numFmtId="164" fontId="4" fillId="5" borderId="5" xfId="1" applyNumberFormat="1" applyFont="1" applyFill="1" applyBorder="1" applyAlignment="1">
      <alignment horizontal="center" vertical="center"/>
    </xf>
    <xf numFmtId="164" fontId="4" fillId="5" borderId="10" xfId="1" applyNumberFormat="1" applyFont="1" applyFill="1" applyBorder="1" applyAlignment="1">
      <alignment horizontal="center" vertical="center"/>
    </xf>
    <xf numFmtId="164" fontId="4" fillId="5" borderId="4" xfId="1" applyNumberFormat="1" applyFont="1" applyFill="1" applyBorder="1" applyAlignment="1">
      <alignment horizontal="center" vertical="center"/>
    </xf>
    <xf numFmtId="164" fontId="6" fillId="0" borderId="2" xfId="1" applyNumberFormat="1" applyFont="1" applyBorder="1" applyAlignment="1">
      <alignment horizontal="center" vertical="center"/>
    </xf>
    <xf numFmtId="164" fontId="7" fillId="0" borderId="1" xfId="1" applyNumberFormat="1" applyFont="1" applyBorder="1" applyAlignment="1">
      <alignment horizontal="center" vertical="center"/>
    </xf>
    <xf numFmtId="164" fontId="6" fillId="0" borderId="9" xfId="1" applyNumberFormat="1" applyFont="1" applyBorder="1" applyAlignment="1">
      <alignment horizontal="center" vertical="center"/>
    </xf>
    <xf numFmtId="164" fontId="7" fillId="0" borderId="8" xfId="1" applyNumberFormat="1" applyFont="1" applyBorder="1" applyAlignment="1">
      <alignment horizontal="center" vertical="center"/>
    </xf>
    <xf numFmtId="164" fontId="7" fillId="0" borderId="11" xfId="1" applyNumberFormat="1" applyFont="1" applyBorder="1" applyAlignment="1">
      <alignment horizontal="center" vertical="center"/>
    </xf>
    <xf numFmtId="164" fontId="7" fillId="0" borderId="7" xfId="1" applyNumberFormat="1" applyFont="1" applyBorder="1" applyAlignment="1">
      <alignment horizontal="center" vertical="center"/>
    </xf>
    <xf numFmtId="164" fontId="6" fillId="0" borderId="20" xfId="1" applyNumberFormat="1" applyFont="1" applyBorder="1" applyAlignment="1">
      <alignment horizontal="center" vertical="center"/>
    </xf>
    <xf numFmtId="164" fontId="7" fillId="0" borderId="21" xfId="1" applyNumberFormat="1" applyFont="1" applyBorder="1" applyAlignment="1">
      <alignment horizontal="center" vertical="center"/>
    </xf>
    <xf numFmtId="164" fontId="7" fillId="0" borderId="22" xfId="1" applyNumberFormat="1" applyFont="1" applyBorder="1" applyAlignment="1">
      <alignment horizontal="center" vertical="center"/>
    </xf>
    <xf numFmtId="164" fontId="7" fillId="0" borderId="19" xfId="1" applyNumberFormat="1" applyFont="1" applyBorder="1" applyAlignment="1">
      <alignment horizontal="center" vertical="center"/>
    </xf>
    <xf numFmtId="164" fontId="7" fillId="0" borderId="2" xfId="1" applyNumberFormat="1" applyFont="1" applyBorder="1" applyAlignment="1">
      <alignment horizontal="center" vertical="center"/>
    </xf>
    <xf numFmtId="164" fontId="6" fillId="5" borderId="2" xfId="1" applyNumberFormat="1" applyFont="1" applyFill="1" applyBorder="1" applyAlignment="1">
      <alignment horizontal="center" vertical="center"/>
    </xf>
    <xf numFmtId="0" fontId="0" fillId="0" borderId="0" xfId="0" applyFill="1" applyBorder="1"/>
    <xf numFmtId="0" fontId="2" fillId="4" borderId="1" xfId="0" applyFont="1" applyFill="1" applyBorder="1" applyAlignment="1">
      <alignment horizontal="center" vertical="center" wrapText="1"/>
    </xf>
    <xf numFmtId="0" fontId="4" fillId="0" borderId="0" xfId="0" applyFont="1" applyBorder="1"/>
    <xf numFmtId="165" fontId="7" fillId="0" borderId="0" xfId="82" applyNumberFormat="1" applyFont="1" applyBorder="1" applyAlignment="1">
      <alignment horizontal="center" vertical="top"/>
    </xf>
    <xf numFmtId="165" fontId="7" fillId="0" borderId="1" xfId="82" applyNumberFormat="1" applyFont="1" applyBorder="1" applyAlignment="1">
      <alignment horizontal="center" vertical="top"/>
    </xf>
    <xf numFmtId="165" fontId="7" fillId="0" borderId="2" xfId="82" applyNumberFormat="1" applyFont="1" applyBorder="1" applyAlignment="1">
      <alignment horizontal="center" vertical="top"/>
    </xf>
    <xf numFmtId="0" fontId="0" fillId="0" borderId="0" xfId="0" applyBorder="1"/>
    <xf numFmtId="0" fontId="13" fillId="4" borderId="0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left"/>
    </xf>
    <xf numFmtId="168" fontId="7" fillId="0" borderId="0" xfId="81" applyNumberFormat="1" applyFont="1" applyFill="1" applyBorder="1" applyAlignment="1"/>
    <xf numFmtId="2" fontId="5" fillId="5" borderId="0" xfId="0" applyNumberFormat="1" applyFont="1" applyFill="1" applyBorder="1" applyAlignment="1">
      <alignment horizontal="left" vertical="center" wrapText="1"/>
    </xf>
    <xf numFmtId="164" fontId="4" fillId="5" borderId="0" xfId="1" applyNumberFormat="1" applyFont="1" applyFill="1" applyBorder="1" applyAlignment="1">
      <alignment wrapText="1"/>
    </xf>
    <xf numFmtId="2" fontId="5" fillId="5" borderId="1" xfId="0" applyNumberFormat="1" applyFont="1" applyFill="1" applyBorder="1" applyAlignment="1">
      <alignment horizontal="left" vertical="center" wrapText="1"/>
    </xf>
    <xf numFmtId="164" fontId="5" fillId="5" borderId="1" xfId="1" applyNumberFormat="1" applyFont="1" applyFill="1" applyBorder="1" applyAlignment="1">
      <alignment horizontal="center" vertical="center" wrapText="1"/>
    </xf>
    <xf numFmtId="164" fontId="5" fillId="5" borderId="3" xfId="1" applyNumberFormat="1" applyFont="1" applyFill="1" applyBorder="1" applyAlignment="1">
      <alignment horizontal="center" vertical="center" wrapText="1"/>
    </xf>
    <xf numFmtId="164" fontId="5" fillId="5" borderId="0" xfId="1" applyNumberFormat="1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6" borderId="0" xfId="0" applyFont="1" applyFill="1" applyBorder="1" applyAlignment="1">
      <alignment horizontal="center"/>
    </xf>
    <xf numFmtId="0" fontId="2" fillId="6" borderId="0" xfId="0" applyFont="1" applyFill="1" applyBorder="1" applyAlignment="1">
      <alignment horizontal="center" wrapText="1"/>
    </xf>
    <xf numFmtId="0" fontId="3" fillId="6" borderId="0" xfId="0" applyFont="1" applyFill="1" applyBorder="1" applyAlignment="1">
      <alignment horizontal="center"/>
    </xf>
    <xf numFmtId="0" fontId="4" fillId="8" borderId="0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/>
    </xf>
    <xf numFmtId="0" fontId="2" fillId="7" borderId="0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6" borderId="0" xfId="0" applyFont="1" applyFill="1" applyBorder="1" applyAlignment="1">
      <alignment horizontal="center" vertical="center" wrapText="1"/>
    </xf>
    <xf numFmtId="0" fontId="2" fillId="7" borderId="0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5" fillId="0" borderId="13" xfId="12" applyFont="1" applyBorder="1" applyAlignment="1">
      <alignment horizontal="center" vertical="center" wrapText="1"/>
    </xf>
    <xf numFmtId="0" fontId="15" fillId="0" borderId="12" xfId="12" applyFont="1" applyBorder="1" applyAlignment="1">
      <alignment horizontal="center" vertical="center" wrapText="1"/>
    </xf>
    <xf numFmtId="0" fontId="15" fillId="0" borderId="18" xfId="12" applyFont="1" applyBorder="1" applyAlignment="1">
      <alignment horizontal="center" vertical="center" wrapText="1"/>
    </xf>
    <xf numFmtId="0" fontId="4" fillId="5" borderId="23" xfId="0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7" fillId="0" borderId="4" xfId="2" applyFont="1" applyBorder="1" applyAlignment="1">
      <alignment horizontal="center" vertical="center" wrapText="1"/>
    </xf>
    <xf numFmtId="0" fontId="7" fillId="0" borderId="0" xfId="2" applyFont="1" applyBorder="1" applyAlignment="1">
      <alignment horizontal="center" vertical="center" wrapText="1"/>
    </xf>
    <xf numFmtId="0" fontId="7" fillId="0" borderId="19" xfId="2" applyFont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</cellXfs>
  <cellStyles count="83">
    <cellStyle name="Estilo 1" xfId="8"/>
    <cellStyle name="Hipervínculo" xfId="7" builtinId="8"/>
    <cellStyle name="Hipervínculo 2" xfId="9"/>
    <cellStyle name="Hipervínculo 3" xfId="6"/>
    <cellStyle name="Millares" xfId="81" builtinId="3"/>
    <cellStyle name="Normal" xfId="0" builtinId="0"/>
    <cellStyle name="Normal 2" xfId="5"/>
    <cellStyle name="Normal_Hoja1" xfId="2"/>
    <cellStyle name="Normal_Hoja2" xfId="4"/>
    <cellStyle name="Normal_Hoja8" xfId="3"/>
    <cellStyle name="Normal_nacional" xfId="10"/>
    <cellStyle name="Normal_nacional_1" xfId="82"/>
    <cellStyle name="Normal_regional_1" xfId="11"/>
    <cellStyle name="Normal_Tabulados" xfId="12"/>
    <cellStyle name="Porcentaje" xfId="1" builtinId="5"/>
    <cellStyle name="style1410182467355" xfId="13"/>
    <cellStyle name="style1410182467405" xfId="14"/>
    <cellStyle name="style1410182467435" xfId="15"/>
    <cellStyle name="style1410182467475" xfId="16"/>
    <cellStyle name="style1410182467515" xfId="17"/>
    <cellStyle name="style1410182467545" xfId="18"/>
    <cellStyle name="style1410182467585" xfId="19"/>
    <cellStyle name="style1410182467615" xfId="20"/>
    <cellStyle name="style1410182467645" xfId="21"/>
    <cellStyle name="style1410182467685" xfId="22"/>
    <cellStyle name="style1410182467715" xfId="23"/>
    <cellStyle name="style1410182467755" xfId="24"/>
    <cellStyle name="style1410182467785" xfId="25"/>
    <cellStyle name="style1410182467815" xfId="26"/>
    <cellStyle name="style1410182467855" xfId="27"/>
    <cellStyle name="style1410182467885" xfId="28"/>
    <cellStyle name="style1410182467915" xfId="29"/>
    <cellStyle name="style1410182467955" xfId="30"/>
    <cellStyle name="style1410182467975" xfId="31"/>
    <cellStyle name="style1410182468005" xfId="32"/>
    <cellStyle name="style1410182468025" xfId="33"/>
    <cellStyle name="style1410182468065" xfId="34"/>
    <cellStyle name="style1410182468115" xfId="35"/>
    <cellStyle name="style1410182468135" xfId="36"/>
    <cellStyle name="style1410182468175" xfId="37"/>
    <cellStyle name="style1410182468215" xfId="38"/>
    <cellStyle name="style1410182468245" xfId="39"/>
    <cellStyle name="style1410182468275" xfId="40"/>
    <cellStyle name="style1410182468315" xfId="41"/>
    <cellStyle name="style1410182468345" xfId="42"/>
    <cellStyle name="style1410182468375" xfId="43"/>
    <cellStyle name="style1410182468415" xfId="44"/>
    <cellStyle name="style1410182468435" xfId="45"/>
    <cellStyle name="style1410182468515" xfId="46"/>
    <cellStyle name="style1410182468545" xfId="47"/>
    <cellStyle name="style1410182468585" xfId="48"/>
    <cellStyle name="style1410182468605" xfId="49"/>
    <cellStyle name="style1410182468645" xfId="50"/>
    <cellStyle name="style1410182468675" xfId="51"/>
    <cellStyle name="style1410182468785" xfId="52"/>
    <cellStyle name="style1410182468815" xfId="53"/>
    <cellStyle name="style1410182470239" xfId="54"/>
    <cellStyle name="style1410182470309" xfId="55"/>
    <cellStyle name="style1410182470448" xfId="56"/>
    <cellStyle name="style1410182470571" xfId="57"/>
    <cellStyle name="style1410182470701" xfId="58"/>
    <cellStyle name="style1410182470731" xfId="59"/>
    <cellStyle name="style1410182470761" xfId="60"/>
    <cellStyle name="style1410182470781" xfId="61"/>
    <cellStyle name="style1410182470851" xfId="62"/>
    <cellStyle name="style1410182470871" xfId="63"/>
    <cellStyle name="style1410182471071" xfId="64"/>
    <cellStyle name="style1410182471101" xfId="65"/>
    <cellStyle name="style1410182471131" xfId="66"/>
    <cellStyle name="style1410182471733" xfId="67"/>
    <cellStyle name="style1410182471753" xfId="68"/>
    <cellStyle name="style1410182471933" xfId="69"/>
    <cellStyle name="style1410182471963" xfId="70"/>
    <cellStyle name="style1410182472233" xfId="71"/>
    <cellStyle name="style1410182473045" xfId="72"/>
    <cellStyle name="style1410182473877" xfId="73"/>
    <cellStyle name="style1410182473917" xfId="74"/>
    <cellStyle name="style1410182473977" xfId="75"/>
    <cellStyle name="style1410182474017" xfId="76"/>
    <cellStyle name="style1410182474047" xfId="77"/>
    <cellStyle name="style1410182474077" xfId="78"/>
    <cellStyle name="style1410182474117" xfId="79"/>
    <cellStyle name="TABULADO" xfId="8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266700</xdr:colOff>
      <xdr:row>7</xdr:row>
      <xdr:rowOff>28575</xdr:rowOff>
    </xdr:to>
    <xdr:pic>
      <xdr:nvPicPr>
        <xdr:cNvPr id="2" name="2 Imagen" descr="t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9410700" cy="136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361150</xdr:colOff>
      <xdr:row>0</xdr:row>
      <xdr:rowOff>1442356</xdr:rowOff>
    </xdr:to>
    <xdr:pic>
      <xdr:nvPicPr>
        <xdr:cNvPr id="2" name="2 Imagen" descr="t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6268700" cy="14423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0:E28"/>
  <sheetViews>
    <sheetView showGridLines="0" tabSelected="1" topLeftCell="A6" workbookViewId="0">
      <selection activeCell="B33" sqref="B33"/>
    </sheetView>
  </sheetViews>
  <sheetFormatPr baseColWidth="10" defaultRowHeight="12.75" x14ac:dyDescent="0.2"/>
  <cols>
    <col min="1" max="1" width="11.42578125" style="86"/>
    <col min="2" max="2" width="114.28515625" style="86" customWidth="1"/>
    <col min="3" max="257" width="11.42578125" style="86"/>
    <col min="258" max="258" width="114.28515625" style="86" customWidth="1"/>
    <col min="259" max="513" width="11.42578125" style="86"/>
    <col min="514" max="514" width="114.28515625" style="86" customWidth="1"/>
    <col min="515" max="769" width="11.42578125" style="86"/>
    <col min="770" max="770" width="114.28515625" style="86" customWidth="1"/>
    <col min="771" max="1025" width="11.42578125" style="86"/>
    <col min="1026" max="1026" width="114.28515625" style="86" customWidth="1"/>
    <col min="1027" max="1281" width="11.42578125" style="86"/>
    <col min="1282" max="1282" width="114.28515625" style="86" customWidth="1"/>
    <col min="1283" max="1537" width="11.42578125" style="86"/>
    <col min="1538" max="1538" width="114.28515625" style="86" customWidth="1"/>
    <col min="1539" max="1793" width="11.42578125" style="86"/>
    <col min="1794" max="1794" width="114.28515625" style="86" customWidth="1"/>
    <col min="1795" max="2049" width="11.42578125" style="86"/>
    <col min="2050" max="2050" width="114.28515625" style="86" customWidth="1"/>
    <col min="2051" max="2305" width="11.42578125" style="86"/>
    <col min="2306" max="2306" width="114.28515625" style="86" customWidth="1"/>
    <col min="2307" max="2561" width="11.42578125" style="86"/>
    <col min="2562" max="2562" width="114.28515625" style="86" customWidth="1"/>
    <col min="2563" max="2817" width="11.42578125" style="86"/>
    <col min="2818" max="2818" width="114.28515625" style="86" customWidth="1"/>
    <col min="2819" max="3073" width="11.42578125" style="86"/>
    <col min="3074" max="3074" width="114.28515625" style="86" customWidth="1"/>
    <col min="3075" max="3329" width="11.42578125" style="86"/>
    <col min="3330" max="3330" width="114.28515625" style="86" customWidth="1"/>
    <col min="3331" max="3585" width="11.42578125" style="86"/>
    <col min="3586" max="3586" width="114.28515625" style="86" customWidth="1"/>
    <col min="3587" max="3841" width="11.42578125" style="86"/>
    <col min="3842" max="3842" width="114.28515625" style="86" customWidth="1"/>
    <col min="3843" max="4097" width="11.42578125" style="86"/>
    <col min="4098" max="4098" width="114.28515625" style="86" customWidth="1"/>
    <col min="4099" max="4353" width="11.42578125" style="86"/>
    <col min="4354" max="4354" width="114.28515625" style="86" customWidth="1"/>
    <col min="4355" max="4609" width="11.42578125" style="86"/>
    <col min="4610" max="4610" width="114.28515625" style="86" customWidth="1"/>
    <col min="4611" max="4865" width="11.42578125" style="86"/>
    <col min="4866" max="4866" width="114.28515625" style="86" customWidth="1"/>
    <col min="4867" max="5121" width="11.42578125" style="86"/>
    <col min="5122" max="5122" width="114.28515625" style="86" customWidth="1"/>
    <col min="5123" max="5377" width="11.42578125" style="86"/>
    <col min="5378" max="5378" width="114.28515625" style="86" customWidth="1"/>
    <col min="5379" max="5633" width="11.42578125" style="86"/>
    <col min="5634" max="5634" width="114.28515625" style="86" customWidth="1"/>
    <col min="5635" max="5889" width="11.42578125" style="86"/>
    <col min="5890" max="5890" width="114.28515625" style="86" customWidth="1"/>
    <col min="5891" max="6145" width="11.42578125" style="86"/>
    <col min="6146" max="6146" width="114.28515625" style="86" customWidth="1"/>
    <col min="6147" max="6401" width="11.42578125" style="86"/>
    <col min="6402" max="6402" width="114.28515625" style="86" customWidth="1"/>
    <col min="6403" max="6657" width="11.42578125" style="86"/>
    <col min="6658" max="6658" width="114.28515625" style="86" customWidth="1"/>
    <col min="6659" max="6913" width="11.42578125" style="86"/>
    <col min="6914" max="6914" width="114.28515625" style="86" customWidth="1"/>
    <col min="6915" max="7169" width="11.42578125" style="86"/>
    <col min="7170" max="7170" width="114.28515625" style="86" customWidth="1"/>
    <col min="7171" max="7425" width="11.42578125" style="86"/>
    <col min="7426" max="7426" width="114.28515625" style="86" customWidth="1"/>
    <col min="7427" max="7681" width="11.42578125" style="86"/>
    <col min="7682" max="7682" width="114.28515625" style="86" customWidth="1"/>
    <col min="7683" max="7937" width="11.42578125" style="86"/>
    <col min="7938" max="7938" width="114.28515625" style="86" customWidth="1"/>
    <col min="7939" max="8193" width="11.42578125" style="86"/>
    <col min="8194" max="8194" width="114.28515625" style="86" customWidth="1"/>
    <col min="8195" max="8449" width="11.42578125" style="86"/>
    <col min="8450" max="8450" width="114.28515625" style="86" customWidth="1"/>
    <col min="8451" max="8705" width="11.42578125" style="86"/>
    <col min="8706" max="8706" width="114.28515625" style="86" customWidth="1"/>
    <col min="8707" max="8961" width="11.42578125" style="86"/>
    <col min="8962" max="8962" width="114.28515625" style="86" customWidth="1"/>
    <col min="8963" max="9217" width="11.42578125" style="86"/>
    <col min="9218" max="9218" width="114.28515625" style="86" customWidth="1"/>
    <col min="9219" max="9473" width="11.42578125" style="86"/>
    <col min="9474" max="9474" width="114.28515625" style="86" customWidth="1"/>
    <col min="9475" max="9729" width="11.42578125" style="86"/>
    <col min="9730" max="9730" width="114.28515625" style="86" customWidth="1"/>
    <col min="9731" max="9985" width="11.42578125" style="86"/>
    <col min="9986" max="9986" width="114.28515625" style="86" customWidth="1"/>
    <col min="9987" max="10241" width="11.42578125" style="86"/>
    <col min="10242" max="10242" width="114.28515625" style="86" customWidth="1"/>
    <col min="10243" max="10497" width="11.42578125" style="86"/>
    <col min="10498" max="10498" width="114.28515625" style="86" customWidth="1"/>
    <col min="10499" max="10753" width="11.42578125" style="86"/>
    <col min="10754" max="10754" width="114.28515625" style="86" customWidth="1"/>
    <col min="10755" max="11009" width="11.42578125" style="86"/>
    <col min="11010" max="11010" width="114.28515625" style="86" customWidth="1"/>
    <col min="11011" max="11265" width="11.42578125" style="86"/>
    <col min="11266" max="11266" width="114.28515625" style="86" customWidth="1"/>
    <col min="11267" max="11521" width="11.42578125" style="86"/>
    <col min="11522" max="11522" width="114.28515625" style="86" customWidth="1"/>
    <col min="11523" max="11777" width="11.42578125" style="86"/>
    <col min="11778" max="11778" width="114.28515625" style="86" customWidth="1"/>
    <col min="11779" max="12033" width="11.42578125" style="86"/>
    <col min="12034" max="12034" width="114.28515625" style="86" customWidth="1"/>
    <col min="12035" max="12289" width="11.42578125" style="86"/>
    <col min="12290" max="12290" width="114.28515625" style="86" customWidth="1"/>
    <col min="12291" max="12545" width="11.42578125" style="86"/>
    <col min="12546" max="12546" width="114.28515625" style="86" customWidth="1"/>
    <col min="12547" max="12801" width="11.42578125" style="86"/>
    <col min="12802" max="12802" width="114.28515625" style="86" customWidth="1"/>
    <col min="12803" max="13057" width="11.42578125" style="86"/>
    <col min="13058" max="13058" width="114.28515625" style="86" customWidth="1"/>
    <col min="13059" max="13313" width="11.42578125" style="86"/>
    <col min="13314" max="13314" width="114.28515625" style="86" customWidth="1"/>
    <col min="13315" max="13569" width="11.42578125" style="86"/>
    <col min="13570" max="13570" width="114.28515625" style="86" customWidth="1"/>
    <col min="13571" max="13825" width="11.42578125" style="86"/>
    <col min="13826" max="13826" width="114.28515625" style="86" customWidth="1"/>
    <col min="13827" max="14081" width="11.42578125" style="86"/>
    <col min="14082" max="14082" width="114.28515625" style="86" customWidth="1"/>
    <col min="14083" max="14337" width="11.42578125" style="86"/>
    <col min="14338" max="14338" width="114.28515625" style="86" customWidth="1"/>
    <col min="14339" max="14593" width="11.42578125" style="86"/>
    <col min="14594" max="14594" width="114.28515625" style="86" customWidth="1"/>
    <col min="14595" max="14849" width="11.42578125" style="86"/>
    <col min="14850" max="14850" width="114.28515625" style="86" customWidth="1"/>
    <col min="14851" max="15105" width="11.42578125" style="86"/>
    <col min="15106" max="15106" width="114.28515625" style="86" customWidth="1"/>
    <col min="15107" max="15361" width="11.42578125" style="86"/>
    <col min="15362" max="15362" width="114.28515625" style="86" customWidth="1"/>
    <col min="15363" max="15617" width="11.42578125" style="86"/>
    <col min="15618" max="15618" width="114.28515625" style="86" customWidth="1"/>
    <col min="15619" max="15873" width="11.42578125" style="86"/>
    <col min="15874" max="15874" width="114.28515625" style="86" customWidth="1"/>
    <col min="15875" max="16129" width="11.42578125" style="86"/>
    <col min="16130" max="16130" width="114.28515625" style="86" customWidth="1"/>
    <col min="16131" max="16384" width="11.42578125" style="86"/>
  </cols>
  <sheetData>
    <row r="10" spans="2:5" x14ac:dyDescent="0.2">
      <c r="B10" s="97" t="s">
        <v>117</v>
      </c>
    </row>
    <row r="12" spans="2:5" x14ac:dyDescent="0.2">
      <c r="B12" s="91" t="s">
        <v>34</v>
      </c>
      <c r="C12" s="91" t="s">
        <v>22</v>
      </c>
      <c r="D12" s="91" t="s">
        <v>33</v>
      </c>
      <c r="E12" s="91" t="s">
        <v>32</v>
      </c>
    </row>
    <row r="13" spans="2:5" ht="15" customHeight="1" x14ac:dyDescent="0.2">
      <c r="B13" s="89" t="s">
        <v>35</v>
      </c>
      <c r="C13" s="88" t="s">
        <v>28</v>
      </c>
      <c r="D13" s="88" t="s">
        <v>28</v>
      </c>
      <c r="E13" s="87"/>
    </row>
    <row r="14" spans="2:5" ht="15" x14ac:dyDescent="0.2">
      <c r="B14" s="96" t="s">
        <v>118</v>
      </c>
      <c r="C14" s="95" t="s">
        <v>28</v>
      </c>
      <c r="D14" s="95" t="s">
        <v>28</v>
      </c>
      <c r="E14" s="94"/>
    </row>
    <row r="15" spans="2:5" ht="15" x14ac:dyDescent="0.2">
      <c r="B15" s="89" t="s">
        <v>119</v>
      </c>
      <c r="C15" s="88" t="s">
        <v>28</v>
      </c>
      <c r="D15" s="88" t="s">
        <v>28</v>
      </c>
      <c r="E15" s="88" t="s">
        <v>28</v>
      </c>
    </row>
    <row r="16" spans="2:5" x14ac:dyDescent="0.2">
      <c r="B16" s="93"/>
      <c r="C16" s="92"/>
      <c r="D16" s="92"/>
      <c r="E16" s="92"/>
    </row>
    <row r="17" spans="2:5" x14ac:dyDescent="0.2">
      <c r="B17" s="91" t="s">
        <v>147</v>
      </c>
      <c r="C17" s="90"/>
      <c r="D17" s="90"/>
      <c r="E17" s="90"/>
    </row>
    <row r="18" spans="2:5" ht="15" x14ac:dyDescent="0.2">
      <c r="B18" s="89" t="s">
        <v>148</v>
      </c>
      <c r="C18" s="88" t="s">
        <v>28</v>
      </c>
      <c r="D18" s="88"/>
      <c r="E18" s="87"/>
    </row>
    <row r="19" spans="2:5" x14ac:dyDescent="0.2">
      <c r="B19" s="93"/>
      <c r="C19" s="92"/>
      <c r="D19" s="92"/>
      <c r="E19" s="92"/>
    </row>
    <row r="20" spans="2:5" x14ac:dyDescent="0.2">
      <c r="B20" s="91" t="s">
        <v>31</v>
      </c>
      <c r="C20" s="90"/>
      <c r="D20" s="90"/>
      <c r="E20" s="90"/>
    </row>
    <row r="21" spans="2:5" ht="15" x14ac:dyDescent="0.2">
      <c r="B21" s="89" t="s">
        <v>120</v>
      </c>
      <c r="C21" s="88" t="s">
        <v>28</v>
      </c>
      <c r="D21" s="88"/>
      <c r="E21" s="87"/>
    </row>
    <row r="23" spans="2:5" x14ac:dyDescent="0.2">
      <c r="B23" s="91" t="s">
        <v>30</v>
      </c>
      <c r="C23" s="90"/>
      <c r="D23" s="90"/>
      <c r="E23" s="90"/>
    </row>
    <row r="24" spans="2:5" ht="15" x14ac:dyDescent="0.2">
      <c r="B24" s="89" t="s">
        <v>29</v>
      </c>
      <c r="C24" s="88" t="s">
        <v>28</v>
      </c>
      <c r="D24" s="87"/>
      <c r="E24" s="87"/>
    </row>
    <row r="26" spans="2:5" x14ac:dyDescent="0.2">
      <c r="B26" s="91" t="s">
        <v>123</v>
      </c>
    </row>
    <row r="27" spans="2:5" ht="15" x14ac:dyDescent="0.2">
      <c r="B27" s="89" t="s">
        <v>122</v>
      </c>
      <c r="C27" s="88" t="s">
        <v>28</v>
      </c>
      <c r="D27" s="142" t="s">
        <v>28</v>
      </c>
      <c r="E27" s="87"/>
    </row>
    <row r="28" spans="2:5" ht="15" x14ac:dyDescent="0.2">
      <c r="B28" s="96" t="s">
        <v>132</v>
      </c>
      <c r="C28" s="95" t="s">
        <v>28</v>
      </c>
      <c r="D28" s="95"/>
    </row>
  </sheetData>
  <hyperlinks>
    <hyperlink ref="C13" location="'Tabulados gobiernos_2013'!A6" display="x"/>
    <hyperlink ref="D13" location="'Tabulados gobiernos_2013'!A30" display="x"/>
    <hyperlink ref="C14" location="'Tabulados gobiernos_2013'!A17" display="x"/>
    <hyperlink ref="D14" location="'Tabulados gobiernos_2013'!A50" display="x"/>
    <hyperlink ref="C15" location="'Tabulados gobiernos_2013'!A71" display="x"/>
    <hyperlink ref="C21" location="'Tabulados gobiernos_2013'!A160" display="x"/>
    <hyperlink ref="C24" location="'Tabulados gobiernos_2013'!A179" display="x"/>
    <hyperlink ref="D15:E15" location="'Tabulados gobiernos_2013'!A71" display="x"/>
    <hyperlink ref="C27" location="'Tabulados gobiernos_2013'!A192" display="x"/>
    <hyperlink ref="D27" location="'Tabulados gobiernos_2013'!A203" display="x"/>
    <hyperlink ref="C28" location="'Tabulados gobiernos_2013'!A222" display="x"/>
    <hyperlink ref="C18" location="'Tabulados gobiernos_2013'!A137" display="x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54"/>
  <sheetViews>
    <sheetView showGridLines="0" zoomScale="85" zoomScaleNormal="85" workbookViewId="0">
      <selection activeCell="A12" sqref="A12"/>
    </sheetView>
  </sheetViews>
  <sheetFormatPr baseColWidth="10" defaultRowHeight="15" x14ac:dyDescent="0.25"/>
  <cols>
    <col min="1" max="1" width="17.5703125" customWidth="1"/>
    <col min="2" max="2" width="29.28515625" customWidth="1"/>
    <col min="3" max="4" width="16.42578125" customWidth="1"/>
    <col min="5" max="5" width="17" customWidth="1"/>
    <col min="6" max="10" width="16.42578125" customWidth="1"/>
    <col min="11" max="11" width="13.28515625" bestFit="1" customWidth="1"/>
  </cols>
  <sheetData>
    <row r="1" spans="1:9" ht="114" customHeight="1" x14ac:dyDescent="0.25"/>
    <row r="4" spans="1:9" x14ac:dyDescent="0.25">
      <c r="A4" s="188" t="s">
        <v>92</v>
      </c>
      <c r="B4" s="188"/>
      <c r="C4" s="188"/>
      <c r="D4" s="188"/>
      <c r="E4" s="23"/>
      <c r="F4" s="23"/>
      <c r="G4" s="23"/>
      <c r="H4" s="23"/>
      <c r="I4" s="23"/>
    </row>
    <row r="5" spans="1:9" x14ac:dyDescent="0.25">
      <c r="A5" s="187" t="s">
        <v>0</v>
      </c>
      <c r="B5" s="187"/>
      <c r="C5" s="187"/>
      <c r="D5" s="187"/>
      <c r="E5" s="23"/>
      <c r="F5" s="23"/>
      <c r="G5" s="23"/>
      <c r="H5" s="23"/>
      <c r="I5" s="23"/>
    </row>
    <row r="6" spans="1:9" x14ac:dyDescent="0.25">
      <c r="A6" s="188" t="s">
        <v>149</v>
      </c>
      <c r="B6" s="188"/>
      <c r="C6" s="188"/>
      <c r="D6" s="188"/>
      <c r="E6" s="23"/>
      <c r="F6" s="23"/>
      <c r="G6" s="23"/>
      <c r="H6" s="23"/>
      <c r="I6" s="23"/>
    </row>
    <row r="7" spans="1:9" x14ac:dyDescent="0.25">
      <c r="A7" s="189" t="s">
        <v>1</v>
      </c>
      <c r="B7" s="189"/>
      <c r="C7" s="189"/>
      <c r="D7" s="189"/>
      <c r="E7" s="23"/>
      <c r="F7" s="23"/>
      <c r="G7" s="23"/>
      <c r="H7" s="23"/>
      <c r="I7" s="23"/>
    </row>
    <row r="8" spans="1:9" x14ac:dyDescent="0.25">
      <c r="A8" s="24"/>
      <c r="B8" s="24"/>
      <c r="C8" s="24"/>
      <c r="D8" s="24"/>
      <c r="E8" s="23"/>
      <c r="F8" s="23"/>
      <c r="G8" s="23"/>
      <c r="H8" s="23"/>
      <c r="I8" s="23"/>
    </row>
    <row r="9" spans="1:9" ht="15" customHeight="1" x14ac:dyDescent="0.25">
      <c r="A9" s="25" t="s">
        <v>2</v>
      </c>
      <c r="B9" s="25" t="s">
        <v>3</v>
      </c>
      <c r="C9" s="25" t="s">
        <v>4</v>
      </c>
      <c r="D9" s="25" t="s">
        <v>5</v>
      </c>
      <c r="E9" s="23"/>
      <c r="F9" s="23"/>
      <c r="G9" s="23"/>
      <c r="H9" s="23"/>
      <c r="I9" s="23"/>
    </row>
    <row r="10" spans="1:9" x14ac:dyDescent="0.25">
      <c r="A10" s="1" t="s">
        <v>6</v>
      </c>
      <c r="B10" s="2">
        <v>18</v>
      </c>
      <c r="C10" s="2">
        <v>6</v>
      </c>
      <c r="D10" s="2">
        <f>SUM(B10:C10)</f>
        <v>24</v>
      </c>
      <c r="E10" s="23"/>
      <c r="F10" s="23"/>
      <c r="G10" s="23"/>
      <c r="H10" s="23"/>
      <c r="I10" s="23"/>
    </row>
    <row r="11" spans="1:9" ht="15" customHeight="1" x14ac:dyDescent="0.25">
      <c r="A11" s="26" t="s">
        <v>7</v>
      </c>
      <c r="B11" s="27">
        <f>+B10/D10</f>
        <v>0.75</v>
      </c>
      <c r="C11" s="27">
        <f>+C10/D10</f>
        <v>0.25</v>
      </c>
      <c r="D11" s="27">
        <v>1</v>
      </c>
      <c r="E11" s="23"/>
      <c r="F11" s="23"/>
      <c r="G11" s="23"/>
      <c r="H11" s="23"/>
      <c r="I11" s="23"/>
    </row>
    <row r="12" spans="1:9" x14ac:dyDescent="0.25">
      <c r="A12" s="3" t="s">
        <v>8</v>
      </c>
      <c r="B12" s="23"/>
      <c r="C12" s="23"/>
      <c r="D12" s="23"/>
      <c r="E12" s="23"/>
      <c r="F12" s="23"/>
      <c r="G12" s="23"/>
      <c r="H12" s="23"/>
      <c r="I12" s="23"/>
    </row>
    <row r="13" spans="1:9" x14ac:dyDescent="0.25">
      <c r="A13" s="3"/>
      <c r="B13" s="23"/>
      <c r="C13" s="23"/>
      <c r="D13" s="23"/>
      <c r="E13" s="23"/>
      <c r="F13" s="23"/>
      <c r="G13" s="23"/>
      <c r="H13" s="23"/>
      <c r="I13" s="23"/>
    </row>
    <row r="14" spans="1:9" x14ac:dyDescent="0.25">
      <c r="A14" s="3"/>
      <c r="B14" s="23"/>
      <c r="C14" s="23"/>
      <c r="D14" s="23"/>
      <c r="E14" s="23"/>
      <c r="F14" s="23"/>
      <c r="G14" s="23"/>
      <c r="H14" s="23"/>
      <c r="I14" s="23"/>
    </row>
    <row r="15" spans="1:9" x14ac:dyDescent="0.25">
      <c r="A15" s="188" t="s">
        <v>92</v>
      </c>
      <c r="B15" s="188"/>
      <c r="C15" s="188"/>
      <c r="D15" s="188"/>
      <c r="E15" s="188"/>
      <c r="F15" s="188"/>
      <c r="G15" s="188"/>
      <c r="H15" s="23"/>
      <c r="I15" s="23"/>
    </row>
    <row r="16" spans="1:9" ht="15.75" customHeight="1" x14ac:dyDescent="0.25">
      <c r="A16" s="187" t="s">
        <v>0</v>
      </c>
      <c r="B16" s="187"/>
      <c r="C16" s="187"/>
      <c r="D16" s="187"/>
      <c r="E16" s="187"/>
      <c r="F16" s="187"/>
      <c r="G16" s="187"/>
      <c r="H16" s="23"/>
      <c r="I16" s="23"/>
    </row>
    <row r="17" spans="1:9" x14ac:dyDescent="0.25">
      <c r="A17" s="188" t="s">
        <v>150</v>
      </c>
      <c r="B17" s="188"/>
      <c r="C17" s="188"/>
      <c r="D17" s="188"/>
      <c r="E17" s="188"/>
      <c r="F17" s="188"/>
      <c r="G17" s="188"/>
      <c r="H17" s="23"/>
      <c r="I17" s="23"/>
    </row>
    <row r="18" spans="1:9" x14ac:dyDescent="0.25">
      <c r="A18" s="189" t="s">
        <v>1</v>
      </c>
      <c r="B18" s="189"/>
      <c r="C18" s="189"/>
      <c r="D18" s="189"/>
      <c r="E18" s="23"/>
      <c r="F18" s="23"/>
      <c r="G18" s="23"/>
      <c r="H18" s="23"/>
      <c r="I18" s="23"/>
    </row>
    <row r="19" spans="1:9" x14ac:dyDescent="0.25">
      <c r="A19" s="24"/>
      <c r="B19" s="24"/>
      <c r="C19" s="24"/>
      <c r="D19" s="24"/>
      <c r="E19" s="23"/>
      <c r="F19" s="23"/>
      <c r="G19" s="23"/>
      <c r="H19" s="23"/>
      <c r="I19" s="23"/>
    </row>
    <row r="20" spans="1:9" ht="15" customHeight="1" x14ac:dyDescent="0.25">
      <c r="A20" s="191" t="s">
        <v>2</v>
      </c>
      <c r="B20" s="192" t="s">
        <v>9</v>
      </c>
      <c r="C20" s="193"/>
      <c r="D20" s="194"/>
      <c r="E20" s="192" t="s">
        <v>10</v>
      </c>
      <c r="F20" s="193"/>
      <c r="G20" s="193"/>
      <c r="H20" s="23"/>
      <c r="I20" s="23"/>
    </row>
    <row r="21" spans="1:9" x14ac:dyDescent="0.25">
      <c r="A21" s="191"/>
      <c r="B21" s="28" t="s">
        <v>3</v>
      </c>
      <c r="C21" s="29" t="s">
        <v>4</v>
      </c>
      <c r="D21" s="29" t="s">
        <v>5</v>
      </c>
      <c r="E21" s="28" t="s">
        <v>3</v>
      </c>
      <c r="F21" s="29" t="s">
        <v>4</v>
      </c>
      <c r="G21" s="29" t="s">
        <v>5</v>
      </c>
      <c r="H21" s="23"/>
      <c r="I21" s="23"/>
    </row>
    <row r="22" spans="1:9" ht="15" customHeight="1" x14ac:dyDescent="0.25">
      <c r="A22" s="30" t="s">
        <v>6</v>
      </c>
      <c r="B22" s="31">
        <v>10</v>
      </c>
      <c r="C22" s="32">
        <v>8</v>
      </c>
      <c r="D22" s="32">
        <f>SUM(B22:C22)</f>
        <v>18</v>
      </c>
      <c r="E22" s="31">
        <v>12</v>
      </c>
      <c r="F22" s="32">
        <v>6</v>
      </c>
      <c r="G22" s="32">
        <f>SUM(E22:F22)</f>
        <v>18</v>
      </c>
      <c r="H22" s="23"/>
      <c r="I22" s="23"/>
    </row>
    <row r="23" spans="1:9" x14ac:dyDescent="0.25">
      <c r="A23" s="33" t="s">
        <v>7</v>
      </c>
      <c r="B23" s="34">
        <f>+B22/D22</f>
        <v>0.55555555555555558</v>
      </c>
      <c r="C23" s="35">
        <f>+C22/D22</f>
        <v>0.44444444444444442</v>
      </c>
      <c r="D23" s="35">
        <v>1</v>
      </c>
      <c r="E23" s="34">
        <f>+E22/G22</f>
        <v>0.66666666666666663</v>
      </c>
      <c r="F23" s="35">
        <f>F22/G22</f>
        <v>0.33333333333333331</v>
      </c>
      <c r="G23" s="35">
        <v>1</v>
      </c>
      <c r="H23" s="23"/>
      <c r="I23" s="23"/>
    </row>
    <row r="24" spans="1:9" x14ac:dyDescent="0.25">
      <c r="A24" s="36" t="s">
        <v>8</v>
      </c>
      <c r="B24" s="23"/>
      <c r="C24" s="23"/>
      <c r="D24" s="23"/>
      <c r="E24" s="23"/>
      <c r="F24" s="23"/>
      <c r="G24" s="23"/>
      <c r="H24" s="23"/>
      <c r="I24" s="23"/>
    </row>
    <row r="25" spans="1:9" x14ac:dyDescent="0.25">
      <c r="A25" s="3"/>
      <c r="B25" s="23"/>
      <c r="C25" s="23"/>
      <c r="D25" s="23"/>
      <c r="E25" s="23"/>
      <c r="F25" s="23"/>
      <c r="G25" s="23"/>
      <c r="H25" s="23"/>
      <c r="I25" s="23"/>
    </row>
    <row r="26" spans="1:9" x14ac:dyDescent="0.25">
      <c r="A26" s="23"/>
      <c r="B26" s="23"/>
      <c r="C26" s="23"/>
      <c r="D26" s="23"/>
      <c r="E26" s="23"/>
      <c r="F26" s="23"/>
    </row>
    <row r="27" spans="1:9" ht="15.75" customHeight="1" x14ac:dyDescent="0.25">
      <c r="A27" s="23"/>
      <c r="B27" s="23"/>
      <c r="C27" s="23"/>
      <c r="D27" s="23"/>
      <c r="E27" s="23"/>
      <c r="F27" s="23"/>
    </row>
    <row r="28" spans="1:9" x14ac:dyDescent="0.25">
      <c r="A28" s="195" t="s">
        <v>92</v>
      </c>
      <c r="B28" s="195"/>
      <c r="C28" s="195"/>
      <c r="D28" s="195"/>
      <c r="E28" s="195"/>
      <c r="F28" s="23"/>
    </row>
    <row r="29" spans="1:9" x14ac:dyDescent="0.25">
      <c r="A29" s="195" t="s">
        <v>0</v>
      </c>
      <c r="B29" s="195"/>
      <c r="C29" s="195"/>
      <c r="D29" s="195"/>
      <c r="E29" s="195"/>
      <c r="F29" s="23"/>
    </row>
    <row r="30" spans="1:9" x14ac:dyDescent="0.25">
      <c r="A30" s="195" t="s">
        <v>151</v>
      </c>
      <c r="B30" s="195"/>
      <c r="C30" s="195"/>
      <c r="D30" s="195"/>
      <c r="E30" s="195"/>
      <c r="F30" s="23"/>
    </row>
    <row r="31" spans="1:9" ht="15" customHeight="1" x14ac:dyDescent="0.25">
      <c r="A31" s="189" t="s">
        <v>11</v>
      </c>
      <c r="B31" s="189"/>
      <c r="C31" s="189"/>
      <c r="D31" s="189"/>
      <c r="E31" s="189"/>
      <c r="F31" s="23"/>
    </row>
    <row r="32" spans="1:9" x14ac:dyDescent="0.25">
      <c r="A32" s="37"/>
      <c r="B32" s="37"/>
      <c r="C32" s="37"/>
      <c r="D32" s="37"/>
      <c r="E32" s="37"/>
      <c r="F32" s="23"/>
    </row>
    <row r="33" spans="1:9" ht="15" customHeight="1" x14ac:dyDescent="0.25">
      <c r="A33" s="196" t="s">
        <v>12</v>
      </c>
      <c r="B33" s="196"/>
      <c r="C33" s="38" t="s">
        <v>13</v>
      </c>
      <c r="D33" s="25" t="s">
        <v>14</v>
      </c>
      <c r="E33" s="39" t="s">
        <v>15</v>
      </c>
      <c r="F33" s="23"/>
    </row>
    <row r="34" spans="1:9" ht="15" customHeight="1" x14ac:dyDescent="0.25">
      <c r="A34" s="197" t="s">
        <v>16</v>
      </c>
      <c r="B34" s="40" t="s">
        <v>17</v>
      </c>
      <c r="C34" s="41">
        <v>8</v>
      </c>
      <c r="D34" s="42">
        <v>3</v>
      </c>
      <c r="E34" s="83">
        <f>SUM(C34:D34)</f>
        <v>11</v>
      </c>
      <c r="F34" s="23"/>
    </row>
    <row r="35" spans="1:9" ht="15" customHeight="1" x14ac:dyDescent="0.25">
      <c r="A35" s="198"/>
      <c r="B35" s="44" t="s">
        <v>18</v>
      </c>
      <c r="C35" s="45">
        <v>6</v>
      </c>
      <c r="D35" s="46">
        <v>0</v>
      </c>
      <c r="E35" s="47">
        <f>SUM(C35:D35)</f>
        <v>6</v>
      </c>
      <c r="F35" s="23"/>
    </row>
    <row r="36" spans="1:9" x14ac:dyDescent="0.25">
      <c r="A36" s="198"/>
      <c r="B36" s="48" t="s">
        <v>19</v>
      </c>
      <c r="C36" s="49">
        <v>4</v>
      </c>
      <c r="D36" s="50">
        <v>2</v>
      </c>
      <c r="E36" s="84">
        <f>SUM(C36:D36)</f>
        <v>6</v>
      </c>
      <c r="F36" s="23"/>
    </row>
    <row r="37" spans="1:9" x14ac:dyDescent="0.25">
      <c r="A37" s="198"/>
      <c r="B37" s="44" t="s">
        <v>20</v>
      </c>
      <c r="C37" s="45">
        <v>0</v>
      </c>
      <c r="D37" s="46">
        <v>1</v>
      </c>
      <c r="E37" s="47">
        <f>SUM(C37:D37)</f>
        <v>1</v>
      </c>
      <c r="F37" s="23"/>
    </row>
    <row r="38" spans="1:9" ht="15" customHeight="1" x14ac:dyDescent="0.25">
      <c r="A38" s="199"/>
      <c r="B38" s="12" t="s">
        <v>5</v>
      </c>
      <c r="C38" s="52">
        <f>SUM(C34:C37)</f>
        <v>18</v>
      </c>
      <c r="D38" s="53">
        <f>SUM(D34:D37)</f>
        <v>6</v>
      </c>
      <c r="E38" s="85">
        <f>SUM(E34:E37)</f>
        <v>24</v>
      </c>
      <c r="F38" s="23"/>
    </row>
    <row r="39" spans="1:9" x14ac:dyDescent="0.25">
      <c r="A39" s="190" t="s">
        <v>7</v>
      </c>
      <c r="B39" s="44" t="s">
        <v>17</v>
      </c>
      <c r="C39" s="55">
        <v>0.72727272727272729</v>
      </c>
      <c r="D39" s="56">
        <v>0.27272727272727271</v>
      </c>
      <c r="E39" s="57">
        <v>1</v>
      </c>
      <c r="F39" s="23"/>
      <c r="G39" s="23"/>
      <c r="H39" s="23"/>
      <c r="I39" s="23"/>
    </row>
    <row r="40" spans="1:9" x14ac:dyDescent="0.25">
      <c r="A40" s="190"/>
      <c r="B40" s="48" t="s">
        <v>18</v>
      </c>
      <c r="C40" s="58">
        <v>1</v>
      </c>
      <c r="D40" s="59">
        <v>0</v>
      </c>
      <c r="E40" s="18">
        <v>1</v>
      </c>
      <c r="F40" s="23"/>
      <c r="G40" s="23"/>
      <c r="H40" s="23"/>
      <c r="I40" s="23"/>
    </row>
    <row r="41" spans="1:9" x14ac:dyDescent="0.25">
      <c r="A41" s="190"/>
      <c r="B41" s="44" t="s">
        <v>19</v>
      </c>
      <c r="C41" s="55">
        <v>0.66666666666666674</v>
      </c>
      <c r="D41" s="56">
        <v>0.33333333333333337</v>
      </c>
      <c r="E41" s="57">
        <v>1</v>
      </c>
      <c r="F41" s="23"/>
      <c r="G41" s="23"/>
      <c r="H41" s="23"/>
      <c r="I41" s="23"/>
    </row>
    <row r="42" spans="1:9" x14ac:dyDescent="0.25">
      <c r="A42" s="190"/>
      <c r="B42" s="60" t="s">
        <v>20</v>
      </c>
      <c r="C42" s="58">
        <v>0</v>
      </c>
      <c r="D42" s="59">
        <v>1</v>
      </c>
      <c r="E42" s="18">
        <v>1</v>
      </c>
      <c r="F42" s="23"/>
      <c r="G42" s="23"/>
      <c r="H42" s="23"/>
      <c r="I42" s="23"/>
    </row>
    <row r="43" spans="1:9" x14ac:dyDescent="0.25">
      <c r="A43" s="190"/>
      <c r="B43" s="61" t="s">
        <v>5</v>
      </c>
      <c r="C43" s="62">
        <f>+C38/E38</f>
        <v>0.75</v>
      </c>
      <c r="D43" s="63">
        <f>+D38/E38</f>
        <v>0.25</v>
      </c>
      <c r="E43" s="64">
        <v>1</v>
      </c>
      <c r="F43" s="23"/>
      <c r="G43" s="23"/>
      <c r="H43" s="23"/>
      <c r="I43" s="23"/>
    </row>
    <row r="44" spans="1:9" x14ac:dyDescent="0.25">
      <c r="A44" s="36" t="s">
        <v>8</v>
      </c>
      <c r="B44" s="37"/>
      <c r="C44" s="37"/>
      <c r="D44" s="37"/>
      <c r="E44" s="37"/>
      <c r="F44" s="23"/>
      <c r="G44" s="23"/>
      <c r="H44" s="23"/>
      <c r="I44" s="23"/>
    </row>
    <row r="45" spans="1:9" x14ac:dyDescent="0.25">
      <c r="A45" s="23"/>
      <c r="B45" s="23"/>
      <c r="C45" s="23"/>
      <c r="D45" s="23"/>
      <c r="E45" s="23"/>
      <c r="F45" s="23"/>
      <c r="G45" s="23"/>
      <c r="H45" s="23"/>
      <c r="I45" s="23"/>
    </row>
    <row r="46" spans="1:9" x14ac:dyDescent="0.25">
      <c r="A46" s="23"/>
      <c r="B46" s="23"/>
      <c r="C46" s="23"/>
      <c r="D46" s="23"/>
      <c r="E46" s="23"/>
      <c r="F46" s="23"/>
      <c r="G46" s="23"/>
      <c r="H46" s="23"/>
      <c r="I46" s="23"/>
    </row>
    <row r="47" spans="1:9" x14ac:dyDescent="0.25">
      <c r="A47" s="23"/>
      <c r="B47" s="23"/>
      <c r="C47" s="23"/>
      <c r="D47" s="23"/>
      <c r="E47" s="23"/>
      <c r="F47" s="23"/>
      <c r="G47" s="23"/>
      <c r="H47" s="23"/>
      <c r="I47" s="23"/>
    </row>
    <row r="48" spans="1:9" x14ac:dyDescent="0.25">
      <c r="A48" s="195" t="s">
        <v>92</v>
      </c>
      <c r="B48" s="195"/>
      <c r="C48" s="195"/>
      <c r="D48" s="195"/>
      <c r="E48" s="195"/>
      <c r="F48" s="195"/>
      <c r="G48" s="195"/>
      <c r="H48" s="195"/>
      <c r="I48" s="23"/>
    </row>
    <row r="49" spans="1:9" x14ac:dyDescent="0.25">
      <c r="A49" s="195" t="s">
        <v>0</v>
      </c>
      <c r="B49" s="195"/>
      <c r="C49" s="195"/>
      <c r="D49" s="195"/>
      <c r="E49" s="195"/>
      <c r="F49" s="195"/>
      <c r="G49" s="195"/>
      <c r="H49" s="195"/>
      <c r="I49" s="23"/>
    </row>
    <row r="50" spans="1:9" x14ac:dyDescent="0.25">
      <c r="A50" s="195" t="s">
        <v>152</v>
      </c>
      <c r="B50" s="195"/>
      <c r="C50" s="195"/>
      <c r="D50" s="195"/>
      <c r="E50" s="195"/>
      <c r="F50" s="195"/>
      <c r="G50" s="195"/>
      <c r="H50" s="195"/>
      <c r="I50" s="23"/>
    </row>
    <row r="51" spans="1:9" x14ac:dyDescent="0.25">
      <c r="A51" s="189" t="s">
        <v>11</v>
      </c>
      <c r="B51" s="189"/>
      <c r="C51" s="189"/>
      <c r="D51" s="189"/>
      <c r="E51" s="189"/>
      <c r="F51" s="189"/>
      <c r="G51" s="189"/>
      <c r="H51" s="189"/>
      <c r="I51" s="23"/>
    </row>
    <row r="52" spans="1:9" x14ac:dyDescent="0.25">
      <c r="A52" s="37"/>
      <c r="B52" s="37"/>
      <c r="C52" s="37"/>
      <c r="D52" s="37"/>
      <c r="E52" s="37"/>
      <c r="F52" s="23"/>
      <c r="G52" s="23"/>
      <c r="H52" s="23"/>
      <c r="I52" s="23"/>
    </row>
    <row r="53" spans="1:9" ht="15" customHeight="1" x14ac:dyDescent="0.25">
      <c r="A53" s="196" t="s">
        <v>12</v>
      </c>
      <c r="B53" s="196"/>
      <c r="C53" s="192" t="s">
        <v>9</v>
      </c>
      <c r="D53" s="193"/>
      <c r="E53" s="193"/>
      <c r="F53" s="192" t="s">
        <v>10</v>
      </c>
      <c r="G53" s="193"/>
      <c r="H53" s="193"/>
      <c r="I53" s="23"/>
    </row>
    <row r="54" spans="1:9" ht="15" customHeight="1" x14ac:dyDescent="0.25">
      <c r="A54" s="196"/>
      <c r="B54" s="196"/>
      <c r="C54" s="65" t="s">
        <v>13</v>
      </c>
      <c r="D54" s="38" t="s">
        <v>14</v>
      </c>
      <c r="E54" s="66" t="s">
        <v>5</v>
      </c>
      <c r="F54" s="25" t="s">
        <v>13</v>
      </c>
      <c r="G54" s="38" t="s">
        <v>14</v>
      </c>
      <c r="H54" s="67" t="s">
        <v>15</v>
      </c>
      <c r="I54" s="23"/>
    </row>
    <row r="55" spans="1:9" ht="15" customHeight="1" x14ac:dyDescent="0.25">
      <c r="A55" s="197" t="s">
        <v>6</v>
      </c>
      <c r="B55" s="40" t="s">
        <v>17</v>
      </c>
      <c r="C55" s="43">
        <v>6</v>
      </c>
      <c r="D55" s="68">
        <v>2</v>
      </c>
      <c r="E55" s="69">
        <f t="shared" ref="E55:E63" si="0">SUM(C55:D55)</f>
        <v>8</v>
      </c>
      <c r="F55" s="70">
        <v>4</v>
      </c>
      <c r="G55" s="68">
        <v>4</v>
      </c>
      <c r="H55" s="70">
        <f t="shared" ref="H55:H61" si="1">SUM(F55:G55)</f>
        <v>8</v>
      </c>
      <c r="I55" s="23"/>
    </row>
    <row r="56" spans="1:9" x14ac:dyDescent="0.25">
      <c r="A56" s="198"/>
      <c r="B56" s="44" t="s">
        <v>18</v>
      </c>
      <c r="C56" s="47">
        <v>3</v>
      </c>
      <c r="D56" s="45">
        <v>3</v>
      </c>
      <c r="E56" s="71">
        <f t="shared" si="0"/>
        <v>6</v>
      </c>
      <c r="F56" s="46">
        <v>4</v>
      </c>
      <c r="G56" s="45">
        <v>2</v>
      </c>
      <c r="H56" s="46">
        <f t="shared" si="1"/>
        <v>6</v>
      </c>
      <c r="I56" s="23"/>
    </row>
    <row r="57" spans="1:9" x14ac:dyDescent="0.25">
      <c r="A57" s="198"/>
      <c r="B57" s="48" t="s">
        <v>19</v>
      </c>
      <c r="C57" s="51">
        <v>1</v>
      </c>
      <c r="D57" s="72">
        <v>3</v>
      </c>
      <c r="E57" s="73">
        <f t="shared" si="0"/>
        <v>4</v>
      </c>
      <c r="F57" s="74">
        <v>4</v>
      </c>
      <c r="G57" s="72">
        <v>0</v>
      </c>
      <c r="H57" s="74">
        <f t="shared" si="1"/>
        <v>4</v>
      </c>
      <c r="I57" s="23"/>
    </row>
    <row r="58" spans="1:9" ht="15" customHeight="1" x14ac:dyDescent="0.25">
      <c r="A58" s="198"/>
      <c r="B58" s="44" t="s">
        <v>20</v>
      </c>
      <c r="C58" s="47">
        <v>0</v>
      </c>
      <c r="D58" s="45">
        <v>0</v>
      </c>
      <c r="E58" s="71">
        <f t="shared" si="0"/>
        <v>0</v>
      </c>
      <c r="F58" s="46">
        <v>0</v>
      </c>
      <c r="G58" s="45">
        <v>0</v>
      </c>
      <c r="H58" s="46">
        <f t="shared" si="1"/>
        <v>0</v>
      </c>
      <c r="I58" s="23"/>
    </row>
    <row r="59" spans="1:9" x14ac:dyDescent="0.25">
      <c r="A59" s="199"/>
      <c r="B59" s="12" t="s">
        <v>5</v>
      </c>
      <c r="C59" s="54">
        <f t="shared" ref="C59:G59" si="2">SUM(C55:C58)</f>
        <v>10</v>
      </c>
      <c r="D59" s="75">
        <f t="shared" si="2"/>
        <v>8</v>
      </c>
      <c r="E59" s="76">
        <f t="shared" si="0"/>
        <v>18</v>
      </c>
      <c r="F59" s="77">
        <f t="shared" si="2"/>
        <v>12</v>
      </c>
      <c r="G59" s="75">
        <f t="shared" si="2"/>
        <v>6</v>
      </c>
      <c r="H59" s="77">
        <f t="shared" si="1"/>
        <v>18</v>
      </c>
      <c r="I59" s="23"/>
    </row>
    <row r="60" spans="1:9" x14ac:dyDescent="0.25">
      <c r="A60" s="190" t="s">
        <v>7</v>
      </c>
      <c r="B60" s="44" t="s">
        <v>17</v>
      </c>
      <c r="C60" s="57">
        <v>0.75</v>
      </c>
      <c r="D60" s="55">
        <v>0.25</v>
      </c>
      <c r="E60" s="78">
        <f t="shared" si="0"/>
        <v>1</v>
      </c>
      <c r="F60" s="56">
        <v>0.5</v>
      </c>
      <c r="G60" s="55">
        <v>0.5</v>
      </c>
      <c r="H60" s="56">
        <f t="shared" si="1"/>
        <v>1</v>
      </c>
      <c r="I60" s="23"/>
    </row>
    <row r="61" spans="1:9" x14ac:dyDescent="0.25">
      <c r="A61" s="190"/>
      <c r="B61" s="48" t="s">
        <v>18</v>
      </c>
      <c r="C61" s="18">
        <v>0.5</v>
      </c>
      <c r="D61" s="79">
        <v>0.5</v>
      </c>
      <c r="E61" s="80">
        <f t="shared" si="0"/>
        <v>1</v>
      </c>
      <c r="F61" s="81">
        <v>0.66666666666666674</v>
      </c>
      <c r="G61" s="79">
        <v>0.33333333333333337</v>
      </c>
      <c r="H61" s="81">
        <f t="shared" si="1"/>
        <v>1</v>
      </c>
      <c r="I61" s="23"/>
    </row>
    <row r="62" spans="1:9" x14ac:dyDescent="0.25">
      <c r="A62" s="190"/>
      <c r="B62" s="44" t="s">
        <v>19</v>
      </c>
      <c r="C62" s="57">
        <v>0.25</v>
      </c>
      <c r="D62" s="55">
        <v>0.75</v>
      </c>
      <c r="E62" s="78">
        <f t="shared" si="0"/>
        <v>1</v>
      </c>
      <c r="F62" s="56">
        <v>1</v>
      </c>
      <c r="G62" s="55">
        <v>0</v>
      </c>
      <c r="H62" s="56">
        <f>+SUM(F62:G62)</f>
        <v>1</v>
      </c>
      <c r="I62" s="23"/>
    </row>
    <row r="63" spans="1:9" x14ac:dyDescent="0.25">
      <c r="A63" s="190"/>
      <c r="B63" s="60" t="s">
        <v>20</v>
      </c>
      <c r="C63" s="18">
        <v>0</v>
      </c>
      <c r="D63" s="79">
        <v>0</v>
      </c>
      <c r="E63" s="80">
        <f t="shared" si="0"/>
        <v>0</v>
      </c>
      <c r="F63" s="81">
        <v>0</v>
      </c>
      <c r="G63" s="79">
        <v>0</v>
      </c>
      <c r="H63" s="81">
        <f>+SUM(F63:G63)</f>
        <v>0</v>
      </c>
      <c r="I63" s="23"/>
    </row>
    <row r="64" spans="1:9" x14ac:dyDescent="0.25">
      <c r="A64" s="190"/>
      <c r="B64" s="61" t="s">
        <v>5</v>
      </c>
      <c r="C64" s="64">
        <f>+C59/E59</f>
        <v>0.55555555555555558</v>
      </c>
      <c r="D64" s="62">
        <f>+D59/E59</f>
        <v>0.44444444444444442</v>
      </c>
      <c r="E64" s="82">
        <f>+SUM(C64:D64)</f>
        <v>1</v>
      </c>
      <c r="F64" s="63">
        <f>+F59/H59</f>
        <v>0.66666666666666663</v>
      </c>
      <c r="G64" s="62">
        <f>+G59/H59</f>
        <v>0.33333333333333331</v>
      </c>
      <c r="H64" s="63">
        <f>SUM(F64:G64)</f>
        <v>1</v>
      </c>
      <c r="I64" s="23"/>
    </row>
    <row r="65" spans="1:10" x14ac:dyDescent="0.25">
      <c r="A65" s="36" t="s">
        <v>8</v>
      </c>
      <c r="B65" s="23"/>
      <c r="C65" s="23"/>
      <c r="D65" s="23"/>
      <c r="E65" s="23"/>
      <c r="F65" s="23"/>
      <c r="G65" s="23"/>
      <c r="H65" s="23"/>
      <c r="I65" s="23"/>
    </row>
    <row r="66" spans="1:10" x14ac:dyDescent="0.25">
      <c r="A66" s="23"/>
      <c r="B66" s="23"/>
      <c r="C66" s="23"/>
      <c r="D66" s="23"/>
      <c r="E66" s="23"/>
      <c r="F66" s="23"/>
      <c r="G66" s="23"/>
      <c r="H66" s="23"/>
      <c r="I66" s="23"/>
    </row>
    <row r="67" spans="1:10" x14ac:dyDescent="0.25">
      <c r="A67" s="23"/>
      <c r="B67" s="23"/>
      <c r="C67" s="23"/>
      <c r="D67" s="23"/>
      <c r="E67" s="23"/>
      <c r="F67" s="23"/>
      <c r="G67" s="23"/>
      <c r="H67" s="23"/>
      <c r="I67" s="23"/>
    </row>
    <row r="69" spans="1:10" x14ac:dyDescent="0.25">
      <c r="A69" s="180" t="s">
        <v>92</v>
      </c>
      <c r="B69" s="180"/>
      <c r="C69" s="180"/>
      <c r="D69" s="180"/>
      <c r="E69" s="180"/>
      <c r="F69" s="180"/>
      <c r="G69" s="180"/>
      <c r="H69" s="180"/>
      <c r="I69" s="180"/>
      <c r="J69" s="180"/>
    </row>
    <row r="70" spans="1:10" x14ac:dyDescent="0.25">
      <c r="A70" s="180" t="s">
        <v>0</v>
      </c>
      <c r="B70" s="180"/>
      <c r="C70" s="180"/>
      <c r="D70" s="180"/>
      <c r="E70" s="180"/>
      <c r="F70" s="180"/>
      <c r="G70" s="180"/>
      <c r="H70" s="180"/>
      <c r="I70" s="180"/>
      <c r="J70" s="180"/>
    </row>
    <row r="71" spans="1:10" x14ac:dyDescent="0.25">
      <c r="A71" s="180" t="s">
        <v>153</v>
      </c>
      <c r="B71" s="180"/>
      <c r="C71" s="180"/>
      <c r="D71" s="180"/>
      <c r="E71" s="180"/>
      <c r="F71" s="180"/>
      <c r="G71" s="180"/>
      <c r="H71" s="180"/>
      <c r="I71" s="180"/>
      <c r="J71" s="180"/>
    </row>
    <row r="72" spans="1:10" x14ac:dyDescent="0.25">
      <c r="A72" s="181" t="s">
        <v>11</v>
      </c>
      <c r="B72" s="181"/>
      <c r="C72" s="181"/>
      <c r="D72" s="181"/>
      <c r="E72" s="181"/>
      <c r="F72" s="181"/>
      <c r="G72" s="181"/>
      <c r="H72" s="181"/>
      <c r="I72" s="181"/>
      <c r="J72" s="181"/>
    </row>
    <row r="74" spans="1:10" ht="30" x14ac:dyDescent="0.25">
      <c r="A74" s="19" t="s">
        <v>21</v>
      </c>
      <c r="B74" s="19"/>
      <c r="C74" s="5" t="s">
        <v>61</v>
      </c>
      <c r="D74" s="5" t="s">
        <v>62</v>
      </c>
      <c r="E74" s="5" t="s">
        <v>63</v>
      </c>
      <c r="F74" s="5" t="s">
        <v>64</v>
      </c>
      <c r="G74" s="5" t="s">
        <v>65</v>
      </c>
      <c r="H74" s="5" t="s">
        <v>66</v>
      </c>
      <c r="I74" s="19" t="s">
        <v>67</v>
      </c>
      <c r="J74" s="19" t="s">
        <v>15</v>
      </c>
    </row>
    <row r="75" spans="1:10" x14ac:dyDescent="0.25">
      <c r="A75" s="200" t="s">
        <v>6</v>
      </c>
      <c r="B75" s="98" t="s">
        <v>22</v>
      </c>
      <c r="C75" s="99">
        <v>5</v>
      </c>
      <c r="D75" s="116">
        <v>12</v>
      </c>
      <c r="E75" s="117">
        <v>16</v>
      </c>
      <c r="F75" s="118">
        <v>4</v>
      </c>
      <c r="G75" s="116">
        <v>5</v>
      </c>
      <c r="H75" s="116">
        <v>15</v>
      </c>
      <c r="I75" s="116">
        <v>12</v>
      </c>
      <c r="J75" s="116">
        <f t="shared" ref="J75:J85" si="3">SUM(C75:I75)</f>
        <v>69</v>
      </c>
    </row>
    <row r="76" spans="1:10" x14ac:dyDescent="0.25">
      <c r="A76" s="201"/>
      <c r="B76" s="128" t="s">
        <v>24</v>
      </c>
      <c r="C76" s="100">
        <v>0</v>
      </c>
      <c r="D76" s="101">
        <v>5</v>
      </c>
      <c r="E76" s="102">
        <v>8</v>
      </c>
      <c r="F76" s="103">
        <v>1</v>
      </c>
      <c r="G76" s="101">
        <v>2</v>
      </c>
      <c r="H76" s="101">
        <v>5</v>
      </c>
      <c r="I76" s="101">
        <v>6</v>
      </c>
      <c r="J76" s="101">
        <f t="shared" si="3"/>
        <v>27</v>
      </c>
    </row>
    <row r="77" spans="1:10" x14ac:dyDescent="0.25">
      <c r="A77" s="201"/>
      <c r="B77" s="10" t="s">
        <v>25</v>
      </c>
      <c r="C77" s="11">
        <v>0</v>
      </c>
      <c r="D77" s="119">
        <v>4</v>
      </c>
      <c r="E77" s="120">
        <v>6</v>
      </c>
      <c r="F77" s="121">
        <v>3</v>
      </c>
      <c r="G77" s="119">
        <v>2</v>
      </c>
      <c r="H77" s="119">
        <v>5</v>
      </c>
      <c r="I77" s="119">
        <v>4</v>
      </c>
      <c r="J77" s="119">
        <f t="shared" si="3"/>
        <v>24</v>
      </c>
    </row>
    <row r="78" spans="1:10" x14ac:dyDescent="0.25">
      <c r="A78" s="201"/>
      <c r="B78" s="129" t="s">
        <v>26</v>
      </c>
      <c r="C78" s="9">
        <v>4</v>
      </c>
      <c r="D78" s="7">
        <v>2</v>
      </c>
      <c r="E78" s="20">
        <v>2</v>
      </c>
      <c r="F78" s="8">
        <v>0</v>
      </c>
      <c r="G78" s="7">
        <v>1</v>
      </c>
      <c r="H78" s="7">
        <v>4</v>
      </c>
      <c r="I78" s="7">
        <v>2</v>
      </c>
      <c r="J78" s="7">
        <f t="shared" si="3"/>
        <v>15</v>
      </c>
    </row>
    <row r="79" spans="1:10" x14ac:dyDescent="0.25">
      <c r="A79" s="201"/>
      <c r="B79" s="104" t="s">
        <v>27</v>
      </c>
      <c r="C79" s="105">
        <v>1</v>
      </c>
      <c r="D79" s="122">
        <v>1</v>
      </c>
      <c r="E79" s="123">
        <v>0</v>
      </c>
      <c r="F79" s="124">
        <v>0</v>
      </c>
      <c r="G79" s="122">
        <v>0</v>
      </c>
      <c r="H79" s="122">
        <v>1</v>
      </c>
      <c r="I79" s="122">
        <v>0</v>
      </c>
      <c r="J79" s="122">
        <f t="shared" si="3"/>
        <v>3</v>
      </c>
    </row>
    <row r="80" spans="1:10" x14ac:dyDescent="0.25">
      <c r="A80" s="201"/>
      <c r="B80" s="128" t="s">
        <v>68</v>
      </c>
      <c r="C80" s="100">
        <v>0</v>
      </c>
      <c r="D80" s="101">
        <v>1</v>
      </c>
      <c r="E80" s="102">
        <v>1</v>
      </c>
      <c r="F80" s="103">
        <v>0</v>
      </c>
      <c r="G80" s="101">
        <v>1</v>
      </c>
      <c r="H80" s="101">
        <v>1</v>
      </c>
      <c r="I80" s="101">
        <v>0</v>
      </c>
      <c r="J80" s="101">
        <f t="shared" si="3"/>
        <v>4</v>
      </c>
    </row>
    <row r="81" spans="1:10" x14ac:dyDescent="0.25">
      <c r="A81" s="201"/>
      <c r="B81" s="10" t="s">
        <v>69</v>
      </c>
      <c r="C81" s="11">
        <v>0</v>
      </c>
      <c r="D81" s="119">
        <v>1</v>
      </c>
      <c r="E81" s="120">
        <v>1</v>
      </c>
      <c r="F81" s="121">
        <v>0</v>
      </c>
      <c r="G81" s="119">
        <v>0</v>
      </c>
      <c r="H81" s="119">
        <v>0</v>
      </c>
      <c r="I81" s="119">
        <v>0</v>
      </c>
      <c r="J81" s="119">
        <f t="shared" si="3"/>
        <v>2</v>
      </c>
    </row>
    <row r="82" spans="1:10" x14ac:dyDescent="0.25">
      <c r="A82" s="201"/>
      <c r="B82" s="129" t="s">
        <v>70</v>
      </c>
      <c r="C82" s="9">
        <v>0</v>
      </c>
      <c r="D82" s="7">
        <v>0</v>
      </c>
      <c r="E82" s="20">
        <v>0</v>
      </c>
      <c r="F82" s="8">
        <v>0</v>
      </c>
      <c r="G82" s="7">
        <v>0</v>
      </c>
      <c r="H82" s="7">
        <v>0</v>
      </c>
      <c r="I82" s="7">
        <v>1</v>
      </c>
      <c r="J82" s="7">
        <f t="shared" si="3"/>
        <v>1</v>
      </c>
    </row>
    <row r="83" spans="1:10" x14ac:dyDescent="0.25">
      <c r="A83" s="201"/>
      <c r="B83" s="10" t="s">
        <v>71</v>
      </c>
      <c r="C83" s="11">
        <v>0</v>
      </c>
      <c r="D83" s="119">
        <v>0</v>
      </c>
      <c r="E83" s="120">
        <v>1</v>
      </c>
      <c r="F83" s="121">
        <v>0</v>
      </c>
      <c r="G83" s="119">
        <v>0</v>
      </c>
      <c r="H83" s="119">
        <v>0</v>
      </c>
      <c r="I83" s="119">
        <v>0</v>
      </c>
      <c r="J83" s="119">
        <f t="shared" si="3"/>
        <v>1</v>
      </c>
    </row>
    <row r="84" spans="1:10" x14ac:dyDescent="0.25">
      <c r="A84" s="201"/>
      <c r="B84" s="129" t="s">
        <v>73</v>
      </c>
      <c r="C84" s="9">
        <v>0</v>
      </c>
      <c r="D84" s="7">
        <v>0</v>
      </c>
      <c r="E84" s="20">
        <v>1</v>
      </c>
      <c r="F84" s="8">
        <v>0</v>
      </c>
      <c r="G84" s="7">
        <v>0</v>
      </c>
      <c r="H84" s="7">
        <v>1</v>
      </c>
      <c r="I84" s="7">
        <v>0</v>
      </c>
      <c r="J84" s="7">
        <f t="shared" si="3"/>
        <v>2</v>
      </c>
    </row>
    <row r="85" spans="1:10" x14ac:dyDescent="0.25">
      <c r="A85" s="201"/>
      <c r="B85" s="10" t="s">
        <v>72</v>
      </c>
      <c r="C85" s="11">
        <v>0</v>
      </c>
      <c r="D85" s="119">
        <v>1</v>
      </c>
      <c r="E85" s="120">
        <v>1</v>
      </c>
      <c r="F85" s="121">
        <v>0</v>
      </c>
      <c r="G85" s="119">
        <v>0</v>
      </c>
      <c r="H85" s="119">
        <v>0</v>
      </c>
      <c r="I85" s="119">
        <v>0</v>
      </c>
      <c r="J85" s="119">
        <f t="shared" si="3"/>
        <v>2</v>
      </c>
    </row>
    <row r="86" spans="1:10" x14ac:dyDescent="0.25">
      <c r="A86" s="201"/>
      <c r="B86" s="129" t="s">
        <v>85</v>
      </c>
      <c r="C86" s="9">
        <v>1</v>
      </c>
      <c r="D86" s="7">
        <v>1</v>
      </c>
      <c r="E86" s="20">
        <v>0</v>
      </c>
      <c r="F86" s="8">
        <v>0</v>
      </c>
      <c r="G86" s="7">
        <v>0</v>
      </c>
      <c r="H86" s="7">
        <v>1</v>
      </c>
      <c r="I86" s="7">
        <v>0</v>
      </c>
      <c r="J86" s="7">
        <f t="shared" ref="J86:J103" si="4">SUM(C86:I86)</f>
        <v>3</v>
      </c>
    </row>
    <row r="87" spans="1:10" x14ac:dyDescent="0.25">
      <c r="A87" s="201"/>
      <c r="B87" s="10" t="s">
        <v>86</v>
      </c>
      <c r="C87" s="11">
        <v>0</v>
      </c>
      <c r="D87" s="119">
        <v>0</v>
      </c>
      <c r="E87" s="120">
        <v>1</v>
      </c>
      <c r="F87" s="121">
        <v>0</v>
      </c>
      <c r="G87" s="119">
        <v>0</v>
      </c>
      <c r="H87" s="119">
        <v>1</v>
      </c>
      <c r="I87" s="119">
        <v>0</v>
      </c>
      <c r="J87" s="119">
        <f t="shared" si="4"/>
        <v>2</v>
      </c>
    </row>
    <row r="88" spans="1:10" x14ac:dyDescent="0.25">
      <c r="A88" s="201"/>
      <c r="B88" s="129" t="s">
        <v>87</v>
      </c>
      <c r="C88" s="9">
        <v>1</v>
      </c>
      <c r="D88" s="7">
        <v>0</v>
      </c>
      <c r="E88" s="20">
        <v>1</v>
      </c>
      <c r="F88" s="8">
        <v>0</v>
      </c>
      <c r="G88" s="7">
        <v>0</v>
      </c>
      <c r="H88" s="7">
        <v>1</v>
      </c>
      <c r="I88" s="7">
        <v>0</v>
      </c>
      <c r="J88" s="7">
        <f t="shared" si="4"/>
        <v>3</v>
      </c>
    </row>
    <row r="89" spans="1:10" x14ac:dyDescent="0.25">
      <c r="A89" s="201"/>
      <c r="B89" s="10" t="s">
        <v>88</v>
      </c>
      <c r="C89" s="11">
        <v>0</v>
      </c>
      <c r="D89" s="119">
        <v>0</v>
      </c>
      <c r="E89" s="120">
        <v>0</v>
      </c>
      <c r="F89" s="121">
        <v>0</v>
      </c>
      <c r="G89" s="119">
        <v>0</v>
      </c>
      <c r="H89" s="119">
        <v>0</v>
      </c>
      <c r="I89" s="119">
        <v>1</v>
      </c>
      <c r="J89" s="119">
        <f t="shared" si="4"/>
        <v>1</v>
      </c>
    </row>
    <row r="90" spans="1:10" x14ac:dyDescent="0.25">
      <c r="A90" s="201"/>
      <c r="B90" s="129" t="s">
        <v>89</v>
      </c>
      <c r="C90" s="9">
        <v>0</v>
      </c>
      <c r="D90" s="7">
        <v>1</v>
      </c>
      <c r="E90" s="20">
        <v>1</v>
      </c>
      <c r="F90" s="8">
        <v>0</v>
      </c>
      <c r="G90" s="7">
        <v>0</v>
      </c>
      <c r="H90" s="7">
        <v>1</v>
      </c>
      <c r="I90" s="7">
        <v>1</v>
      </c>
      <c r="J90" s="7">
        <f t="shared" si="4"/>
        <v>4</v>
      </c>
    </row>
    <row r="91" spans="1:10" x14ac:dyDescent="0.25">
      <c r="A91" s="201"/>
      <c r="B91" s="10" t="s">
        <v>74</v>
      </c>
      <c r="C91" s="11">
        <v>0</v>
      </c>
      <c r="D91" s="119">
        <v>1</v>
      </c>
      <c r="E91" s="120">
        <v>1</v>
      </c>
      <c r="F91" s="121">
        <v>1</v>
      </c>
      <c r="G91" s="119">
        <v>0</v>
      </c>
      <c r="H91" s="119">
        <v>1</v>
      </c>
      <c r="I91" s="119">
        <v>1</v>
      </c>
      <c r="J91" s="119">
        <f t="shared" si="4"/>
        <v>5</v>
      </c>
    </row>
    <row r="92" spans="1:10" x14ac:dyDescent="0.25">
      <c r="A92" s="201"/>
      <c r="B92" s="129" t="s">
        <v>75</v>
      </c>
      <c r="C92" s="9">
        <v>0</v>
      </c>
      <c r="D92" s="7">
        <v>0</v>
      </c>
      <c r="E92" s="20">
        <v>1</v>
      </c>
      <c r="F92" s="8">
        <v>0</v>
      </c>
      <c r="G92" s="7">
        <v>0</v>
      </c>
      <c r="H92" s="7">
        <v>0</v>
      </c>
      <c r="I92" s="7">
        <v>0</v>
      </c>
      <c r="J92" s="7">
        <f t="shared" si="4"/>
        <v>1</v>
      </c>
    </row>
    <row r="93" spans="1:10" x14ac:dyDescent="0.25">
      <c r="A93" s="201"/>
      <c r="B93" s="10" t="s">
        <v>76</v>
      </c>
      <c r="C93" s="11">
        <v>0</v>
      </c>
      <c r="D93" s="119">
        <v>1</v>
      </c>
      <c r="E93" s="120">
        <v>1</v>
      </c>
      <c r="F93" s="121">
        <v>1</v>
      </c>
      <c r="G93" s="119">
        <v>1</v>
      </c>
      <c r="H93" s="119">
        <v>1</v>
      </c>
      <c r="I93" s="119">
        <v>1</v>
      </c>
      <c r="J93" s="119">
        <f t="shared" si="4"/>
        <v>6</v>
      </c>
    </row>
    <row r="94" spans="1:10" x14ac:dyDescent="0.25">
      <c r="A94" s="201"/>
      <c r="B94" s="129" t="s">
        <v>90</v>
      </c>
      <c r="C94" s="9">
        <v>0</v>
      </c>
      <c r="D94" s="7">
        <v>0</v>
      </c>
      <c r="E94" s="20">
        <v>1</v>
      </c>
      <c r="F94" s="8">
        <v>0</v>
      </c>
      <c r="G94" s="7">
        <v>0</v>
      </c>
      <c r="H94" s="7">
        <v>0</v>
      </c>
      <c r="I94" s="7">
        <v>1</v>
      </c>
      <c r="J94" s="7">
        <f t="shared" si="4"/>
        <v>2</v>
      </c>
    </row>
    <row r="95" spans="1:10" x14ac:dyDescent="0.25">
      <c r="A95" s="201"/>
      <c r="B95" s="10" t="s">
        <v>77</v>
      </c>
      <c r="C95" s="11">
        <v>0</v>
      </c>
      <c r="D95" s="119">
        <v>0</v>
      </c>
      <c r="E95" s="120">
        <v>1</v>
      </c>
      <c r="F95" s="121">
        <v>0</v>
      </c>
      <c r="G95" s="119">
        <v>1</v>
      </c>
      <c r="H95" s="119">
        <v>1</v>
      </c>
      <c r="I95" s="119">
        <v>1</v>
      </c>
      <c r="J95" s="119">
        <f t="shared" si="4"/>
        <v>4</v>
      </c>
    </row>
    <row r="96" spans="1:10" x14ac:dyDescent="0.25">
      <c r="A96" s="201"/>
      <c r="B96" s="129" t="s">
        <v>78</v>
      </c>
      <c r="C96" s="9">
        <v>0</v>
      </c>
      <c r="D96" s="7">
        <v>1</v>
      </c>
      <c r="E96" s="20">
        <v>1</v>
      </c>
      <c r="F96" s="8">
        <v>1</v>
      </c>
      <c r="G96" s="7">
        <v>1</v>
      </c>
      <c r="H96" s="7">
        <v>1</v>
      </c>
      <c r="I96" s="7">
        <v>1</v>
      </c>
      <c r="J96" s="7">
        <f t="shared" si="4"/>
        <v>6</v>
      </c>
    </row>
    <row r="97" spans="1:10" x14ac:dyDescent="0.25">
      <c r="A97" s="201"/>
      <c r="B97" s="10" t="s">
        <v>79</v>
      </c>
      <c r="C97" s="11">
        <v>0</v>
      </c>
      <c r="D97" s="119">
        <v>1</v>
      </c>
      <c r="E97" s="120">
        <v>1</v>
      </c>
      <c r="F97" s="121">
        <v>0</v>
      </c>
      <c r="G97" s="119">
        <v>0</v>
      </c>
      <c r="H97" s="119">
        <v>1</v>
      </c>
      <c r="I97" s="119">
        <v>1</v>
      </c>
      <c r="J97" s="119">
        <f t="shared" si="4"/>
        <v>4</v>
      </c>
    </row>
    <row r="98" spans="1:10" x14ac:dyDescent="0.25">
      <c r="A98" s="201"/>
      <c r="B98" s="129" t="s">
        <v>80</v>
      </c>
      <c r="C98" s="9">
        <v>1</v>
      </c>
      <c r="D98" s="7">
        <v>0</v>
      </c>
      <c r="E98" s="20">
        <v>0</v>
      </c>
      <c r="F98" s="8">
        <v>0</v>
      </c>
      <c r="G98" s="7">
        <v>0</v>
      </c>
      <c r="H98" s="7">
        <v>0</v>
      </c>
      <c r="I98" s="7">
        <v>0</v>
      </c>
      <c r="J98" s="7">
        <f t="shared" si="4"/>
        <v>1</v>
      </c>
    </row>
    <row r="99" spans="1:10" x14ac:dyDescent="0.25">
      <c r="A99" s="201"/>
      <c r="B99" s="10" t="s">
        <v>81</v>
      </c>
      <c r="C99" s="11">
        <v>1</v>
      </c>
      <c r="D99" s="119">
        <v>0</v>
      </c>
      <c r="E99" s="120">
        <v>0</v>
      </c>
      <c r="F99" s="121">
        <v>0</v>
      </c>
      <c r="G99" s="119">
        <v>0</v>
      </c>
      <c r="H99" s="119">
        <v>0</v>
      </c>
      <c r="I99" s="119">
        <v>0</v>
      </c>
      <c r="J99" s="119">
        <f t="shared" si="4"/>
        <v>1</v>
      </c>
    </row>
    <row r="100" spans="1:10" x14ac:dyDescent="0.25">
      <c r="A100" s="201"/>
      <c r="B100" s="129" t="s">
        <v>84</v>
      </c>
      <c r="C100" s="9">
        <v>1</v>
      </c>
      <c r="D100" s="7">
        <v>0</v>
      </c>
      <c r="E100" s="20">
        <v>0</v>
      </c>
      <c r="F100" s="8">
        <v>0</v>
      </c>
      <c r="G100" s="7">
        <v>1</v>
      </c>
      <c r="H100" s="7">
        <v>1</v>
      </c>
      <c r="I100" s="7">
        <v>1</v>
      </c>
      <c r="J100" s="7">
        <f t="shared" si="4"/>
        <v>4</v>
      </c>
    </row>
    <row r="101" spans="1:10" x14ac:dyDescent="0.25">
      <c r="A101" s="201"/>
      <c r="B101" s="10" t="s">
        <v>82</v>
      </c>
      <c r="C101" s="11">
        <v>0</v>
      </c>
      <c r="D101" s="119">
        <v>1</v>
      </c>
      <c r="E101" s="120">
        <v>0</v>
      </c>
      <c r="F101" s="121">
        <v>0</v>
      </c>
      <c r="G101" s="119">
        <v>0</v>
      </c>
      <c r="H101" s="119">
        <v>1</v>
      </c>
      <c r="I101" s="119">
        <v>0</v>
      </c>
      <c r="J101" s="119">
        <f t="shared" si="4"/>
        <v>2</v>
      </c>
    </row>
    <row r="102" spans="1:10" x14ac:dyDescent="0.25">
      <c r="A102" s="201"/>
      <c r="B102" s="129" t="s">
        <v>83</v>
      </c>
      <c r="C102" s="9">
        <v>0</v>
      </c>
      <c r="D102" s="7">
        <v>1</v>
      </c>
      <c r="E102" s="20">
        <v>0</v>
      </c>
      <c r="F102" s="8">
        <v>0</v>
      </c>
      <c r="G102" s="7">
        <v>0</v>
      </c>
      <c r="H102" s="7">
        <v>1</v>
      </c>
      <c r="I102" s="7">
        <v>1</v>
      </c>
      <c r="J102" s="7">
        <f t="shared" si="4"/>
        <v>3</v>
      </c>
    </row>
    <row r="103" spans="1:10" ht="29.25" thickBot="1" x14ac:dyDescent="0.3">
      <c r="A103" s="202"/>
      <c r="B103" s="106" t="s">
        <v>91</v>
      </c>
      <c r="C103" s="107">
        <v>0</v>
      </c>
      <c r="D103" s="125">
        <v>1</v>
      </c>
      <c r="E103" s="126">
        <v>1</v>
      </c>
      <c r="F103" s="127">
        <v>1</v>
      </c>
      <c r="G103" s="125">
        <v>0</v>
      </c>
      <c r="H103" s="125">
        <v>1</v>
      </c>
      <c r="I103" s="125">
        <v>1</v>
      </c>
      <c r="J103" s="119">
        <f t="shared" si="4"/>
        <v>5</v>
      </c>
    </row>
    <row r="104" spans="1:10" x14ac:dyDescent="0.25">
      <c r="A104" s="203" t="s">
        <v>7</v>
      </c>
      <c r="B104" s="130" t="s">
        <v>22</v>
      </c>
      <c r="C104" s="108">
        <f>+C75/$J75</f>
        <v>7.2463768115942032E-2</v>
      </c>
      <c r="D104" s="109">
        <f t="shared" ref="D104:J105" si="5">+D75/$J75</f>
        <v>0.17391304347826086</v>
      </c>
      <c r="E104" s="110">
        <f>+E75/$J75</f>
        <v>0.2318840579710145</v>
      </c>
      <c r="F104" s="111">
        <f t="shared" si="5"/>
        <v>5.7971014492753624E-2</v>
      </c>
      <c r="G104" s="109">
        <f t="shared" si="5"/>
        <v>7.2463768115942032E-2</v>
      </c>
      <c r="H104" s="109">
        <f t="shared" si="5"/>
        <v>0.21739130434782608</v>
      </c>
      <c r="I104" s="109">
        <f t="shared" si="5"/>
        <v>0.17391304347826086</v>
      </c>
      <c r="J104" s="108">
        <f t="shared" si="5"/>
        <v>1</v>
      </c>
    </row>
    <row r="105" spans="1:10" x14ac:dyDescent="0.25">
      <c r="A105" s="204"/>
      <c r="B105" s="10" t="s">
        <v>24</v>
      </c>
      <c r="C105" s="112">
        <f>+C76/$J76</f>
        <v>0</v>
      </c>
      <c r="D105" s="112">
        <f t="shared" si="5"/>
        <v>0.18518518518518517</v>
      </c>
      <c r="E105" s="112">
        <f t="shared" si="5"/>
        <v>0.29629629629629628</v>
      </c>
      <c r="F105" s="112">
        <f t="shared" si="5"/>
        <v>3.7037037037037035E-2</v>
      </c>
      <c r="G105" s="112">
        <f t="shared" si="5"/>
        <v>7.407407407407407E-2</v>
      </c>
      <c r="H105" s="112">
        <f t="shared" si="5"/>
        <v>0.18518518518518517</v>
      </c>
      <c r="I105" s="112">
        <f t="shared" si="5"/>
        <v>0.22222222222222221</v>
      </c>
      <c r="J105" s="112">
        <f t="shared" si="5"/>
        <v>1</v>
      </c>
    </row>
    <row r="106" spans="1:10" x14ac:dyDescent="0.25">
      <c r="A106" s="204"/>
      <c r="B106" s="129" t="s">
        <v>25</v>
      </c>
      <c r="C106" s="13">
        <f t="shared" ref="C106:J121" si="6">+C77/$J77</f>
        <v>0</v>
      </c>
      <c r="D106" s="13">
        <f t="shared" si="6"/>
        <v>0.16666666666666666</v>
      </c>
      <c r="E106" s="13">
        <f t="shared" si="6"/>
        <v>0.25</v>
      </c>
      <c r="F106" s="13">
        <f t="shared" si="6"/>
        <v>0.125</v>
      </c>
      <c r="G106" s="13">
        <f t="shared" si="6"/>
        <v>8.3333333333333329E-2</v>
      </c>
      <c r="H106" s="13">
        <f t="shared" si="6"/>
        <v>0.20833333333333334</v>
      </c>
      <c r="I106" s="13">
        <f t="shared" si="6"/>
        <v>0.16666666666666666</v>
      </c>
      <c r="J106" s="13">
        <f t="shared" si="6"/>
        <v>1</v>
      </c>
    </row>
    <row r="107" spans="1:10" x14ac:dyDescent="0.25">
      <c r="A107" s="204"/>
      <c r="B107" s="10" t="s">
        <v>26</v>
      </c>
      <c r="C107" s="113">
        <f t="shared" si="6"/>
        <v>0.26666666666666666</v>
      </c>
      <c r="D107" s="113">
        <f t="shared" si="6"/>
        <v>0.13333333333333333</v>
      </c>
      <c r="E107" s="113">
        <f t="shared" si="6"/>
        <v>0.13333333333333333</v>
      </c>
      <c r="F107" s="113">
        <f t="shared" si="6"/>
        <v>0</v>
      </c>
      <c r="G107" s="113">
        <f t="shared" si="6"/>
        <v>6.6666666666666666E-2</v>
      </c>
      <c r="H107" s="113">
        <f t="shared" si="6"/>
        <v>0.26666666666666666</v>
      </c>
      <c r="I107" s="113">
        <f t="shared" si="6"/>
        <v>0.13333333333333333</v>
      </c>
      <c r="J107" s="113">
        <f t="shared" si="6"/>
        <v>1</v>
      </c>
    </row>
    <row r="108" spans="1:10" x14ac:dyDescent="0.25">
      <c r="A108" s="204"/>
      <c r="B108" s="129" t="s">
        <v>27</v>
      </c>
      <c r="C108" s="114">
        <f t="shared" si="6"/>
        <v>0.33333333333333331</v>
      </c>
      <c r="D108" s="114">
        <f t="shared" si="6"/>
        <v>0.33333333333333331</v>
      </c>
      <c r="E108" s="114">
        <f t="shared" si="6"/>
        <v>0</v>
      </c>
      <c r="F108" s="114">
        <f t="shared" si="6"/>
        <v>0</v>
      </c>
      <c r="G108" s="114">
        <f t="shared" si="6"/>
        <v>0</v>
      </c>
      <c r="H108" s="114">
        <f t="shared" si="6"/>
        <v>0.33333333333333331</v>
      </c>
      <c r="I108" s="114">
        <f t="shared" si="6"/>
        <v>0</v>
      </c>
      <c r="J108" s="114">
        <f t="shared" si="6"/>
        <v>1</v>
      </c>
    </row>
    <row r="109" spans="1:10" x14ac:dyDescent="0.25">
      <c r="A109" s="204"/>
      <c r="B109" s="6" t="s">
        <v>68</v>
      </c>
      <c r="C109" s="113">
        <f t="shared" si="6"/>
        <v>0</v>
      </c>
      <c r="D109" s="113">
        <f t="shared" si="6"/>
        <v>0.25</v>
      </c>
      <c r="E109" s="113">
        <f t="shared" si="6"/>
        <v>0.25</v>
      </c>
      <c r="F109" s="113">
        <f t="shared" si="6"/>
        <v>0</v>
      </c>
      <c r="G109" s="113">
        <f t="shared" si="6"/>
        <v>0.25</v>
      </c>
      <c r="H109" s="113">
        <f t="shared" si="6"/>
        <v>0.25</v>
      </c>
      <c r="I109" s="113">
        <f t="shared" si="6"/>
        <v>0</v>
      </c>
      <c r="J109" s="113">
        <f t="shared" si="6"/>
        <v>1</v>
      </c>
    </row>
    <row r="110" spans="1:10" x14ac:dyDescent="0.25">
      <c r="A110" s="204"/>
      <c r="B110" s="129" t="s">
        <v>69</v>
      </c>
      <c r="C110" s="13">
        <f t="shared" si="6"/>
        <v>0</v>
      </c>
      <c r="D110" s="13">
        <f t="shared" si="6"/>
        <v>0.5</v>
      </c>
      <c r="E110" s="13">
        <f t="shared" si="6"/>
        <v>0.5</v>
      </c>
      <c r="F110" s="13">
        <f t="shared" si="6"/>
        <v>0</v>
      </c>
      <c r="G110" s="13">
        <f t="shared" si="6"/>
        <v>0</v>
      </c>
      <c r="H110" s="13">
        <f t="shared" si="6"/>
        <v>0</v>
      </c>
      <c r="I110" s="13">
        <f t="shared" si="6"/>
        <v>0</v>
      </c>
      <c r="J110" s="13">
        <f t="shared" si="6"/>
        <v>1</v>
      </c>
    </row>
    <row r="111" spans="1:10" x14ac:dyDescent="0.25">
      <c r="A111" s="204"/>
      <c r="B111" s="10" t="s">
        <v>70</v>
      </c>
      <c r="C111" s="113">
        <f t="shared" si="6"/>
        <v>0</v>
      </c>
      <c r="D111" s="113">
        <f t="shared" si="6"/>
        <v>0</v>
      </c>
      <c r="E111" s="113">
        <f t="shared" si="6"/>
        <v>0</v>
      </c>
      <c r="F111" s="113">
        <f t="shared" si="6"/>
        <v>0</v>
      </c>
      <c r="G111" s="113">
        <f t="shared" si="6"/>
        <v>0</v>
      </c>
      <c r="H111" s="113">
        <f t="shared" si="6"/>
        <v>0</v>
      </c>
      <c r="I111" s="113">
        <f t="shared" si="6"/>
        <v>1</v>
      </c>
      <c r="J111" s="113">
        <f t="shared" si="6"/>
        <v>1</v>
      </c>
    </row>
    <row r="112" spans="1:10" x14ac:dyDescent="0.25">
      <c r="A112" s="204"/>
      <c r="B112" s="129" t="s">
        <v>71</v>
      </c>
      <c r="C112" s="13">
        <f t="shared" si="6"/>
        <v>0</v>
      </c>
      <c r="D112" s="13">
        <f t="shared" si="6"/>
        <v>0</v>
      </c>
      <c r="E112" s="13">
        <f t="shared" si="6"/>
        <v>1</v>
      </c>
      <c r="F112" s="13">
        <f t="shared" si="6"/>
        <v>0</v>
      </c>
      <c r="G112" s="13">
        <f t="shared" si="6"/>
        <v>0</v>
      </c>
      <c r="H112" s="13">
        <f t="shared" si="6"/>
        <v>0</v>
      </c>
      <c r="I112" s="13">
        <f t="shared" si="6"/>
        <v>0</v>
      </c>
      <c r="J112" s="13">
        <f t="shared" si="6"/>
        <v>1</v>
      </c>
    </row>
    <row r="113" spans="1:10" x14ac:dyDescent="0.25">
      <c r="A113" s="204"/>
      <c r="B113" s="10" t="s">
        <v>73</v>
      </c>
      <c r="C113" s="113">
        <f t="shared" si="6"/>
        <v>0</v>
      </c>
      <c r="D113" s="113">
        <f t="shared" si="6"/>
        <v>0</v>
      </c>
      <c r="E113" s="113">
        <f t="shared" si="6"/>
        <v>0.5</v>
      </c>
      <c r="F113" s="113">
        <f t="shared" si="6"/>
        <v>0</v>
      </c>
      <c r="G113" s="113">
        <f t="shared" si="6"/>
        <v>0</v>
      </c>
      <c r="H113" s="113">
        <f t="shared" si="6"/>
        <v>0.5</v>
      </c>
      <c r="I113" s="113">
        <f t="shared" si="6"/>
        <v>0</v>
      </c>
      <c r="J113" s="113">
        <f t="shared" si="6"/>
        <v>1</v>
      </c>
    </row>
    <row r="114" spans="1:10" x14ac:dyDescent="0.25">
      <c r="A114" s="204"/>
      <c r="B114" s="129" t="s">
        <v>72</v>
      </c>
      <c r="C114" s="13">
        <f t="shared" si="6"/>
        <v>0</v>
      </c>
      <c r="D114" s="13">
        <f t="shared" si="6"/>
        <v>0.5</v>
      </c>
      <c r="E114" s="13">
        <f t="shared" si="6"/>
        <v>0.5</v>
      </c>
      <c r="F114" s="13">
        <f t="shared" si="6"/>
        <v>0</v>
      </c>
      <c r="G114" s="13">
        <f t="shared" si="6"/>
        <v>0</v>
      </c>
      <c r="H114" s="13">
        <f t="shared" si="6"/>
        <v>0</v>
      </c>
      <c r="I114" s="13">
        <f t="shared" si="6"/>
        <v>0</v>
      </c>
      <c r="J114" s="13">
        <f t="shared" si="6"/>
        <v>1</v>
      </c>
    </row>
    <row r="115" spans="1:10" x14ac:dyDescent="0.25">
      <c r="A115" s="204"/>
      <c r="B115" s="10" t="s">
        <v>85</v>
      </c>
      <c r="C115" s="113">
        <f t="shared" si="6"/>
        <v>0.33333333333333331</v>
      </c>
      <c r="D115" s="113">
        <f t="shared" si="6"/>
        <v>0.33333333333333331</v>
      </c>
      <c r="E115" s="113">
        <f t="shared" si="6"/>
        <v>0</v>
      </c>
      <c r="F115" s="113">
        <f t="shared" si="6"/>
        <v>0</v>
      </c>
      <c r="G115" s="113">
        <f t="shared" si="6"/>
        <v>0</v>
      </c>
      <c r="H115" s="113">
        <f t="shared" si="6"/>
        <v>0.33333333333333331</v>
      </c>
      <c r="I115" s="113">
        <f t="shared" si="6"/>
        <v>0</v>
      </c>
      <c r="J115" s="113">
        <f t="shared" si="6"/>
        <v>1</v>
      </c>
    </row>
    <row r="116" spans="1:10" x14ac:dyDescent="0.25">
      <c r="A116" s="204"/>
      <c r="B116" s="129" t="s">
        <v>86</v>
      </c>
      <c r="C116" s="13">
        <f t="shared" si="6"/>
        <v>0</v>
      </c>
      <c r="D116" s="13">
        <f t="shared" si="6"/>
        <v>0</v>
      </c>
      <c r="E116" s="13">
        <f t="shared" si="6"/>
        <v>0.5</v>
      </c>
      <c r="F116" s="13">
        <f t="shared" si="6"/>
        <v>0</v>
      </c>
      <c r="G116" s="13">
        <f t="shared" si="6"/>
        <v>0</v>
      </c>
      <c r="H116" s="13">
        <f t="shared" si="6"/>
        <v>0.5</v>
      </c>
      <c r="I116" s="13">
        <f t="shared" si="6"/>
        <v>0</v>
      </c>
      <c r="J116" s="13">
        <f t="shared" si="6"/>
        <v>1</v>
      </c>
    </row>
    <row r="117" spans="1:10" x14ac:dyDescent="0.25">
      <c r="A117" s="204"/>
      <c r="B117" s="10" t="s">
        <v>87</v>
      </c>
      <c r="C117" s="113">
        <f t="shared" si="6"/>
        <v>0.33333333333333331</v>
      </c>
      <c r="D117" s="113">
        <f t="shared" si="6"/>
        <v>0</v>
      </c>
      <c r="E117" s="113">
        <f t="shared" si="6"/>
        <v>0.33333333333333331</v>
      </c>
      <c r="F117" s="113">
        <f t="shared" si="6"/>
        <v>0</v>
      </c>
      <c r="G117" s="113">
        <f t="shared" si="6"/>
        <v>0</v>
      </c>
      <c r="H117" s="113">
        <f t="shared" si="6"/>
        <v>0.33333333333333331</v>
      </c>
      <c r="I117" s="113">
        <f t="shared" si="6"/>
        <v>0</v>
      </c>
      <c r="J117" s="113">
        <f t="shared" si="6"/>
        <v>1</v>
      </c>
    </row>
    <row r="118" spans="1:10" x14ac:dyDescent="0.25">
      <c r="A118" s="204"/>
      <c r="B118" s="129" t="s">
        <v>88</v>
      </c>
      <c r="C118" s="13">
        <f t="shared" si="6"/>
        <v>0</v>
      </c>
      <c r="D118" s="13">
        <f t="shared" si="6"/>
        <v>0</v>
      </c>
      <c r="E118" s="13">
        <f t="shared" si="6"/>
        <v>0</v>
      </c>
      <c r="F118" s="13">
        <f t="shared" si="6"/>
        <v>0</v>
      </c>
      <c r="G118" s="13">
        <f t="shared" si="6"/>
        <v>0</v>
      </c>
      <c r="H118" s="13">
        <f t="shared" si="6"/>
        <v>0</v>
      </c>
      <c r="I118" s="13">
        <f t="shared" si="6"/>
        <v>1</v>
      </c>
      <c r="J118" s="13">
        <f t="shared" si="6"/>
        <v>1</v>
      </c>
    </row>
    <row r="119" spans="1:10" x14ac:dyDescent="0.25">
      <c r="A119" s="204"/>
      <c r="B119" s="10" t="s">
        <v>89</v>
      </c>
      <c r="C119" s="113">
        <f t="shared" si="6"/>
        <v>0</v>
      </c>
      <c r="D119" s="113">
        <f t="shared" si="6"/>
        <v>0.25</v>
      </c>
      <c r="E119" s="113">
        <f t="shared" si="6"/>
        <v>0.25</v>
      </c>
      <c r="F119" s="113">
        <f t="shared" si="6"/>
        <v>0</v>
      </c>
      <c r="G119" s="113">
        <f t="shared" si="6"/>
        <v>0</v>
      </c>
      <c r="H119" s="113">
        <f t="shared" si="6"/>
        <v>0.25</v>
      </c>
      <c r="I119" s="113">
        <f t="shared" si="6"/>
        <v>0.25</v>
      </c>
      <c r="J119" s="113">
        <f t="shared" si="6"/>
        <v>1</v>
      </c>
    </row>
    <row r="120" spans="1:10" x14ac:dyDescent="0.25">
      <c r="A120" s="204"/>
      <c r="B120" s="129" t="s">
        <v>74</v>
      </c>
      <c r="C120" s="13">
        <f t="shared" si="6"/>
        <v>0</v>
      </c>
      <c r="D120" s="13">
        <f t="shared" si="6"/>
        <v>0.2</v>
      </c>
      <c r="E120" s="13">
        <f t="shared" si="6"/>
        <v>0.2</v>
      </c>
      <c r="F120" s="13">
        <f t="shared" si="6"/>
        <v>0.2</v>
      </c>
      <c r="G120" s="13">
        <f t="shared" si="6"/>
        <v>0</v>
      </c>
      <c r="H120" s="13">
        <f t="shared" si="6"/>
        <v>0.2</v>
      </c>
      <c r="I120" s="13">
        <f t="shared" si="6"/>
        <v>0.2</v>
      </c>
      <c r="J120" s="13">
        <f t="shared" si="6"/>
        <v>1</v>
      </c>
    </row>
    <row r="121" spans="1:10" x14ac:dyDescent="0.25">
      <c r="A121" s="204"/>
      <c r="B121" s="10" t="s">
        <v>75</v>
      </c>
      <c r="C121" s="113">
        <f t="shared" si="6"/>
        <v>0</v>
      </c>
      <c r="D121" s="113">
        <f t="shared" si="6"/>
        <v>0</v>
      </c>
      <c r="E121" s="113">
        <f t="shared" si="6"/>
        <v>1</v>
      </c>
      <c r="F121" s="113">
        <f t="shared" si="6"/>
        <v>0</v>
      </c>
      <c r="G121" s="113">
        <f t="shared" si="6"/>
        <v>0</v>
      </c>
      <c r="H121" s="113">
        <f t="shared" si="6"/>
        <v>0</v>
      </c>
      <c r="I121" s="113">
        <f t="shared" si="6"/>
        <v>0</v>
      </c>
      <c r="J121" s="113">
        <f t="shared" si="6"/>
        <v>1</v>
      </c>
    </row>
    <row r="122" spans="1:10" x14ac:dyDescent="0.25">
      <c r="A122" s="204"/>
      <c r="B122" s="129" t="s">
        <v>76</v>
      </c>
      <c r="C122" s="13">
        <f t="shared" ref="C122:J132" si="7">+C93/$J93</f>
        <v>0</v>
      </c>
      <c r="D122" s="13">
        <f t="shared" si="7"/>
        <v>0.16666666666666666</v>
      </c>
      <c r="E122" s="13">
        <f t="shared" si="7"/>
        <v>0.16666666666666666</v>
      </c>
      <c r="F122" s="13">
        <f t="shared" si="7"/>
        <v>0.16666666666666666</v>
      </c>
      <c r="G122" s="13">
        <f t="shared" si="7"/>
        <v>0.16666666666666666</v>
      </c>
      <c r="H122" s="13">
        <f t="shared" si="7"/>
        <v>0.16666666666666666</v>
      </c>
      <c r="I122" s="13">
        <f t="shared" si="7"/>
        <v>0.16666666666666666</v>
      </c>
      <c r="J122" s="13">
        <f t="shared" si="7"/>
        <v>1</v>
      </c>
    </row>
    <row r="123" spans="1:10" x14ac:dyDescent="0.25">
      <c r="A123" s="204"/>
      <c r="B123" s="10" t="s">
        <v>90</v>
      </c>
      <c r="C123" s="113">
        <f t="shared" si="7"/>
        <v>0</v>
      </c>
      <c r="D123" s="113">
        <f t="shared" si="7"/>
        <v>0</v>
      </c>
      <c r="E123" s="113">
        <f t="shared" si="7"/>
        <v>0.5</v>
      </c>
      <c r="F123" s="113">
        <f t="shared" si="7"/>
        <v>0</v>
      </c>
      <c r="G123" s="113">
        <f t="shared" si="7"/>
        <v>0</v>
      </c>
      <c r="H123" s="113">
        <f t="shared" si="7"/>
        <v>0</v>
      </c>
      <c r="I123" s="113">
        <f t="shared" si="7"/>
        <v>0.5</v>
      </c>
      <c r="J123" s="113">
        <f t="shared" si="7"/>
        <v>1</v>
      </c>
    </row>
    <row r="124" spans="1:10" x14ac:dyDescent="0.25">
      <c r="A124" s="204"/>
      <c r="B124" s="129" t="s">
        <v>77</v>
      </c>
      <c r="C124" s="13">
        <f t="shared" si="7"/>
        <v>0</v>
      </c>
      <c r="D124" s="13">
        <f t="shared" si="7"/>
        <v>0</v>
      </c>
      <c r="E124" s="13">
        <f t="shared" si="7"/>
        <v>0.25</v>
      </c>
      <c r="F124" s="13">
        <f t="shared" si="7"/>
        <v>0</v>
      </c>
      <c r="G124" s="13">
        <f t="shared" si="7"/>
        <v>0.25</v>
      </c>
      <c r="H124" s="13">
        <f t="shared" si="7"/>
        <v>0.25</v>
      </c>
      <c r="I124" s="13">
        <f t="shared" si="7"/>
        <v>0.25</v>
      </c>
      <c r="J124" s="13">
        <f t="shared" si="7"/>
        <v>1</v>
      </c>
    </row>
    <row r="125" spans="1:10" x14ac:dyDescent="0.25">
      <c r="A125" s="204"/>
      <c r="B125" s="10" t="s">
        <v>78</v>
      </c>
      <c r="C125" s="113">
        <f t="shared" si="7"/>
        <v>0</v>
      </c>
      <c r="D125" s="113">
        <f t="shared" si="7"/>
        <v>0.16666666666666666</v>
      </c>
      <c r="E125" s="113">
        <f t="shared" si="7"/>
        <v>0.16666666666666666</v>
      </c>
      <c r="F125" s="113">
        <f>+F96/$J96</f>
        <v>0.16666666666666666</v>
      </c>
      <c r="G125" s="113">
        <f t="shared" si="7"/>
        <v>0.16666666666666666</v>
      </c>
      <c r="H125" s="113">
        <f t="shared" si="7"/>
        <v>0.16666666666666666</v>
      </c>
      <c r="I125" s="113">
        <f t="shared" si="7"/>
        <v>0.16666666666666666</v>
      </c>
      <c r="J125" s="113">
        <f t="shared" si="7"/>
        <v>1</v>
      </c>
    </row>
    <row r="126" spans="1:10" x14ac:dyDescent="0.25">
      <c r="A126" s="204"/>
      <c r="B126" s="129" t="s">
        <v>79</v>
      </c>
      <c r="C126" s="13">
        <f t="shared" si="7"/>
        <v>0</v>
      </c>
      <c r="D126" s="13">
        <f t="shared" si="7"/>
        <v>0.25</v>
      </c>
      <c r="E126" s="13">
        <f t="shared" si="7"/>
        <v>0.25</v>
      </c>
      <c r="F126" s="13">
        <f t="shared" si="7"/>
        <v>0</v>
      </c>
      <c r="G126" s="13">
        <f t="shared" si="7"/>
        <v>0</v>
      </c>
      <c r="H126" s="13">
        <f t="shared" si="7"/>
        <v>0.25</v>
      </c>
      <c r="I126" s="13">
        <f t="shared" si="7"/>
        <v>0.25</v>
      </c>
      <c r="J126" s="13">
        <f t="shared" si="7"/>
        <v>1</v>
      </c>
    </row>
    <row r="127" spans="1:10" x14ac:dyDescent="0.25">
      <c r="A127" s="204"/>
      <c r="B127" s="10" t="s">
        <v>80</v>
      </c>
      <c r="C127" s="113">
        <f t="shared" si="7"/>
        <v>1</v>
      </c>
      <c r="D127" s="113">
        <f t="shared" si="7"/>
        <v>0</v>
      </c>
      <c r="E127" s="113">
        <f t="shared" si="7"/>
        <v>0</v>
      </c>
      <c r="F127" s="113">
        <f t="shared" si="7"/>
        <v>0</v>
      </c>
      <c r="G127" s="113">
        <f t="shared" si="7"/>
        <v>0</v>
      </c>
      <c r="H127" s="113">
        <f t="shared" si="7"/>
        <v>0</v>
      </c>
      <c r="I127" s="113">
        <f t="shared" si="7"/>
        <v>0</v>
      </c>
      <c r="J127" s="113">
        <f t="shared" si="7"/>
        <v>1</v>
      </c>
    </row>
    <row r="128" spans="1:10" x14ac:dyDescent="0.25">
      <c r="A128" s="204"/>
      <c r="B128" s="129" t="s">
        <v>81</v>
      </c>
      <c r="C128" s="13">
        <f t="shared" si="7"/>
        <v>1</v>
      </c>
      <c r="D128" s="13">
        <f t="shared" si="7"/>
        <v>0</v>
      </c>
      <c r="E128" s="13">
        <f t="shared" si="7"/>
        <v>0</v>
      </c>
      <c r="F128" s="13">
        <f t="shared" si="7"/>
        <v>0</v>
      </c>
      <c r="G128" s="13">
        <f t="shared" si="7"/>
        <v>0</v>
      </c>
      <c r="H128" s="13">
        <f t="shared" si="7"/>
        <v>0</v>
      </c>
      <c r="I128" s="13">
        <f t="shared" si="7"/>
        <v>0</v>
      </c>
      <c r="J128" s="13">
        <f t="shared" si="7"/>
        <v>1</v>
      </c>
    </row>
    <row r="129" spans="1:10" x14ac:dyDescent="0.25">
      <c r="A129" s="204"/>
      <c r="B129" s="10" t="s">
        <v>84</v>
      </c>
      <c r="C129" s="113">
        <f t="shared" si="7"/>
        <v>0.25</v>
      </c>
      <c r="D129" s="113">
        <f t="shared" si="7"/>
        <v>0</v>
      </c>
      <c r="E129" s="113">
        <f t="shared" si="7"/>
        <v>0</v>
      </c>
      <c r="F129" s="113">
        <f t="shared" si="7"/>
        <v>0</v>
      </c>
      <c r="G129" s="113">
        <f t="shared" si="7"/>
        <v>0.25</v>
      </c>
      <c r="H129" s="113">
        <f t="shared" si="7"/>
        <v>0.25</v>
      </c>
      <c r="I129" s="113">
        <f t="shared" si="7"/>
        <v>0.25</v>
      </c>
      <c r="J129" s="113">
        <f t="shared" si="7"/>
        <v>1</v>
      </c>
    </row>
    <row r="130" spans="1:10" x14ac:dyDescent="0.25">
      <c r="A130" s="204"/>
      <c r="B130" s="129" t="s">
        <v>82</v>
      </c>
      <c r="C130" s="13">
        <f t="shared" si="7"/>
        <v>0</v>
      </c>
      <c r="D130" s="13">
        <f t="shared" si="7"/>
        <v>0.5</v>
      </c>
      <c r="E130" s="13">
        <f t="shared" si="7"/>
        <v>0</v>
      </c>
      <c r="F130" s="13">
        <f t="shared" si="7"/>
        <v>0</v>
      </c>
      <c r="G130" s="13">
        <f t="shared" si="7"/>
        <v>0</v>
      </c>
      <c r="H130" s="13">
        <f t="shared" si="7"/>
        <v>0.5</v>
      </c>
      <c r="I130" s="13">
        <f t="shared" si="7"/>
        <v>0</v>
      </c>
      <c r="J130" s="13">
        <f t="shared" si="7"/>
        <v>1</v>
      </c>
    </row>
    <row r="131" spans="1:10" x14ac:dyDescent="0.25">
      <c r="A131" s="204"/>
      <c r="B131" s="10" t="s">
        <v>83</v>
      </c>
      <c r="C131" s="113">
        <f t="shared" si="7"/>
        <v>0</v>
      </c>
      <c r="D131" s="113">
        <f t="shared" si="7"/>
        <v>0.33333333333333331</v>
      </c>
      <c r="E131" s="113">
        <f t="shared" si="7"/>
        <v>0</v>
      </c>
      <c r="F131" s="113">
        <f t="shared" si="7"/>
        <v>0</v>
      </c>
      <c r="G131" s="113">
        <f t="shared" si="7"/>
        <v>0</v>
      </c>
      <c r="H131" s="113">
        <f t="shared" si="7"/>
        <v>0.33333333333333331</v>
      </c>
      <c r="I131" s="113">
        <f t="shared" si="7"/>
        <v>0.33333333333333331</v>
      </c>
      <c r="J131" s="113">
        <f t="shared" si="7"/>
        <v>1</v>
      </c>
    </row>
    <row r="132" spans="1:10" ht="29.25" thickBot="1" x14ac:dyDescent="0.3">
      <c r="A132" s="204"/>
      <c r="B132" s="131" t="s">
        <v>91</v>
      </c>
      <c r="C132" s="115">
        <f>+C103/$J103</f>
        <v>0</v>
      </c>
      <c r="D132" s="115">
        <f t="shared" si="7"/>
        <v>0.2</v>
      </c>
      <c r="E132" s="115">
        <f t="shared" si="7"/>
        <v>0.2</v>
      </c>
      <c r="F132" s="115">
        <f t="shared" si="7"/>
        <v>0.2</v>
      </c>
      <c r="G132" s="115">
        <f t="shared" si="7"/>
        <v>0</v>
      </c>
      <c r="H132" s="115">
        <f t="shared" si="7"/>
        <v>0.2</v>
      </c>
      <c r="I132" s="115">
        <f t="shared" si="7"/>
        <v>0.2</v>
      </c>
      <c r="J132" s="115">
        <f t="shared" si="7"/>
        <v>1</v>
      </c>
    </row>
    <row r="133" spans="1:10" x14ac:dyDescent="0.25">
      <c r="A133" s="4" t="s">
        <v>8</v>
      </c>
    </row>
    <row r="134" spans="1:10" x14ac:dyDescent="0.25">
      <c r="A134" s="4"/>
    </row>
    <row r="135" spans="1:10" x14ac:dyDescent="0.25">
      <c r="A135" s="4"/>
    </row>
    <row r="136" spans="1:10" x14ac:dyDescent="0.25">
      <c r="A136" s="179" t="s">
        <v>92</v>
      </c>
      <c r="B136" s="179"/>
      <c r="C136" s="179"/>
      <c r="D136" s="179"/>
    </row>
    <row r="137" spans="1:10" x14ac:dyDescent="0.25">
      <c r="A137" s="179" t="s">
        <v>135</v>
      </c>
      <c r="B137" s="179"/>
      <c r="C137" s="179"/>
      <c r="D137" s="179"/>
    </row>
    <row r="138" spans="1:10" x14ac:dyDescent="0.25">
      <c r="A138" s="180" t="s">
        <v>143</v>
      </c>
      <c r="B138" s="180"/>
      <c r="C138" s="180"/>
      <c r="D138" s="180"/>
    </row>
    <row r="139" spans="1:10" x14ac:dyDescent="0.25">
      <c r="A139" s="181" t="s">
        <v>1</v>
      </c>
      <c r="B139" s="181"/>
      <c r="C139" s="181"/>
      <c r="D139" s="181"/>
    </row>
    <row r="140" spans="1:10" x14ac:dyDescent="0.25">
      <c r="A140" s="169"/>
      <c r="B140" s="169"/>
      <c r="C140" s="169"/>
      <c r="D140" s="169"/>
    </row>
    <row r="141" spans="1:10" ht="150" x14ac:dyDescent="0.25">
      <c r="A141" s="170" t="s">
        <v>142</v>
      </c>
      <c r="B141" s="22" t="s">
        <v>137</v>
      </c>
      <c r="C141" s="22" t="s">
        <v>138</v>
      </c>
      <c r="D141" s="22" t="s">
        <v>5</v>
      </c>
    </row>
    <row r="142" spans="1:10" x14ac:dyDescent="0.25">
      <c r="A142" s="171" t="s">
        <v>6</v>
      </c>
      <c r="B142" s="172">
        <f>+D142-C142</f>
        <v>12876</v>
      </c>
      <c r="C142" s="172">
        <v>528</v>
      </c>
      <c r="D142" s="172">
        <v>13404</v>
      </c>
    </row>
    <row r="143" spans="1:10" x14ac:dyDescent="0.25">
      <c r="A143" s="173" t="s">
        <v>7</v>
      </c>
      <c r="B143" s="174">
        <f>+B142/D142</f>
        <v>0.9606087735004476</v>
      </c>
      <c r="C143" s="174">
        <f>+C142/D142</f>
        <v>3.9391226499552373E-2</v>
      </c>
      <c r="D143" s="174">
        <v>1</v>
      </c>
    </row>
    <row r="144" spans="1:10" x14ac:dyDescent="0.25">
      <c r="A144" s="3" t="s">
        <v>8</v>
      </c>
      <c r="B144" s="169"/>
      <c r="C144" s="169"/>
      <c r="D144" s="169"/>
    </row>
    <row r="147" spans="1:21" x14ac:dyDescent="0.25">
      <c r="A147" s="182" t="s">
        <v>92</v>
      </c>
      <c r="B147" s="182"/>
      <c r="C147" s="182"/>
      <c r="D147" s="182"/>
      <c r="E147" s="182"/>
      <c r="F147" s="182"/>
      <c r="G147" s="182"/>
      <c r="H147" s="182"/>
      <c r="I147" s="182"/>
      <c r="J147" s="182"/>
      <c r="K147" s="182"/>
      <c r="L147" s="182"/>
      <c r="M147" s="182"/>
      <c r="N147" s="182"/>
      <c r="O147" s="182"/>
      <c r="P147" s="182"/>
      <c r="Q147" s="182"/>
      <c r="R147" s="169"/>
      <c r="S147" s="169"/>
      <c r="T147" s="169"/>
      <c r="U147" s="169"/>
    </row>
    <row r="148" spans="1:21" x14ac:dyDescent="0.25">
      <c r="A148" s="182" t="s">
        <v>135</v>
      </c>
      <c r="B148" s="182"/>
      <c r="C148" s="182"/>
      <c r="D148" s="182"/>
      <c r="E148" s="182"/>
      <c r="F148" s="182"/>
      <c r="G148" s="182"/>
      <c r="H148" s="182"/>
      <c r="I148" s="182"/>
      <c r="J148" s="182"/>
      <c r="K148" s="182"/>
      <c r="L148" s="182"/>
      <c r="M148" s="182"/>
      <c r="N148" s="182"/>
      <c r="O148" s="182"/>
      <c r="P148" s="182"/>
      <c r="Q148" s="182"/>
      <c r="R148" s="169"/>
      <c r="S148" s="169"/>
      <c r="T148" s="169"/>
      <c r="U148" s="169"/>
    </row>
    <row r="149" spans="1:21" x14ac:dyDescent="0.25">
      <c r="A149" s="180" t="s">
        <v>136</v>
      </c>
      <c r="B149" s="180"/>
      <c r="C149" s="180"/>
      <c r="D149" s="180"/>
      <c r="E149" s="180"/>
      <c r="F149" s="180"/>
      <c r="G149" s="180"/>
      <c r="H149" s="180"/>
      <c r="I149" s="180"/>
      <c r="J149" s="180"/>
      <c r="K149" s="180"/>
      <c r="L149" s="180"/>
      <c r="M149" s="180"/>
      <c r="N149" s="180"/>
      <c r="O149" s="180"/>
      <c r="P149" s="180"/>
      <c r="Q149" s="180"/>
      <c r="R149" s="169"/>
      <c r="S149" s="169"/>
      <c r="T149" s="169"/>
      <c r="U149" s="169"/>
    </row>
    <row r="150" spans="1:21" x14ac:dyDescent="0.25">
      <c r="A150" s="183" t="s">
        <v>93</v>
      </c>
      <c r="B150" s="183"/>
      <c r="C150" s="183"/>
      <c r="D150" s="183"/>
      <c r="E150" s="183"/>
      <c r="F150" s="183"/>
      <c r="G150" s="183"/>
      <c r="H150" s="183"/>
      <c r="I150" s="183"/>
      <c r="J150" s="183"/>
      <c r="K150" s="183"/>
      <c r="L150" s="183"/>
      <c r="M150" s="183"/>
      <c r="N150" s="183"/>
      <c r="O150" s="183"/>
      <c r="P150" s="183"/>
      <c r="Q150" s="183"/>
      <c r="R150" s="169"/>
      <c r="S150" s="169"/>
      <c r="T150" s="169"/>
      <c r="U150" s="169"/>
    </row>
    <row r="151" spans="1:21" x14ac:dyDescent="0.25">
      <c r="A151" s="138"/>
      <c r="B151" s="138"/>
      <c r="C151" s="138"/>
      <c r="D151" s="138"/>
      <c r="E151" s="138"/>
      <c r="F151" s="138"/>
      <c r="G151" s="138"/>
      <c r="H151" s="138"/>
      <c r="I151" s="138"/>
      <c r="J151" s="138"/>
      <c r="K151" s="138"/>
      <c r="L151" s="138"/>
      <c r="M151" s="138"/>
      <c r="N151" s="138"/>
      <c r="O151" s="138"/>
      <c r="P151" s="138"/>
      <c r="Q151" s="163"/>
      <c r="R151" s="169"/>
      <c r="S151" s="169"/>
      <c r="T151" s="169"/>
      <c r="U151" s="169"/>
    </row>
    <row r="152" spans="1:21" x14ac:dyDescent="0.25">
      <c r="A152" s="184" t="s">
        <v>2</v>
      </c>
      <c r="B152" s="184" t="s">
        <v>137</v>
      </c>
      <c r="C152" s="184"/>
      <c r="D152" s="184"/>
      <c r="E152" s="185"/>
      <c r="F152" s="184" t="s">
        <v>138</v>
      </c>
      <c r="G152" s="184"/>
      <c r="H152" s="184"/>
      <c r="I152" s="184"/>
      <c r="J152" s="186" t="s">
        <v>139</v>
      </c>
      <c r="K152" s="184"/>
      <c r="L152" s="184"/>
      <c r="M152" s="184"/>
      <c r="N152" s="186" t="s">
        <v>140</v>
      </c>
      <c r="O152" s="184"/>
      <c r="P152" s="184"/>
      <c r="Q152" s="184"/>
      <c r="R152" s="186" t="s">
        <v>141</v>
      </c>
      <c r="S152" s="184"/>
      <c r="T152" s="184"/>
      <c r="U152" s="184"/>
    </row>
    <row r="153" spans="1:21" x14ac:dyDescent="0.25">
      <c r="A153" s="184"/>
      <c r="B153" s="22" t="s">
        <v>95</v>
      </c>
      <c r="C153" s="22" t="s">
        <v>96</v>
      </c>
      <c r="D153" s="22" t="s">
        <v>97</v>
      </c>
      <c r="E153" s="164" t="s">
        <v>98</v>
      </c>
      <c r="F153" s="22" t="s">
        <v>95</v>
      </c>
      <c r="G153" s="22" t="s">
        <v>96</v>
      </c>
      <c r="H153" s="22" t="s">
        <v>97</v>
      </c>
      <c r="I153" s="22" t="s">
        <v>98</v>
      </c>
      <c r="J153" s="5" t="s">
        <v>95</v>
      </c>
      <c r="K153" s="22" t="s">
        <v>96</v>
      </c>
      <c r="L153" s="22" t="s">
        <v>97</v>
      </c>
      <c r="M153" s="22" t="s">
        <v>98</v>
      </c>
      <c r="N153" s="5" t="s">
        <v>95</v>
      </c>
      <c r="O153" s="22" t="s">
        <v>96</v>
      </c>
      <c r="P153" s="22" t="s">
        <v>97</v>
      </c>
      <c r="Q153" s="22" t="s">
        <v>98</v>
      </c>
      <c r="R153" s="5" t="s">
        <v>95</v>
      </c>
      <c r="S153" s="22" t="s">
        <v>96</v>
      </c>
      <c r="T153" s="22" t="s">
        <v>97</v>
      </c>
      <c r="U153" s="22" t="s">
        <v>98</v>
      </c>
    </row>
    <row r="154" spans="1:21" x14ac:dyDescent="0.25">
      <c r="A154" s="165" t="s">
        <v>6</v>
      </c>
      <c r="B154" s="166">
        <v>558.5</v>
      </c>
      <c r="C154" s="166">
        <v>141</v>
      </c>
      <c r="D154" s="166">
        <v>2515</v>
      </c>
      <c r="E154" s="167">
        <v>13403.999999999996</v>
      </c>
      <c r="F154" s="166">
        <v>22</v>
      </c>
      <c r="G154" s="166">
        <v>1</v>
      </c>
      <c r="H154" s="166">
        <v>78</v>
      </c>
      <c r="I154" s="166">
        <v>528</v>
      </c>
      <c r="J154" s="168">
        <v>12.041666666666668</v>
      </c>
      <c r="K154" s="166">
        <v>0</v>
      </c>
      <c r="L154" s="166">
        <v>49</v>
      </c>
      <c r="M154" s="166">
        <v>289</v>
      </c>
      <c r="N154" s="168">
        <v>9.9583333333333357</v>
      </c>
      <c r="O154" s="166">
        <v>0</v>
      </c>
      <c r="P154" s="166">
        <v>47</v>
      </c>
      <c r="Q154" s="166">
        <v>239.00000000000006</v>
      </c>
      <c r="R154" s="168">
        <v>0</v>
      </c>
      <c r="S154" s="166">
        <v>0</v>
      </c>
      <c r="T154" s="166">
        <v>0</v>
      </c>
      <c r="U154" s="166">
        <v>0</v>
      </c>
    </row>
    <row r="155" spans="1:21" x14ac:dyDescent="0.25">
      <c r="A155" s="3" t="s">
        <v>8</v>
      </c>
      <c r="B155" s="169"/>
      <c r="C155" s="169"/>
      <c r="D155" s="169"/>
      <c r="E155" s="169"/>
      <c r="F155" s="169"/>
      <c r="G155" s="169"/>
      <c r="H155" s="169"/>
      <c r="I155" s="169"/>
      <c r="J155" s="169"/>
      <c r="K155" s="169"/>
      <c r="L155" s="169"/>
      <c r="M155" s="169"/>
      <c r="N155" s="169"/>
      <c r="O155" s="169"/>
      <c r="P155" s="169"/>
      <c r="Q155" s="169"/>
      <c r="R155" s="169"/>
      <c r="S155" s="169"/>
      <c r="T155" s="169"/>
      <c r="U155" s="169"/>
    </row>
    <row r="159" spans="1:21" x14ac:dyDescent="0.25">
      <c r="A159" s="187" t="s">
        <v>92</v>
      </c>
      <c r="B159" s="187"/>
      <c r="C159" s="187"/>
      <c r="D159" s="187"/>
      <c r="E159" s="187"/>
    </row>
    <row r="160" spans="1:21" x14ac:dyDescent="0.25">
      <c r="A160" s="187" t="s">
        <v>133</v>
      </c>
      <c r="B160" s="187"/>
      <c r="C160" s="187"/>
      <c r="D160" s="187"/>
      <c r="E160" s="187"/>
    </row>
    <row r="161" spans="1:6" x14ac:dyDescent="0.25">
      <c r="A161" s="195" t="s">
        <v>154</v>
      </c>
      <c r="B161" s="195"/>
      <c r="C161" s="195"/>
      <c r="D161" s="195"/>
      <c r="E161" s="195"/>
    </row>
    <row r="162" spans="1:6" x14ac:dyDescent="0.25">
      <c r="A162" s="189" t="s">
        <v>1</v>
      </c>
      <c r="B162" s="189"/>
      <c r="C162" s="189"/>
      <c r="D162" s="189"/>
      <c r="E162" s="189"/>
    </row>
    <row r="163" spans="1:6" x14ac:dyDescent="0.25">
      <c r="A163" s="23"/>
      <c r="B163" s="23"/>
      <c r="C163" s="23"/>
      <c r="D163" s="23"/>
      <c r="E163" s="23"/>
    </row>
    <row r="164" spans="1:6" ht="60" x14ac:dyDescent="0.25">
      <c r="A164" s="136" t="s">
        <v>94</v>
      </c>
      <c r="B164" s="136" t="s">
        <v>95</v>
      </c>
      <c r="C164" s="39" t="s">
        <v>96</v>
      </c>
      <c r="D164" s="137" t="s">
        <v>97</v>
      </c>
      <c r="E164" s="136" t="s">
        <v>98</v>
      </c>
      <c r="F164" s="136" t="s">
        <v>144</v>
      </c>
    </row>
    <row r="165" spans="1:6" ht="60" x14ac:dyDescent="0.25">
      <c r="A165" s="136" t="s">
        <v>99</v>
      </c>
      <c r="B165" s="132">
        <v>861313.66166666662</v>
      </c>
      <c r="C165" s="133">
        <v>46497.68</v>
      </c>
      <c r="D165" s="133">
        <v>1958682.32</v>
      </c>
      <c r="E165" s="132">
        <v>5167881.97</v>
      </c>
      <c r="F165" s="161">
        <f>+E165/E172</f>
        <v>5.3487235941322951E-2</v>
      </c>
    </row>
    <row r="166" spans="1:6" ht="75" x14ac:dyDescent="0.25">
      <c r="A166" s="136" t="s">
        <v>100</v>
      </c>
      <c r="B166" s="134">
        <v>3935626.901000001</v>
      </c>
      <c r="C166" s="135">
        <v>36000</v>
      </c>
      <c r="D166" s="135">
        <v>45675000</v>
      </c>
      <c r="E166" s="134">
        <v>78712538.020000026</v>
      </c>
      <c r="F166" s="162">
        <f>+E166/E172</f>
        <v>0.81466955264384544</v>
      </c>
    </row>
    <row r="167" spans="1:6" ht="45" x14ac:dyDescent="0.25">
      <c r="A167" s="136" t="s">
        <v>101</v>
      </c>
      <c r="B167" s="133" t="s">
        <v>134</v>
      </c>
      <c r="C167" s="133" t="s">
        <v>134</v>
      </c>
      <c r="D167" s="133" t="s">
        <v>134</v>
      </c>
      <c r="E167" s="132" t="s">
        <v>134</v>
      </c>
      <c r="F167" s="161" t="s">
        <v>134</v>
      </c>
    </row>
    <row r="168" spans="1:6" ht="45" x14ac:dyDescent="0.25">
      <c r="A168" s="136" t="s">
        <v>102</v>
      </c>
      <c r="B168" s="134">
        <v>1414139.7</v>
      </c>
      <c r="C168" s="135">
        <v>29229.25</v>
      </c>
      <c r="D168" s="135">
        <v>2799050.15</v>
      </c>
      <c r="E168" s="134">
        <v>2828279.4</v>
      </c>
      <c r="F168" s="162">
        <f>+E168/E172</f>
        <v>2.927250437489835E-2</v>
      </c>
    </row>
    <row r="169" spans="1:6" ht="45" x14ac:dyDescent="0.25">
      <c r="A169" s="136" t="s">
        <v>103</v>
      </c>
      <c r="B169" s="132">
        <v>1552006.2450000001</v>
      </c>
      <c r="C169" s="133">
        <v>658851.68000000005</v>
      </c>
      <c r="D169" s="133">
        <v>2500000</v>
      </c>
      <c r="E169" s="132">
        <v>6208024.9800000004</v>
      </c>
      <c r="F169" s="161">
        <f>+E169/E172</f>
        <v>6.4252647170052676E-2</v>
      </c>
    </row>
    <row r="170" spans="1:6" ht="45" x14ac:dyDescent="0.25">
      <c r="A170" s="136" t="s">
        <v>104</v>
      </c>
      <c r="B170" s="134">
        <v>1587210.885</v>
      </c>
      <c r="C170" s="135">
        <v>250460.05</v>
      </c>
      <c r="D170" s="135">
        <v>2923961.72</v>
      </c>
      <c r="E170" s="134">
        <v>3174421.77</v>
      </c>
      <c r="F170" s="162">
        <f>+E170/E172</f>
        <v>3.2855054967376125E-2</v>
      </c>
    </row>
    <row r="171" spans="1:6" x14ac:dyDescent="0.25">
      <c r="A171" s="136" t="s">
        <v>105</v>
      </c>
      <c r="B171" s="132">
        <v>175943.31333333332</v>
      </c>
      <c r="C171" s="133">
        <v>15387</v>
      </c>
      <c r="D171" s="133">
        <v>362442.94</v>
      </c>
      <c r="E171" s="132">
        <v>527829.93999999994</v>
      </c>
      <c r="F171" s="161">
        <f>+E171/E172</f>
        <v>5.4630049025044458E-3</v>
      </c>
    </row>
    <row r="172" spans="1:6" x14ac:dyDescent="0.25">
      <c r="A172" s="136" t="s">
        <v>15</v>
      </c>
      <c r="B172" s="134"/>
      <c r="C172" s="135"/>
      <c r="D172" s="135"/>
      <c r="E172" s="134">
        <f>SUM(E165:E171)</f>
        <v>96618976.080000028</v>
      </c>
      <c r="F172" s="162">
        <f>SUM(F165:F171)</f>
        <v>1</v>
      </c>
    </row>
    <row r="173" spans="1:6" x14ac:dyDescent="0.25">
      <c r="A173" s="3" t="s">
        <v>8</v>
      </c>
      <c r="B173" s="23"/>
      <c r="C173" s="23"/>
      <c r="D173" s="23"/>
      <c r="E173" s="23"/>
    </row>
    <row r="177" spans="1:11" x14ac:dyDescent="0.25">
      <c r="A177" s="182" t="s">
        <v>92</v>
      </c>
      <c r="B177" s="182"/>
      <c r="C177" s="182"/>
      <c r="D177" s="182"/>
      <c r="E177" s="182"/>
      <c r="F177" s="182"/>
      <c r="G177" s="182"/>
      <c r="H177" s="182"/>
      <c r="I177" s="182"/>
      <c r="J177" s="182"/>
    </row>
    <row r="178" spans="1:11" x14ac:dyDescent="0.25">
      <c r="A178" s="182" t="s">
        <v>106</v>
      </c>
      <c r="B178" s="182"/>
      <c r="C178" s="182"/>
      <c r="D178" s="182"/>
      <c r="E178" s="182"/>
      <c r="F178" s="182"/>
      <c r="G178" s="182"/>
      <c r="H178" s="182"/>
      <c r="I178" s="182"/>
      <c r="J178" s="182"/>
    </row>
    <row r="179" spans="1:11" x14ac:dyDescent="0.25">
      <c r="A179" s="180" t="s">
        <v>107</v>
      </c>
      <c r="B179" s="180"/>
      <c r="C179" s="180"/>
      <c r="D179" s="180"/>
      <c r="E179" s="180"/>
      <c r="F179" s="180"/>
      <c r="G179" s="180"/>
      <c r="H179" s="180"/>
      <c r="I179" s="180"/>
      <c r="J179" s="180"/>
    </row>
    <row r="180" spans="1:11" x14ac:dyDescent="0.25">
      <c r="A180" s="183" t="s">
        <v>93</v>
      </c>
      <c r="B180" s="183"/>
      <c r="C180" s="183"/>
      <c r="D180" s="183"/>
      <c r="E180" s="183"/>
      <c r="F180" s="183"/>
      <c r="G180" s="183"/>
      <c r="H180" s="183"/>
      <c r="I180" s="183"/>
      <c r="J180" s="183"/>
    </row>
    <row r="182" spans="1:11" ht="105" x14ac:dyDescent="0.25">
      <c r="A182" s="22"/>
      <c r="B182" s="22" t="s">
        <v>108</v>
      </c>
      <c r="C182" s="22" t="s">
        <v>109</v>
      </c>
      <c r="D182" s="22" t="s">
        <v>110</v>
      </c>
      <c r="E182" s="22" t="s">
        <v>146</v>
      </c>
      <c r="F182" s="22" t="s">
        <v>111</v>
      </c>
      <c r="G182" s="22" t="s">
        <v>112</v>
      </c>
      <c r="H182" s="22" t="s">
        <v>113</v>
      </c>
      <c r="I182" s="22" t="s">
        <v>114</v>
      </c>
      <c r="J182" s="22" t="s">
        <v>115</v>
      </c>
      <c r="K182" s="22" t="s">
        <v>5</v>
      </c>
    </row>
    <row r="183" spans="1:11" x14ac:dyDescent="0.25">
      <c r="A183" s="171" t="s">
        <v>116</v>
      </c>
      <c r="B183" s="141">
        <v>10066199.57</v>
      </c>
      <c r="C183" s="141">
        <v>146053.26</v>
      </c>
      <c r="D183" s="141">
        <v>2471231.6800000002</v>
      </c>
      <c r="E183" s="141">
        <v>44880822.709999993</v>
      </c>
      <c r="F183" s="141">
        <v>16000</v>
      </c>
      <c r="G183" s="141">
        <v>3598122.09</v>
      </c>
      <c r="H183" s="141">
        <v>178463.5</v>
      </c>
      <c r="I183" s="141">
        <v>2778056.65</v>
      </c>
      <c r="J183" s="141">
        <v>18967455.729999997</v>
      </c>
      <c r="K183" s="141">
        <f>SUM(B183:J183)</f>
        <v>83102405.189999983</v>
      </c>
    </row>
    <row r="184" spans="1:11" ht="51" x14ac:dyDescent="0.25">
      <c r="A184" s="175" t="s">
        <v>145</v>
      </c>
      <c r="B184" s="176">
        <f>+B183/$K$183</f>
        <v>0.12113006292640136</v>
      </c>
      <c r="C184" s="176">
        <f t="shared" ref="C184:K184" si="8">+C183/$K$183</f>
        <v>1.7575094206488157E-3</v>
      </c>
      <c r="D184" s="176">
        <f t="shared" si="8"/>
        <v>2.9737185997805182E-2</v>
      </c>
      <c r="E184" s="176">
        <f t="shared" si="8"/>
        <v>0.54006647108934303</v>
      </c>
      <c r="F184" s="176">
        <f t="shared" si="8"/>
        <v>1.9253353694659777E-4</v>
      </c>
      <c r="G184" s="176">
        <f t="shared" si="8"/>
        <v>4.3297448272086536E-2</v>
      </c>
      <c r="H184" s="176">
        <f t="shared" si="8"/>
        <v>2.1475130544293219E-3</v>
      </c>
      <c r="I184" s="176">
        <f t="shared" si="8"/>
        <v>3.3429317041407287E-2</v>
      </c>
      <c r="J184" s="177">
        <f t="shared" si="8"/>
        <v>0.228241958660932</v>
      </c>
      <c r="K184" s="178">
        <f t="shared" si="8"/>
        <v>1</v>
      </c>
    </row>
    <row r="185" spans="1:11" x14ac:dyDescent="0.25">
      <c r="A185" s="3" t="s">
        <v>8</v>
      </c>
    </row>
    <row r="190" spans="1:11" x14ac:dyDescent="0.25">
      <c r="A190" s="182" t="s">
        <v>92</v>
      </c>
      <c r="B190" s="182"/>
      <c r="C190" s="182"/>
      <c r="D190" s="182"/>
      <c r="E190" s="182"/>
    </row>
    <row r="191" spans="1:11" x14ac:dyDescent="0.25">
      <c r="A191" s="182" t="s">
        <v>121</v>
      </c>
      <c r="B191" s="182"/>
      <c r="C191" s="182"/>
      <c r="D191" s="182"/>
      <c r="E191" s="182"/>
    </row>
    <row r="192" spans="1:11" ht="51" customHeight="1" x14ac:dyDescent="0.25">
      <c r="A192" s="180" t="s">
        <v>155</v>
      </c>
      <c r="B192" s="180"/>
      <c r="C192" s="180"/>
      <c r="D192" s="180"/>
      <c r="E192" s="180"/>
    </row>
    <row r="194" spans="1:10" x14ac:dyDescent="0.25">
      <c r="A194" s="25" t="s">
        <v>2</v>
      </c>
      <c r="B194" s="25" t="s">
        <v>3</v>
      </c>
      <c r="C194" s="25" t="s">
        <v>4</v>
      </c>
      <c r="D194" s="25" t="s">
        <v>5</v>
      </c>
    </row>
    <row r="195" spans="1:10" x14ac:dyDescent="0.25">
      <c r="A195" s="1" t="s">
        <v>6</v>
      </c>
      <c r="B195" s="2">
        <v>22</v>
      </c>
      <c r="C195" s="2">
        <v>2</v>
      </c>
      <c r="D195" s="2">
        <f>SUM(B195:C195)</f>
        <v>24</v>
      </c>
    </row>
    <row r="196" spans="1:10" x14ac:dyDescent="0.25">
      <c r="A196" s="26" t="s">
        <v>7</v>
      </c>
      <c r="B196" s="27">
        <f>+B195/D195</f>
        <v>0.91666666666666663</v>
      </c>
      <c r="C196" s="27">
        <f>+C195/D195</f>
        <v>8.3333333333333329E-2</v>
      </c>
      <c r="D196" s="27">
        <v>1</v>
      </c>
    </row>
    <row r="197" spans="1:10" x14ac:dyDescent="0.25">
      <c r="A197" s="3" t="s">
        <v>8</v>
      </c>
      <c r="B197" s="23"/>
      <c r="C197" s="23"/>
      <c r="D197" s="23"/>
    </row>
    <row r="198" spans="1:10" x14ac:dyDescent="0.25">
      <c r="A198" s="3"/>
      <c r="B198" s="23"/>
      <c r="C198" s="23"/>
      <c r="D198" s="23"/>
    </row>
    <row r="199" spans="1:10" x14ac:dyDescent="0.25">
      <c r="A199" s="3"/>
      <c r="B199" s="23"/>
      <c r="C199" s="23"/>
      <c r="D199" s="23"/>
    </row>
    <row r="201" spans="1:10" x14ac:dyDescent="0.25">
      <c r="A201" s="182" t="s">
        <v>92</v>
      </c>
      <c r="B201" s="182"/>
      <c r="C201" s="182"/>
      <c r="D201" s="182"/>
      <c r="E201" s="182"/>
      <c r="F201" s="139"/>
      <c r="G201" s="139"/>
      <c r="H201" s="139"/>
      <c r="I201" s="139"/>
      <c r="J201" s="139"/>
    </row>
    <row r="202" spans="1:10" x14ac:dyDescent="0.25">
      <c r="A202" s="182" t="s">
        <v>121</v>
      </c>
      <c r="B202" s="182"/>
      <c r="C202" s="182"/>
      <c r="D202" s="182"/>
      <c r="E202" s="182"/>
      <c r="F202" s="139"/>
      <c r="G202" s="139"/>
      <c r="H202" s="139"/>
      <c r="I202" s="139"/>
      <c r="J202" s="139"/>
    </row>
    <row r="203" spans="1:10" ht="50.25" customHeight="1" x14ac:dyDescent="0.25">
      <c r="A203" s="180" t="s">
        <v>156</v>
      </c>
      <c r="B203" s="180"/>
      <c r="C203" s="180"/>
      <c r="D203" s="180"/>
      <c r="E203" s="180"/>
      <c r="F203" s="140"/>
      <c r="G203" s="140"/>
      <c r="H203" s="140"/>
      <c r="I203" s="140"/>
      <c r="J203" s="140"/>
    </row>
    <row r="205" spans="1:10" x14ac:dyDescent="0.25">
      <c r="A205" s="196" t="s">
        <v>12</v>
      </c>
      <c r="B205" s="196"/>
      <c r="C205" s="38" t="s">
        <v>13</v>
      </c>
      <c r="D205" s="25" t="s">
        <v>14</v>
      </c>
      <c r="E205" s="39" t="s">
        <v>15</v>
      </c>
    </row>
    <row r="206" spans="1:10" x14ac:dyDescent="0.25">
      <c r="A206" s="197" t="s">
        <v>16</v>
      </c>
      <c r="B206" s="40" t="s">
        <v>17</v>
      </c>
      <c r="C206" s="41">
        <v>11</v>
      </c>
      <c r="D206" s="42">
        <v>0</v>
      </c>
      <c r="E206" s="83">
        <f>SUM(C206:D206)</f>
        <v>11</v>
      </c>
    </row>
    <row r="207" spans="1:10" x14ac:dyDescent="0.25">
      <c r="A207" s="198"/>
      <c r="B207" s="44" t="s">
        <v>18</v>
      </c>
      <c r="C207" s="45">
        <v>6</v>
      </c>
      <c r="D207" s="46">
        <v>0</v>
      </c>
      <c r="E207" s="47">
        <f>SUM(C207:D207)</f>
        <v>6</v>
      </c>
    </row>
    <row r="208" spans="1:10" x14ac:dyDescent="0.25">
      <c r="A208" s="198"/>
      <c r="B208" s="48" t="s">
        <v>19</v>
      </c>
      <c r="C208" s="49">
        <v>5</v>
      </c>
      <c r="D208" s="50">
        <v>1</v>
      </c>
      <c r="E208" s="84">
        <f>SUM(C208:D208)</f>
        <v>6</v>
      </c>
    </row>
    <row r="209" spans="1:10" x14ac:dyDescent="0.25">
      <c r="A209" s="198"/>
      <c r="B209" s="44" t="s">
        <v>20</v>
      </c>
      <c r="C209" s="45">
        <v>0</v>
      </c>
      <c r="D209" s="46">
        <v>1</v>
      </c>
      <c r="E209" s="47">
        <f>SUM(C209:D209)</f>
        <v>1</v>
      </c>
    </row>
    <row r="210" spans="1:10" x14ac:dyDescent="0.25">
      <c r="A210" s="199"/>
      <c r="B210" s="12" t="s">
        <v>5</v>
      </c>
      <c r="C210" s="52">
        <f>SUM(C206:C209)</f>
        <v>22</v>
      </c>
      <c r="D210" s="53">
        <f>SUM(D206:D209)</f>
        <v>2</v>
      </c>
      <c r="E210" s="85">
        <f>SUM(E206:E209)</f>
        <v>24</v>
      </c>
    </row>
    <row r="211" spans="1:10" x14ac:dyDescent="0.25">
      <c r="A211" s="190" t="s">
        <v>7</v>
      </c>
      <c r="B211" s="44" t="s">
        <v>17</v>
      </c>
      <c r="C211" s="55">
        <f>+C206/E206</f>
        <v>1</v>
      </c>
      <c r="D211" s="56">
        <f>+D206/E206</f>
        <v>0</v>
      </c>
      <c r="E211" s="57">
        <v>1</v>
      </c>
    </row>
    <row r="212" spans="1:10" x14ac:dyDescent="0.25">
      <c r="A212" s="190"/>
      <c r="B212" s="48" t="s">
        <v>18</v>
      </c>
      <c r="C212" s="58">
        <v>1</v>
      </c>
      <c r="D212" s="59">
        <v>0</v>
      </c>
      <c r="E212" s="18">
        <v>1</v>
      </c>
    </row>
    <row r="213" spans="1:10" x14ac:dyDescent="0.25">
      <c r="A213" s="190"/>
      <c r="B213" s="44" t="s">
        <v>19</v>
      </c>
      <c r="C213" s="55">
        <f>+C208/E208</f>
        <v>0.83333333333333337</v>
      </c>
      <c r="D213" s="56">
        <f>+D208/E208</f>
        <v>0.16666666666666666</v>
      </c>
      <c r="E213" s="57">
        <v>1</v>
      </c>
    </row>
    <row r="214" spans="1:10" x14ac:dyDescent="0.25">
      <c r="A214" s="190"/>
      <c r="B214" s="60" t="s">
        <v>20</v>
      </c>
      <c r="C214" s="58">
        <v>0</v>
      </c>
      <c r="D214" s="59">
        <v>1</v>
      </c>
      <c r="E214" s="18">
        <v>1</v>
      </c>
    </row>
    <row r="215" spans="1:10" x14ac:dyDescent="0.25">
      <c r="A215" s="190"/>
      <c r="B215" s="61" t="s">
        <v>5</v>
      </c>
      <c r="C215" s="62">
        <f>+C210/E210</f>
        <v>0.91666666666666663</v>
      </c>
      <c r="D215" s="63">
        <f>+D210/E210</f>
        <v>8.3333333333333329E-2</v>
      </c>
      <c r="E215" s="64">
        <v>1</v>
      </c>
    </row>
    <row r="216" spans="1:10" x14ac:dyDescent="0.25">
      <c r="A216" s="36" t="s">
        <v>8</v>
      </c>
      <c r="B216" s="37"/>
      <c r="C216" s="37"/>
      <c r="D216" s="37"/>
      <c r="E216" s="37"/>
    </row>
    <row r="217" spans="1:10" x14ac:dyDescent="0.25">
      <c r="A217" s="36"/>
      <c r="B217" s="37"/>
      <c r="C217" s="37"/>
      <c r="D217" s="37"/>
      <c r="E217" s="37"/>
    </row>
    <row r="218" spans="1:10" x14ac:dyDescent="0.25">
      <c r="A218" s="36"/>
      <c r="B218" s="37"/>
      <c r="C218" s="37"/>
      <c r="D218" s="37"/>
      <c r="E218" s="37"/>
    </row>
    <row r="220" spans="1:10" x14ac:dyDescent="0.25">
      <c r="A220" s="182" t="s">
        <v>92</v>
      </c>
      <c r="B220" s="182"/>
      <c r="C220" s="182"/>
      <c r="D220" s="182"/>
      <c r="E220" s="182"/>
      <c r="F220" s="182"/>
      <c r="G220" s="182"/>
      <c r="H220" s="182"/>
      <c r="I220" s="182"/>
      <c r="J220" s="182"/>
    </row>
    <row r="221" spans="1:10" x14ac:dyDescent="0.25">
      <c r="A221" s="182" t="s">
        <v>121</v>
      </c>
      <c r="B221" s="182"/>
      <c r="C221" s="182"/>
      <c r="D221" s="182"/>
      <c r="E221" s="182"/>
      <c r="F221" s="182"/>
      <c r="G221" s="182"/>
      <c r="H221" s="182"/>
      <c r="I221" s="182"/>
      <c r="J221" s="182"/>
    </row>
    <row r="222" spans="1:10" ht="15" customHeight="1" x14ac:dyDescent="0.25">
      <c r="A222" s="180" t="s">
        <v>131</v>
      </c>
      <c r="B222" s="180"/>
      <c r="C222" s="180"/>
      <c r="D222" s="180"/>
      <c r="E222" s="180"/>
      <c r="F222" s="180"/>
      <c r="G222" s="180"/>
      <c r="H222" s="180"/>
      <c r="I222" s="180"/>
      <c r="J222" s="180"/>
    </row>
    <row r="224" spans="1:10" ht="187.5" customHeight="1" x14ac:dyDescent="0.25">
      <c r="A224" s="22" t="s">
        <v>21</v>
      </c>
      <c r="B224" s="22"/>
      <c r="C224" s="137" t="s">
        <v>124</v>
      </c>
      <c r="D224" s="137" t="s">
        <v>125</v>
      </c>
      <c r="E224" s="137" t="s">
        <v>126</v>
      </c>
      <c r="F224" s="137" t="s">
        <v>127</v>
      </c>
      <c r="G224" s="137" t="s">
        <v>128</v>
      </c>
      <c r="H224" s="137" t="s">
        <v>129</v>
      </c>
      <c r="I224" s="137" t="s">
        <v>130</v>
      </c>
      <c r="J224" s="137" t="s">
        <v>15</v>
      </c>
    </row>
    <row r="225" spans="1:10" x14ac:dyDescent="0.25">
      <c r="A225" s="98" t="s">
        <v>22</v>
      </c>
      <c r="B225" s="98" t="s">
        <v>22</v>
      </c>
      <c r="C225" s="143">
        <v>0.40576818011698962</v>
      </c>
      <c r="D225" s="144">
        <v>0.17128356401829484</v>
      </c>
      <c r="E225" s="145">
        <v>0.19960237913812312</v>
      </c>
      <c r="F225" s="146">
        <v>0.15144725059410954</v>
      </c>
      <c r="G225" s="144">
        <v>5.3585024982815123E-2</v>
      </c>
      <c r="H225" s="144">
        <v>8.4497285230191749E-3</v>
      </c>
      <c r="I225" s="144">
        <v>9.8638726266487616E-3</v>
      </c>
      <c r="J225" s="144">
        <v>1</v>
      </c>
    </row>
    <row r="226" spans="1:10" x14ac:dyDescent="0.25">
      <c r="A226" s="208" t="s">
        <v>23</v>
      </c>
      <c r="B226" s="128" t="s">
        <v>24</v>
      </c>
      <c r="C226" s="147">
        <v>0.53813405658255065</v>
      </c>
      <c r="D226" s="148">
        <v>7.0262242768964076E-2</v>
      </c>
      <c r="E226" s="149">
        <v>0.24377500414824124</v>
      </c>
      <c r="F226" s="150">
        <v>0.10104113682795936</v>
      </c>
      <c r="G226" s="148">
        <v>2.786198633927265E-2</v>
      </c>
      <c r="H226" s="148">
        <v>8.8811881198217375E-3</v>
      </c>
      <c r="I226" s="148">
        <v>1.0044385213190468E-2</v>
      </c>
      <c r="J226" s="148">
        <v>1</v>
      </c>
    </row>
    <row r="227" spans="1:10" x14ac:dyDescent="0.25">
      <c r="A227" s="209"/>
      <c r="B227" s="10" t="s">
        <v>25</v>
      </c>
      <c r="C227" s="151">
        <v>0.13239450582920181</v>
      </c>
      <c r="D227" s="16">
        <v>0.39636514668127326</v>
      </c>
      <c r="E227" s="152">
        <v>9.3433372528325828E-2</v>
      </c>
      <c r="F227" s="17">
        <v>0.27067197676949184</v>
      </c>
      <c r="G227" s="16">
        <v>8.9946787721055826E-2</v>
      </c>
      <c r="H227" s="16">
        <v>8.4508701480702306E-3</v>
      </c>
      <c r="I227" s="16">
        <v>8.7373403225810848E-3</v>
      </c>
      <c r="J227" s="16">
        <v>1</v>
      </c>
    </row>
    <row r="228" spans="1:10" x14ac:dyDescent="0.25">
      <c r="A228" s="209"/>
      <c r="B228" s="129" t="s">
        <v>26</v>
      </c>
      <c r="C228" s="15">
        <v>0.34344755886403805</v>
      </c>
      <c r="D228" s="13">
        <v>0</v>
      </c>
      <c r="E228" s="21">
        <v>0.40728510711374705</v>
      </c>
      <c r="F228" s="14">
        <v>0</v>
      </c>
      <c r="G228" s="13">
        <v>0.22930237779114879</v>
      </c>
      <c r="H228" s="13">
        <v>0</v>
      </c>
      <c r="I228" s="13">
        <v>1.9964956231066033E-2</v>
      </c>
      <c r="J228" s="13">
        <v>1</v>
      </c>
    </row>
    <row r="229" spans="1:10" x14ac:dyDescent="0.25">
      <c r="A229" s="209"/>
      <c r="B229" s="104" t="s">
        <v>27</v>
      </c>
      <c r="C229" s="153">
        <v>0.90545195690103097</v>
      </c>
      <c r="D229" s="154">
        <v>0</v>
      </c>
      <c r="E229" s="155">
        <v>0</v>
      </c>
      <c r="F229" s="156">
        <v>0</v>
      </c>
      <c r="G229" s="154">
        <v>9.4548043098969053E-2</v>
      </c>
      <c r="H229" s="154">
        <v>0</v>
      </c>
      <c r="I229" s="154">
        <v>0</v>
      </c>
      <c r="J229" s="154">
        <v>1</v>
      </c>
    </row>
    <row r="230" spans="1:10" ht="28.5" x14ac:dyDescent="0.25">
      <c r="A230" s="205" t="s">
        <v>36</v>
      </c>
      <c r="B230" s="128" t="s">
        <v>37</v>
      </c>
      <c r="C230" s="147">
        <v>0.4020100502512563</v>
      </c>
      <c r="D230" s="148">
        <v>0.56951423785594635</v>
      </c>
      <c r="E230" s="149">
        <v>0</v>
      </c>
      <c r="F230" s="150">
        <v>0</v>
      </c>
      <c r="G230" s="148">
        <v>0</v>
      </c>
      <c r="H230" s="148">
        <v>0</v>
      </c>
      <c r="I230" s="148">
        <v>2.8475711892797319E-2</v>
      </c>
      <c r="J230" s="148">
        <v>1</v>
      </c>
    </row>
    <row r="231" spans="1:10" ht="28.5" x14ac:dyDescent="0.25">
      <c r="A231" s="206"/>
      <c r="B231" s="10" t="s">
        <v>38</v>
      </c>
      <c r="C231" s="151">
        <v>1</v>
      </c>
      <c r="D231" s="16">
        <v>0</v>
      </c>
      <c r="E231" s="152">
        <v>0</v>
      </c>
      <c r="F231" s="17">
        <v>0</v>
      </c>
      <c r="G231" s="16">
        <v>0</v>
      </c>
      <c r="H231" s="16">
        <v>0</v>
      </c>
      <c r="I231" s="16">
        <v>0</v>
      </c>
      <c r="J231" s="16">
        <v>1</v>
      </c>
    </row>
    <row r="232" spans="1:10" ht="28.5" x14ac:dyDescent="0.25">
      <c r="A232" s="206"/>
      <c r="B232" s="129" t="s">
        <v>39</v>
      </c>
      <c r="C232" s="15">
        <v>3.4634414513468936E-2</v>
      </c>
      <c r="D232" s="13">
        <v>0</v>
      </c>
      <c r="E232" s="21">
        <v>3.2985156679494229E-3</v>
      </c>
      <c r="F232" s="14">
        <v>0</v>
      </c>
      <c r="G232" s="13">
        <v>0</v>
      </c>
      <c r="H232" s="13">
        <v>0.48103353490929079</v>
      </c>
      <c r="I232" s="13">
        <v>0.48103353490929079</v>
      </c>
      <c r="J232" s="13">
        <v>1</v>
      </c>
    </row>
    <row r="233" spans="1:10" ht="28.5" x14ac:dyDescent="0.25">
      <c r="A233" s="206"/>
      <c r="B233" s="10" t="s">
        <v>40</v>
      </c>
      <c r="C233" s="151">
        <v>0.55879905879713521</v>
      </c>
      <c r="D233" s="16">
        <v>4.5777770393045703E-2</v>
      </c>
      <c r="E233" s="152">
        <v>4.5260013249172571E-3</v>
      </c>
      <c r="F233" s="17">
        <v>8.5751065940766841E-2</v>
      </c>
      <c r="G233" s="16">
        <v>0.28620609357666149</v>
      </c>
      <c r="H233" s="16">
        <v>4.3519243508819781E-3</v>
      </c>
      <c r="I233" s="16">
        <v>1.4588085616591478E-2</v>
      </c>
      <c r="J233" s="16">
        <v>1</v>
      </c>
    </row>
    <row r="234" spans="1:10" ht="28.5" x14ac:dyDescent="0.25">
      <c r="A234" s="206"/>
      <c r="B234" s="129" t="s">
        <v>41</v>
      </c>
      <c r="C234" s="15">
        <v>0.7437051190187618</v>
      </c>
      <c r="D234" s="13">
        <v>0</v>
      </c>
      <c r="E234" s="21">
        <v>0</v>
      </c>
      <c r="F234" s="14">
        <v>0.25150765421196558</v>
      </c>
      <c r="G234" s="13">
        <v>0</v>
      </c>
      <c r="H234" s="13">
        <v>3.2892241879384928E-3</v>
      </c>
      <c r="I234" s="13">
        <v>1.4980025813340798E-3</v>
      </c>
      <c r="J234" s="13">
        <v>1</v>
      </c>
    </row>
    <row r="235" spans="1:10" ht="28.5" x14ac:dyDescent="0.25">
      <c r="A235" s="206"/>
      <c r="B235" s="10" t="s">
        <v>42</v>
      </c>
      <c r="C235" s="151">
        <v>0.24236192361037504</v>
      </c>
      <c r="D235" s="16">
        <v>0</v>
      </c>
      <c r="E235" s="152">
        <v>0.71913402389205494</v>
      </c>
      <c r="F235" s="17">
        <v>3.8504052497569927E-2</v>
      </c>
      <c r="G235" s="16">
        <v>0</v>
      </c>
      <c r="H235" s="16">
        <v>0</v>
      </c>
      <c r="I235" s="16">
        <v>0</v>
      </c>
      <c r="J235" s="16">
        <v>1</v>
      </c>
    </row>
    <row r="236" spans="1:10" ht="28.5" x14ac:dyDescent="0.25">
      <c r="A236" s="206"/>
      <c r="B236" s="129" t="s">
        <v>43</v>
      </c>
      <c r="C236" s="15">
        <v>0.90545195690103097</v>
      </c>
      <c r="D236" s="13">
        <v>0</v>
      </c>
      <c r="E236" s="21">
        <v>0</v>
      </c>
      <c r="F236" s="14">
        <v>0</v>
      </c>
      <c r="G236" s="13">
        <v>9.4548043098969053E-2</v>
      </c>
      <c r="H236" s="13">
        <v>0</v>
      </c>
      <c r="I236" s="13">
        <v>0</v>
      </c>
      <c r="J236" s="13">
        <v>1</v>
      </c>
    </row>
    <row r="237" spans="1:10" ht="28.5" x14ac:dyDescent="0.25">
      <c r="A237" s="206"/>
      <c r="B237" s="10" t="s">
        <v>44</v>
      </c>
      <c r="C237" s="151">
        <v>0</v>
      </c>
      <c r="D237" s="16">
        <v>1</v>
      </c>
      <c r="E237" s="152">
        <v>0</v>
      </c>
      <c r="F237" s="17">
        <v>0</v>
      </c>
      <c r="G237" s="16">
        <v>0</v>
      </c>
      <c r="H237" s="16">
        <v>0</v>
      </c>
      <c r="I237" s="16">
        <v>0</v>
      </c>
      <c r="J237" s="16">
        <v>1</v>
      </c>
    </row>
    <row r="238" spans="1:10" ht="28.5" x14ac:dyDescent="0.25">
      <c r="A238" s="206"/>
      <c r="B238" s="129" t="s">
        <v>45</v>
      </c>
      <c r="C238" s="15">
        <v>0.88273445358777758</v>
      </c>
      <c r="D238" s="13">
        <v>0</v>
      </c>
      <c r="E238" s="21">
        <v>0</v>
      </c>
      <c r="F238" s="14">
        <v>0</v>
      </c>
      <c r="G238" s="13">
        <v>0.11726554641222241</v>
      </c>
      <c r="H238" s="13">
        <v>0</v>
      </c>
      <c r="I238" s="13">
        <v>0</v>
      </c>
      <c r="J238" s="13">
        <v>1</v>
      </c>
    </row>
    <row r="239" spans="1:10" ht="28.5" x14ac:dyDescent="0.25">
      <c r="A239" s="206"/>
      <c r="B239" s="10" t="s">
        <v>46</v>
      </c>
      <c r="C239" s="151">
        <v>0.32608695652173914</v>
      </c>
      <c r="D239" s="16">
        <v>0</v>
      </c>
      <c r="E239" s="152">
        <v>0.54347826086956519</v>
      </c>
      <c r="F239" s="17">
        <v>9.7826086956521743E-2</v>
      </c>
      <c r="G239" s="16">
        <v>0</v>
      </c>
      <c r="H239" s="16">
        <v>2.1739130434782608E-2</v>
      </c>
      <c r="I239" s="16">
        <v>1.0869565217391304E-2</v>
      </c>
      <c r="J239" s="16">
        <v>1</v>
      </c>
    </row>
    <row r="240" spans="1:10" ht="28.5" x14ac:dyDescent="0.25">
      <c r="A240" s="206"/>
      <c r="B240" s="129" t="s">
        <v>47</v>
      </c>
      <c r="C240" s="15">
        <v>0</v>
      </c>
      <c r="D240" s="13">
        <v>0</v>
      </c>
      <c r="E240" s="21">
        <v>0</v>
      </c>
      <c r="F240" s="14">
        <v>0</v>
      </c>
      <c r="G240" s="13">
        <v>1</v>
      </c>
      <c r="H240" s="13">
        <v>0</v>
      </c>
      <c r="I240" s="13">
        <v>0</v>
      </c>
      <c r="J240" s="13">
        <v>1</v>
      </c>
    </row>
    <row r="241" spans="1:10" ht="28.5" x14ac:dyDescent="0.25">
      <c r="A241" s="206"/>
      <c r="B241" s="10" t="s">
        <v>48</v>
      </c>
      <c r="C241" s="151">
        <v>0.28046201425348943</v>
      </c>
      <c r="D241" s="16">
        <v>0</v>
      </c>
      <c r="E241" s="152">
        <v>0</v>
      </c>
      <c r="F241" s="17">
        <v>0.68407291550727167</v>
      </c>
      <c r="G241" s="16">
        <v>1.5459995478221366E-2</v>
      </c>
      <c r="H241" s="16">
        <v>2.0005074761017535E-2</v>
      </c>
      <c r="I241" s="16">
        <v>0</v>
      </c>
      <c r="J241" s="16">
        <v>1</v>
      </c>
    </row>
    <row r="242" spans="1:10" ht="28.5" x14ac:dyDescent="0.25">
      <c r="A242" s="206"/>
      <c r="B242" s="129" t="s">
        <v>49</v>
      </c>
      <c r="C242" s="15">
        <v>0</v>
      </c>
      <c r="D242" s="13">
        <v>0</v>
      </c>
      <c r="E242" s="21">
        <v>0</v>
      </c>
      <c r="F242" s="14">
        <v>0</v>
      </c>
      <c r="G242" s="13">
        <v>1</v>
      </c>
      <c r="H242" s="13">
        <v>0</v>
      </c>
      <c r="I242" s="13">
        <v>0</v>
      </c>
      <c r="J242" s="13">
        <v>1</v>
      </c>
    </row>
    <row r="243" spans="1:10" ht="28.5" x14ac:dyDescent="0.25">
      <c r="A243" s="206"/>
      <c r="B243" s="10" t="s">
        <v>50</v>
      </c>
      <c r="C243" s="151"/>
      <c r="D243" s="16"/>
      <c r="E243" s="152"/>
      <c r="F243" s="17"/>
      <c r="G243" s="16"/>
      <c r="H243" s="16"/>
      <c r="I243" s="16"/>
      <c r="J243" s="16"/>
    </row>
    <row r="244" spans="1:10" ht="28.5" x14ac:dyDescent="0.25">
      <c r="A244" s="206"/>
      <c r="B244" s="129" t="s">
        <v>51</v>
      </c>
      <c r="C244" s="15">
        <v>0.99745194516690472</v>
      </c>
      <c r="D244" s="13">
        <v>0</v>
      </c>
      <c r="E244" s="21">
        <v>0</v>
      </c>
      <c r="F244" s="14">
        <v>0</v>
      </c>
      <c r="G244" s="13">
        <v>0</v>
      </c>
      <c r="H244" s="13">
        <v>0</v>
      </c>
      <c r="I244" s="13">
        <v>2.548054833095306E-3</v>
      </c>
      <c r="J244" s="13">
        <v>1</v>
      </c>
    </row>
    <row r="245" spans="1:10" ht="28.5" x14ac:dyDescent="0.25">
      <c r="A245" s="206"/>
      <c r="B245" s="10" t="s">
        <v>52</v>
      </c>
      <c r="C245" s="151">
        <v>0.49541181887989921</v>
      </c>
      <c r="D245" s="16">
        <v>0.40995506791709729</v>
      </c>
      <c r="E245" s="152">
        <v>0</v>
      </c>
      <c r="F245" s="17">
        <v>2.2435304428849296E-2</v>
      </c>
      <c r="G245" s="16">
        <v>0</v>
      </c>
      <c r="H245" s="16">
        <v>0</v>
      </c>
      <c r="I245" s="16">
        <v>7.2197808774154298E-2</v>
      </c>
      <c r="J245" s="16">
        <v>1</v>
      </c>
    </row>
    <row r="246" spans="1:10" ht="28.5" x14ac:dyDescent="0.25">
      <c r="A246" s="206"/>
      <c r="B246" s="129" t="s">
        <v>53</v>
      </c>
      <c r="C246" s="15">
        <v>0.28259473434708776</v>
      </c>
      <c r="D246" s="13">
        <v>0.13513022326652069</v>
      </c>
      <c r="E246" s="21">
        <v>0.53812970691474837</v>
      </c>
      <c r="F246" s="14">
        <v>0</v>
      </c>
      <c r="G246" s="13">
        <v>4.4145335471643295E-2</v>
      </c>
      <c r="H246" s="13">
        <v>0</v>
      </c>
      <c r="I246" s="13">
        <v>0</v>
      </c>
      <c r="J246" s="13">
        <v>1</v>
      </c>
    </row>
    <row r="247" spans="1:10" ht="28.5" x14ac:dyDescent="0.25">
      <c r="A247" s="206"/>
      <c r="B247" s="10" t="s">
        <v>54</v>
      </c>
      <c r="C247" s="151">
        <v>8.6178742729514132E-2</v>
      </c>
      <c r="D247" s="16">
        <v>0.51065451291069719</v>
      </c>
      <c r="E247" s="152">
        <v>1.3767646181415856E-2</v>
      </c>
      <c r="F247" s="17">
        <v>0.31039784118101199</v>
      </c>
      <c r="G247" s="16">
        <v>5.3718852191488045E-2</v>
      </c>
      <c r="H247" s="16">
        <v>1.0012833586484259E-2</v>
      </c>
      <c r="I247" s="16">
        <v>1.5269571219388494E-2</v>
      </c>
      <c r="J247" s="16">
        <v>1</v>
      </c>
    </row>
    <row r="248" spans="1:10" ht="28.5" x14ac:dyDescent="0.25">
      <c r="A248" s="206"/>
      <c r="B248" s="129" t="s">
        <v>55</v>
      </c>
      <c r="C248" s="15"/>
      <c r="D248" s="13"/>
      <c r="E248" s="21"/>
      <c r="F248" s="14"/>
      <c r="G248" s="13"/>
      <c r="H248" s="13"/>
      <c r="I248" s="13"/>
      <c r="J248" s="13"/>
    </row>
    <row r="249" spans="1:10" ht="28.5" x14ac:dyDescent="0.25">
      <c r="A249" s="206"/>
      <c r="B249" s="10" t="s">
        <v>56</v>
      </c>
      <c r="C249" s="151"/>
      <c r="D249" s="16"/>
      <c r="E249" s="152"/>
      <c r="F249" s="17"/>
      <c r="G249" s="16"/>
      <c r="H249" s="16"/>
      <c r="I249" s="16"/>
      <c r="J249" s="16"/>
    </row>
    <row r="250" spans="1:10" ht="28.5" x14ac:dyDescent="0.25">
      <c r="A250" s="206"/>
      <c r="B250" s="129" t="s">
        <v>57</v>
      </c>
      <c r="C250" s="15">
        <v>0</v>
      </c>
      <c r="D250" s="13">
        <v>0</v>
      </c>
      <c r="E250" s="21">
        <v>0.77500000000000002</v>
      </c>
      <c r="F250" s="14">
        <v>0</v>
      </c>
      <c r="G250" s="13">
        <v>0.22500000000000001</v>
      </c>
      <c r="H250" s="13">
        <v>0</v>
      </c>
      <c r="I250" s="13">
        <v>0</v>
      </c>
      <c r="J250" s="13">
        <v>1</v>
      </c>
    </row>
    <row r="251" spans="1:10" ht="28.5" x14ac:dyDescent="0.25">
      <c r="A251" s="206"/>
      <c r="B251" s="10" t="s">
        <v>58</v>
      </c>
      <c r="C251" s="151">
        <v>0</v>
      </c>
      <c r="D251" s="16">
        <v>0</v>
      </c>
      <c r="E251" s="152">
        <v>0.88888888888888884</v>
      </c>
      <c r="F251" s="17">
        <v>0</v>
      </c>
      <c r="G251" s="16">
        <v>0</v>
      </c>
      <c r="H251" s="16">
        <v>0</v>
      </c>
      <c r="I251" s="16">
        <v>0.1111111111111111</v>
      </c>
      <c r="J251" s="16">
        <v>1</v>
      </c>
    </row>
    <row r="252" spans="1:10" ht="28.5" x14ac:dyDescent="0.25">
      <c r="A252" s="206"/>
      <c r="B252" s="129" t="s">
        <v>59</v>
      </c>
      <c r="C252" s="15">
        <v>1</v>
      </c>
      <c r="D252" s="13">
        <v>0</v>
      </c>
      <c r="E252" s="21">
        <v>0</v>
      </c>
      <c r="F252" s="14">
        <v>0</v>
      </c>
      <c r="G252" s="13">
        <v>0</v>
      </c>
      <c r="H252" s="13">
        <v>0</v>
      </c>
      <c r="I252" s="13">
        <v>0</v>
      </c>
      <c r="J252" s="13">
        <v>1</v>
      </c>
    </row>
    <row r="253" spans="1:10" ht="43.5" thickBot="1" x14ac:dyDescent="0.3">
      <c r="A253" s="207"/>
      <c r="B253" s="106" t="s">
        <v>60</v>
      </c>
      <c r="C253" s="157">
        <v>0</v>
      </c>
      <c r="D253" s="158">
        <v>0</v>
      </c>
      <c r="E253" s="159">
        <v>0</v>
      </c>
      <c r="F253" s="160">
        <v>0</v>
      </c>
      <c r="G253" s="158">
        <v>0.95890410958904104</v>
      </c>
      <c r="H253" s="158">
        <v>3.287671232876712E-2</v>
      </c>
      <c r="I253" s="158">
        <v>8.21917808219178E-3</v>
      </c>
      <c r="J253" s="158">
        <v>1</v>
      </c>
    </row>
    <row r="254" spans="1:10" x14ac:dyDescent="0.25">
      <c r="A254" s="36" t="s">
        <v>8</v>
      </c>
    </row>
  </sheetData>
  <mergeCells count="69">
    <mergeCell ref="A190:E190"/>
    <mergeCell ref="A191:E191"/>
    <mergeCell ref="A192:E192"/>
    <mergeCell ref="A226:A229"/>
    <mergeCell ref="A230:A253"/>
    <mergeCell ref="A220:J220"/>
    <mergeCell ref="A221:J221"/>
    <mergeCell ref="A211:A215"/>
    <mergeCell ref="A201:E201"/>
    <mergeCell ref="A202:E202"/>
    <mergeCell ref="A203:E203"/>
    <mergeCell ref="A205:B205"/>
    <mergeCell ref="A206:A210"/>
    <mergeCell ref="A222:J222"/>
    <mergeCell ref="A177:J177"/>
    <mergeCell ref="A178:J178"/>
    <mergeCell ref="A179:J179"/>
    <mergeCell ref="A180:J180"/>
    <mergeCell ref="A104:A132"/>
    <mergeCell ref="A159:E159"/>
    <mergeCell ref="A160:E160"/>
    <mergeCell ref="A161:E161"/>
    <mergeCell ref="A162:E162"/>
    <mergeCell ref="A69:J69"/>
    <mergeCell ref="A70:J70"/>
    <mergeCell ref="A71:J71"/>
    <mergeCell ref="A72:J72"/>
    <mergeCell ref="A75:A103"/>
    <mergeCell ref="A31:E31"/>
    <mergeCell ref="A33:B33"/>
    <mergeCell ref="A34:A38"/>
    <mergeCell ref="A55:A59"/>
    <mergeCell ref="A60:A64"/>
    <mergeCell ref="A48:H48"/>
    <mergeCell ref="A49:H49"/>
    <mergeCell ref="A50:H50"/>
    <mergeCell ref="A51:H51"/>
    <mergeCell ref="A53:B54"/>
    <mergeCell ref="C53:E53"/>
    <mergeCell ref="F53:H53"/>
    <mergeCell ref="R152:U152"/>
    <mergeCell ref="A16:G16"/>
    <mergeCell ref="A4:D4"/>
    <mergeCell ref="A5:D5"/>
    <mergeCell ref="A6:D6"/>
    <mergeCell ref="A7:D7"/>
    <mergeCell ref="A15:G15"/>
    <mergeCell ref="A39:A43"/>
    <mergeCell ref="A17:G17"/>
    <mergeCell ref="A18:D18"/>
    <mergeCell ref="A20:A21"/>
    <mergeCell ref="B20:D20"/>
    <mergeCell ref="E20:G20"/>
    <mergeCell ref="A28:E28"/>
    <mergeCell ref="A29:E29"/>
    <mergeCell ref="A30:E30"/>
    <mergeCell ref="A148:Q148"/>
    <mergeCell ref="A149:Q149"/>
    <mergeCell ref="A150:Q150"/>
    <mergeCell ref="A152:A153"/>
    <mergeCell ref="B152:E152"/>
    <mergeCell ref="F152:I152"/>
    <mergeCell ref="J152:M152"/>
    <mergeCell ref="N152:Q152"/>
    <mergeCell ref="A136:D136"/>
    <mergeCell ref="A137:D137"/>
    <mergeCell ref="A138:D138"/>
    <mergeCell ref="A139:D139"/>
    <mergeCell ref="A147:Q147"/>
  </mergeCells>
  <pageMargins left="0.7" right="0.7" top="0.75" bottom="0.75" header="0.3" footer="0.3"/>
  <ignoredErrors>
    <ignoredError sqref="E59" formula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Contenido</vt:lpstr>
      <vt:lpstr>Tabulados gobiernos_2013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cborja</dc:creator>
  <cp:lastModifiedBy>INEC Aida Rosas</cp:lastModifiedBy>
  <dcterms:created xsi:type="dcterms:W3CDTF">2014-09-10T13:15:32Z</dcterms:created>
  <dcterms:modified xsi:type="dcterms:W3CDTF">2014-09-19T14:01:12Z</dcterms:modified>
</cp:coreProperties>
</file>