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80" windowWidth="12045" windowHeight="9075" tabRatio="696" activeTab="0"/>
  </bookViews>
  <sheets>
    <sheet name="ÍNDICE" sheetId="16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  <sheet name="G8" sheetId="10" r:id="rId9"/>
    <sheet name="G9" sheetId="11" r:id="rId10"/>
    <sheet name="G10" sheetId="12" r:id="rId11"/>
    <sheet name="G11" sheetId="13" r:id="rId12"/>
    <sheet name="G12" sheetId="14" r:id="rId13"/>
    <sheet name="G13" sheetId="17" r:id="rId14"/>
  </sheets>
  <externalReferences>
    <externalReference r:id="rId17"/>
  </externalReferences>
  <definedNames/>
  <calcPr calcId="145621"/>
</workbook>
</file>

<file path=xl/sharedStrings.xml><?xml version="1.0" encoding="utf-8"?>
<sst xmlns="http://schemas.openxmlformats.org/spreadsheetml/2006/main" count="306" uniqueCount="106">
  <si>
    <t>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</si>
  <si>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</si>
  <si>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</si>
  <si>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</si>
  <si>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</si>
  <si>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</si>
  <si>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</si>
  <si>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</si>
  <si>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</si>
  <si>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</si>
  <si>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</si>
  <si>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</si>
  <si>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</si>
  <si>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</si>
  <si>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REMUNERACIONES  POR REGIONES</t>
  </si>
  <si>
    <t xml:space="preserve">GRÁFICOS DE HOTELES, RESTAURANTES Y SERVICIOS </t>
  </si>
  <si>
    <t>ÍNDICE INDUSTRIALES 2014</t>
  </si>
  <si>
    <t>NÚMERO DE EMPRESAS, PERSONAL OCUPADO, REMUNERACIONES, PRODUCCIÓN TOTAL (VALORES EN DÓLARES)</t>
  </si>
  <si>
    <t>CONSUMO INTERMEDIO, VALOR AGREGADO TOTAL NACIONAL, FORMACIÓN BRUTA DE CAPITAL, (VALORES EN DÓLARES)</t>
  </si>
  <si>
    <t>CONSUMO INTERMEDIO TOTAL NACIONAL, VALOR AGREGADO TOTAL NACIONAL, FORMACIÓN BRUTA DE CAPITAL, (VALORES EN DÓLARES)</t>
  </si>
  <si>
    <t>NÚMERO DE EMPRESAS, PERSONAL OCUPADO, REMUNERACIONES, PRODUCCIÓN NACIONAL (VALORES EN DÓLARES)</t>
  </si>
  <si>
    <t>PERSONAL OCUPADO HOTELES, RESTAURANTES Y SERVICIOS, HOTELES Y RESTAURANTES, SERVICIOS (VALORES EN DÓLARES)</t>
  </si>
  <si>
    <t>REMUNERACIONES HOTELES, RESTAURANTES Y SERVICIOS TOTAL NACIONAL (VALORES EN DÓLARES)</t>
  </si>
  <si>
    <t>REMUNERACIONES A NIVEL REGIONAL RESTAURANTES Y SERVICIOS (VALORES EN DÓLARES)</t>
  </si>
  <si>
    <t xml:space="preserve">REMUNERACIONES HOTELES, RESTAURANTES Y SERVICIOS, REMUNERACIONES HOTELES Y RESTAURANTES, REMUNERACIONES SERVICIOS REGIONALES  (VALORES EN DÓLARES) </t>
  </si>
  <si>
    <t>CONSUMO INTERMEDIO HOTELES, RESTAURANTES Y SERVICIOS TOTAL, CONSUMO INTERMEDIO HOTESLES Y RESTAURANTES, CONSUMO INTERMEDIO SERVICIOS (VALORES EN DÓLARES)</t>
  </si>
  <si>
    <t>PRODUCCIÓN RESTAURANTES Y SERVICIOS TOTAL NACIONAL, PRODUCCIÓN HOTELES Y RESTAURANTES, PRODUCCIÓN SERVICIOS (VALORES EN DÓLARES)</t>
  </si>
  <si>
    <t>ADQUISIONES HOTELES, RESTAURANTES Y SERVICIOS DE ACTIVOS FIJOS TOTAL NACIONAL, ADQUISICIONES DE ACTIVOS NUEVOS HOTELES RESTAURANTES, ADQUISICIONES DE ACTIVOS FIJOS NUEVOS SERVICIOS (VALORES EN DÓLARES)</t>
  </si>
  <si>
    <t>INDICE&gt;&gt;</t>
  </si>
  <si>
    <t>INSTITUTO NACIONAL DE ESTADÍSTICA Y CENSOS (INEC) - HOTELES, RESTAURANTES Y SERVICIOS 2014 (Empalme con la serie histórica)</t>
  </si>
  <si>
    <t xml:space="preserve"> </t>
  </si>
  <si>
    <t>Total</t>
  </si>
  <si>
    <t>HOTELES Y RESTAURANTES</t>
  </si>
  <si>
    <t>SERVICIOS</t>
  </si>
  <si>
    <t>Nro. De Empresas (Total 1.099)</t>
  </si>
  <si>
    <t>PERSONAL OCUPADO (TOTAL 145.872)</t>
  </si>
  <si>
    <t>REMUNERACIONES (TOTAL $ 2.100.578.814)</t>
  </si>
  <si>
    <t>PRODUCCIÓN (TOTAL $ 10.500.801.858)</t>
  </si>
  <si>
    <t>CONSUMO INTERMEDIO (Total $ 6.675.020.803)</t>
  </si>
  <si>
    <t>VALOR AGREGADO (Total $ 3.825.740.055)</t>
  </si>
  <si>
    <t>FORMACIÓN DE CAPITAL FIJO (Total $ 447.661.954)</t>
  </si>
  <si>
    <t>PERSONAL OCUPADO</t>
  </si>
  <si>
    <t>DE 10 A 19</t>
  </si>
  <si>
    <t>DE 20 A 49</t>
  </si>
  <si>
    <t>DE 50 A 99</t>
  </si>
  <si>
    <t>DE 100 A 199</t>
  </si>
  <si>
    <t>DE 200 A 499</t>
  </si>
  <si>
    <t>DE 500 Y MÁS</t>
  </si>
  <si>
    <t>TOTAL PERSONAL OCUPADO</t>
  </si>
  <si>
    <t>NÚMERO DE EMPRESAS</t>
  </si>
  <si>
    <t>REMUNERACIONES</t>
  </si>
  <si>
    <t>TOTAL</t>
  </si>
  <si>
    <t>PRODUCCIÓN</t>
  </si>
  <si>
    <t>VALOR AGREGADO</t>
  </si>
  <si>
    <t>CONSUMO INTERMEDIO</t>
  </si>
  <si>
    <t>DE 40000 A 199999</t>
  </si>
  <si>
    <t>DE 200000 A 399999</t>
  </si>
  <si>
    <t>DE 400000 A 799999</t>
  </si>
  <si>
    <t>DE 800000 A 1999999</t>
  </si>
  <si>
    <t>DE 2000000 Y 3999999</t>
  </si>
  <si>
    <t>DE 4000000 Y 19999999</t>
  </si>
  <si>
    <t>DE DE 20000000 Y MAS</t>
  </si>
  <si>
    <t>DE 20000000 Y MAS</t>
  </si>
  <si>
    <t>DE 20000 A 199999</t>
  </si>
  <si>
    <t>TOTAL REMUNERACIONES</t>
  </si>
  <si>
    <t xml:space="preserve">FORMACIÓN DE CAPITAL FIJO </t>
  </si>
  <si>
    <t>FORMACIÓN DE CAPITAL FIJO</t>
  </si>
  <si>
    <t>MUJERES</t>
  </si>
  <si>
    <t>HOMBRES</t>
  </si>
  <si>
    <t>%</t>
  </si>
  <si>
    <t>REGIÓN SIERRA</t>
  </si>
  <si>
    <t>REGIÓN COSTA</t>
  </si>
  <si>
    <t>REGIÓN INSULAR</t>
  </si>
  <si>
    <t>REGIÓN AMAZÓNICA</t>
  </si>
  <si>
    <t>SUELDOS Y SALARIOS BASICOS NOMINALES</t>
  </si>
  <si>
    <t>OTRAS REMUNERACIONES</t>
  </si>
  <si>
    <t>13 Y 14. Y OTROS SOBRESUELDOS</t>
  </si>
  <si>
    <t>PARTICIPACION EN LAS UTILIDADES</t>
  </si>
  <si>
    <t>SUBSIDIO FAMILIAR</t>
  </si>
  <si>
    <t>INDEMNIZACIONES</t>
  </si>
  <si>
    <t>APORTE PATRONAL AL IESS</t>
  </si>
  <si>
    <t>FONDO DE RESERVA</t>
  </si>
  <si>
    <t>COMPRAS NETAS DE MATERIAS PRIMAS Y MATERIALES AUXILIARES</t>
  </si>
  <si>
    <t>REPUESTOS Y ACCESORIOS</t>
  </si>
  <si>
    <t>ENVASES Y EMBALAJES</t>
  </si>
  <si>
    <t>GASTOS DE OPERACION</t>
  </si>
  <si>
    <t>OTROS GASTOS DE OPERACION</t>
  </si>
  <si>
    <t>VARIACIÓN DE EXISTENCIAS DE INSUMOS</t>
  </si>
  <si>
    <t>PRODUCCIÓN TOTAL</t>
  </si>
  <si>
    <t>INGRESO POR SERVICIOS VENDIDOS</t>
  </si>
  <si>
    <t>INGRESO POR ARTÍCULOS PRODUCIDOS VENDIDOS</t>
  </si>
  <si>
    <t>OTROS INGRESOS</t>
  </si>
  <si>
    <t>MARGEN COMERCIAL</t>
  </si>
  <si>
    <t>CONSTRUCCIÓN DE ACTIVOS FIJOS POR CUENTA PROPIA</t>
  </si>
  <si>
    <t>VARIACIÓN DE EXISTENCIAS DE ARTÍCULOS PRODUCIDOS PARA LA VENTA</t>
  </si>
  <si>
    <t>TOTAL DE ADQUISICIONES DE BIENES NUEVOS</t>
  </si>
  <si>
    <t>ADQUISICIONES</t>
  </si>
  <si>
    <t>MUEBLES Y ENSERES</t>
  </si>
  <si>
    <t>EDIFICIOS, INSTALACIONES Y OTRAS CONSTRUCCIONES</t>
  </si>
  <si>
    <t>MAQUINARIA Y EQUIPO</t>
  </si>
  <si>
    <t>EQUIPO DE OFICINA</t>
  </si>
  <si>
    <t>EQUIPOS DE COMPUTACIÓN</t>
  </si>
  <si>
    <t>VEHÍCULOS</t>
  </si>
  <si>
    <t>NAVES, AERONAVES, BARCAZAS Y SIMILARES</t>
  </si>
  <si>
    <t>OTROS ACTIVOS FIJOS</t>
  </si>
  <si>
    <t>ÍNDICE&gt;&gt;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</si>
</sst>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_);[Red]\(&quot;$&quot;\ #,##0\)"/>
    <numFmt numFmtId="43" formatCode="_(* #,##0.00_);_(* \(#,##0.00\);_(* &quot;-&quot;??_);_(@_)"/>
    <numFmt numFmtId="164" formatCode="###0"/>
    <numFmt numFmtId="165" formatCode="####"/>
    <numFmt numFmtId="166" formatCode="_(* #,##0_);_(* \(#,##0\);_(* &quot;-&quot;??_);_(@_)"/>
    <numFmt numFmtId="167" formatCode="0.0%"/>
    <numFmt numFmtId="168" formatCode="0.000%"/>
    <numFmt numFmtId="169" formatCode="0.000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sz val="9"/>
      <color indexed="8"/>
      <name val="Arial"/>
      <family val="2"/>
    </font>
    <font>
      <sz val="12"/>
      <name val="Courier"/>
      <family val="3"/>
    </font>
    <font>
      <u val="single"/>
      <sz val="11"/>
      <color theme="4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u val="single"/>
      <sz val="11"/>
      <color theme="3"/>
      <name val="Arial"/>
      <family val="2"/>
    </font>
    <font>
      <sz val="11"/>
      <color theme="3"/>
      <name val="Calibri"/>
      <family val="2"/>
      <scheme val="minor"/>
    </font>
    <font>
      <u val="single"/>
      <sz val="11"/>
      <color theme="3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0.5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99976634979"/>
      </left>
      <right/>
      <top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2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20" applyFont="1" applyFill="1" applyBorder="1" applyAlignment="1">
      <alignment vertical="center"/>
    </xf>
    <xf numFmtId="0" fontId="9" fillId="0" borderId="0" xfId="0" applyFont="1"/>
    <xf numFmtId="0" fontId="0" fillId="0" borderId="0" xfId="0"/>
    <xf numFmtId="0" fontId="0" fillId="0" borderId="0" xfId="0"/>
    <xf numFmtId="0" fontId="12" fillId="0" borderId="0" xfId="0" applyFont="1"/>
    <xf numFmtId="0" fontId="11" fillId="0" borderId="0" xfId="0" applyFont="1" applyBorder="1"/>
    <xf numFmtId="0" fontId="13" fillId="0" borderId="0" xfId="25" applyFont="1" applyBorder="1" applyAlignment="1">
      <alignment horizontal="center" vertical="center" wrapText="1"/>
      <protection/>
    </xf>
    <xf numFmtId="0" fontId="14" fillId="0" borderId="0" xfId="25" applyFont="1" applyBorder="1" applyAlignment="1">
      <alignment horizontal="center" wrapText="1"/>
      <protection/>
    </xf>
    <xf numFmtId="0" fontId="13" fillId="0" borderId="0" xfId="25" applyFont="1" applyBorder="1">
      <alignment/>
      <protection/>
    </xf>
    <xf numFmtId="0" fontId="13" fillId="0" borderId="0" xfId="25" applyFont="1" applyBorder="1" applyAlignment="1">
      <alignment vertical="center" wrapText="1"/>
      <protection/>
    </xf>
    <xf numFmtId="0" fontId="14" fillId="0" borderId="0" xfId="25" applyFont="1" applyBorder="1" applyAlignment="1">
      <alignment horizontal="left" vertical="top" wrapText="1"/>
      <protection/>
    </xf>
    <xf numFmtId="164" fontId="14" fillId="0" borderId="0" xfId="25" applyNumberFormat="1" applyFont="1" applyBorder="1" applyAlignment="1">
      <alignment horizontal="right" vertical="top"/>
      <protection/>
    </xf>
    <xf numFmtId="9" fontId="13" fillId="0" borderId="0" xfId="23" applyFont="1" applyBorder="1"/>
    <xf numFmtId="165" fontId="14" fillId="0" borderId="0" xfId="25" applyNumberFormat="1" applyFont="1" applyBorder="1" applyAlignment="1">
      <alignment horizontal="right" vertical="top"/>
      <protection/>
    </xf>
    <xf numFmtId="164" fontId="11" fillId="0" borderId="0" xfId="0" applyNumberFormat="1" applyFont="1" applyBorder="1"/>
    <xf numFmtId="165" fontId="11" fillId="0" borderId="0" xfId="0" applyNumberFormat="1" applyFont="1" applyBorder="1"/>
    <xf numFmtId="166" fontId="14" fillId="0" borderId="0" xfId="26" applyNumberFormat="1" applyFont="1" applyBorder="1" applyAlignment="1">
      <alignment horizontal="right" vertical="top"/>
    </xf>
    <xf numFmtId="166" fontId="11" fillId="0" borderId="0" xfId="0" applyNumberFormat="1" applyFont="1" applyBorder="1"/>
    <xf numFmtId="0" fontId="14" fillId="0" borderId="0" xfId="27" applyFont="1" applyBorder="1" applyAlignment="1">
      <alignment horizontal="center" wrapText="1"/>
      <protection/>
    </xf>
    <xf numFmtId="9" fontId="11" fillId="0" borderId="0" xfId="23" applyFont="1" applyBorder="1"/>
    <xf numFmtId="164" fontId="14" fillId="0" borderId="0" xfId="27" applyNumberFormat="1" applyFont="1" applyBorder="1" applyAlignment="1">
      <alignment horizontal="right" vertical="top"/>
      <protection/>
    </xf>
    <xf numFmtId="0" fontId="14" fillId="0" borderId="0" xfId="27" applyFont="1" applyFill="1" applyBorder="1" applyAlignment="1">
      <alignment horizontal="center" wrapText="1"/>
      <protection/>
    </xf>
    <xf numFmtId="9" fontId="11" fillId="0" borderId="0" xfId="0" applyNumberFormat="1" applyFont="1" applyBorder="1"/>
    <xf numFmtId="0" fontId="11" fillId="0" borderId="0" xfId="23" applyNumberFormat="1" applyFont="1" applyBorder="1"/>
    <xf numFmtId="166" fontId="11" fillId="0" borderId="0" xfId="26" applyNumberFormat="1" applyFont="1" applyBorder="1"/>
    <xf numFmtId="167" fontId="11" fillId="0" borderId="0" xfId="23" applyNumberFormat="1" applyFont="1" applyBorder="1"/>
    <xf numFmtId="0" fontId="14" fillId="0" borderId="0" xfId="28" applyFont="1" applyBorder="1" applyAlignment="1">
      <alignment horizontal="center" wrapText="1"/>
      <protection/>
    </xf>
    <xf numFmtId="0" fontId="13" fillId="0" borderId="0" xfId="28" applyFont="1" applyBorder="1" applyAlignment="1">
      <alignment horizontal="center" vertical="center"/>
      <protection/>
    </xf>
    <xf numFmtId="0" fontId="13" fillId="0" borderId="0" xfId="28" applyFont="1" applyBorder="1">
      <alignment/>
      <protection/>
    </xf>
    <xf numFmtId="0" fontId="14" fillId="0" borderId="0" xfId="28" applyFont="1" applyBorder="1" applyAlignment="1">
      <alignment horizontal="left" vertical="top"/>
      <protection/>
    </xf>
    <xf numFmtId="9" fontId="14" fillId="0" borderId="0" xfId="23" applyFont="1" applyBorder="1" applyAlignment="1">
      <alignment horizontal="right" vertical="top"/>
    </xf>
    <xf numFmtId="0" fontId="14" fillId="0" borderId="0" xfId="29" applyFont="1" applyBorder="1" applyAlignment="1">
      <alignment horizontal="center" vertical="center" wrapText="1"/>
      <protection/>
    </xf>
    <xf numFmtId="0" fontId="14" fillId="0" borderId="0" xfId="29" applyFont="1" applyBorder="1" applyAlignment="1">
      <alignment horizontal="center" wrapText="1"/>
      <protection/>
    </xf>
    <xf numFmtId="0" fontId="13" fillId="0" borderId="0" xfId="29" applyFont="1" applyBorder="1" applyAlignment="1">
      <alignment horizontal="center" vertical="center"/>
      <protection/>
    </xf>
    <xf numFmtId="0" fontId="13" fillId="0" borderId="0" xfId="29" applyFont="1" applyBorder="1">
      <alignment/>
      <protection/>
    </xf>
    <xf numFmtId="0" fontId="13" fillId="0" borderId="0" xfId="30" applyFont="1" applyBorder="1" applyAlignment="1">
      <alignment horizontal="center" vertical="center"/>
      <protection/>
    </xf>
    <xf numFmtId="0" fontId="14" fillId="0" borderId="0" xfId="30" applyFont="1" applyBorder="1" applyAlignment="1">
      <alignment horizontal="center" wrapText="1"/>
      <protection/>
    </xf>
    <xf numFmtId="0" fontId="13" fillId="0" borderId="0" xfId="30" applyFont="1" applyBorder="1">
      <alignment/>
      <protection/>
    </xf>
    <xf numFmtId="0" fontId="14" fillId="0" borderId="0" xfId="29" applyFont="1" applyBorder="1" applyAlignment="1">
      <alignment horizontal="left" vertical="top"/>
      <protection/>
    </xf>
    <xf numFmtId="167" fontId="14" fillId="0" borderId="0" xfId="23" applyNumberFormat="1" applyFont="1" applyBorder="1" applyAlignment="1">
      <alignment horizontal="right" vertical="top"/>
    </xf>
    <xf numFmtId="167" fontId="13" fillId="0" borderId="0" xfId="23" applyNumberFormat="1" applyFont="1" applyBorder="1"/>
    <xf numFmtId="0" fontId="14" fillId="0" borderId="0" xfId="30" applyFont="1" applyBorder="1" applyAlignment="1">
      <alignment horizontal="left" vertical="top"/>
      <protection/>
    </xf>
    <xf numFmtId="0" fontId="13" fillId="0" borderId="0" xfId="32" applyFont="1" applyBorder="1" applyAlignment="1">
      <alignment horizontal="center"/>
      <protection/>
    </xf>
    <xf numFmtId="0" fontId="13" fillId="0" borderId="0" xfId="31" applyFont="1" applyBorder="1" applyAlignment="1">
      <alignment horizontal="center" vertical="center"/>
      <protection/>
    </xf>
    <xf numFmtId="0" fontId="14" fillId="0" borderId="0" xfId="31" applyFont="1" applyBorder="1" applyAlignment="1">
      <alignment horizontal="center" wrapText="1"/>
      <protection/>
    </xf>
    <xf numFmtId="0" fontId="13" fillId="0" borderId="0" xfId="31" applyFont="1" applyBorder="1">
      <alignment/>
      <protection/>
    </xf>
    <xf numFmtId="0" fontId="13" fillId="0" borderId="0" xfId="32" applyFont="1" applyBorder="1" applyAlignment="1">
      <alignment horizontal="center" vertical="center"/>
      <protection/>
    </xf>
    <xf numFmtId="0" fontId="14" fillId="0" borderId="0" xfId="32" applyFont="1" applyBorder="1" applyAlignment="1">
      <alignment horizontal="center" wrapText="1"/>
      <protection/>
    </xf>
    <xf numFmtId="0" fontId="13" fillId="0" borderId="0" xfId="32" applyFont="1" applyBorder="1">
      <alignment/>
      <protection/>
    </xf>
    <xf numFmtId="0" fontId="14" fillId="0" borderId="0" xfId="31" applyFont="1" applyBorder="1" applyAlignment="1">
      <alignment horizontal="left" vertical="top"/>
      <protection/>
    </xf>
    <xf numFmtId="0" fontId="14" fillId="0" borderId="0" xfId="32" applyFont="1" applyBorder="1" applyAlignment="1">
      <alignment horizontal="left" vertical="top"/>
      <protection/>
    </xf>
    <xf numFmtId="0" fontId="13" fillId="0" borderId="0" xfId="33" applyFont="1" applyBorder="1" applyAlignment="1">
      <alignment horizontal="center" vertical="center"/>
      <protection/>
    </xf>
    <xf numFmtId="0" fontId="14" fillId="0" borderId="0" xfId="33" applyFont="1" applyBorder="1" applyAlignment="1">
      <alignment horizontal="center" wrapText="1"/>
      <protection/>
    </xf>
    <xf numFmtId="0" fontId="13" fillId="0" borderId="0" xfId="33" applyFont="1" applyBorder="1">
      <alignment/>
      <protection/>
    </xf>
    <xf numFmtId="0" fontId="14" fillId="0" borderId="0" xfId="33" applyFont="1" applyBorder="1" applyAlignment="1">
      <alignment horizontal="left" vertical="top"/>
      <protection/>
    </xf>
    <xf numFmtId="43" fontId="14" fillId="0" borderId="0" xfId="26" applyFont="1" applyBorder="1" applyAlignment="1">
      <alignment horizontal="right" vertical="top"/>
    </xf>
    <xf numFmtId="0" fontId="13" fillId="0" borderId="0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horizontal="center" wrapText="1"/>
      <protection/>
    </xf>
    <xf numFmtId="0" fontId="14" fillId="0" borderId="0" xfId="34" applyFont="1" applyBorder="1" applyAlignment="1">
      <alignment horizontal="center" vertical="center" wrapText="1"/>
      <protection/>
    </xf>
    <xf numFmtId="0" fontId="13" fillId="0" borderId="0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wrapText="1"/>
      <protection/>
    </xf>
    <xf numFmtId="0" fontId="13" fillId="0" borderId="0" xfId="35" applyFont="1" applyBorder="1" applyAlignment="1">
      <alignment horizontal="center" vertical="center"/>
      <protection/>
    </xf>
    <xf numFmtId="0" fontId="14" fillId="0" borderId="0" xfId="35" applyFont="1" applyBorder="1" applyAlignment="1">
      <alignment horizontal="left" vertical="top" wrapText="1"/>
      <protection/>
    </xf>
    <xf numFmtId="0" fontId="13" fillId="0" borderId="0" xfId="36" applyFont="1" applyBorder="1" applyAlignment="1">
      <alignment horizontal="center" vertical="center" wrapText="1"/>
      <protection/>
    </xf>
    <xf numFmtId="0" fontId="14" fillId="0" borderId="0" xfId="36" applyFont="1" applyBorder="1" applyAlignment="1">
      <alignment wrapText="1"/>
      <protection/>
    </xf>
    <xf numFmtId="0" fontId="14" fillId="0" borderId="0" xfId="36" applyFont="1" applyBorder="1" applyAlignment="1">
      <alignment horizontal="left" vertical="top"/>
      <protection/>
    </xf>
    <xf numFmtId="0" fontId="14" fillId="0" borderId="0" xfId="36" applyFont="1" applyFill="1" applyBorder="1" applyAlignment="1">
      <alignment horizontal="left" vertical="top" wrapText="1"/>
      <protection/>
    </xf>
    <xf numFmtId="0" fontId="13" fillId="0" borderId="0" xfId="37" applyFont="1" applyBorder="1" applyAlignment="1">
      <alignment horizontal="center" vertical="center" wrapText="1"/>
      <protection/>
    </xf>
    <xf numFmtId="0" fontId="14" fillId="0" borderId="0" xfId="37" applyFont="1" applyBorder="1" applyAlignment="1">
      <alignment horizontal="center" wrapText="1"/>
      <protection/>
    </xf>
    <xf numFmtId="0" fontId="15" fillId="0" borderId="0" xfId="0" applyFont="1" applyBorder="1"/>
    <xf numFmtId="10" fontId="11" fillId="0" borderId="0" xfId="23" applyNumberFormat="1" applyFont="1" applyBorder="1"/>
    <xf numFmtId="0" fontId="13" fillId="0" borderId="0" xfId="24" applyFont="1" applyBorder="1" applyAlignment="1">
      <alignment vertical="center"/>
      <protection/>
    </xf>
    <xf numFmtId="0" fontId="14" fillId="0" borderId="0" xfId="24" applyFont="1" applyBorder="1" applyAlignment="1">
      <alignment horizontal="center" wrapText="1"/>
      <protection/>
    </xf>
    <xf numFmtId="0" fontId="13" fillId="0" borderId="0" xfId="24" applyFont="1" applyBorder="1" applyAlignment="1">
      <alignment vertical="center" wrapText="1"/>
      <protection/>
    </xf>
    <xf numFmtId="0" fontId="13" fillId="0" borderId="0" xfId="24" applyFont="1" applyBorder="1">
      <alignment/>
      <protection/>
    </xf>
    <xf numFmtId="0" fontId="14" fillId="0" borderId="0" xfId="24" applyFont="1" applyBorder="1" applyAlignment="1">
      <alignment horizontal="left" vertical="center" wrapText="1"/>
      <protection/>
    </xf>
    <xf numFmtId="164" fontId="14" fillId="0" borderId="0" xfId="24" applyNumberFormat="1" applyFont="1" applyBorder="1" applyAlignment="1">
      <alignment horizontal="center" vertical="center"/>
      <protection/>
    </xf>
    <xf numFmtId="9" fontId="11" fillId="0" borderId="0" xfId="23" applyFont="1" applyBorder="1" applyAlignment="1">
      <alignment horizontal="center" vertical="center"/>
    </xf>
    <xf numFmtId="0" fontId="14" fillId="0" borderId="0" xfId="24" applyFont="1" applyBorder="1" applyAlignment="1">
      <alignment horizontal="left" vertical="top" wrapText="1"/>
      <protection/>
    </xf>
    <xf numFmtId="164" fontId="14" fillId="0" borderId="0" xfId="24" applyNumberFormat="1" applyFont="1" applyBorder="1" applyAlignment="1">
      <alignment horizontal="right" vertical="top"/>
      <protection/>
    </xf>
    <xf numFmtId="0" fontId="13" fillId="0" borderId="0" xfId="24" applyFont="1" applyBorder="1" applyAlignment="1">
      <alignment horizontal="center" vertical="center" wrapText="1"/>
      <protection/>
    </xf>
    <xf numFmtId="0" fontId="16" fillId="0" borderId="0" xfId="0" applyFont="1"/>
    <xf numFmtId="0" fontId="19" fillId="0" borderId="0" xfId="2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20" applyFont="1" applyAlignment="1" applyProtection="1">
      <alignment vertical="center" wrapText="1"/>
      <protection/>
    </xf>
    <xf numFmtId="0" fontId="21" fillId="0" borderId="0" xfId="2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wrapText="1"/>
    </xf>
    <xf numFmtId="0" fontId="11" fillId="0" borderId="0" xfId="0" applyFont="1"/>
    <xf numFmtId="0" fontId="13" fillId="0" borderId="0" xfId="38" applyFont="1" applyBorder="1" applyAlignment="1">
      <alignment horizontal="center" vertical="center" wrapText="1"/>
      <protection/>
    </xf>
    <xf numFmtId="0" fontId="14" fillId="0" borderId="0" xfId="38" applyFont="1" applyBorder="1" applyAlignment="1">
      <alignment horizontal="center" wrapText="1"/>
      <protection/>
    </xf>
    <xf numFmtId="0" fontId="13" fillId="0" borderId="0" xfId="38" applyFont="1" applyBorder="1">
      <alignment/>
      <protection/>
    </xf>
    <xf numFmtId="0" fontId="14" fillId="0" borderId="0" xfId="38" applyFont="1" applyBorder="1" applyAlignment="1">
      <alignment horizontal="left" vertical="top"/>
      <protection/>
    </xf>
    <xf numFmtId="166" fontId="14" fillId="0" borderId="0" xfId="26" applyNumberFormat="1" applyFont="1" applyBorder="1" applyAlignment="1">
      <alignment horizontal="right" vertical="top" wrapText="1"/>
    </xf>
    <xf numFmtId="0" fontId="14" fillId="0" borderId="0" xfId="38" applyFont="1" applyBorder="1" applyAlignment="1">
      <alignment horizontal="left" vertical="top" wrapText="1"/>
      <protection/>
    </xf>
    <xf numFmtId="164" fontId="14" fillId="0" borderId="0" xfId="38" applyNumberFormat="1" applyFont="1" applyBorder="1" applyAlignment="1">
      <alignment horizontal="right" vertical="top"/>
      <protection/>
    </xf>
    <xf numFmtId="0" fontId="14" fillId="0" borderId="0" xfId="38" applyFont="1" applyBorder="1" applyAlignment="1">
      <alignment horizontal="right" vertical="top" wrapText="1"/>
      <protection/>
    </xf>
    <xf numFmtId="168" fontId="11" fillId="0" borderId="0" xfId="23" applyNumberFormat="1" applyFont="1" applyBorder="1"/>
    <xf numFmtId="169" fontId="11" fillId="0" borderId="0" xfId="23" applyNumberFormat="1" applyFont="1" applyBorder="1"/>
    <xf numFmtId="0" fontId="0" fillId="0" borderId="0" xfId="0" applyFont="1" applyBorder="1"/>
    <xf numFmtId="0" fontId="16" fillId="0" borderId="0" xfId="0" applyFont="1" applyBorder="1"/>
    <xf numFmtId="166" fontId="16" fillId="0" borderId="0" xfId="26" applyNumberFormat="1" applyFont="1" applyBorder="1"/>
    <xf numFmtId="9" fontId="16" fillId="0" borderId="0" xfId="23" applyFont="1" applyBorder="1"/>
    <xf numFmtId="166" fontId="16" fillId="0" borderId="0" xfId="0" applyNumberFormat="1" applyFont="1" applyBorder="1"/>
    <xf numFmtId="0" fontId="19" fillId="0" borderId="0" xfId="20" applyFont="1" applyAlignment="1" applyProtection="1">
      <alignment horizontal="left" vertical="center" wrapText="1"/>
      <protection/>
    </xf>
    <xf numFmtId="0" fontId="17" fillId="0" borderId="0" xfId="22" applyFont="1" applyAlignment="1">
      <alignment horizontal="center" vertical="center" wrapText="1"/>
      <protection/>
    </xf>
    <xf numFmtId="0" fontId="18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34" applyFont="1" applyBorder="1" applyAlignment="1">
      <alignment horizontal="left" vertical="top"/>
      <protection/>
    </xf>
    <xf numFmtId="0" fontId="14" fillId="0" borderId="0" xfId="34" applyFont="1" applyBorder="1" applyAlignment="1">
      <alignment horizontal="left" vertical="top" wrapText="1"/>
      <protection/>
    </xf>
    <xf numFmtId="6" fontId="5" fillId="0" borderId="0" xfId="0" applyNumberFormat="1" applyFont="1" applyFill="1" applyAlignment="1">
      <alignment horizontal="center"/>
    </xf>
    <xf numFmtId="0" fontId="14" fillId="0" borderId="0" xfId="36" applyFont="1" applyBorder="1" applyAlignment="1">
      <alignment horizontal="center" wrapText="1"/>
      <protection/>
    </xf>
    <xf numFmtId="0" fontId="10" fillId="0" borderId="0" xfId="0" applyFont="1" applyFill="1" applyAlignment="1">
      <alignment horizontal="center" wrapText="1"/>
    </xf>
    <xf numFmtId="0" fontId="14" fillId="0" borderId="0" xfId="37" applyFont="1" applyBorder="1" applyAlignment="1">
      <alignment horizontal="center" vertical="top"/>
      <protection/>
    </xf>
    <xf numFmtId="0" fontId="14" fillId="0" borderId="0" xfId="37" applyFont="1" applyBorder="1" applyAlignment="1">
      <alignment horizontal="left" vertical="top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8 2" xfId="22"/>
    <cellStyle name="Porcentaje" xfId="23"/>
    <cellStyle name="Normal_G1" xfId="24"/>
    <cellStyle name="Normal_G2" xfId="25"/>
    <cellStyle name="Millares" xfId="26"/>
    <cellStyle name="Normal_G3" xfId="27"/>
    <cellStyle name="Normal_Hoja7" xfId="28"/>
    <cellStyle name="Normal_Hoja8" xfId="29"/>
    <cellStyle name="Normal_Hoja9" xfId="30"/>
    <cellStyle name="Normal_Hoja10" xfId="31"/>
    <cellStyle name="Normal_Hoja11" xfId="32"/>
    <cellStyle name="Normal_Hoja12" xfId="33"/>
    <cellStyle name="Normal_Hoja13" xfId="34"/>
    <cellStyle name="Normal_G8" xfId="35"/>
    <cellStyle name="Normal_G9" xfId="36"/>
    <cellStyle name="Normal_Hoja14" xfId="37"/>
    <cellStyle name="Normal_G11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'G1'!$D$66</c:f>
              <c:strCache>
                <c:ptCount val="1"/>
                <c:pt idx="0">
                  <c:v>Nro. De Empresas (Total 1.099)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'G1'!$C$67:$C$68</c:f>
              <c:strCache/>
            </c:strRef>
          </c:cat>
          <c:val>
            <c:numRef>
              <c:f>'G1'!$E$67:$E$68</c:f>
              <c:numCache/>
            </c:numRef>
          </c:val>
        </c:ser>
        <c:axId val="19542969"/>
        <c:axId val="41668994"/>
      </c:bar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delete val="1"/>
        <c:majorTickMark val="out"/>
        <c:minorTickMark val="none"/>
        <c:tickLblPos val="nextTo"/>
        <c:crossAx val="1954296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REMUNERACIONES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TOTAL NACIONAL (2.100.578.814)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'G3'!$B$78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('G3'!$C$77,'G3'!$E$77)</c:f>
              <c:strCache/>
            </c:strRef>
          </c:cat>
          <c:val>
            <c:numRef>
              <c:f>('G3'!$D$78,'G3'!$F$78)</c:f>
              <c:numCache/>
            </c:numRef>
          </c:val>
        </c:ser>
        <c:ser>
          <c:idx val="1"/>
          <c:order val="1"/>
          <c:tx>
            <c:strRef>
              <c:f>'G3'!$B$79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('G3'!$C$77,'G3'!$E$77)</c:f>
              <c:strCache/>
            </c:strRef>
          </c:cat>
          <c:val>
            <c:numRef>
              <c:f>('G3'!$D$79,'G3'!$F$79)</c:f>
              <c:numCache/>
            </c:numRef>
          </c:val>
        </c:ser>
        <c:ser>
          <c:idx val="2"/>
          <c:order val="2"/>
          <c:tx>
            <c:strRef>
              <c:f>'G3'!$B$80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('G3'!$C$77,'G3'!$E$77)</c:f>
              <c:strCache/>
            </c:strRef>
          </c:cat>
          <c:val>
            <c:numRef>
              <c:f>('G3'!$D$80,'G3'!$F$80)</c:f>
              <c:numCache/>
            </c:numRef>
          </c:val>
        </c:ser>
        <c:ser>
          <c:idx val="3"/>
          <c:order val="3"/>
          <c:tx>
            <c:strRef>
              <c:f>'G3'!$B$81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('G3'!$C$77,'G3'!$E$77)</c:f>
              <c:strCache/>
            </c:strRef>
          </c:cat>
          <c:val>
            <c:numRef>
              <c:f>('G3'!$D$81,'G3'!$F$81)</c:f>
              <c:numCache/>
            </c:numRef>
          </c:val>
        </c:ser>
        <c:ser>
          <c:idx val="4"/>
          <c:order val="4"/>
          <c:tx>
            <c:strRef>
              <c:f>'G3'!$B$82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('G3'!$C$77,'G3'!$E$77)</c:f>
              <c:strCache/>
            </c:strRef>
          </c:cat>
          <c:val>
            <c:numRef>
              <c:f>('G3'!$D$82,'G3'!$F$82)</c:f>
              <c:numCache/>
            </c:numRef>
          </c:val>
        </c:ser>
        <c:ser>
          <c:idx val="5"/>
          <c:order val="5"/>
          <c:tx>
            <c:strRef>
              <c:f>'G3'!$B$83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('G3'!$C$77,'G3'!$E$77)</c:f>
              <c:strCache/>
            </c:strRef>
          </c:cat>
          <c:val>
            <c:numRef>
              <c:f>('G3'!$D$83,'G3'!$F$83)</c:f>
              <c:numCache/>
            </c:numRef>
          </c:val>
        </c:ser>
        <c:gapWidth val="75"/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Calibri"/>
                <a:ea typeface="Calibri"/>
                <a:cs typeface="Calibri"/>
              </a:defRPr>
            </a:pPr>
          </a:p>
        </c:txPr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</c:scaling>
        <c:axPos val="l"/>
        <c:delete val="1"/>
        <c:majorTickMark val="none"/>
        <c:minorTickMark val="none"/>
        <c:tickLblPos val="nextTo"/>
        <c:crossAx val="61901027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PRODUCCIÓN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TOTAL NACIONAL (10.500.801.858)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'G3'!$I$78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('G3'!$J$77,'G3'!$L$77)</c:f>
              <c:strCache/>
            </c:strRef>
          </c:cat>
          <c:val>
            <c:numRef>
              <c:f>('G3'!$K$78,'G3'!$M$78)</c:f>
              <c:numCache/>
            </c:numRef>
          </c:val>
        </c:ser>
        <c:ser>
          <c:idx val="1"/>
          <c:order val="1"/>
          <c:tx>
            <c:strRef>
              <c:f>'G3'!$I$79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('G3'!$J$77,'G3'!$L$77)</c:f>
              <c:strCache/>
            </c:strRef>
          </c:cat>
          <c:val>
            <c:numRef>
              <c:f>('G3'!$K$79,'G3'!$M$79)</c:f>
              <c:numCache/>
            </c:numRef>
          </c:val>
        </c:ser>
        <c:ser>
          <c:idx val="2"/>
          <c:order val="2"/>
          <c:tx>
            <c:strRef>
              <c:f>'G3'!$I$80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('G3'!$J$77,'G3'!$L$77)</c:f>
              <c:strCache/>
            </c:strRef>
          </c:cat>
          <c:val>
            <c:numRef>
              <c:f>('G3'!$K$80,'G3'!$M$80)</c:f>
              <c:numCache/>
            </c:numRef>
          </c:val>
        </c:ser>
        <c:ser>
          <c:idx val="3"/>
          <c:order val="3"/>
          <c:tx>
            <c:strRef>
              <c:f>'G3'!$I$81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('G3'!$J$77,'G3'!$L$77)</c:f>
              <c:strCache/>
            </c:strRef>
          </c:cat>
          <c:val>
            <c:numRef>
              <c:f>('G3'!$K$81,'G3'!$M$81)</c:f>
              <c:numCache/>
            </c:numRef>
          </c:val>
        </c:ser>
        <c:ser>
          <c:idx val="4"/>
          <c:order val="4"/>
          <c:tx>
            <c:strRef>
              <c:f>'G3'!$I$82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('G3'!$J$77,'G3'!$L$77)</c:f>
              <c:strCache/>
            </c:strRef>
          </c:cat>
          <c:val>
            <c:numRef>
              <c:f>('G3'!$K$82,'G3'!$M$82)</c:f>
              <c:numCache/>
            </c:numRef>
          </c:val>
        </c:ser>
        <c:ser>
          <c:idx val="5"/>
          <c:order val="5"/>
          <c:tx>
            <c:strRef>
              <c:f>'G3'!$I$83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('G3'!$J$77,'G3'!$L$77)</c:f>
              <c:strCache/>
            </c:strRef>
          </c:cat>
          <c:val>
            <c:numRef>
              <c:f>('G3'!$K$83,'G3'!$M$83)</c:f>
              <c:numCache/>
            </c:numRef>
          </c:val>
        </c:ser>
        <c:gapWidth val="75"/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Calibri"/>
                <a:ea typeface="Calibri"/>
                <a:cs typeface="Calibri"/>
              </a:defRPr>
            </a:pPr>
          </a:p>
        </c:txPr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</c:scaling>
        <c:axPos val="l"/>
        <c:delete val="1"/>
        <c:majorTickMark val="none"/>
        <c:minorTickMark val="none"/>
        <c:tickLblPos val="nextTo"/>
        <c:crossAx val="479272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775"/>
          <c:w val="0.953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'G4'!$A$60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('G4'!$C$60,'G4'!$E$60)</c:f>
              <c:numCache/>
            </c:numRef>
          </c:val>
          <c:shape val="box"/>
        </c:ser>
        <c:ser>
          <c:idx val="1"/>
          <c:order val="1"/>
          <c:tx>
            <c:strRef>
              <c:f>'G4'!$A$61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('G4'!$C$61,'G4'!$E$61)</c:f>
              <c:numCache/>
            </c:numRef>
          </c:val>
          <c:shape val="box"/>
        </c:ser>
        <c:ser>
          <c:idx val="2"/>
          <c:order val="2"/>
          <c:tx>
            <c:strRef>
              <c:f>'G4'!$A$62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('G4'!$C$62,'G4'!$E$62)</c:f>
              <c:numCache/>
            </c:numRef>
          </c:val>
          <c:shape val="box"/>
        </c:ser>
        <c:ser>
          <c:idx val="3"/>
          <c:order val="3"/>
          <c:tx>
            <c:strRef>
              <c:f>'G4'!$A$63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('G4'!$C$63,'G4'!$E$63)</c:f>
              <c:numCache/>
            </c:numRef>
          </c:val>
          <c:shape val="box"/>
        </c:ser>
        <c:ser>
          <c:idx val="4"/>
          <c:order val="4"/>
          <c:tx>
            <c:strRef>
              <c:f>'G4'!$A$64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('G4'!$C$64,'G4'!$E$64)</c:f>
              <c:numCache/>
            </c:numRef>
          </c:val>
          <c:shape val="box"/>
        </c:ser>
        <c:ser>
          <c:idx val="5"/>
          <c:order val="5"/>
          <c:tx>
            <c:strRef>
              <c:f>'G4'!$A$65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('G4'!$C$65,'G4'!$E$65)</c:f>
              <c:numCache/>
            </c:numRef>
          </c:val>
          <c:shape val="box"/>
        </c:ser>
        <c:shape val="box"/>
        <c:axId val="56902903"/>
        <c:axId val="42364080"/>
      </c:bar3DChart>
      <c:catAx>
        <c:axId val="56902903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</c:scaling>
        <c:axPos val="l"/>
        <c:delete val="1"/>
        <c:majorTickMark val="out"/>
        <c:minorTickMark val="none"/>
        <c:tickLblPos val="nextTo"/>
        <c:crossAx val="56902903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VALOR AGREGADO TOTAL NACIONAL    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 (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$ 3.825.781.055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)</a:t>
            </a:r>
          </a:p>
        </c:rich>
      </c:tx>
      <c:layout>
        <c:manualLayout>
          <c:xMode val="edge"/>
          <c:yMode val="edge"/>
          <c:x val="0.319"/>
          <c:y val="0.0325"/>
        </c:manualLayout>
      </c:layout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'G4'!$G$60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('G4'!$I$60,'G4'!$K$60)</c:f>
              <c:numCache/>
            </c:numRef>
          </c:val>
          <c:shape val="box"/>
        </c:ser>
        <c:ser>
          <c:idx val="1"/>
          <c:order val="1"/>
          <c:tx>
            <c:strRef>
              <c:f>'G4'!$G$61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('G4'!$I$61,'G4'!$K$61)</c:f>
              <c:numCache/>
            </c:numRef>
          </c:val>
          <c:shape val="box"/>
        </c:ser>
        <c:ser>
          <c:idx val="2"/>
          <c:order val="2"/>
          <c:tx>
            <c:strRef>
              <c:f>'G4'!$G$62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('G4'!$I$62,'G4'!$K$62)</c:f>
              <c:numCache/>
            </c:numRef>
          </c:val>
          <c:shape val="box"/>
        </c:ser>
        <c:ser>
          <c:idx val="3"/>
          <c:order val="3"/>
          <c:tx>
            <c:strRef>
              <c:f>'G4'!$G$63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('G4'!$I$63,'G4'!$K$63)</c:f>
              <c:numCache/>
            </c:numRef>
          </c:val>
          <c:shape val="box"/>
        </c:ser>
        <c:ser>
          <c:idx val="4"/>
          <c:order val="4"/>
          <c:tx>
            <c:strRef>
              <c:f>'G4'!$G$64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('G4'!$I$64,'G4'!$K$64)</c:f>
              <c:numCache/>
            </c:numRef>
          </c:val>
          <c:shape val="box"/>
        </c:ser>
        <c:ser>
          <c:idx val="5"/>
          <c:order val="5"/>
          <c:tx>
            <c:strRef>
              <c:f>'G4'!$G$65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('G4'!$I$65,'G4'!$K$65)</c:f>
              <c:numCache/>
            </c:numRef>
          </c:val>
          <c:shape val="box"/>
        </c:ser>
        <c:shape val="box"/>
        <c:axId val="45732401"/>
        <c:axId val="8938426"/>
      </c:bar3D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l"/>
        <c:delete val="1"/>
        <c:majorTickMark val="out"/>
        <c:minorTickMark val="none"/>
        <c:tickLblPos val="nextTo"/>
        <c:crossAx val="45732401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spPr>
        <a:ln>
          <a:noFill/>
        </a:ln>
      </c:spPr>
      <c:thickness val="0"/>
    </c:sideWall>
    <c:backWall>
      <c:spPr>
        <a:ln>
          <a:noFill/>
        </a:ln>
      </c:spPr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FORMACIÓN DE CAPITAL FIJO                                                  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   (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$  477.661.954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'G4'!$A$70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('G4'!$B$69,'G4'!$D$69)</c:f>
              <c:strCache/>
            </c:strRef>
          </c:cat>
          <c:val>
            <c:numRef>
              <c:f>('G4'!$C$70,'G4'!$E$70)</c:f>
              <c:numCache/>
            </c:numRef>
          </c:val>
          <c:shape val="box"/>
        </c:ser>
        <c:ser>
          <c:idx val="1"/>
          <c:order val="1"/>
          <c:tx>
            <c:strRef>
              <c:f>'G4'!$A$71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('G4'!$B$69,'G4'!$D$69)</c:f>
              <c:strCache/>
            </c:strRef>
          </c:cat>
          <c:val>
            <c:numRef>
              <c:f>('G4'!$C$71,'G4'!$E$71)</c:f>
              <c:numCache/>
            </c:numRef>
          </c:val>
          <c:shape val="box"/>
        </c:ser>
        <c:ser>
          <c:idx val="2"/>
          <c:order val="2"/>
          <c:tx>
            <c:strRef>
              <c:f>'G4'!$A$72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('G4'!$B$69,'G4'!$D$69)</c:f>
              <c:strCache/>
            </c:strRef>
          </c:cat>
          <c:val>
            <c:numRef>
              <c:f>('G4'!$C$72,'G4'!$E$72)</c:f>
              <c:numCache/>
            </c:numRef>
          </c:val>
          <c:shape val="box"/>
        </c:ser>
        <c:ser>
          <c:idx val="3"/>
          <c:order val="3"/>
          <c:tx>
            <c:strRef>
              <c:f>'G4'!$A$73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('G4'!$B$69,'G4'!$D$69)</c:f>
              <c:strCache/>
            </c:strRef>
          </c:cat>
          <c:val>
            <c:numRef>
              <c:f>('G4'!$C$73,'G4'!$E$73)</c:f>
              <c:numCache/>
            </c:numRef>
          </c:val>
          <c:shape val="box"/>
        </c:ser>
        <c:ser>
          <c:idx val="4"/>
          <c:order val="4"/>
          <c:tx>
            <c:strRef>
              <c:f>'G4'!$A$74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('G4'!$B$69,'G4'!$D$69)</c:f>
              <c:strCache/>
            </c:strRef>
          </c:cat>
          <c:val>
            <c:numRef>
              <c:f>('G4'!$C$74,'G4'!$E$74)</c:f>
              <c:numCache/>
            </c:numRef>
          </c:val>
          <c:shape val="box"/>
        </c:ser>
        <c:ser>
          <c:idx val="5"/>
          <c:order val="5"/>
          <c:tx>
            <c:strRef>
              <c:f>'G4'!$A$75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('G4'!$B$69,'G4'!$D$69)</c:f>
              <c:strCache/>
            </c:strRef>
          </c:cat>
          <c:val>
            <c:numRef>
              <c:f>('G4'!$C$75,'G4'!$E$75)</c:f>
              <c:numCache/>
            </c:numRef>
          </c:val>
          <c:shape val="box"/>
        </c:ser>
        <c:shape val="box"/>
        <c:axId val="13336971"/>
        <c:axId val="52923876"/>
      </c:bar3DChart>
      <c:catAx>
        <c:axId val="13336971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</c:scaling>
        <c:axPos val="l"/>
        <c:delete val="1"/>
        <c:majorTickMark val="out"/>
        <c:minorTickMark val="none"/>
        <c:tickLblPos val="nextTo"/>
        <c:crossAx val="13336971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No. DE EMPRESAS  ( 1.164 empresas)</a:t>
            </a:r>
          </a:p>
        </c:rich>
      </c:tx>
      <c:layout>
        <c:manualLayout>
          <c:xMode val="edge"/>
          <c:yMode val="edge"/>
          <c:x val="0.32725"/>
          <c:y val="0.01475"/>
        </c:manualLayout>
      </c:layout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'G5'!$A$61</c:f>
              <c:strCache>
                <c:ptCount val="1"/>
                <c:pt idx="0">
                  <c:v>DE 20000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('G5'!$C$61,'G5'!$E$61)</c:f>
              <c:numCache/>
            </c:numRef>
          </c:val>
          <c:shape val="box"/>
        </c:ser>
        <c:ser>
          <c:idx val="2"/>
          <c:order val="1"/>
          <c:tx>
            <c:strRef>
              <c:f>'G5'!$A$62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('G5'!$C$62,'G5'!$E$62)</c:f>
              <c:numCache/>
            </c:numRef>
          </c:val>
          <c:shape val="box"/>
        </c:ser>
        <c:ser>
          <c:idx val="3"/>
          <c:order val="2"/>
          <c:tx>
            <c:strRef>
              <c:f>'G5'!$A$63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('G5'!$C$63,'G5'!$E$63)</c:f>
              <c:numCache/>
            </c:numRef>
          </c:val>
          <c:shape val="box"/>
        </c:ser>
        <c:ser>
          <c:idx val="5"/>
          <c:order val="3"/>
          <c:tx>
            <c:strRef>
              <c:f>'G5'!$A$64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('G5'!$C$64,'G5'!$E$64)</c:f>
              <c:numCache/>
            </c:numRef>
          </c:val>
          <c:shape val="box"/>
        </c:ser>
        <c:ser>
          <c:idx val="6"/>
          <c:order val="4"/>
          <c:tx>
            <c:strRef>
              <c:f>'G5'!$A$65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('G5'!$C$65,'G5'!$E$65)</c:f>
              <c:numCache/>
            </c:numRef>
          </c:val>
          <c:shape val="box"/>
        </c:ser>
        <c:ser>
          <c:idx val="7"/>
          <c:order val="5"/>
          <c:tx>
            <c:strRef>
              <c:f>'G5'!$A$66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('G5'!$C$66,'G5'!$E$66)</c:f>
              <c:numCache/>
            </c:numRef>
          </c:val>
          <c:shape val="box"/>
        </c:ser>
        <c:ser>
          <c:idx val="8"/>
          <c:order val="6"/>
          <c:tx>
            <c:strRef>
              <c:f>'G5'!$A$67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('G5'!$C$67,'G5'!$E$67)</c:f>
              <c:numCache/>
            </c:numRef>
          </c:val>
          <c:shape val="box"/>
        </c:ser>
        <c:shape val="box"/>
        <c:axId val="6552837"/>
        <c:axId val="58975534"/>
      </c:bar3DChart>
      <c:catAx>
        <c:axId val="6552837"/>
        <c:scaling>
          <c:orientation val="minMax"/>
        </c:scaling>
        <c:axPos val="b"/>
        <c:delete val="0"/>
        <c:numFmt formatCode="_(* #,##0_);_(* \(#,##0\);_(* &quot;-&quot;??_);_(@_)" sourceLinked="1"/>
        <c:majorTickMark val="none"/>
        <c:minorTickMark val="none"/>
        <c:tickLblPos val="nextTo"/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</c:scaling>
        <c:axPos val="l"/>
        <c:delete val="1"/>
        <c:majorTickMark val="out"/>
        <c:minorTickMark val="none"/>
        <c:tickLblPos val="nextTo"/>
        <c:crossAx val="655283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325"/>
          <c:y val="0.858"/>
          <c:w val="0.98025"/>
          <c:h val="0.124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55118110236220474" l="1.1811023622047243" r="0.59055118110236215" t="0.39370078740157483" header="0.31496062992125984" footer="0.31496062992125984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TOTAL PERSONAL OCUPADO </a:t>
            </a:r>
            <a:r>
              <a:rPr lang="en-US" cap="none" sz="1200" b="1" u="none" baseline="0">
                <a:latin typeface="Calibri"/>
                <a:ea typeface="Calibri"/>
                <a:cs typeface="Calibri"/>
              </a:rPr>
              <a:t>
 (145.872 trabajadores</a:t>
            </a:r>
          </a:p>
        </c:rich>
      </c:tx>
      <c:layout>
        <c:manualLayout>
          <c:xMode val="edge"/>
          <c:yMode val="edge"/>
          <c:x val="0.35675"/>
          <c:y val="0.0145"/>
        </c:manualLayout>
      </c:layout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'G5'!$H$61</c:f>
              <c:strCache>
                <c:ptCount val="1"/>
                <c:pt idx="0">
                  <c:v>DE 20000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('G5'!$J$61,'G5'!$L$61)</c:f>
              <c:numCache/>
            </c:numRef>
          </c:val>
          <c:shape val="box"/>
        </c:ser>
        <c:ser>
          <c:idx val="3"/>
          <c:order val="1"/>
          <c:tx>
            <c:strRef>
              <c:f>'G5'!$H$62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('G5'!$J$62,'G5'!$L$62)</c:f>
              <c:numCache/>
            </c:numRef>
          </c:val>
          <c:shape val="box"/>
        </c:ser>
        <c:ser>
          <c:idx val="4"/>
          <c:order val="2"/>
          <c:tx>
            <c:strRef>
              <c:f>'G5'!$H$63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('G5'!$J$63,'G5'!$L$63)</c:f>
              <c:numCache/>
            </c:numRef>
          </c:val>
          <c:shape val="box"/>
        </c:ser>
        <c:ser>
          <c:idx val="5"/>
          <c:order val="3"/>
          <c:tx>
            <c:strRef>
              <c:f>'G5'!$H$64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('G5'!$J$64,'G5'!$L$64)</c:f>
              <c:numCache/>
            </c:numRef>
          </c:val>
          <c:shape val="box"/>
        </c:ser>
        <c:ser>
          <c:idx val="6"/>
          <c:order val="4"/>
          <c:tx>
            <c:strRef>
              <c:f>'G5'!$H$65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('G5'!$J$65,'G5'!$L$65)</c:f>
              <c:numCache/>
            </c:numRef>
          </c:val>
          <c:shape val="box"/>
        </c:ser>
        <c:ser>
          <c:idx val="7"/>
          <c:order val="5"/>
          <c:tx>
            <c:strRef>
              <c:f>'G5'!$H$66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('G5'!$J$66,'G5'!$L$66)</c:f>
              <c:numCache/>
            </c:numRef>
          </c:val>
          <c:shape val="box"/>
        </c:ser>
        <c:ser>
          <c:idx val="8"/>
          <c:order val="6"/>
          <c:tx>
            <c:strRef>
              <c:f>'G5'!$H$67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('G5'!$J$67,'G5'!$L$67)</c:f>
              <c:numCache/>
            </c:numRef>
          </c:val>
          <c:shape val="box"/>
        </c:ser>
        <c:shape val="box"/>
        <c:axId val="61017759"/>
        <c:axId val="12288920"/>
      </c:bar3DChart>
      <c:catAx>
        <c:axId val="61017759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</c:scaling>
        <c:axPos val="l"/>
        <c:delete val="1"/>
        <c:majorTickMark val="out"/>
        <c:minorTickMark val="none"/>
        <c:tickLblPos val="nextTo"/>
        <c:crossAx val="610177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025"/>
          <c:y val="0.85"/>
          <c:w val="0.9595"/>
          <c:h val="0.132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55118110236220474" l="1.1811023622047243" r="0.59055118110236215" t="0.39370078740157483" header="0.31496062992125984" footer="0.31496062992125984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545"/>
          <c:w val="0.95725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'G5'!$A$73</c:f>
              <c:strCache>
                <c:ptCount val="1"/>
                <c:pt idx="0">
                  <c:v>DE 20000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('G5'!$C$73,'G5'!$E$73)</c:f>
              <c:numCache/>
            </c:numRef>
          </c:val>
          <c:shape val="box"/>
        </c:ser>
        <c:ser>
          <c:idx val="1"/>
          <c:order val="1"/>
          <c:tx>
            <c:strRef>
              <c:f>'G5'!$A$74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('G5'!$C$74,'G5'!$E$74)</c:f>
              <c:numCache/>
            </c:numRef>
          </c:val>
          <c:shape val="box"/>
        </c:ser>
        <c:ser>
          <c:idx val="2"/>
          <c:order val="2"/>
          <c:tx>
            <c:strRef>
              <c:f>'G5'!$A$75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('G5'!$C$75,'G5'!$E$75)</c:f>
              <c:numCache/>
            </c:numRef>
          </c:val>
          <c:shape val="box"/>
        </c:ser>
        <c:ser>
          <c:idx val="3"/>
          <c:order val="3"/>
          <c:tx>
            <c:strRef>
              <c:f>'G5'!$A$76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('G5'!$C$76,'G5'!$E$76)</c:f>
              <c:numCache/>
            </c:numRef>
          </c:val>
          <c:shape val="box"/>
        </c:ser>
        <c:ser>
          <c:idx val="4"/>
          <c:order val="4"/>
          <c:tx>
            <c:strRef>
              <c:f>'G5'!$A$77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('G5'!$C$77,'G5'!$E$77)</c:f>
              <c:numCache/>
            </c:numRef>
          </c:val>
          <c:shape val="box"/>
        </c:ser>
        <c:ser>
          <c:idx val="7"/>
          <c:order val="5"/>
          <c:tx>
            <c:strRef>
              <c:f>'G5'!$A$78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('G5'!$C$78,'G5'!$E$78)</c:f>
              <c:numCache/>
            </c:numRef>
          </c:val>
          <c:shape val="box"/>
        </c:ser>
        <c:ser>
          <c:idx val="8"/>
          <c:order val="6"/>
          <c:tx>
            <c:strRef>
              <c:f>'G5'!$A$79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('G5'!$B$72,'G5'!$D$72)</c:f>
              <c:strCache/>
            </c:strRef>
          </c:cat>
          <c:val>
            <c:numRef>
              <c:f>('G5'!$C$79,'G5'!$E$79)</c:f>
              <c:numCache/>
            </c:numRef>
          </c:val>
          <c:shape val="box"/>
        </c:ser>
        <c:shape val="box"/>
        <c:axId val="43491417"/>
        <c:axId val="55878434"/>
      </c:bar3D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</c:scaling>
        <c:axPos val="l"/>
        <c:delete val="1"/>
        <c:majorTickMark val="out"/>
        <c:minorTickMark val="none"/>
        <c:tickLblPos val="nextTo"/>
        <c:crossAx val="434914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925"/>
          <c:y val="0.84925"/>
          <c:w val="0.96"/>
          <c:h val="0.13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125"/>
          <c:y val="0.1155"/>
          <c:w val="0.9575"/>
          <c:h val="0.672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'G5'!$H$73</c:f>
              <c:strCache>
                <c:ptCount val="1"/>
                <c:pt idx="0">
                  <c:v>DE 20000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('G5'!$J$73,'G5'!$L$73)</c:f>
              <c:numCache/>
            </c:numRef>
          </c:val>
          <c:shape val="box"/>
        </c:ser>
        <c:ser>
          <c:idx val="3"/>
          <c:order val="1"/>
          <c:tx>
            <c:strRef>
              <c:f>'G5'!$H$74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('G5'!$J$74,'G5'!$L$74)</c:f>
              <c:numCache/>
            </c:numRef>
          </c:val>
          <c:shape val="box"/>
        </c:ser>
        <c:ser>
          <c:idx val="4"/>
          <c:order val="2"/>
          <c:tx>
            <c:strRef>
              <c:f>'G5'!$H$75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('G5'!$J$75,'G5'!$L$75)</c:f>
              <c:numCache/>
            </c:numRef>
          </c:val>
          <c:shape val="box"/>
        </c:ser>
        <c:ser>
          <c:idx val="5"/>
          <c:order val="3"/>
          <c:tx>
            <c:strRef>
              <c:f>'G5'!$H$76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('G5'!$J$76,'G5'!$L$76)</c:f>
              <c:numCache/>
            </c:numRef>
          </c:val>
          <c:shape val="box"/>
        </c:ser>
        <c:ser>
          <c:idx val="6"/>
          <c:order val="4"/>
          <c:tx>
            <c:strRef>
              <c:f>'G5'!$H$77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('G5'!$J$77,'G5'!$L$77)</c:f>
              <c:numCache/>
            </c:numRef>
          </c:val>
          <c:shape val="box"/>
        </c:ser>
        <c:ser>
          <c:idx val="7"/>
          <c:order val="5"/>
          <c:tx>
            <c:strRef>
              <c:f>'G5'!$H$78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('G5'!$J$78,'G5'!$L$78)</c:f>
              <c:numCache/>
            </c:numRef>
          </c:val>
          <c:shape val="box"/>
        </c:ser>
        <c:ser>
          <c:idx val="8"/>
          <c:order val="6"/>
          <c:tx>
            <c:strRef>
              <c:f>'G5'!$H$79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('G5'!$I$72,'G5'!$K$72)</c:f>
              <c:strCache/>
            </c:strRef>
          </c:cat>
          <c:val>
            <c:numRef>
              <c:f>('G5'!$J$79,'G5'!$L$79)</c:f>
              <c:numCache/>
            </c:numRef>
          </c:val>
          <c:shape val="box"/>
        </c:ser>
        <c:shape val="box"/>
        <c:axId val="33143859"/>
        <c:axId val="29859276"/>
      </c:bar3D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</c:scaling>
        <c:axPos val="l"/>
        <c:delete val="1"/>
        <c:majorTickMark val="out"/>
        <c:minorTickMark val="none"/>
        <c:tickLblPos val="nextTo"/>
        <c:crossAx val="331438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475"/>
          <c:y val="0.85175"/>
          <c:w val="0.9665"/>
          <c:h val="0.13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'[1]CUAD 6'!$U$5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'G6'!$A$65</c:f>
              <c:strCache>
                <c:ptCount val="1"/>
                <c:pt idx="0">
                  <c:v>DE 20000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('G6'!$C$65,'G6'!$E$65)</c:f>
              <c:numCache/>
            </c:numRef>
          </c:val>
          <c:shape val="box"/>
        </c:ser>
        <c:ser>
          <c:idx val="3"/>
          <c:order val="1"/>
          <c:tx>
            <c:strRef>
              <c:f>'G6'!$A$66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('G6'!$C$66,'G6'!$E$66)</c:f>
              <c:numCache/>
            </c:numRef>
          </c:val>
          <c:shape val="box"/>
        </c:ser>
        <c:ser>
          <c:idx val="4"/>
          <c:order val="2"/>
          <c:tx>
            <c:strRef>
              <c:f>'G6'!$A$67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('G6'!$C$67,'G6'!$E$67)</c:f>
              <c:numCache/>
            </c:numRef>
          </c:val>
          <c:shape val="box"/>
        </c:ser>
        <c:ser>
          <c:idx val="5"/>
          <c:order val="3"/>
          <c:tx>
            <c:strRef>
              <c:f>'G6'!$A$68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('G6'!$C$68,'G6'!$E$68)</c:f>
              <c:numCache/>
            </c:numRef>
          </c:val>
          <c:shape val="box"/>
        </c:ser>
        <c:ser>
          <c:idx val="6"/>
          <c:order val="4"/>
          <c:tx>
            <c:strRef>
              <c:f>'G6'!$A$69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('G6'!$C$69,'G6'!$E$69)</c:f>
              <c:numCache/>
            </c:numRef>
          </c:val>
          <c:shape val="box"/>
        </c:ser>
        <c:ser>
          <c:idx val="7"/>
          <c:order val="5"/>
          <c:tx>
            <c:strRef>
              <c:f>'G6'!$A$70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('G6'!$C$70,'G6'!$E$70)</c:f>
              <c:numCache/>
            </c:numRef>
          </c:val>
          <c:shape val="box"/>
        </c:ser>
        <c:ser>
          <c:idx val="8"/>
          <c:order val="6"/>
          <c:tx>
            <c:strRef>
              <c:f>'G6'!$A$71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('G6'!$C$71,'G6'!$E$71)</c:f>
              <c:numCache/>
            </c:numRef>
          </c:val>
          <c:shape val="box"/>
        </c:ser>
        <c:shape val="box"/>
        <c:axId val="298029"/>
        <c:axId val="2682262"/>
      </c:bar3DChart>
      <c:catAx>
        <c:axId val="298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</c:scaling>
        <c:axPos val="l"/>
        <c:delete val="1"/>
        <c:majorTickMark val="none"/>
        <c:minorTickMark val="none"/>
        <c:tickLblPos val="nextTo"/>
        <c:crossAx val="2980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675"/>
          <c:y val="0.85825"/>
          <c:w val="0.9865"/>
          <c:h val="0.124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'G1'!$D$72</c:f>
              <c:strCache>
                <c:ptCount val="1"/>
                <c:pt idx="0">
                  <c:v>PERSONAL OCUPADO (TOTAL 145.872)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'G1'!$C$73:$C$74</c:f>
              <c:strCache/>
            </c:strRef>
          </c:cat>
          <c:val>
            <c:numRef>
              <c:f>'G1'!$E$73:$E$74</c:f>
              <c:numCache/>
            </c:numRef>
          </c:val>
        </c:ser>
        <c:axId val="39476627"/>
        <c:axId val="19745324"/>
      </c:bar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19745324"/>
        <c:crosses val="autoZero"/>
        <c:auto val="1"/>
        <c:lblOffset val="100"/>
        <c:noMultiLvlLbl val="0"/>
      </c:catAx>
      <c:valAx>
        <c:axId val="19745324"/>
        <c:scaling>
          <c:orientation val="minMax"/>
        </c:scaling>
        <c:axPos val="l"/>
        <c:delete val="1"/>
        <c:majorTickMark val="out"/>
        <c:minorTickMark val="none"/>
        <c:tickLblPos val="nextTo"/>
        <c:crossAx val="3947662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'G6'!$A$77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('G6'!$C$77,'G6'!$E$77)</c:f>
              <c:numCache/>
            </c:numRef>
          </c:val>
          <c:shape val="box"/>
        </c:ser>
        <c:ser>
          <c:idx val="3"/>
          <c:order val="1"/>
          <c:tx>
            <c:strRef>
              <c:f>'G6'!$A$78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('G6'!$C$78,'G6'!$E$78)</c:f>
              <c:numCache/>
            </c:numRef>
          </c:val>
          <c:shape val="box"/>
        </c:ser>
        <c:ser>
          <c:idx val="4"/>
          <c:order val="2"/>
          <c:tx>
            <c:strRef>
              <c:f>'G6'!$A$79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('G6'!$C$79,'G6'!$E$79)</c:f>
              <c:numCache/>
            </c:numRef>
          </c:val>
          <c:shape val="box"/>
        </c:ser>
        <c:ser>
          <c:idx val="5"/>
          <c:order val="3"/>
          <c:tx>
            <c:strRef>
              <c:f>'G6'!$A$80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('G6'!$C$80,'G6'!$E$80)</c:f>
              <c:numCache/>
            </c:numRef>
          </c:val>
          <c:shape val="box"/>
        </c:ser>
        <c:ser>
          <c:idx val="6"/>
          <c:order val="4"/>
          <c:tx>
            <c:strRef>
              <c:f>'G6'!$A$81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('G6'!$C$81,'G6'!$E$81)</c:f>
              <c:numCache/>
            </c:numRef>
          </c:val>
          <c:shape val="box"/>
        </c:ser>
        <c:ser>
          <c:idx val="7"/>
          <c:order val="5"/>
          <c:tx>
            <c:strRef>
              <c:f>'G6'!$A$82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('G6'!$C$82,'G6'!$E$82)</c:f>
              <c:numCache/>
            </c:numRef>
          </c:val>
          <c:shape val="box"/>
        </c:ser>
        <c:ser>
          <c:idx val="8"/>
          <c:order val="6"/>
          <c:tx>
            <c:strRef>
              <c:f>'G6'!$A$83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('G6'!$B$76,'G6'!$D$76)</c:f>
              <c:strCache/>
            </c:strRef>
          </c:cat>
          <c:val>
            <c:numRef>
              <c:f>('G6'!$C$83,'G6'!$E$83)</c:f>
              <c:numCache/>
            </c:numRef>
          </c:val>
          <c:shape val="box"/>
        </c:ser>
        <c:shape val="box"/>
        <c:axId val="24140359"/>
        <c:axId val="15936640"/>
      </c:bar3D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</c:scaling>
        <c:axPos val="l"/>
        <c:delete val="1"/>
        <c:majorTickMark val="none"/>
        <c:minorTickMark val="none"/>
        <c:tickLblPos val="nextTo"/>
        <c:crossAx val="241403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95"/>
          <c:y val="0.84875"/>
          <c:w val="0.94725"/>
          <c:h val="0.133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'[1]CUAD 6'!$U$5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'G6'!$G$65</c:f>
              <c:strCache>
                <c:ptCount val="1"/>
                <c:pt idx="0">
                  <c:v>DE 20000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('G6'!$I$65,'G6'!$K$65)</c:f>
              <c:numCache/>
            </c:numRef>
          </c:val>
          <c:shape val="box"/>
        </c:ser>
        <c:ser>
          <c:idx val="3"/>
          <c:order val="1"/>
          <c:tx>
            <c:strRef>
              <c:f>'G6'!$G$66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('G6'!$I$66,'G6'!$K$66)</c:f>
              <c:numCache/>
            </c:numRef>
          </c:val>
          <c:shape val="box"/>
        </c:ser>
        <c:ser>
          <c:idx val="4"/>
          <c:order val="2"/>
          <c:tx>
            <c:strRef>
              <c:f>'G6'!$G$67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('G6'!$I$67,'G6'!$K$67)</c:f>
              <c:numCache/>
            </c:numRef>
          </c:val>
          <c:shape val="box"/>
        </c:ser>
        <c:ser>
          <c:idx val="5"/>
          <c:order val="3"/>
          <c:tx>
            <c:strRef>
              <c:f>'G6'!$G$68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('G6'!$I$68,'G6'!$K$68)</c:f>
              <c:numCache/>
            </c:numRef>
          </c:val>
          <c:shape val="box"/>
        </c:ser>
        <c:ser>
          <c:idx val="6"/>
          <c:order val="4"/>
          <c:tx>
            <c:strRef>
              <c:f>'G6'!$G$69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('G6'!$I$69,'G6'!$K$69)</c:f>
              <c:numCache/>
            </c:numRef>
          </c:val>
          <c:shape val="box"/>
        </c:ser>
        <c:ser>
          <c:idx val="7"/>
          <c:order val="5"/>
          <c:tx>
            <c:strRef>
              <c:f>'G6'!$G$70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('G6'!$I$70,'G6'!$K$70)</c:f>
              <c:numCache/>
            </c:numRef>
          </c:val>
          <c:shape val="box"/>
        </c:ser>
        <c:ser>
          <c:idx val="8"/>
          <c:order val="6"/>
          <c:tx>
            <c:strRef>
              <c:f>'G6'!$G$71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('G6'!$I$71,'G6'!$K$71)</c:f>
              <c:numCache/>
            </c:numRef>
          </c:val>
          <c:shape val="box"/>
        </c:ser>
        <c:shape val="box"/>
        <c:axId val="9212033"/>
        <c:axId val="15799434"/>
      </c:bar3DChart>
      <c:catAx>
        <c:axId val="9212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</c:scaling>
        <c:axPos val="l"/>
        <c:delete val="1"/>
        <c:majorTickMark val="none"/>
        <c:minorTickMark val="none"/>
        <c:tickLblPos val="nextTo"/>
        <c:crossAx val="92120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675"/>
          <c:y val="0.85825"/>
          <c:w val="0.9865"/>
          <c:h val="0.124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PERSONAL OCUPADO HOTELES, RESTAURANTES Y SERVICIOS 
TOTAL NACIONAL (145.872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tx>
            <c:strRef>
              <c:f>'G7'!$C$65:$D$65</c:f>
              <c:strCache>
                <c:ptCount val="1"/>
                <c:pt idx="0">
                  <c:v>MUJERES HOMBRES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6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('G7'!$C$65,'G7'!$D$65)</c:f>
              <c:strCache/>
            </c:strRef>
          </c:cat>
          <c:val>
            <c:numRef>
              <c:f>('G7'!$C$71,'G7'!$D$71)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36375"/>
          <c:y val="0.894"/>
          <c:w val="0.229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PERSONAL OCUPADO - HOTELES Y RESTAURANTES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 (34.770 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tx>
            <c:strRef>
              <c:f>'G7'!$A$66:$A$67</c:f>
              <c:strCache>
                <c:ptCount val="1"/>
                <c:pt idx="0">
                  <c:v>HOTELES Y RESTAURANTES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('G7'!$C$65,'G7'!$D$65)</c:f>
              <c:strCache/>
            </c:strRef>
          </c:cat>
          <c:val>
            <c:numRef>
              <c:f>('G7'!$C$67,'G7'!$D$67)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41925"/>
          <c:y val="0.93125"/>
          <c:w val="0.229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SERVICIOS
(111.102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'G7'!$A$68:$A$69</c:f>
              <c:strCache>
                <c:ptCount val="1"/>
                <c:pt idx="0">
                  <c:v>SERVICIOS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4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('G7'!$C$65,'G7'!$D$65)</c:f>
              <c:strCache/>
            </c:strRef>
          </c:cat>
          <c:val>
            <c:numRef>
              <c:f>('G7'!$C$69,'G7'!$D$69)</c:f>
              <c:numCache/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REMUNERACIONES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 TOTAL NACIONAL (2.100.578.814)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tx>
            <c:strRef>
              <c:f>'G8'!$B$35</c:f>
              <c:strCache>
                <c:ptCount val="1"/>
                <c:pt idx="0">
                  <c:v>REMUNERACIONES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5"/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'G8'!$A$36:$A$37</c:f>
              <c:strCache/>
            </c:strRef>
          </c:cat>
          <c:val>
            <c:numRef>
              <c:f>'G8'!$C$36:$C$37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18625"/>
          <c:y val="0.93125"/>
          <c:w val="0.636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 REMUNERACIONES TOTAL NACIONAL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( $ 2.100.578.814 )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'G9'!$B$39:$C$39</c:f>
              <c:strCache>
                <c:ptCount val="1"/>
                <c:pt idx="0">
                  <c:v>HOTELES Y RESTAURANTES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'G9'!$A$40:$A$43</c:f>
              <c:strCache/>
            </c:strRef>
          </c:cat>
          <c:val>
            <c:numRef>
              <c:f>'G9'!$C$40:$C$43</c:f>
              <c:numCache/>
            </c:numRef>
          </c:val>
        </c:ser>
        <c:ser>
          <c:idx val="1"/>
          <c:order val="1"/>
          <c:tx>
            <c:strRef>
              <c:f>'G9'!$D$39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'G9'!$A$40:$A$43</c:f>
              <c:strCache/>
            </c:strRef>
          </c:cat>
          <c:val>
            <c:numRef>
              <c:f>'G9'!$E$40:$E$43</c:f>
              <c:numCache/>
            </c:numRef>
          </c:val>
        </c:ser>
        <c:overlap val="-25"/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</c:scaling>
        <c:axPos val="l"/>
        <c:delete val="1"/>
        <c:majorTickMark val="out"/>
        <c:minorTickMark val="none"/>
        <c:tickLblPos val="nextTo"/>
        <c:crossAx val="79771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6"/>
          <c:y val="0.93875"/>
          <c:w val="0.59475"/>
          <c:h val="0.046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6675"/>
          <c:w val="0.89575"/>
          <c:h val="0.6165"/>
        </c:manualLayout>
      </c:layout>
      <c:pie3DChart>
        <c:varyColors val="1"/>
        <c:ser>
          <c:idx val="0"/>
          <c:order val="0"/>
          <c:tx>
            <c:strRef>
              <c:f>'G10'!$B$61</c:f>
              <c:strCache>
                <c:ptCount val="1"/>
                <c:pt idx="0">
                  <c:v>REMUNERACIONES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4"/>
              <c:layout>
                <c:manualLayout>
                  <c:x val="0.00025"/>
                  <c:y val="0.008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2275"/>
                  <c:y val="-0.016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'G10'!$C$62:$J$62</c:f>
              <c:strCache/>
            </c:strRef>
          </c:cat>
          <c:val>
            <c:numRef>
              <c:f>'G10'!$C$68:$J$68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315"/>
          <c:w val="0.98825"/>
          <c:h val="0.15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3325"/>
          <c:y val="0.15175"/>
          <c:w val="0.92475"/>
          <c:h val="0.6355"/>
        </c:manualLayout>
      </c:layout>
      <c:pie3DChart>
        <c:varyColors val="1"/>
        <c:ser>
          <c:idx val="0"/>
          <c:order val="0"/>
          <c:tx>
            <c:strRef>
              <c:f>'G10'!$A$63:$A$64</c:f>
              <c:strCache>
                <c:ptCount val="1"/>
                <c:pt idx="0">
                  <c:v>HOTELES Y RESTAURANTES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4775"/>
                  <c:y val="-0.04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'G10'!$B$62:$J$62</c:f>
              <c:strCache/>
            </c:strRef>
          </c:cat>
          <c:val>
            <c:numRef>
              <c:f>'G10'!$C$64:$J$64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0525"/>
          <c:y val="0.81225"/>
          <c:w val="0.963"/>
          <c:h val="0.16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45"/>
          <c:y val="0.198"/>
          <c:w val="0.8525"/>
          <c:h val="0.6425"/>
        </c:manualLayout>
      </c:layout>
      <c:pie3DChart>
        <c:varyColors val="1"/>
        <c:ser>
          <c:idx val="0"/>
          <c:order val="0"/>
          <c:tx>
            <c:strRef>
              <c:f>'G10'!$A$65:$A$66</c:f>
              <c:strCache>
                <c:ptCount val="1"/>
                <c:pt idx="0">
                  <c:v>SERVICIOS</c:v>
                </c:pt>
              </c:strCache>
            </c:strRef>
          </c:tx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5"/>
              <c:layout>
                <c:manualLayout>
                  <c:x val="0.039"/>
                  <c:y val="-0.033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'G10'!$C$62:$J$62</c:f>
              <c:strCache/>
            </c:strRef>
          </c:cat>
          <c:val>
            <c:numRef>
              <c:f>'G10'!$C$66:$J$66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315"/>
          <c:w val="0.9825"/>
          <c:h val="0.159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'G1'!$H$66</c:f>
              <c:strCache>
                <c:ptCount val="1"/>
                <c:pt idx="0">
                  <c:v>REMUNERACIONES (TOTAL $ 2.100.578.814)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'G1'!$G$67:$G$68</c:f>
              <c:strCache/>
            </c:strRef>
          </c:cat>
          <c:val>
            <c:numRef>
              <c:f>'G1'!$I$67:$I$68</c:f>
              <c:numCache/>
            </c:numRef>
          </c:val>
        </c:ser>
        <c:axId val="43490189"/>
        <c:axId val="55867382"/>
      </c:bar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1"/>
        <c:lblOffset val="100"/>
        <c:noMultiLvlLbl val="0"/>
      </c:catAx>
      <c:valAx>
        <c:axId val="55867382"/>
        <c:scaling>
          <c:orientation val="minMax"/>
        </c:scaling>
        <c:axPos val="l"/>
        <c:delete val="1"/>
        <c:majorTickMark val="out"/>
        <c:minorTickMark val="none"/>
        <c:tickLblPos val="nextTo"/>
        <c:crossAx val="4349018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875"/>
          <c:y val="0.25725"/>
          <c:w val="0.98125"/>
          <c:h val="0.5375"/>
        </c:manualLayout>
      </c:layout>
      <c:pie3DChart>
        <c:varyColors val="1"/>
        <c:ser>
          <c:idx val="0"/>
          <c:order val="0"/>
          <c:tx>
            <c:strRef>
              <c:f>'G11'!$B$63</c:f>
              <c:strCache>
                <c:ptCount val="1"/>
                <c:pt idx="0">
                  <c:v>CONSUMO INTERMEDIO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'G11'!$C$63:$H$63</c:f>
              <c:strCache/>
            </c:strRef>
          </c:cat>
          <c:val>
            <c:numRef>
              <c:f>'G11'!$C$69:$H$69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'G11'!$C$63:$H$63</c:f>
              <c:strCache/>
            </c:strRef>
          </c:cat>
          <c:val>
            <c:numRef>
              <c:f>'G11'!$B$68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21"/>
          <c:y val="0.83125"/>
          <c:w val="0.979"/>
          <c:h val="0.168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725"/>
          <c:w val="1"/>
          <c:h val="0.54475"/>
        </c:manualLayout>
      </c:layout>
      <c:pie3DChart>
        <c:varyColors val="1"/>
        <c:ser>
          <c:idx val="0"/>
          <c:order val="0"/>
          <c:tx>
            <c:strRef>
              <c:f>'G11'!$A$64</c:f>
              <c:strCache>
                <c:ptCount val="1"/>
                <c:pt idx="0">
                  <c:v>HOTELES Y RESTAURANTES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4"/>
            <c:explosion val="13"/>
          </c:dPt>
          <c:dLbls>
            <c:dLbl>
              <c:idx val="1"/>
              <c:layout>
                <c:manualLayout>
                  <c:x val="0.13775"/>
                  <c:y val="-0.114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('G11'!$C$63,'G11'!$F$63,'G11'!$G$63,'G11'!$H$63)</c:f>
              <c:strCache/>
            </c:strRef>
          </c:cat>
          <c:val>
            <c:numRef>
              <c:f>('G11'!$C$65,'G11'!$F$65,'G11'!$G$65,'G11'!$H$65)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195"/>
          <c:y val="0.8115"/>
          <c:w val="0.96125"/>
          <c:h val="0.171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9325"/>
          <c:w val="1"/>
          <c:h val="0.555"/>
        </c:manualLayout>
      </c:layout>
      <c:pie3DChart>
        <c:varyColors val="1"/>
        <c:ser>
          <c:idx val="0"/>
          <c:order val="0"/>
          <c:tx>
            <c:strRef>
              <c:f>'G11'!$A$66</c:f>
              <c:strCache>
                <c:ptCount val="1"/>
                <c:pt idx="0">
                  <c:v>SERVICIOS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"/>
          </c:dPt>
          <c:dPt>
            <c:idx val="4"/>
            <c:explosion val="6"/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'G11'!$C$63:$H$63</c:f>
              <c:strCache/>
            </c:strRef>
          </c:cat>
          <c:val>
            <c:numRef>
              <c:f>'G11'!$C$67:$H$67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26"/>
          <c:y val="0.77975"/>
          <c:w val="0.9725"/>
          <c:h val="0.18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9875"/>
          <c:w val="1"/>
          <c:h val="0.6605"/>
        </c:manualLayout>
      </c:layout>
      <c:pie3DChart>
        <c:varyColors val="1"/>
        <c:ser>
          <c:idx val="0"/>
          <c:order val="0"/>
          <c:tx>
            <c:strRef>
              <c:f>'G12'!$B$62</c:f>
              <c:strCache>
                <c:ptCount val="1"/>
                <c:pt idx="0">
                  <c:v>PRODUCCIÓN TOTAL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Lbls>
            <c:dLbl>
              <c:idx val="1"/>
              <c:layout>
                <c:manualLayout>
                  <c:x val="-0.0212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4175"/>
                  <c:y val="-0.032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2125"/>
                  <c:y val="-0.047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172"/>
                  <c:y val="-0.064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'G12'!$C$63:$H$63</c:f>
              <c:strCache/>
            </c:strRef>
          </c:cat>
          <c:val>
            <c:numRef>
              <c:f>'G12'!$C$69:$H$69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1875"/>
          <c:y val="0.88675"/>
          <c:w val="0.9605"/>
          <c:h val="0.096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075"/>
          <c:y val="0.145"/>
          <c:w val="0.95775"/>
          <c:h val="0.734"/>
        </c:manualLayout>
      </c:layout>
      <c:pie3DChart>
        <c:varyColors val="1"/>
        <c:ser>
          <c:idx val="0"/>
          <c:order val="0"/>
          <c:tx>
            <c:strRef>
              <c:f>'G12'!$A$64</c:f>
              <c:strCache>
                <c:ptCount val="1"/>
                <c:pt idx="0">
                  <c:v>HOTELES Y RESTAURANTES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20"/>
          </c:dPt>
          <c:dPt>
            <c:idx val="2"/>
            <c:explosion val="24"/>
          </c:dPt>
          <c:dPt>
            <c:idx val="3"/>
            <c:explosion val="13"/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4425"/>
                  <c:y val="0.021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275"/>
                  <c:y val="-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95"/>
                  <c:y val="-0.05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5225"/>
                  <c:y val="-0.01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'G12'!$C$63:$H$63</c:f>
              <c:strCache/>
            </c:strRef>
          </c:cat>
          <c:val>
            <c:numRef>
              <c:f>'G12'!$C$65:$H$65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0145"/>
          <c:y val="0.881"/>
          <c:w val="0.9835"/>
          <c:h val="0.104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15"/>
          <c:y val="0.22925"/>
          <c:w val="0.82925"/>
          <c:h val="0.6295"/>
        </c:manualLayout>
      </c:layout>
      <c:pie3DChart>
        <c:varyColors val="1"/>
        <c:ser>
          <c:idx val="0"/>
          <c:order val="0"/>
          <c:tx>
            <c:strRef>
              <c:f>'G12'!$A$66</c:f>
              <c:strCache>
                <c:ptCount val="1"/>
                <c:pt idx="0">
                  <c:v>SERVICIOS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375"/>
                  <c:y val="-0.100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825"/>
                  <c:y val="0.02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22"/>
                  <c:y val="-0.025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1555"/>
                  <c:y val="0.008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'G12'!$C$63:$H$63</c:f>
              <c:strCache/>
            </c:strRef>
          </c:cat>
          <c:val>
            <c:numRef>
              <c:f>('G12'!$C$67,'G12'!$D$67,'G12'!$E$67,'G12'!$F$67,'G12'!$H$67)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"/>
          <c:w val="0.8835"/>
          <c:h val="0.128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0625"/>
          <c:y val="0.2115"/>
          <c:w val="0.99375"/>
          <c:h val="0.60325"/>
        </c:manualLayout>
      </c:layout>
      <c:pie3DChart>
        <c:varyColors val="1"/>
        <c:ser>
          <c:idx val="0"/>
          <c:order val="0"/>
          <c:tx>
            <c:strRef>
              <c:f>'G13'!$B$60</c:f>
              <c:strCache>
                <c:ptCount val="1"/>
                <c:pt idx="0">
                  <c:v>ADQUISICIONES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10"/>
          </c:dPt>
          <c:dPt>
            <c:idx val="3"/>
            <c:explosion val="5"/>
          </c:dPt>
          <c:dLbls>
            <c:dLbl>
              <c:idx val="2"/>
              <c:layout>
                <c:manualLayout>
                  <c:x val="-0.03"/>
                  <c:y val="-0.173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0575"/>
                  <c:y val="0.02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'G13'!$C$61:$J$61</c:f>
              <c:strCache/>
            </c:strRef>
          </c:cat>
          <c:val>
            <c:numRef>
              <c:f>'G13'!$C$67:$J$67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86475"/>
          <c:w val="0.9955"/>
          <c:h val="0.129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275"/>
          <c:y val="0.2145"/>
          <c:w val="0.98725"/>
          <c:h val="0.59425"/>
        </c:manualLayout>
      </c:layout>
      <c:pie3DChart>
        <c:varyColors val="1"/>
        <c:ser>
          <c:idx val="0"/>
          <c:order val="0"/>
          <c:tx>
            <c:strRef>
              <c:f>'G13'!$A$62</c:f>
              <c:strCache>
                <c:ptCount val="1"/>
                <c:pt idx="0">
                  <c:v>HOTELES Y RESTAURANTES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9025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492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155"/>
                  <c:y val="-0.063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0525"/>
                  <c:y val="-0.038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355"/>
                  <c:y val="-0.03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76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'G13'!$C$61:$J$61</c:f>
              <c:strCache/>
            </c:strRef>
          </c:cat>
          <c:val>
            <c:numRef>
              <c:f>'G13'!$C$63:$J$63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0575"/>
          <c:y val="0.868"/>
          <c:w val="0.976"/>
          <c:h val="0.132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68"/>
          <c:w val="1"/>
          <c:h val="0.62925"/>
        </c:manualLayout>
      </c:layout>
      <c:pie3DChart>
        <c:varyColors val="1"/>
        <c:ser>
          <c:idx val="0"/>
          <c:order val="0"/>
          <c:tx>
            <c:strRef>
              <c:f>'G13'!$A$64</c:f>
              <c:strCache>
                <c:ptCount val="1"/>
                <c:pt idx="0">
                  <c:v>SERVICIOS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</c:dPt>
          <c:dLbls>
            <c:dLbl>
              <c:idx val="2"/>
              <c:layout>
                <c:manualLayout>
                  <c:x val="0.034"/>
                  <c:y val="0.021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1325"/>
                  <c:y val="-0.000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3"/>
                  <c:y val="-0.059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05125"/>
                  <c:y val="-0.054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-0.02775"/>
                  <c:y val="-0.023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'G13'!$C$61:$J$61</c:f>
              <c:strCache/>
            </c:strRef>
          </c:cat>
          <c:val>
            <c:numRef>
              <c:f>'G13'!$C$65:$J$65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85"/>
          <c:w val="0.9955"/>
          <c:h val="0.124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'G1'!$H$72</c:f>
              <c:strCache>
                <c:ptCount val="1"/>
                <c:pt idx="0">
                  <c:v>PRODUCCIÓN (TOTAL $ 10.500.801.858)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'G1'!$G$73:$G$74</c:f>
              <c:strCache/>
            </c:strRef>
          </c:cat>
          <c:val>
            <c:numRef>
              <c:f>'G1'!$I$73:$I$74</c:f>
              <c:numCache/>
            </c:numRef>
          </c:val>
        </c:ser>
        <c:axId val="33044391"/>
        <c:axId val="28964064"/>
      </c:bar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28964064"/>
        <c:crosses val="autoZero"/>
        <c:auto val="1"/>
        <c:lblOffset val="100"/>
        <c:noMultiLvlLbl val="0"/>
      </c:catAx>
      <c:valAx>
        <c:axId val="28964064"/>
        <c:scaling>
          <c:orientation val="minMax"/>
        </c:scaling>
        <c:axPos val="l"/>
        <c:delete val="1"/>
        <c:majorTickMark val="out"/>
        <c:minorTickMark val="none"/>
        <c:tickLblPos val="nextTo"/>
        <c:crossAx val="3304439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'G2'!$C$64</c:f>
              <c:strCache>
                <c:ptCount val="1"/>
                <c:pt idx="0">
                  <c:v>CONSUMO INTERMEDIO (Total $ 6.675.020.803)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'G2'!$B$65:$B$66</c:f>
              <c:strCache/>
            </c:strRef>
          </c:cat>
          <c:val>
            <c:numRef>
              <c:f>'G2'!$D$65:$D$66</c:f>
              <c:numCache/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</c:scaling>
        <c:axPos val="l"/>
        <c:delete val="1"/>
        <c:majorTickMark val="out"/>
        <c:minorTickMark val="none"/>
        <c:tickLblPos val="nextTo"/>
        <c:crossAx val="5934998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VALOR AGREGADO (Total $ 3.825.781.055)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'G2'!$H$64</c:f>
              <c:strCache>
                <c:ptCount val="1"/>
                <c:pt idx="0">
                  <c:v>VALOR AGREGADO (Total $ 3.825.740.055)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'G2'!$G$65:$G$66</c:f>
              <c:strCache/>
            </c:strRef>
          </c:cat>
          <c:val>
            <c:numRef>
              <c:f>'G2'!$I$65:$I$66</c:f>
              <c:numCache/>
            </c:numRef>
          </c:val>
        </c:ser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94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'G2'!$C$71</c:f>
              <c:strCache>
                <c:ptCount val="1"/>
                <c:pt idx="0">
                  <c:v>FORMACIÓN DE CAPITAL FIJO (Total $ 447.661.954)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'G2'!$B$72:$B$73</c:f>
              <c:strCache/>
            </c:strRef>
          </c:cat>
          <c:val>
            <c:numRef>
              <c:f>'G2'!$D$72:$D$73</c:f>
              <c:numCache/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</c:scaling>
        <c:axPos val="l"/>
        <c:delete val="1"/>
        <c:majorTickMark val="out"/>
        <c:minorTickMark val="none"/>
        <c:tickLblPos val="nextTo"/>
        <c:crossAx val="296234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EMPRESAS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TOTAL NACIONAL (1.099)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'G3'!$B$66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('G3'!$C$65,'G3'!$E$65)</c:f>
              <c:strCache/>
            </c:strRef>
          </c:cat>
          <c:val>
            <c:numRef>
              <c:f>('G3'!$C$66,'G3'!$E$66)</c:f>
              <c:numCache/>
            </c:numRef>
          </c:val>
        </c:ser>
        <c:ser>
          <c:idx val="1"/>
          <c:order val="1"/>
          <c:tx>
            <c:strRef>
              <c:f>'G3'!$B$67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('G3'!$C$65,'G3'!$E$65)</c:f>
              <c:strCache/>
            </c:strRef>
          </c:cat>
          <c:val>
            <c:numRef>
              <c:f>('G3'!$C$67,'G3'!$E$67)</c:f>
              <c:numCache/>
            </c:numRef>
          </c:val>
        </c:ser>
        <c:ser>
          <c:idx val="2"/>
          <c:order val="2"/>
          <c:tx>
            <c:strRef>
              <c:f>'G3'!$B$68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('G3'!$C$65,'G3'!$E$65)</c:f>
              <c:strCache/>
            </c:strRef>
          </c:cat>
          <c:val>
            <c:numRef>
              <c:f>('G3'!$C$68,'G3'!$E$68)</c:f>
              <c:numCache/>
            </c:numRef>
          </c:val>
        </c:ser>
        <c:ser>
          <c:idx val="3"/>
          <c:order val="3"/>
          <c:tx>
            <c:strRef>
              <c:f>'G3'!$B$69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('G3'!$C$65,'G3'!$E$65)</c:f>
              <c:strCache/>
            </c:strRef>
          </c:cat>
          <c:val>
            <c:numRef>
              <c:f>('G3'!$C$69,'G3'!$E$69)</c:f>
              <c:numCache/>
            </c:numRef>
          </c:val>
        </c:ser>
        <c:ser>
          <c:idx val="4"/>
          <c:order val="4"/>
          <c:tx>
            <c:strRef>
              <c:f>'G3'!$B$70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('G3'!$C$65,'G3'!$E$65)</c:f>
              <c:strCache/>
            </c:strRef>
          </c:cat>
          <c:val>
            <c:numRef>
              <c:f>('G3'!$C$70,'G3'!$E$70)</c:f>
              <c:numCache/>
            </c:numRef>
          </c:val>
        </c:ser>
        <c:ser>
          <c:idx val="5"/>
          <c:order val="5"/>
          <c:tx>
            <c:strRef>
              <c:f>'G3'!$B$71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('G3'!$C$65,'G3'!$E$65)</c:f>
              <c:strCache/>
            </c:strRef>
          </c:cat>
          <c:val>
            <c:numRef>
              <c:f>('G3'!$C$71,'G3'!$E$71)</c:f>
              <c:numCache/>
            </c:numRef>
          </c:val>
        </c:ser>
        <c:gapWidth val="75"/>
        <c:axId val="50691407"/>
        <c:axId val="53569480"/>
      </c:bar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569480"/>
        <c:crosses val="autoZero"/>
        <c:auto val="1"/>
        <c:lblOffset val="100"/>
        <c:noMultiLvlLbl val="0"/>
      </c:catAx>
      <c:valAx>
        <c:axId val="53569480"/>
        <c:scaling>
          <c:orientation val="minMax"/>
        </c:scaling>
        <c:axPos val="l"/>
        <c:delete val="1"/>
        <c:majorTickMark val="none"/>
        <c:minorTickMark val="none"/>
        <c:tickLblPos val="nextTo"/>
        <c:crossAx val="5069140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PERSONAL OCUPADO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TOTAL NACIONAL (145.872)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'G3'!$I$66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('G3'!$J$65,'G3'!$L$65)</c:f>
              <c:strCache/>
            </c:strRef>
          </c:cat>
          <c:val>
            <c:numRef>
              <c:f>('G3'!$K$66,'G3'!$M$66)</c:f>
              <c:numCache/>
            </c:numRef>
          </c:val>
        </c:ser>
        <c:ser>
          <c:idx val="1"/>
          <c:order val="1"/>
          <c:tx>
            <c:strRef>
              <c:f>'G3'!$I$67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('G3'!$J$65,'G3'!$L$65)</c:f>
              <c:strCache/>
            </c:strRef>
          </c:cat>
          <c:val>
            <c:numRef>
              <c:f>('G3'!$K$68,'G3'!$M$68)</c:f>
              <c:numCache/>
            </c:numRef>
          </c:val>
        </c:ser>
        <c:ser>
          <c:idx val="2"/>
          <c:order val="2"/>
          <c:tx>
            <c:strRef>
              <c:f>'G3'!$I$68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('G3'!$J$65,'G3'!$L$65)</c:f>
              <c:strCache/>
            </c:strRef>
          </c:cat>
          <c:val>
            <c:numRef>
              <c:f>('G3'!$K$68,'G3'!$M$68)</c:f>
              <c:numCache/>
            </c:numRef>
          </c:val>
        </c:ser>
        <c:ser>
          <c:idx val="3"/>
          <c:order val="3"/>
          <c:tx>
            <c:strRef>
              <c:f>'G3'!$I$69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('G3'!$J$65,'G3'!$L$65)</c:f>
              <c:strCache/>
            </c:strRef>
          </c:cat>
          <c:val>
            <c:numRef>
              <c:f>('G3'!$K$69,'G3'!$M$69)</c:f>
              <c:numCache/>
            </c:numRef>
          </c:val>
        </c:ser>
        <c:ser>
          <c:idx val="4"/>
          <c:order val="4"/>
          <c:tx>
            <c:strRef>
              <c:f>'G3'!$I$70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('G3'!$J$65,'G3'!$L$65)</c:f>
              <c:strCache/>
            </c:strRef>
          </c:cat>
          <c:val>
            <c:numRef>
              <c:f>('G3'!$K$70,'G3'!$M$70)</c:f>
              <c:numCache/>
            </c:numRef>
          </c:val>
        </c:ser>
        <c:ser>
          <c:idx val="5"/>
          <c:order val="5"/>
          <c:tx>
            <c:strRef>
              <c:f>'G3'!$I$71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('G3'!$J$65,'G3'!$L$65)</c:f>
              <c:strCache/>
            </c:strRef>
          </c:cat>
          <c:val>
            <c:numRef>
              <c:f>('G3'!$K$71,'G3'!$M$71)</c:f>
              <c:numCache/>
            </c:numRef>
          </c:val>
        </c:ser>
        <c:gapWidth val="75"/>
        <c:axId val="12363273"/>
        <c:axId val="44160594"/>
      </c:bar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160594"/>
        <c:crosses val="autoZero"/>
        <c:auto val="1"/>
        <c:lblOffset val="100"/>
        <c:noMultiLvlLbl val="0"/>
      </c:catAx>
      <c:valAx>
        <c:axId val="44160594"/>
        <c:scaling>
          <c:orientation val="minMax"/>
        </c:scaling>
        <c:axPos val="l"/>
        <c:delete val="1"/>
        <c:majorTickMark val="none"/>
        <c:minorTickMark val="none"/>
        <c:tickLblPos val="nextTo"/>
        <c:crossAx val="1236327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5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20550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0.01075</cdr:y>
    </cdr:from>
    <cdr:to>
      <cdr:x>0.872</cdr:x>
      <cdr:y>0.13475</cdr:y>
    </cdr:to>
    <cdr:sp macro="" textlink="">
      <cdr:nvSpPr>
        <cdr:cNvPr id="2" name="1 CuadroTexto"/>
        <cdr:cNvSpPr txBox="1"/>
      </cdr:nvSpPr>
      <cdr:spPr>
        <a:xfrm>
          <a:off x="1562100" y="47625"/>
          <a:ext cx="486727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VALOR AGREGADO TOTAL NACIONAL     </a:t>
          </a:r>
          <a:endParaRPr lang="es-EC" sz="1200">
            <a:effectLst/>
            <a:latin typeface="+mn-lt"/>
            <a:cs typeface="Arial" panose="020B0604020202020204" pitchFamily="34" charset="0"/>
          </a:endParaRPr>
        </a:p>
        <a:p>
          <a:pPr algn="ctr" rtl="0"/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(</a:t>
          </a:r>
          <a:r>
            <a:rPr lang="es-EC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$ 3.825.781.055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)</a:t>
          </a:r>
          <a:endParaRPr lang="es-EC" sz="1200">
            <a:effectLst/>
            <a:latin typeface="+mn-lt"/>
            <a:cs typeface="Arial" panose="020B0604020202020204" pitchFamily="34" charset="0"/>
          </a:endParaRPr>
        </a:p>
        <a:p>
          <a:pPr algn="ctr"/>
          <a:endParaRPr lang="es-EC" sz="12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6</xdr:row>
      <xdr:rowOff>142875</xdr:rowOff>
    </xdr:from>
    <xdr:to>
      <xdr:col>8</xdr:col>
      <xdr:colOff>257175</xdr:colOff>
      <xdr:row>32</xdr:row>
      <xdr:rowOff>38100</xdr:rowOff>
    </xdr:to>
    <xdr:graphicFrame macro="">
      <xdr:nvGraphicFramePr>
        <xdr:cNvPr id="15" name="14 Gráfico"/>
        <xdr:cNvGraphicFramePr/>
      </xdr:nvGraphicFramePr>
      <xdr:xfrm>
        <a:off x="352425" y="1285875"/>
        <a:ext cx="6515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35</xdr:row>
      <xdr:rowOff>104775</xdr:rowOff>
    </xdr:from>
    <xdr:to>
      <xdr:col>14</xdr:col>
      <xdr:colOff>266700</xdr:colOff>
      <xdr:row>58</xdr:row>
      <xdr:rowOff>152400</xdr:rowOff>
    </xdr:to>
    <xdr:graphicFrame macro="">
      <xdr:nvGraphicFramePr>
        <xdr:cNvPr id="16" name="15 Gráfico"/>
        <xdr:cNvGraphicFramePr/>
      </xdr:nvGraphicFramePr>
      <xdr:xfrm>
        <a:off x="4933950" y="6772275"/>
        <a:ext cx="69246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7</xdr:row>
      <xdr:rowOff>57150</xdr:rowOff>
    </xdr:from>
    <xdr:to>
      <xdr:col>18</xdr:col>
      <xdr:colOff>581025</xdr:colOff>
      <xdr:row>31</xdr:row>
      <xdr:rowOff>85725</xdr:rowOff>
    </xdr:to>
    <xdr:graphicFrame macro="">
      <xdr:nvGraphicFramePr>
        <xdr:cNvPr id="17" name="16 Gráfico"/>
        <xdr:cNvGraphicFramePr/>
      </xdr:nvGraphicFramePr>
      <xdr:xfrm>
        <a:off x="7848600" y="1390650"/>
        <a:ext cx="737235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85725</xdr:colOff>
      <xdr:row>7</xdr:row>
      <xdr:rowOff>104775</xdr:rowOff>
    </xdr:from>
    <xdr:to>
      <xdr:col>6</xdr:col>
      <xdr:colOff>695325</xdr:colOff>
      <xdr:row>10</xdr:row>
      <xdr:rowOff>9525</xdr:rowOff>
    </xdr:to>
    <xdr:sp macro="" textlink="">
      <xdr:nvSpPr>
        <xdr:cNvPr id="2" name="1 CuadroTexto"/>
        <xdr:cNvSpPr txBox="1"/>
      </xdr:nvSpPr>
      <xdr:spPr>
        <a:xfrm>
          <a:off x="1666875" y="1438275"/>
          <a:ext cx="3886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C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CONSUMO INTERMEDIO</a:t>
          </a:r>
        </a:p>
        <a:p>
          <a:pPr algn="ctr"/>
          <a:r>
            <a:rPr lang="es-EC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TOTAL NACIONAL</a:t>
          </a:r>
          <a:r>
            <a:rPr lang="es-EC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($ 6.675.020.803 )</a:t>
          </a:r>
          <a:endParaRPr lang="es-EC" sz="1200">
            <a:effectLst/>
            <a:latin typeface="+mn-lt"/>
            <a:cs typeface="Arial" panose="020B0604020202020204" pitchFamily="34" charset="0"/>
          </a:endParaRPr>
        </a:p>
        <a:p>
          <a:endParaRPr lang="es-EC" sz="1100"/>
        </a:p>
      </xdr:txBody>
    </xdr:sp>
    <xdr:clientData/>
  </xdr:twoCellAnchor>
  <xdr:twoCellAnchor>
    <xdr:from>
      <xdr:col>8</xdr:col>
      <xdr:colOff>57150</xdr:colOff>
      <xdr:row>34</xdr:row>
      <xdr:rowOff>66675</xdr:rowOff>
    </xdr:from>
    <xdr:to>
      <xdr:col>12</xdr:col>
      <xdr:colOff>628650</xdr:colOff>
      <xdr:row>37</xdr:row>
      <xdr:rowOff>133350</xdr:rowOff>
    </xdr:to>
    <xdr:sp macro="" textlink="">
      <xdr:nvSpPr>
        <xdr:cNvPr id="3" name="2 CuadroTexto"/>
        <xdr:cNvSpPr txBox="1"/>
      </xdr:nvSpPr>
      <xdr:spPr>
        <a:xfrm>
          <a:off x="6667500" y="6543675"/>
          <a:ext cx="40290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FORMACIÓN DE CAPITAL FIJO                                                   </a:t>
          </a:r>
          <a:endParaRPr lang="es-EC" sz="1200">
            <a:effectLst/>
            <a:latin typeface="+mn-lt"/>
            <a:cs typeface="Arial" panose="020B0604020202020204" pitchFamily="34" charset="0"/>
          </a:endParaRPr>
        </a:p>
        <a:p>
          <a:pPr algn="ctr"/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(</a:t>
          </a:r>
          <a:r>
            <a:rPr lang="es-EC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$  477.661.954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)</a:t>
          </a:r>
          <a:endParaRPr lang="es-EC" sz="120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238125</xdr:colOff>
      <xdr:row>6</xdr:row>
      <xdr:rowOff>95250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878050" cy="1238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76200</xdr:rowOff>
    </xdr:from>
    <xdr:to>
      <xdr:col>9</xdr:col>
      <xdr:colOff>209550</xdr:colOff>
      <xdr:row>32</xdr:row>
      <xdr:rowOff>142875</xdr:rowOff>
    </xdr:to>
    <xdr:graphicFrame macro="">
      <xdr:nvGraphicFramePr>
        <xdr:cNvPr id="7" name="6 Gráfico"/>
        <xdr:cNvGraphicFramePr/>
      </xdr:nvGraphicFramePr>
      <xdr:xfrm>
        <a:off x="1095375" y="1790700"/>
        <a:ext cx="59721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9</xdr:row>
      <xdr:rowOff>57150</xdr:rowOff>
    </xdr:from>
    <xdr:to>
      <xdr:col>18</xdr:col>
      <xdr:colOff>38100</xdr:colOff>
      <xdr:row>33</xdr:row>
      <xdr:rowOff>9525</xdr:rowOff>
    </xdr:to>
    <xdr:graphicFrame macro="">
      <xdr:nvGraphicFramePr>
        <xdr:cNvPr id="8" name="7 Gráfico"/>
        <xdr:cNvGraphicFramePr/>
      </xdr:nvGraphicFramePr>
      <xdr:xfrm>
        <a:off x="7829550" y="1771650"/>
        <a:ext cx="5924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34</xdr:row>
      <xdr:rowOff>171450</xdr:rowOff>
    </xdr:from>
    <xdr:to>
      <xdr:col>13</xdr:col>
      <xdr:colOff>762000</xdr:colOff>
      <xdr:row>59</xdr:row>
      <xdr:rowOff>161925</xdr:rowOff>
    </xdr:to>
    <xdr:graphicFrame macro="">
      <xdr:nvGraphicFramePr>
        <xdr:cNvPr id="12" name="11 Gráfico"/>
        <xdr:cNvGraphicFramePr/>
      </xdr:nvGraphicFramePr>
      <xdr:xfrm>
        <a:off x="4610100" y="6648450"/>
        <a:ext cx="60579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666750</xdr:colOff>
      <xdr:row>6</xdr:row>
      <xdr:rowOff>47625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382750" cy="1190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</xdr:row>
      <xdr:rowOff>85725</xdr:rowOff>
    </xdr:from>
    <xdr:to>
      <xdr:col>7</xdr:col>
      <xdr:colOff>657225</xdr:colOff>
      <xdr:row>29</xdr:row>
      <xdr:rowOff>9525</xdr:rowOff>
    </xdr:to>
    <xdr:graphicFrame macro="">
      <xdr:nvGraphicFramePr>
        <xdr:cNvPr id="7" name="6 Gráfico"/>
        <xdr:cNvGraphicFramePr/>
      </xdr:nvGraphicFramePr>
      <xdr:xfrm>
        <a:off x="676275" y="1038225"/>
        <a:ext cx="64103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3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296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6</xdr:row>
      <xdr:rowOff>266700</xdr:rowOff>
    </xdr:from>
    <xdr:to>
      <xdr:col>11</xdr:col>
      <xdr:colOff>485775</xdr:colOff>
      <xdr:row>33</xdr:row>
      <xdr:rowOff>180975</xdr:rowOff>
    </xdr:to>
    <xdr:graphicFrame macro="">
      <xdr:nvGraphicFramePr>
        <xdr:cNvPr id="7" name="6 Gráfico"/>
        <xdr:cNvGraphicFramePr/>
      </xdr:nvGraphicFramePr>
      <xdr:xfrm>
        <a:off x="1085850" y="1409700"/>
        <a:ext cx="87058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685800</xdr:colOff>
      <xdr:row>4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999172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0.024</cdr:y>
    </cdr:from>
    <cdr:to>
      <cdr:x>0.895</cdr:x>
      <cdr:y>0.1625</cdr:y>
    </cdr:to>
    <cdr:sp macro="" textlink="">
      <cdr:nvSpPr>
        <cdr:cNvPr id="3" name="2 CuadroTexto"/>
        <cdr:cNvSpPr txBox="1"/>
      </cdr:nvSpPr>
      <cdr:spPr>
        <a:xfrm>
          <a:off x="885825" y="95250"/>
          <a:ext cx="5010150" cy="581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+mn-lt"/>
              <a:ea typeface="+mn-ea"/>
              <a:cs typeface="Arial" panose="020B0604020202020204" pitchFamily="34" charset="0"/>
            </a:rPr>
            <a:t>TOTAL NACIONAL</a:t>
          </a:r>
          <a:r>
            <a:rPr lang="es-EC" sz="1200" b="1">
              <a:latin typeface="+mn-lt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 ($  2.100.578.814)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0.0215</cdr:y>
    </cdr:from>
    <cdr:to>
      <cdr:x>0.965</cdr:x>
      <cdr:y>0.12975</cdr:y>
    </cdr:to>
    <cdr:sp macro="" textlink="">
      <cdr:nvSpPr>
        <cdr:cNvPr id="2" name="1 CuadroTexto"/>
        <cdr:cNvSpPr txBox="1"/>
      </cdr:nvSpPr>
      <cdr:spPr>
        <a:xfrm>
          <a:off x="638175" y="85725"/>
          <a:ext cx="5248275" cy="466725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REMUNERACIONES - </a:t>
          </a:r>
          <a:r>
            <a:rPr lang="es-EC" sz="1200" b="1">
              <a:effectLst/>
              <a:latin typeface="+mn-lt"/>
              <a:ea typeface="+mn-ea"/>
              <a:cs typeface="Arial" panose="020B0604020202020204" pitchFamily="34" charset="0"/>
            </a:rPr>
            <a:t>HOTELES</a:t>
          </a:r>
          <a:r>
            <a:rPr lang="es-EC" sz="1200" b="1" baseline="0">
              <a:effectLst/>
              <a:latin typeface="+mn-lt"/>
              <a:ea typeface="+mn-ea"/>
              <a:cs typeface="Arial" panose="020B0604020202020204" pitchFamily="34" charset="0"/>
            </a:rPr>
            <a:t> Y RESTAURANTES </a:t>
          </a:r>
        </a:p>
        <a:p>
          <a:pPr algn="ctr"/>
          <a:r>
            <a:rPr lang="es-EC" sz="1200" b="1" baseline="0">
              <a:effectLst/>
              <a:latin typeface="+mn-lt"/>
              <a:ea typeface="+mn-ea"/>
              <a:cs typeface="Arial" panose="020B0604020202020204" pitchFamily="34" charset="0"/>
            </a:rPr>
            <a:t>( $ 303.245.612)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0.02975</cdr:y>
    </cdr:from>
    <cdr:to>
      <cdr:x>0.812</cdr:x>
      <cdr:y>0.1265</cdr:y>
    </cdr:to>
    <cdr:sp macro="" textlink="">
      <cdr:nvSpPr>
        <cdr:cNvPr id="2" name="1 CuadroTexto"/>
        <cdr:cNvSpPr txBox="1"/>
      </cdr:nvSpPr>
      <cdr:spPr>
        <a:xfrm>
          <a:off x="1028700" y="123825"/>
          <a:ext cx="4067175" cy="419100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REMUNERACIONES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-</a:t>
          </a:r>
          <a:r>
            <a:rPr lang="es-EC" sz="1200" b="1">
              <a:latin typeface="+mn-lt"/>
              <a:cs typeface="Arial" panose="020B0604020202020204" pitchFamily="34" charset="0"/>
            </a:rPr>
            <a:t/>
          </a:r>
          <a:r>
            <a:rPr lang="es-EC" sz="1200" b="1">
              <a:effectLst/>
              <a:latin typeface="+mn-lt"/>
              <a:ea typeface="+mn-ea"/>
              <a:cs typeface="Arial" panose="020B0604020202020204" pitchFamily="34" charset="0"/>
            </a:rPr>
            <a:t>SERVICIOS</a:t>
          </a:r>
          <a:r>
            <a:rPr lang="es-EC" sz="1200" b="1" baseline="0">
              <a:effectLst/>
              <a:latin typeface="+mn-lt"/>
              <a:ea typeface="+mn-ea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 baseline="0">
              <a:effectLst/>
              <a:latin typeface="+mn-lt"/>
              <a:ea typeface="+mn-ea"/>
              <a:cs typeface="Arial" panose="020B0604020202020204" pitchFamily="34" charset="0"/>
            </a:rPr>
            <a:t>( $ 1.797.333.202</a:t>
          </a:r>
          <a:r>
            <a:rPr lang="es-EC" sz="1200" b="1">
              <a:latin typeface="+mn-lt"/>
              <a:cs typeface="Arial" panose="020B0604020202020204" pitchFamily="34" charset="0"/>
            </a:rPr>
            <a:t> 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0</xdr:rowOff>
    </xdr:from>
    <xdr:to>
      <xdr:col>8</xdr:col>
      <xdr:colOff>304800</xdr:colOff>
      <xdr:row>30</xdr:row>
      <xdr:rowOff>161925</xdr:rowOff>
    </xdr:to>
    <xdr:graphicFrame macro="">
      <xdr:nvGraphicFramePr>
        <xdr:cNvPr id="7" name="6 Gráfico"/>
        <xdr:cNvGraphicFramePr/>
      </xdr:nvGraphicFramePr>
      <xdr:xfrm>
        <a:off x="323850" y="1333500"/>
        <a:ext cx="6591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8</xdr:row>
      <xdr:rowOff>0</xdr:rowOff>
    </xdr:from>
    <xdr:to>
      <xdr:col>17</xdr:col>
      <xdr:colOff>47625</xdr:colOff>
      <xdr:row>31</xdr:row>
      <xdr:rowOff>95250</xdr:rowOff>
    </xdr:to>
    <xdr:graphicFrame macro="">
      <xdr:nvGraphicFramePr>
        <xdr:cNvPr id="8" name="7 Gráfico"/>
        <xdr:cNvGraphicFramePr/>
      </xdr:nvGraphicFramePr>
      <xdr:xfrm>
        <a:off x="7486650" y="1333500"/>
        <a:ext cx="61055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32</xdr:row>
      <xdr:rowOff>152400</xdr:rowOff>
    </xdr:from>
    <xdr:to>
      <xdr:col>12</xdr:col>
      <xdr:colOff>333375</xdr:colOff>
      <xdr:row>55</xdr:row>
      <xdr:rowOff>123825</xdr:rowOff>
    </xdr:to>
    <xdr:graphicFrame macro="">
      <xdr:nvGraphicFramePr>
        <xdr:cNvPr id="12" name="11 Gráfico"/>
        <xdr:cNvGraphicFramePr/>
      </xdr:nvGraphicFramePr>
      <xdr:xfrm>
        <a:off x="3781425" y="5867400"/>
        <a:ext cx="6286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714375</xdr:colOff>
      <xdr:row>5</xdr:row>
      <xdr:rowOff>104775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3496925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0.03625</cdr:y>
    </cdr:from>
    <cdr:to>
      <cdr:x>0.89675</cdr:x>
      <cdr:y>0.1795</cdr:y>
    </cdr:to>
    <cdr:sp macro="" textlink="">
      <cdr:nvSpPr>
        <cdr:cNvPr id="2" name="1 CuadroTexto"/>
        <cdr:cNvSpPr txBox="1"/>
      </cdr:nvSpPr>
      <cdr:spPr>
        <a:xfrm>
          <a:off x="333375" y="152400"/>
          <a:ext cx="6648450" cy="61912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CONSUMO INTERMEDIO TOTAL NACIONAL</a:t>
          </a:r>
        </a:p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 (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$ 6.675.020.803</a:t>
          </a:r>
          <a:r>
            <a:rPr lang="es-EC" sz="1200" b="1">
              <a:latin typeface="+mn-lt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114300</xdr:rowOff>
    </xdr:from>
    <xdr:to>
      <xdr:col>8</xdr:col>
      <xdr:colOff>504825</xdr:colOff>
      <xdr:row>26</xdr:row>
      <xdr:rowOff>180975</xdr:rowOff>
    </xdr:to>
    <xdr:graphicFrame macro="">
      <xdr:nvGraphicFramePr>
        <xdr:cNvPr id="2" name="1 Gráfico"/>
        <xdr:cNvGraphicFramePr/>
      </xdr:nvGraphicFramePr>
      <xdr:xfrm>
        <a:off x="895350" y="1066800"/>
        <a:ext cx="57626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6</xdr:row>
      <xdr:rowOff>19050</xdr:rowOff>
    </xdr:from>
    <xdr:to>
      <xdr:col>17</xdr:col>
      <xdr:colOff>361950</xdr:colOff>
      <xdr:row>27</xdr:row>
      <xdr:rowOff>0</xdr:rowOff>
    </xdr:to>
    <xdr:graphicFrame macro="">
      <xdr:nvGraphicFramePr>
        <xdr:cNvPr id="9" name="8 Gráfico"/>
        <xdr:cNvGraphicFramePr/>
      </xdr:nvGraphicFramePr>
      <xdr:xfrm>
        <a:off x="7667625" y="1162050"/>
        <a:ext cx="57054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30</xdr:row>
      <xdr:rowOff>9525</xdr:rowOff>
    </xdr:from>
    <xdr:to>
      <xdr:col>9</xdr:col>
      <xdr:colOff>9525</xdr:colOff>
      <xdr:row>52</xdr:row>
      <xdr:rowOff>142875</xdr:rowOff>
    </xdr:to>
    <xdr:graphicFrame macro="">
      <xdr:nvGraphicFramePr>
        <xdr:cNvPr id="10" name="9 Gráfico"/>
        <xdr:cNvGraphicFramePr/>
      </xdr:nvGraphicFramePr>
      <xdr:xfrm>
        <a:off x="1162050" y="5715000"/>
        <a:ext cx="57626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561975</xdr:colOff>
      <xdr:row>30</xdr:row>
      <xdr:rowOff>19050</xdr:rowOff>
    </xdr:from>
    <xdr:to>
      <xdr:col>17</xdr:col>
      <xdr:colOff>171450</xdr:colOff>
      <xdr:row>52</xdr:row>
      <xdr:rowOff>161925</xdr:rowOff>
    </xdr:to>
    <xdr:graphicFrame macro="">
      <xdr:nvGraphicFramePr>
        <xdr:cNvPr id="11" name="10 Gráfico"/>
        <xdr:cNvGraphicFramePr/>
      </xdr:nvGraphicFramePr>
      <xdr:xfrm>
        <a:off x="7477125" y="5724525"/>
        <a:ext cx="57054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742950</xdr:colOff>
      <xdr:row>5</xdr:row>
      <xdr:rowOff>123825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4516100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0.023</cdr:y>
    </cdr:from>
    <cdr:to>
      <cdr:x>0.98925</cdr:x>
      <cdr:y>0.139</cdr:y>
    </cdr:to>
    <cdr:sp macro="" textlink="">
      <cdr:nvSpPr>
        <cdr:cNvPr id="2" name="1 CuadroTexto"/>
        <cdr:cNvSpPr txBox="1"/>
      </cdr:nvSpPr>
      <cdr:spPr>
        <a:xfrm>
          <a:off x="57150" y="95250"/>
          <a:ext cx="6943725" cy="5048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CONSUMO INTERMEDIO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- HOTELES Y RESTAURANTES           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($ 783.561.996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0.0075</cdr:y>
    </cdr:from>
    <cdr:to>
      <cdr:x>0.99025</cdr:x>
      <cdr:y>0.1085</cdr:y>
    </cdr:to>
    <cdr:sp macro="" textlink="">
      <cdr:nvSpPr>
        <cdr:cNvPr id="2" name="1 CuadroTexto"/>
        <cdr:cNvSpPr txBox="1"/>
      </cdr:nvSpPr>
      <cdr:spPr>
        <a:xfrm>
          <a:off x="133350" y="28575"/>
          <a:ext cx="7686675" cy="4667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SERVICIOS                    </a:t>
          </a:r>
        </a:p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($ 5.891.458.807)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180975</xdr:rowOff>
    </xdr:from>
    <xdr:to>
      <xdr:col>8</xdr:col>
      <xdr:colOff>361950</xdr:colOff>
      <xdr:row>30</xdr:row>
      <xdr:rowOff>161925</xdr:rowOff>
    </xdr:to>
    <xdr:graphicFrame macro="">
      <xdr:nvGraphicFramePr>
        <xdr:cNvPr id="6" name="5 Gráfico"/>
        <xdr:cNvGraphicFramePr/>
      </xdr:nvGraphicFramePr>
      <xdr:xfrm>
        <a:off x="104775" y="1143000"/>
        <a:ext cx="7791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8</xdr:row>
      <xdr:rowOff>28575</xdr:rowOff>
    </xdr:from>
    <xdr:to>
      <xdr:col>16</xdr:col>
      <xdr:colOff>333375</xdr:colOff>
      <xdr:row>31</xdr:row>
      <xdr:rowOff>28575</xdr:rowOff>
    </xdr:to>
    <xdr:graphicFrame macro="">
      <xdr:nvGraphicFramePr>
        <xdr:cNvPr id="7" name="6 Gráfico"/>
        <xdr:cNvGraphicFramePr/>
      </xdr:nvGraphicFramePr>
      <xdr:xfrm>
        <a:off x="7239000" y="1171575"/>
        <a:ext cx="70770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32</xdr:row>
      <xdr:rowOff>19050</xdr:rowOff>
    </xdr:from>
    <xdr:to>
      <xdr:col>11</xdr:col>
      <xdr:colOff>762000</xdr:colOff>
      <xdr:row>56</xdr:row>
      <xdr:rowOff>85725</xdr:rowOff>
    </xdr:to>
    <xdr:graphicFrame macro="">
      <xdr:nvGraphicFramePr>
        <xdr:cNvPr id="8" name="7 Gráfico"/>
        <xdr:cNvGraphicFramePr/>
      </xdr:nvGraphicFramePr>
      <xdr:xfrm>
        <a:off x="3038475" y="5734050"/>
        <a:ext cx="7896225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47625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744700" cy="1190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0.004</cdr:y>
    </cdr:from>
    <cdr:to>
      <cdr:x>0.9425</cdr:x>
      <cdr:y>0.11125</cdr:y>
    </cdr:to>
    <cdr:sp macro="" textlink="">
      <cdr:nvSpPr>
        <cdr:cNvPr id="2" name="1 CuadroTexto"/>
        <cdr:cNvSpPr txBox="1"/>
      </cdr:nvSpPr>
      <cdr:spPr>
        <a:xfrm>
          <a:off x="314325" y="9525"/>
          <a:ext cx="6315075" cy="504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PRODUCCIÓN</a:t>
          </a:r>
          <a:r>
            <a:rPr lang="es-EC" sz="1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TOTAL  NACIONAL </a:t>
          </a:r>
        </a:p>
        <a:p>
          <a:pPr algn="ctr"/>
          <a:r>
            <a:rPr lang="es-EC" sz="1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($ 10.500.801.858)</a:t>
          </a:r>
          <a:endParaRPr lang="es-EC" sz="12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0.006</cdr:y>
    </cdr:from>
    <cdr:to>
      <cdr:x>0.98425</cdr:x>
      <cdr:y>0.1265</cdr:y>
    </cdr:to>
    <cdr:sp macro="" textlink="">
      <cdr:nvSpPr>
        <cdr:cNvPr id="2" name="1 CuadroTexto"/>
        <cdr:cNvSpPr txBox="1"/>
      </cdr:nvSpPr>
      <cdr:spPr>
        <a:xfrm>
          <a:off x="47625" y="19050"/>
          <a:ext cx="5905500" cy="561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PRODUCCIÓN</a:t>
          </a:r>
          <a:r>
            <a:rPr lang="es-EC" sz="1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HOTELES Y RESTAURANTES  </a:t>
          </a:r>
        </a:p>
        <a:p>
          <a:pPr algn="ctr"/>
          <a:r>
            <a:rPr lang="es-EC" sz="1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($ 1.209.592.069)</a:t>
          </a:r>
          <a:endParaRPr lang="es-EC" sz="12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0.02425</cdr:y>
    </cdr:from>
    <cdr:to>
      <cdr:x>0.983</cdr:x>
      <cdr:y>0.146</cdr:y>
    </cdr:to>
    <cdr:sp macro="" textlink="">
      <cdr:nvSpPr>
        <cdr:cNvPr id="2" name="1 CuadroTexto"/>
        <cdr:cNvSpPr txBox="1"/>
      </cdr:nvSpPr>
      <cdr:spPr>
        <a:xfrm>
          <a:off x="104775" y="104775"/>
          <a:ext cx="5972175" cy="5429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PRODUCCIÓN</a:t>
          </a:r>
          <a:r>
            <a:rPr lang="es-EC" sz="1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SERVICIOS  </a:t>
          </a:r>
        </a:p>
        <a:p>
          <a:pPr algn="ctr"/>
          <a:r>
            <a:rPr lang="es-EC" sz="1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($ 9.194.818.0062)</a:t>
          </a:r>
          <a:endParaRPr lang="es-EC" sz="12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</xdr:row>
      <xdr:rowOff>171450</xdr:rowOff>
    </xdr:from>
    <xdr:to>
      <xdr:col>9</xdr:col>
      <xdr:colOff>114300</xdr:colOff>
      <xdr:row>31</xdr:row>
      <xdr:rowOff>95250</xdr:rowOff>
    </xdr:to>
    <xdr:graphicFrame macro="">
      <xdr:nvGraphicFramePr>
        <xdr:cNvPr id="8" name="7 Gráfico"/>
        <xdr:cNvGraphicFramePr/>
      </xdr:nvGraphicFramePr>
      <xdr:xfrm>
        <a:off x="609600" y="1314450"/>
        <a:ext cx="70389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</xdr:row>
      <xdr:rowOff>161925</xdr:rowOff>
    </xdr:from>
    <xdr:to>
      <xdr:col>17</xdr:col>
      <xdr:colOff>714375</xdr:colOff>
      <xdr:row>31</xdr:row>
      <xdr:rowOff>57150</xdr:rowOff>
    </xdr:to>
    <xdr:graphicFrame macro="">
      <xdr:nvGraphicFramePr>
        <xdr:cNvPr id="12" name="11 Gráfico"/>
        <xdr:cNvGraphicFramePr/>
      </xdr:nvGraphicFramePr>
      <xdr:xfrm>
        <a:off x="8296275" y="1304925"/>
        <a:ext cx="60483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723900</xdr:colOff>
      <xdr:row>31</xdr:row>
      <xdr:rowOff>152400</xdr:rowOff>
    </xdr:from>
    <xdr:to>
      <xdr:col>12</xdr:col>
      <xdr:colOff>695325</xdr:colOff>
      <xdr:row>55</xdr:row>
      <xdr:rowOff>57150</xdr:rowOff>
    </xdr:to>
    <xdr:graphicFrame macro="">
      <xdr:nvGraphicFramePr>
        <xdr:cNvPr id="13" name="12 Gráfico"/>
        <xdr:cNvGraphicFramePr/>
      </xdr:nvGraphicFramePr>
      <xdr:xfrm>
        <a:off x="4333875" y="6057900"/>
        <a:ext cx="61817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733425</xdr:colOff>
      <xdr:row>6</xdr:row>
      <xdr:rowOff>47625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5125700" cy="1190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0.026</cdr:y>
    </cdr:from>
    <cdr:to>
      <cdr:x>0.982</cdr:x>
      <cdr:y>0.1565</cdr:y>
    </cdr:to>
    <cdr:sp macro="" textlink="">
      <cdr:nvSpPr>
        <cdr:cNvPr id="2" name="1 CuadroTexto"/>
        <cdr:cNvSpPr txBox="1"/>
      </cdr:nvSpPr>
      <cdr:spPr>
        <a:xfrm>
          <a:off x="180975" y="114300"/>
          <a:ext cx="6600825" cy="600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ADQUISICIONES  DE ACTIVOS FIJOS NUEVOS TOTAL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NACIONAL                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    ($ 803.453.290)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0.01575</cdr:y>
    </cdr:from>
    <cdr:to>
      <cdr:x>0.9775</cdr:x>
      <cdr:y>0.14625</cdr:y>
    </cdr:to>
    <cdr:sp macro="" textlink="">
      <cdr:nvSpPr>
        <cdr:cNvPr id="2" name="1 CuadroTexto"/>
        <cdr:cNvSpPr txBox="1"/>
      </cdr:nvSpPr>
      <cdr:spPr>
        <a:xfrm>
          <a:off x="95250" y="66675"/>
          <a:ext cx="6600825" cy="600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ADQUISICIONES  DE ACTIVOS FIJOS NUEVOS HOTELES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Y RESTAURANTES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 ($ 50.995.461)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0.02025</cdr:y>
    </cdr:from>
    <cdr:to>
      <cdr:x>0.98775</cdr:x>
      <cdr:y>0.1505</cdr:y>
    </cdr:to>
    <cdr:sp macro="" textlink="">
      <cdr:nvSpPr>
        <cdr:cNvPr id="2" name="1 CuadroTexto"/>
        <cdr:cNvSpPr txBox="1"/>
      </cdr:nvSpPr>
      <cdr:spPr>
        <a:xfrm>
          <a:off x="104775" y="85725"/>
          <a:ext cx="7524750" cy="5715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ADQUISICIONES  DE ACTIVOS FIJOS NUEVOS SERVICIOS 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( $  752.457.829)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152400</xdr:rowOff>
    </xdr:from>
    <xdr:to>
      <xdr:col>7</xdr:col>
      <xdr:colOff>723900</xdr:colOff>
      <xdr:row>29</xdr:row>
      <xdr:rowOff>76200</xdr:rowOff>
    </xdr:to>
    <xdr:graphicFrame macro="">
      <xdr:nvGraphicFramePr>
        <xdr:cNvPr id="6" name="5 Gráfico"/>
        <xdr:cNvGraphicFramePr/>
      </xdr:nvGraphicFramePr>
      <xdr:xfrm>
        <a:off x="123825" y="1295400"/>
        <a:ext cx="61341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6</xdr:row>
      <xdr:rowOff>76200</xdr:rowOff>
    </xdr:from>
    <xdr:to>
      <xdr:col>16</xdr:col>
      <xdr:colOff>590550</xdr:colOff>
      <xdr:row>28</xdr:row>
      <xdr:rowOff>180975</xdr:rowOff>
    </xdr:to>
    <xdr:graphicFrame macro="">
      <xdr:nvGraphicFramePr>
        <xdr:cNvPr id="7" name="6 Gráfico"/>
        <xdr:cNvGraphicFramePr/>
      </xdr:nvGraphicFramePr>
      <xdr:xfrm>
        <a:off x="7210425" y="1219200"/>
        <a:ext cx="59245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190500</xdr:colOff>
      <xdr:row>32</xdr:row>
      <xdr:rowOff>57150</xdr:rowOff>
    </xdr:from>
    <xdr:to>
      <xdr:col>11</xdr:col>
      <xdr:colOff>619125</xdr:colOff>
      <xdr:row>54</xdr:row>
      <xdr:rowOff>161925</xdr:rowOff>
    </xdr:to>
    <xdr:graphicFrame macro="">
      <xdr:nvGraphicFramePr>
        <xdr:cNvPr id="9" name="8 Gráfico"/>
        <xdr:cNvGraphicFramePr/>
      </xdr:nvGraphicFramePr>
      <xdr:xfrm>
        <a:off x="3438525" y="6153150"/>
        <a:ext cx="591502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5</xdr:row>
      <xdr:rowOff>123825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068425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381000</xdr:colOff>
      <xdr:row>32</xdr:row>
      <xdr:rowOff>0</xdr:rowOff>
    </xdr:to>
    <xdr:graphicFrame macro="">
      <xdr:nvGraphicFramePr>
        <xdr:cNvPr id="8" name="7 Gráfico"/>
        <xdr:cNvGraphicFramePr/>
      </xdr:nvGraphicFramePr>
      <xdr:xfrm>
        <a:off x="0" y="1143000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16</xdr:col>
      <xdr:colOff>676275</xdr:colOff>
      <xdr:row>32</xdr:row>
      <xdr:rowOff>0</xdr:rowOff>
    </xdr:to>
    <xdr:graphicFrame macro="">
      <xdr:nvGraphicFramePr>
        <xdr:cNvPr id="9" name="8 Gráfico"/>
        <xdr:cNvGraphicFramePr/>
      </xdr:nvGraphicFramePr>
      <xdr:xfrm>
        <a:off x="6524625" y="1143000"/>
        <a:ext cx="68484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34</xdr:row>
      <xdr:rowOff>28575</xdr:rowOff>
    </xdr:from>
    <xdr:to>
      <xdr:col>12</xdr:col>
      <xdr:colOff>704850</xdr:colOff>
      <xdr:row>57</xdr:row>
      <xdr:rowOff>28575</xdr:rowOff>
    </xdr:to>
    <xdr:graphicFrame macro="">
      <xdr:nvGraphicFramePr>
        <xdr:cNvPr id="10" name="9 Gráfico"/>
        <xdr:cNvGraphicFramePr/>
      </xdr:nvGraphicFramePr>
      <xdr:xfrm>
        <a:off x="2619375" y="6124575"/>
        <a:ext cx="77343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5</xdr:row>
      <xdr:rowOff>76200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3458825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123825</xdr:rowOff>
    </xdr:from>
    <xdr:to>
      <xdr:col>8</xdr:col>
      <xdr:colOff>276225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123825" y="1457325"/>
        <a:ext cx="7229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6</xdr:row>
      <xdr:rowOff>161925</xdr:rowOff>
    </xdr:from>
    <xdr:to>
      <xdr:col>16</xdr:col>
      <xdr:colOff>95250</xdr:colOff>
      <xdr:row>31</xdr:row>
      <xdr:rowOff>9525</xdr:rowOff>
    </xdr:to>
    <xdr:graphicFrame macro="">
      <xdr:nvGraphicFramePr>
        <xdr:cNvPr id="9" name="8 Gráfico"/>
        <xdr:cNvGraphicFramePr/>
      </xdr:nvGraphicFramePr>
      <xdr:xfrm>
        <a:off x="7467600" y="1304925"/>
        <a:ext cx="70389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32</xdr:row>
      <xdr:rowOff>190500</xdr:rowOff>
    </xdr:from>
    <xdr:to>
      <xdr:col>8</xdr:col>
      <xdr:colOff>447675</xdr:colOff>
      <xdr:row>56</xdr:row>
      <xdr:rowOff>95250</xdr:rowOff>
    </xdr:to>
    <xdr:graphicFrame macro="">
      <xdr:nvGraphicFramePr>
        <xdr:cNvPr id="12" name="11 Gráfico"/>
        <xdr:cNvGraphicFramePr/>
      </xdr:nvGraphicFramePr>
      <xdr:xfrm>
        <a:off x="447675" y="6286500"/>
        <a:ext cx="70770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16</xdr:col>
      <xdr:colOff>628650</xdr:colOff>
      <xdr:row>56</xdr:row>
      <xdr:rowOff>104775</xdr:rowOff>
    </xdr:to>
    <xdr:graphicFrame macro="">
      <xdr:nvGraphicFramePr>
        <xdr:cNvPr id="14" name="13 Gráfico"/>
        <xdr:cNvGraphicFramePr/>
      </xdr:nvGraphicFramePr>
      <xdr:xfrm>
        <a:off x="7981950" y="6286500"/>
        <a:ext cx="7058025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628650</xdr:colOff>
      <xdr:row>6</xdr:row>
      <xdr:rowOff>57150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5039975" cy="1200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0.011</cdr:y>
    </cdr:from>
    <cdr:to>
      <cdr:x>0.799</cdr:x>
      <cdr:y>0.15625</cdr:y>
    </cdr:to>
    <cdr:sp macro="" textlink="">
      <cdr:nvSpPr>
        <cdr:cNvPr id="2" name="1 CuadroTexto"/>
        <cdr:cNvSpPr txBox="1"/>
      </cdr:nvSpPr>
      <cdr:spPr>
        <a:xfrm>
          <a:off x="1447800" y="47625"/>
          <a:ext cx="4352925" cy="657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CONSUMO INTERMEDIO TOTAL NACIONAL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    ($ 6.585.492.244 )</a:t>
          </a:r>
          <a:endParaRPr lang="es-EC" sz="12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171450</xdr:rowOff>
    </xdr:from>
    <xdr:to>
      <xdr:col>7</xdr:col>
      <xdr:colOff>1085850</xdr:colOff>
      <xdr:row>30</xdr:row>
      <xdr:rowOff>123825</xdr:rowOff>
    </xdr:to>
    <xdr:graphicFrame macro="">
      <xdr:nvGraphicFramePr>
        <xdr:cNvPr id="11" name="10 Gráfico"/>
        <xdr:cNvGraphicFramePr/>
      </xdr:nvGraphicFramePr>
      <xdr:xfrm>
        <a:off x="104775" y="1314450"/>
        <a:ext cx="7267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6</xdr:row>
      <xdr:rowOff>76200</xdr:rowOff>
    </xdr:from>
    <xdr:to>
      <xdr:col>16</xdr:col>
      <xdr:colOff>152400</xdr:colOff>
      <xdr:row>30</xdr:row>
      <xdr:rowOff>28575</xdr:rowOff>
    </xdr:to>
    <xdr:graphicFrame macro="">
      <xdr:nvGraphicFramePr>
        <xdr:cNvPr id="12" name="11 Gráfico"/>
        <xdr:cNvGraphicFramePr/>
      </xdr:nvGraphicFramePr>
      <xdr:xfrm>
        <a:off x="8505825" y="1219200"/>
        <a:ext cx="66294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32</xdr:row>
      <xdr:rowOff>38100</xdr:rowOff>
    </xdr:from>
    <xdr:to>
      <xdr:col>13</xdr:col>
      <xdr:colOff>285750</xdr:colOff>
      <xdr:row>54</xdr:row>
      <xdr:rowOff>142875</xdr:rowOff>
    </xdr:to>
    <xdr:graphicFrame macro="">
      <xdr:nvGraphicFramePr>
        <xdr:cNvPr id="13" name="12 Gráfico"/>
        <xdr:cNvGraphicFramePr/>
      </xdr:nvGraphicFramePr>
      <xdr:xfrm>
        <a:off x="4667250" y="6134100"/>
        <a:ext cx="80010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504825</xdr:colOff>
      <xdr:row>6</xdr:row>
      <xdr:rowOff>47625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725650" cy="1190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0.046</cdr:y>
    </cdr:from>
    <cdr:to>
      <cdr:x>0.9155</cdr:x>
      <cdr:y>0.17025</cdr:y>
    </cdr:to>
    <cdr:sp macro="" textlink="">
      <cdr:nvSpPr>
        <cdr:cNvPr id="2" name="1 CuadroTexto"/>
        <cdr:cNvSpPr txBox="1"/>
      </cdr:nvSpPr>
      <cdr:spPr>
        <a:xfrm>
          <a:off x="876300" y="190500"/>
          <a:ext cx="55911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TOTAL REMUNERACIONES </a:t>
          </a:r>
        </a:p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($ 2.100.578.814</a:t>
          </a:r>
          <a:r>
            <a:rPr lang="es-EC" sz="1200">
              <a:latin typeface="+mn-lt"/>
            </a:rPr>
            <a:t>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0.015</cdr:y>
    </cdr:from>
    <cdr:to>
      <cdr:x>0.9</cdr:x>
      <cdr:y>0.17925</cdr:y>
    </cdr:to>
    <cdr:sp macro="" textlink="">
      <cdr:nvSpPr>
        <cdr:cNvPr id="2" name="1 CuadroTexto"/>
        <cdr:cNvSpPr txBox="1"/>
      </cdr:nvSpPr>
      <cdr:spPr>
        <a:xfrm>
          <a:off x="895350" y="57150"/>
          <a:ext cx="50958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NACIONAL 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($ 10.500.801.858)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142875</xdr:rowOff>
    </xdr:from>
    <xdr:to>
      <xdr:col>9</xdr:col>
      <xdr:colOff>390525</xdr:colOff>
      <xdr:row>29</xdr:row>
      <xdr:rowOff>142875</xdr:rowOff>
    </xdr:to>
    <xdr:graphicFrame macro="">
      <xdr:nvGraphicFramePr>
        <xdr:cNvPr id="8" name="7 Gráfico"/>
        <xdr:cNvGraphicFramePr/>
      </xdr:nvGraphicFramePr>
      <xdr:xfrm>
        <a:off x="1104900" y="1285875"/>
        <a:ext cx="7134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6</xdr:row>
      <xdr:rowOff>133350</xdr:rowOff>
    </xdr:from>
    <xdr:to>
      <xdr:col>18</xdr:col>
      <xdr:colOff>333375</xdr:colOff>
      <xdr:row>29</xdr:row>
      <xdr:rowOff>133350</xdr:rowOff>
    </xdr:to>
    <xdr:graphicFrame macro="">
      <xdr:nvGraphicFramePr>
        <xdr:cNvPr id="9" name="8 Gráfico"/>
        <xdr:cNvGraphicFramePr/>
      </xdr:nvGraphicFramePr>
      <xdr:xfrm>
        <a:off x="8601075" y="1276350"/>
        <a:ext cx="70104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32</xdr:row>
      <xdr:rowOff>161925</xdr:rowOff>
    </xdr:from>
    <xdr:to>
      <xdr:col>9</xdr:col>
      <xdr:colOff>323850</xdr:colOff>
      <xdr:row>54</xdr:row>
      <xdr:rowOff>161925</xdr:rowOff>
    </xdr:to>
    <xdr:graphicFrame macro="">
      <xdr:nvGraphicFramePr>
        <xdr:cNvPr id="10" name="9 Gráfico"/>
        <xdr:cNvGraphicFramePr/>
      </xdr:nvGraphicFramePr>
      <xdr:xfrm>
        <a:off x="1104900" y="6257925"/>
        <a:ext cx="70675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190500</xdr:colOff>
      <xdr:row>32</xdr:row>
      <xdr:rowOff>161925</xdr:rowOff>
    </xdr:from>
    <xdr:to>
      <xdr:col>18</xdr:col>
      <xdr:colOff>200025</xdr:colOff>
      <xdr:row>54</xdr:row>
      <xdr:rowOff>142875</xdr:rowOff>
    </xdr:to>
    <xdr:graphicFrame macro="">
      <xdr:nvGraphicFramePr>
        <xdr:cNvPr id="15" name="14 Gráfico"/>
        <xdr:cNvGraphicFramePr/>
      </xdr:nvGraphicFramePr>
      <xdr:xfrm>
        <a:off x="8820150" y="6257925"/>
        <a:ext cx="665797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647700</xdr:colOff>
      <xdr:row>6</xdr:row>
      <xdr:rowOff>19050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5925800" cy="11620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rales\Desktop\SERVICIOS_2013\GRAFICOS%20servicios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 1"/>
      <sheetName val="CUAD 2"/>
      <sheetName val="CUAD 3"/>
      <sheetName val="CUAD 4"/>
      <sheetName val="CUAD 5"/>
      <sheetName val="CUAD 6"/>
      <sheetName val="GENERO 1"/>
      <sheetName val="GENERO 2"/>
      <sheetName val="REMUN 1 "/>
      <sheetName val="REMUN 2"/>
      <sheetName val="REMUNERACIONES"/>
      <sheetName val="CONSINTER"/>
      <sheetName val="PRODTOTAL"/>
      <sheetName val="ADQACTFIJ"/>
    </sheetNames>
    <sheetDataSet>
      <sheetData sheetId="0"/>
      <sheetData sheetId="1">
        <row r="11">
          <cell r="R11" t="str">
            <v>HOTELES Y RESTAURANTES</v>
          </cell>
        </row>
      </sheetData>
      <sheetData sheetId="2"/>
      <sheetData sheetId="3">
        <row r="11">
          <cell r="AA11" t="str">
            <v>HOTELES Y RESTAURANTES</v>
          </cell>
        </row>
      </sheetData>
      <sheetData sheetId="4">
        <row r="11">
          <cell r="AE11" t="str">
            <v>HOTELES Y RESTAURANTES</v>
          </cell>
        </row>
      </sheetData>
      <sheetData sheetId="5">
        <row r="4">
          <cell r="AB4" t="str">
            <v>HOTELES Y RESTAURANTES</v>
          </cell>
        </row>
      </sheetData>
      <sheetData sheetId="6">
        <row r="5">
          <cell r="U5">
            <v>0</v>
          </cell>
        </row>
      </sheetData>
      <sheetData sheetId="7">
        <row r="14">
          <cell r="S14" t="str">
            <v>mujeres</v>
          </cell>
        </row>
      </sheetData>
      <sheetData sheetId="8"/>
      <sheetData sheetId="9">
        <row r="6">
          <cell r="V6">
            <v>0</v>
          </cell>
        </row>
      </sheetData>
      <sheetData sheetId="10">
        <row r="15">
          <cell r="W15" t="str">
            <v>HOTELES Y RESTAURANTES</v>
          </cell>
        </row>
      </sheetData>
      <sheetData sheetId="11">
        <row r="3">
          <cell r="R3">
            <v>0</v>
          </cell>
        </row>
      </sheetData>
      <sheetData sheetId="12">
        <row r="3">
          <cell r="R3">
            <v>0</v>
          </cell>
        </row>
      </sheetData>
      <sheetData sheetId="13">
        <row r="3">
          <cell r="R3">
            <v>0</v>
          </cell>
        </row>
      </sheetData>
      <sheetData sheetId="14">
        <row r="3">
          <cell r="R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1"/>
  <sheetViews>
    <sheetView showGridLines="0" tabSelected="1" zoomScale="70" zoomScaleNormal="70" zoomScaleSheetLayoutView="100" workbookViewId="0" topLeftCell="A8">
      <selection activeCell="A22" sqref="A22"/>
    </sheetView>
  </sheetViews>
  <sheetFormatPr defaultColWidth="11.57421875" defaultRowHeight="15"/>
  <cols>
    <col min="1" max="1" width="5.28125" style="5" customWidth="1"/>
    <col min="2" max="2" width="174.140625" style="6" customWidth="1"/>
    <col min="3" max="16384" width="11.57421875" style="5" customWidth="1"/>
  </cols>
  <sheetData>
    <row r="1" ht="15"/>
    <row r="2" ht="15"/>
    <row r="3" ht="15"/>
    <row r="4" ht="15">
      <c r="B4" s="6" t="s">
        <v>0</v>
      </c>
    </row>
    <row r="5" ht="15"/>
    <row r="6" ht="9" customHeight="1"/>
    <row r="7" spans="1:2" ht="21.6" customHeight="1">
      <c r="A7" s="111" t="s">
        <v>16</v>
      </c>
      <c r="B7" s="111"/>
    </row>
    <row r="8" spans="1:2" ht="27" customHeight="1">
      <c r="A8" s="112" t="s">
        <v>15</v>
      </c>
      <c r="B8" s="113"/>
    </row>
    <row r="9" spans="1:22" s="90" customFormat="1" ht="28.9" customHeight="1">
      <c r="A9" s="89" t="s">
        <v>1</v>
      </c>
      <c r="B9" s="110" t="s">
        <v>17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90" customFormat="1" ht="28.9" customHeight="1">
      <c r="A10" s="89" t="s">
        <v>2</v>
      </c>
      <c r="B10" s="110" t="s">
        <v>18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90" customFormat="1" ht="28.9" customHeight="1">
      <c r="A11" s="89" t="s">
        <v>3</v>
      </c>
      <c r="B11" s="110" t="s">
        <v>17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90" customFormat="1" ht="28.9" customHeight="1">
      <c r="A12" s="89" t="s">
        <v>4</v>
      </c>
      <c r="B12" s="110" t="s">
        <v>19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90" customFormat="1" ht="28.9" customHeight="1">
      <c r="A13" s="89" t="s">
        <v>5</v>
      </c>
      <c r="B13" s="110" t="s">
        <v>20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90" customFormat="1" ht="28.9" customHeight="1">
      <c r="A14" s="89" t="s">
        <v>6</v>
      </c>
      <c r="B14" s="110" t="s">
        <v>18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s="90" customFormat="1" ht="28.9" customHeight="1">
      <c r="A15" s="89" t="s">
        <v>7</v>
      </c>
      <c r="B15" s="110" t="s">
        <v>21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s="90" customFormat="1" ht="28.9" customHeight="1">
      <c r="A16" s="89" t="s">
        <v>8</v>
      </c>
      <c r="B16" s="110" t="s">
        <v>22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s="90" customFormat="1" ht="28.9" customHeight="1">
      <c r="A17" s="89" t="s">
        <v>9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s="90" customFormat="1" ht="28.9" customHeight="1">
      <c r="A18" s="89" t="s">
        <v>10</v>
      </c>
      <c r="B18" s="110" t="s">
        <v>24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s="90" customFormat="1" ht="28.9" customHeight="1">
      <c r="A19" s="89" t="s">
        <v>11</v>
      </c>
      <c r="B19" s="110" t="s">
        <v>25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s="90" customFormat="1" ht="28.9" customHeight="1">
      <c r="A20" s="89" t="s">
        <v>12</v>
      </c>
      <c r="B20" s="110" t="s">
        <v>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s="90" customFormat="1" ht="42.6" customHeight="1">
      <c r="A21" s="89" t="s">
        <v>13</v>
      </c>
      <c r="B21" s="91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</sheetData>
  <mergeCells count="14">
    <mergeCell ref="A7:B7"/>
    <mergeCell ref="A8:B8"/>
    <mergeCell ref="B9:V9"/>
    <mergeCell ref="B10:V10"/>
    <mergeCell ref="B11:V11"/>
    <mergeCell ref="B17:V17"/>
    <mergeCell ref="B18:V18"/>
    <mergeCell ref="B19:V19"/>
    <mergeCell ref="B20:V20"/>
    <mergeCell ref="B12:V12"/>
    <mergeCell ref="B13:V13"/>
    <mergeCell ref="B14:V14"/>
    <mergeCell ref="B15:V15"/>
    <mergeCell ref="B16:V16"/>
  </mergeCells>
  <hyperlinks>
    <hyperlink ref="A9" location="'G1'!A1" display="G1"/>
    <hyperlink ref="A10" location="'G2'!A1" display="G2"/>
    <hyperlink ref="A11" location="'G3'!A1" display="G3"/>
    <hyperlink ref="A12" location="'G4'!A1" display="G4"/>
    <hyperlink ref="A13" location="'G5'!A1" display="G5"/>
    <hyperlink ref="A14" location="'G6'!A1" display="G6"/>
    <hyperlink ref="A15" location="'G7'!A1" display="G7"/>
    <hyperlink ref="A16" location="'G8'!A1" display="G8"/>
    <hyperlink ref="A17" location="'G9'!A1" display="G9"/>
    <hyperlink ref="A18" location="'G10'!A1" display="G10"/>
    <hyperlink ref="A19" location="'G11'!A1" display="G11"/>
    <hyperlink ref="A20" location="'G12'!A1" display="G12"/>
    <hyperlink ref="A21" location="'G13'!A1" display="G13"/>
  </hyperlinks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4"/>
  <sheetViews>
    <sheetView showGridLines="0" zoomScale="70" zoomScaleNormal="70" zoomScalePageLayoutView="50" workbookViewId="0" topLeftCell="A1">
      <selection activeCell="N10" sqref="N10"/>
    </sheetView>
  </sheetViews>
  <sheetFormatPr defaultColWidth="11.421875" defaultRowHeight="15"/>
  <cols>
    <col min="2" max="2" width="17.421875" style="0" bestFit="1" customWidth="1"/>
    <col min="4" max="4" width="19.28125" style="0" bestFit="1" customWidth="1"/>
  </cols>
  <sheetData>
    <row r="6" ht="15">
      <c r="M6" s="92" t="s">
        <v>105</v>
      </c>
    </row>
    <row r="7" spans="1:21" ht="21" customHeight="1">
      <c r="A7" s="119" t="s">
        <v>14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93"/>
      <c r="O7" s="93"/>
      <c r="P7" s="93"/>
      <c r="Q7" s="93"/>
      <c r="R7" s="93"/>
      <c r="S7" s="1"/>
      <c r="T7" s="1"/>
      <c r="U7" s="1"/>
    </row>
    <row r="36" ht="15">
      <c r="A36" s="11" t="s">
        <v>29</v>
      </c>
    </row>
    <row r="38" s="12" customFormat="1" ht="15">
      <c r="B38" s="12" t="s">
        <v>50</v>
      </c>
    </row>
    <row r="39" spans="1:4" s="12" customFormat="1" ht="15.75" customHeight="1">
      <c r="A39" s="70" t="s">
        <v>30</v>
      </c>
      <c r="B39" s="118" t="s">
        <v>32</v>
      </c>
      <c r="C39" s="118"/>
      <c r="D39" s="71" t="s">
        <v>33</v>
      </c>
    </row>
    <row r="40" spans="1:5" s="12" customFormat="1" ht="15">
      <c r="A40" s="72" t="s">
        <v>70</v>
      </c>
      <c r="B40" s="23">
        <v>212641149</v>
      </c>
      <c r="C40" s="32">
        <f>B40/$B$44</f>
        <v>0.7012175628777112</v>
      </c>
      <c r="D40" s="23">
        <v>1134292890</v>
      </c>
      <c r="E40" s="32">
        <f>D40/$D$44</f>
        <v>0.631097722302022</v>
      </c>
    </row>
    <row r="41" spans="1:5" s="12" customFormat="1" ht="15">
      <c r="A41" s="72" t="s">
        <v>71</v>
      </c>
      <c r="B41" s="23">
        <v>84209915</v>
      </c>
      <c r="C41" s="32">
        <f aca="true" t="shared" si="0" ref="C41:C43">B41/$B$44</f>
        <v>0.2776954114673224</v>
      </c>
      <c r="D41" s="23">
        <v>652814633</v>
      </c>
      <c r="E41" s="32">
        <f aca="true" t="shared" si="1" ref="E41:E43">D41/$D$44</f>
        <v>0.3632129158208251</v>
      </c>
    </row>
    <row r="42" spans="1:5" s="12" customFormat="1" ht="15">
      <c r="A42" s="72" t="s">
        <v>73</v>
      </c>
      <c r="B42" s="23">
        <v>3191664</v>
      </c>
      <c r="C42" s="32">
        <f t="shared" si="0"/>
        <v>0.010525012971993144</v>
      </c>
      <c r="D42" s="23">
        <v>6555598</v>
      </c>
      <c r="E42" s="32">
        <f t="shared" si="1"/>
        <v>0.0036474027145913706</v>
      </c>
    </row>
    <row r="43" spans="1:5" s="12" customFormat="1" ht="15">
      <c r="A43" s="72" t="s">
        <v>72</v>
      </c>
      <c r="B43" s="23">
        <v>3202884</v>
      </c>
      <c r="C43" s="32">
        <f t="shared" si="0"/>
        <v>0.010562012682973299</v>
      </c>
      <c r="D43" s="23">
        <v>3670081</v>
      </c>
      <c r="E43" s="32">
        <f t="shared" si="1"/>
        <v>0.002041959162561556</v>
      </c>
    </row>
    <row r="44" spans="1:4" s="12" customFormat="1" ht="15">
      <c r="A44" s="73" t="s">
        <v>51</v>
      </c>
      <c r="B44" s="23">
        <f>SUM(B40:B43)</f>
        <v>303245612</v>
      </c>
      <c r="D44" s="23">
        <f>SUM(D40:D43)</f>
        <v>1797333202</v>
      </c>
    </row>
    <row r="45" s="12" customFormat="1" ht="15"/>
  </sheetData>
  <mergeCells count="2">
    <mergeCell ref="B39:C39"/>
    <mergeCell ref="A7:M7"/>
  </mergeCells>
  <hyperlinks>
    <hyperlink ref="M6" location="ÍNDICE!A1" display="INDICE&gt;&gt;"/>
  </hyperlinks>
  <printOptions horizontalCentered="1"/>
  <pageMargins left="0.7874015748031497" right="0.7874015748031497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68"/>
  <sheetViews>
    <sheetView showGridLines="0" zoomScale="70" zoomScaleNormal="70" zoomScalePageLayoutView="70" workbookViewId="0" topLeftCell="A1">
      <selection activeCell="T16" sqref="T16"/>
    </sheetView>
  </sheetViews>
  <sheetFormatPr defaultColWidth="11.421875" defaultRowHeight="15"/>
  <cols>
    <col min="2" max="3" width="13.7109375" style="0" bestFit="1" customWidth="1"/>
    <col min="4" max="6" width="12.28125" style="0" bestFit="1" customWidth="1"/>
    <col min="7" max="8" width="11.7109375" style="0" bestFit="1" customWidth="1"/>
    <col min="9" max="9" width="12.28125" style="0" bestFit="1" customWidth="1"/>
    <col min="10" max="10" width="11.7109375" style="0" bestFit="1" customWidth="1"/>
  </cols>
  <sheetData>
    <row r="7" ht="15">
      <c r="R7" s="92" t="s">
        <v>105</v>
      </c>
    </row>
    <row r="8" ht="14.45" hidden="1"/>
    <row r="9" ht="14.45" hidden="1"/>
    <row r="59" ht="15">
      <c r="A59" s="11" t="s">
        <v>29</v>
      </c>
    </row>
    <row r="60" s="12" customFormat="1" ht="15"/>
    <row r="61" s="12" customFormat="1" ht="15">
      <c r="B61" s="12" t="s">
        <v>50</v>
      </c>
    </row>
    <row r="62" spans="1:10" s="12" customFormat="1" ht="48.75">
      <c r="A62" s="74" t="s">
        <v>30</v>
      </c>
      <c r="B62" s="75" t="s">
        <v>64</v>
      </c>
      <c r="C62" s="75" t="s">
        <v>74</v>
      </c>
      <c r="D62" s="75" t="s">
        <v>75</v>
      </c>
      <c r="E62" s="75" t="s">
        <v>76</v>
      </c>
      <c r="F62" s="75" t="s">
        <v>77</v>
      </c>
      <c r="G62" s="75" t="s">
        <v>78</v>
      </c>
      <c r="H62" s="75" t="s">
        <v>79</v>
      </c>
      <c r="I62" s="75" t="s">
        <v>80</v>
      </c>
      <c r="J62" s="75" t="s">
        <v>81</v>
      </c>
    </row>
    <row r="63" spans="1:10" s="12" customFormat="1" ht="15">
      <c r="A63" s="120" t="s">
        <v>32</v>
      </c>
      <c r="B63" s="23">
        <v>303245612</v>
      </c>
      <c r="C63" s="23">
        <v>200343318</v>
      </c>
      <c r="D63" s="23">
        <v>20756192</v>
      </c>
      <c r="E63" s="23">
        <v>32069327</v>
      </c>
      <c r="F63" s="23">
        <v>11689649</v>
      </c>
      <c r="G63" s="23">
        <v>193109</v>
      </c>
      <c r="H63" s="23">
        <v>2350919</v>
      </c>
      <c r="I63" s="23">
        <v>22110995</v>
      </c>
      <c r="J63" s="23">
        <v>13732103</v>
      </c>
    </row>
    <row r="64" spans="1:10" s="12" customFormat="1" ht="15">
      <c r="A64" s="120"/>
      <c r="B64" s="23"/>
      <c r="C64" s="46">
        <v>0.6606635350093706</v>
      </c>
      <c r="D64" s="46">
        <v>0.06844680080646971</v>
      </c>
      <c r="E64" s="46">
        <v>0.1057536390666718</v>
      </c>
      <c r="F64" s="46">
        <v>0.03854845226911313</v>
      </c>
      <c r="G64" s="46">
        <v>0.0006368072359774162</v>
      </c>
      <c r="H64" s="46">
        <v>0.0077525243794789025</v>
      </c>
      <c r="I64" s="46">
        <v>0.07291447633543993</v>
      </c>
      <c r="J64" s="46">
        <v>0.04528376489747855</v>
      </c>
    </row>
    <row r="65" spans="1:10" s="12" customFormat="1" ht="15">
      <c r="A65" s="121" t="s">
        <v>33</v>
      </c>
      <c r="B65" s="23">
        <v>1797333202</v>
      </c>
      <c r="C65" s="23">
        <v>1086737646</v>
      </c>
      <c r="D65" s="23">
        <v>142463045</v>
      </c>
      <c r="E65" s="23">
        <v>177784832</v>
      </c>
      <c r="F65" s="23">
        <v>174297967</v>
      </c>
      <c r="G65" s="23">
        <v>961689</v>
      </c>
      <c r="H65" s="23">
        <v>19134655</v>
      </c>
      <c r="I65" s="23">
        <v>121634520</v>
      </c>
      <c r="J65" s="23">
        <v>74318848</v>
      </c>
    </row>
    <row r="66" spans="1:10" s="12" customFormat="1" ht="15">
      <c r="A66" s="121"/>
      <c r="B66" s="23"/>
      <c r="C66" s="46">
        <v>0.6046389421787357</v>
      </c>
      <c r="D66" s="46">
        <v>0.07926356940464509</v>
      </c>
      <c r="E66" s="46">
        <v>0.09891590040297937</v>
      </c>
      <c r="F66" s="46">
        <v>0.09697587893332646</v>
      </c>
      <c r="G66" s="46">
        <v>0.0005350643936972128</v>
      </c>
      <c r="H66" s="46">
        <v>0.010646136720062661</v>
      </c>
      <c r="I66" s="46">
        <v>0.06767499752669678</v>
      </c>
      <c r="J66" s="46">
        <v>0.04134951043985666</v>
      </c>
    </row>
    <row r="67" spans="1:10" s="12" customFormat="1" ht="15">
      <c r="A67" s="121" t="s">
        <v>51</v>
      </c>
      <c r="B67" s="24">
        <v>2100578814</v>
      </c>
      <c r="C67" s="24">
        <v>1287080964</v>
      </c>
      <c r="D67" s="24">
        <v>163219237</v>
      </c>
      <c r="E67" s="24">
        <v>209854159</v>
      </c>
      <c r="F67" s="24">
        <v>185987616</v>
      </c>
      <c r="G67" s="24">
        <v>1154798</v>
      </c>
      <c r="H67" s="24">
        <v>21485574</v>
      </c>
      <c r="I67" s="24">
        <v>143745515</v>
      </c>
      <c r="J67" s="24">
        <v>88050951</v>
      </c>
    </row>
    <row r="68" spans="1:10" s="12" customFormat="1" ht="15">
      <c r="A68" s="121"/>
      <c r="C68" s="46">
        <v>0.6127268138771202</v>
      </c>
      <c r="D68" s="46">
        <v>0.0777020295130902</v>
      </c>
      <c r="E68" s="46">
        <v>0.09990301606459981</v>
      </c>
      <c r="F68" s="46">
        <v>0.08854112721713854</v>
      </c>
      <c r="G68" s="46">
        <v>0.0005497522836579461</v>
      </c>
      <c r="H68" s="46">
        <v>0.010228406502437476</v>
      </c>
      <c r="I68" s="46">
        <v>0.06843138378905882</v>
      </c>
      <c r="J68" s="46">
        <v>0.041917470752896965</v>
      </c>
    </row>
    <row r="69" s="12" customFormat="1" ht="15"/>
    <row r="70" s="12" customFormat="1" ht="15"/>
  </sheetData>
  <mergeCells count="3">
    <mergeCell ref="A63:A64"/>
    <mergeCell ref="A65:A66"/>
    <mergeCell ref="A67:A68"/>
  </mergeCells>
  <hyperlinks>
    <hyperlink ref="R7" location="ÍNDICE!A1" display="INDICE&gt;&gt;"/>
  </hyperlinks>
  <printOptions horizontalCentered="1"/>
  <pageMargins left="0.7874015748031497" right="0.7874015748031497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69"/>
  <sheetViews>
    <sheetView showGridLines="0" zoomScale="70" zoomScaleNormal="70" zoomScalePageLayoutView="50" workbookViewId="0" topLeftCell="A1">
      <selection activeCell="T1" sqref="T1"/>
    </sheetView>
  </sheetViews>
  <sheetFormatPr defaultColWidth="11.421875" defaultRowHeight="15"/>
  <cols>
    <col min="2" max="2" width="16.00390625" style="0" bestFit="1" customWidth="1"/>
    <col min="3" max="3" width="15.8515625" style="0" bestFit="1" customWidth="1"/>
    <col min="4" max="5" width="11.8515625" style="0" bestFit="1" customWidth="1"/>
    <col min="6" max="6" width="16.57421875" style="0" bestFit="1" customWidth="1"/>
    <col min="7" max="7" width="16.140625" style="0" bestFit="1" customWidth="1"/>
    <col min="8" max="8" width="13.28125" style="0" bestFit="1" customWidth="1"/>
    <col min="9" max="9" width="16.7109375" style="0" bestFit="1" customWidth="1"/>
    <col min="18" max="19" width="11.421875" style="0" hidden="1" customWidth="1"/>
  </cols>
  <sheetData>
    <row r="7" ht="14.45" hidden="1">
      <c r="T7" s="7" t="s">
        <v>28</v>
      </c>
    </row>
    <row r="8" ht="14.45" hidden="1"/>
    <row r="9" ht="15">
      <c r="T9" s="92" t="s">
        <v>105</v>
      </c>
    </row>
    <row r="59" ht="15">
      <c r="A59" s="11" t="s">
        <v>29</v>
      </c>
    </row>
    <row r="60" s="88" customFormat="1" ht="15"/>
    <row r="61" s="94" customFormat="1" ht="15"/>
    <row r="62" s="12" customFormat="1" ht="15"/>
    <row r="63" spans="1:9" s="12" customFormat="1" ht="60.75">
      <c r="A63" s="95" t="s">
        <v>30</v>
      </c>
      <c r="B63" s="96" t="s">
        <v>54</v>
      </c>
      <c r="C63" s="96" t="s">
        <v>82</v>
      </c>
      <c r="D63" s="96" t="s">
        <v>83</v>
      </c>
      <c r="E63" s="96" t="s">
        <v>84</v>
      </c>
      <c r="F63" s="96" t="s">
        <v>85</v>
      </c>
      <c r="G63" s="96" t="s">
        <v>86</v>
      </c>
      <c r="H63" s="96" t="s">
        <v>87</v>
      </c>
      <c r="I63" s="97"/>
    </row>
    <row r="64" spans="1:9" s="12" customFormat="1" ht="15">
      <c r="A64" s="98" t="s">
        <v>32</v>
      </c>
      <c r="B64" s="23">
        <v>783561996</v>
      </c>
      <c r="C64" s="23">
        <v>448934229</v>
      </c>
      <c r="D64" s="99">
        <v>0</v>
      </c>
      <c r="E64" s="99">
        <v>0</v>
      </c>
      <c r="F64" s="23">
        <v>211313771</v>
      </c>
      <c r="G64" s="23">
        <v>124583729</v>
      </c>
      <c r="H64" s="23">
        <v>1269733</v>
      </c>
      <c r="I64" s="97"/>
    </row>
    <row r="65" spans="1:9" s="12" customFormat="1" ht="15">
      <c r="A65" s="100"/>
      <c r="B65" s="101"/>
      <c r="C65" s="37">
        <f>C64/$B$64</f>
        <v>0.5729402795078897</v>
      </c>
      <c r="D65" s="102"/>
      <c r="E65" s="102"/>
      <c r="F65" s="37">
        <f>F64/$B$64</f>
        <v>0.26968353758698627</v>
      </c>
      <c r="G65" s="37">
        <f>G64/$B$64</f>
        <v>0.15899664562087823</v>
      </c>
      <c r="H65" s="46">
        <f>H64/$B$64</f>
        <v>0.0016204627157542745</v>
      </c>
      <c r="I65" s="97"/>
    </row>
    <row r="66" spans="1:9" s="12" customFormat="1" ht="15">
      <c r="A66" s="100" t="s">
        <v>33</v>
      </c>
      <c r="B66" s="23">
        <v>5891458807</v>
      </c>
      <c r="C66" s="23">
        <v>922091185</v>
      </c>
      <c r="D66" s="23">
        <v>149221</v>
      </c>
      <c r="E66" s="23">
        <v>19404</v>
      </c>
      <c r="F66" s="23">
        <v>2892173404</v>
      </c>
      <c r="G66" s="23">
        <v>2074882499</v>
      </c>
      <c r="H66" s="23">
        <v>-2143094</v>
      </c>
      <c r="I66" s="97"/>
    </row>
    <row r="67" spans="3:8" s="12" customFormat="1" ht="15">
      <c r="C67" s="26">
        <f>C66/$B$66</f>
        <v>0.1565132194261305</v>
      </c>
      <c r="D67" s="26">
        <f aca="true" t="shared" si="0" ref="D67:H67">D66/$B$66</f>
        <v>2.5328361767157137E-05</v>
      </c>
      <c r="E67" s="26">
        <f t="shared" si="0"/>
        <v>3.293581545023268E-06</v>
      </c>
      <c r="F67" s="26">
        <f t="shared" si="0"/>
        <v>0.4909095520728471</v>
      </c>
      <c r="G67" s="26">
        <f t="shared" si="0"/>
        <v>0.3521848436816203</v>
      </c>
      <c r="H67" s="103">
        <f t="shared" si="0"/>
        <v>-0.00036376287608998637</v>
      </c>
    </row>
    <row r="68" spans="1:9" s="12" customFormat="1" ht="15">
      <c r="A68" s="98" t="s">
        <v>51</v>
      </c>
      <c r="B68" s="23">
        <f>B64+B66</f>
        <v>6675020803</v>
      </c>
      <c r="C68" s="23">
        <f>C64+C66</f>
        <v>1371025414</v>
      </c>
      <c r="D68" s="23">
        <f aca="true" t="shared" si="1" ref="D68:H68">D64+D66</f>
        <v>149221</v>
      </c>
      <c r="E68" s="23">
        <f t="shared" si="1"/>
        <v>19404</v>
      </c>
      <c r="F68" s="23">
        <v>3103487175</v>
      </c>
      <c r="G68" s="23">
        <v>2199466228</v>
      </c>
      <c r="H68" s="23">
        <f t="shared" si="1"/>
        <v>-873361</v>
      </c>
      <c r="I68" s="24"/>
    </row>
    <row r="69" spans="3:8" s="12" customFormat="1" ht="15">
      <c r="C69" s="26">
        <f>C68/$B$68</f>
        <v>0.20539642563867527</v>
      </c>
      <c r="D69" s="104">
        <f aca="true" t="shared" si="2" ref="D69:H69">D68/$B$68</f>
        <v>2.2355136321512975E-05</v>
      </c>
      <c r="E69" s="104">
        <f t="shared" si="2"/>
        <v>2.906957232444748E-06</v>
      </c>
      <c r="F69" s="26">
        <f t="shared" si="2"/>
        <v>0.46494044986424293</v>
      </c>
      <c r="G69" s="26">
        <f t="shared" si="2"/>
        <v>0.3295070222120475</v>
      </c>
      <c r="H69" s="103">
        <f t="shared" si="2"/>
        <v>-0.00013084019148037402</v>
      </c>
    </row>
    <row r="70" s="12" customFormat="1" ht="15"/>
    <row r="71" s="12" customFormat="1" ht="15"/>
    <row r="72" s="88" customFormat="1" ht="15"/>
    <row r="73" s="88" customFormat="1" ht="15"/>
    <row r="74" s="88" customFormat="1" ht="15"/>
    <row r="75" s="88" customFormat="1" ht="15"/>
    <row r="76" s="88" customFormat="1" ht="15"/>
    <row r="77" s="88" customFormat="1" ht="15"/>
    <row r="78" s="88" customFormat="1" ht="15"/>
    <row r="79" s="88" customFormat="1" ht="15"/>
    <row r="80" s="88" customFormat="1" ht="15"/>
    <row r="81" s="88" customFormat="1" ht="15"/>
    <row r="82" s="88" customFormat="1" ht="15"/>
    <row r="83" s="88" customFormat="1" ht="15"/>
    <row r="84" s="88" customFormat="1" ht="15"/>
    <row r="85" s="88" customFormat="1" ht="15"/>
    <row r="86" s="88" customFormat="1" ht="15"/>
    <row r="87" s="88" customFormat="1" ht="15"/>
    <row r="88" s="88" customFormat="1" ht="15"/>
    <row r="89" s="88" customFormat="1" ht="15"/>
    <row r="90" s="88" customFormat="1" ht="15"/>
    <row r="91" s="88" customFormat="1" ht="15"/>
    <row r="92" s="88" customFormat="1" ht="15"/>
    <row r="93" s="88" customFormat="1" ht="15"/>
    <row r="94" s="88" customFormat="1" ht="15"/>
    <row r="95" s="88" customFormat="1" ht="15"/>
    <row r="96" s="88" customFormat="1" ht="15"/>
    <row r="97" s="88" customFormat="1" ht="15"/>
    <row r="98" s="88" customFormat="1" ht="15"/>
    <row r="99" s="88" customFormat="1" ht="15"/>
    <row r="100" s="88" customFormat="1" ht="15"/>
    <row r="101" s="88" customFormat="1" ht="15"/>
    <row r="102" s="88" customFormat="1" ht="15"/>
    <row r="103" s="88" customFormat="1" ht="15"/>
    <row r="104" s="88" customFormat="1" ht="15"/>
    <row r="105" s="88" customFormat="1" ht="15"/>
    <row r="106" s="88" customFormat="1" ht="15"/>
    <row r="107" s="88" customFormat="1" ht="15"/>
    <row r="108" s="88" customFormat="1" ht="15"/>
    <row r="109" s="88" customFormat="1" ht="15"/>
    <row r="110" s="88" customFormat="1" ht="15"/>
    <row r="111" s="88" customFormat="1" ht="15"/>
    <row r="112" s="88" customFormat="1" ht="15"/>
    <row r="113" s="88" customFormat="1" ht="15"/>
    <row r="114" s="88" customFormat="1" ht="15"/>
    <row r="115" s="88" customFormat="1" ht="15"/>
    <row r="116" s="88" customFormat="1" ht="15"/>
    <row r="117" s="88" customFormat="1" ht="15"/>
    <row r="118" s="88" customFormat="1" ht="15"/>
    <row r="119" s="88" customFormat="1" ht="15"/>
    <row r="120" s="88" customFormat="1" ht="15"/>
    <row r="121" s="88" customFormat="1" ht="15"/>
    <row r="122" s="88" customFormat="1" ht="15"/>
    <row r="123" s="88" customFormat="1" ht="15"/>
    <row r="124" s="88" customFormat="1" ht="15"/>
    <row r="125" s="88" customFormat="1" ht="15"/>
    <row r="126" s="88" customFormat="1" ht="15"/>
    <row r="127" s="88" customFormat="1" ht="15"/>
    <row r="128" s="88" customFormat="1" ht="15"/>
    <row r="129" s="88" customFormat="1" ht="15"/>
    <row r="130" s="88" customFormat="1" ht="15"/>
    <row r="131" s="88" customFormat="1" ht="15"/>
    <row r="132" s="88" customFormat="1" ht="15"/>
    <row r="133" s="88" customFormat="1" ht="15"/>
    <row r="134" s="88" customFormat="1" ht="15"/>
    <row r="135" s="88" customFormat="1" ht="15"/>
    <row r="136" s="88" customFormat="1" ht="15"/>
    <row r="137" s="88" customFormat="1" ht="15"/>
    <row r="138" s="88" customFormat="1" ht="15"/>
    <row r="139" s="88" customFormat="1" ht="15"/>
    <row r="140" s="88" customFormat="1" ht="15"/>
    <row r="141" s="88" customFormat="1" ht="15"/>
    <row r="142" s="88" customFormat="1" ht="15"/>
    <row r="143" s="88" customFormat="1" ht="15"/>
    <row r="144" s="88" customFormat="1" ht="15"/>
    <row r="145" s="88" customFormat="1" ht="15"/>
    <row r="146" s="88" customFormat="1" ht="15"/>
    <row r="147" s="88" customFormat="1" ht="15"/>
    <row r="148" s="88" customFormat="1" ht="15"/>
    <row r="149" s="88" customFormat="1" ht="15"/>
    <row r="150" s="88" customFormat="1" ht="15"/>
    <row r="151" s="88" customFormat="1" ht="15"/>
    <row r="152" s="88" customFormat="1" ht="15"/>
    <row r="153" s="88" customFormat="1" ht="15"/>
    <row r="154" s="88" customFormat="1" ht="15"/>
    <row r="155" s="88" customFormat="1" ht="15"/>
    <row r="156" s="88" customFormat="1" ht="15"/>
    <row r="157" s="88" customFormat="1" ht="15"/>
    <row r="158" s="88" customFormat="1" ht="15"/>
    <row r="159" s="88" customFormat="1" ht="15"/>
    <row r="160" s="88" customFormat="1" ht="15"/>
    <row r="161" s="88" customFormat="1" ht="15"/>
    <row r="162" s="88" customFormat="1" ht="15"/>
    <row r="163" s="88" customFormat="1" ht="15"/>
    <row r="164" s="88" customFormat="1" ht="15"/>
    <row r="165" s="88" customFormat="1" ht="15"/>
    <row r="166" s="88" customFormat="1" ht="15"/>
    <row r="167" s="88" customFormat="1" ht="15"/>
    <row r="168" s="88" customFormat="1" ht="15"/>
    <row r="169" s="88" customFormat="1" ht="15"/>
    <row r="170" s="88" customFormat="1" ht="15"/>
    <row r="171" s="88" customFormat="1" ht="15"/>
    <row r="172" s="88" customFormat="1" ht="15"/>
  </sheetData>
  <hyperlinks>
    <hyperlink ref="T7" location="ÍNDICE!A1" display="INDICE&gt;&gt;"/>
    <hyperlink ref="T9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69"/>
  <sheetViews>
    <sheetView showGridLines="0" zoomScale="70" zoomScaleNormal="70" zoomScalePageLayoutView="50" workbookViewId="0" topLeftCell="A1">
      <selection activeCell="U11" sqref="U11"/>
    </sheetView>
  </sheetViews>
  <sheetFormatPr defaultColWidth="11.421875" defaultRowHeight="15"/>
  <cols>
    <col min="2" max="2" width="17.28125" style="0" bestFit="1" customWidth="1"/>
    <col min="3" max="3" width="13.7109375" style="0" bestFit="1" customWidth="1"/>
    <col min="4" max="4" width="11.7109375" style="0" bestFit="1" customWidth="1"/>
    <col min="5" max="5" width="12.28125" style="0" bestFit="1" customWidth="1"/>
    <col min="6" max="8" width="11.7109375" style="0" bestFit="1" customWidth="1"/>
  </cols>
  <sheetData>
    <row r="6" ht="15">
      <c r="T6" s="92" t="s">
        <v>105</v>
      </c>
    </row>
    <row r="59" ht="15">
      <c r="A59" s="11" t="s">
        <v>29</v>
      </c>
    </row>
    <row r="60" s="10" customFormat="1" ht="15">
      <c r="A60" s="8"/>
    </row>
    <row r="61" s="12" customFormat="1" ht="15">
      <c r="A61" s="76"/>
    </row>
    <row r="62" s="12" customFormat="1" ht="15">
      <c r="B62" s="12" t="s">
        <v>88</v>
      </c>
    </row>
    <row r="63" spans="2:8" s="12" customFormat="1" ht="15">
      <c r="B63" s="12" t="s">
        <v>88</v>
      </c>
      <c r="C63" s="12" t="s">
        <v>89</v>
      </c>
      <c r="D63" s="12" t="s">
        <v>90</v>
      </c>
      <c r="E63" s="12" t="s">
        <v>91</v>
      </c>
      <c r="F63" s="12" t="s">
        <v>92</v>
      </c>
      <c r="G63" s="12" t="s">
        <v>93</v>
      </c>
      <c r="H63" s="12" t="s">
        <v>94</v>
      </c>
    </row>
    <row r="64" spans="1:8" s="12" customFormat="1" ht="15">
      <c r="A64" s="12" t="s">
        <v>32</v>
      </c>
      <c r="B64" s="31">
        <v>1209592069</v>
      </c>
      <c r="C64" s="31">
        <v>1201634296</v>
      </c>
      <c r="D64" s="31">
        <v>724789</v>
      </c>
      <c r="E64" s="31">
        <v>4612641</v>
      </c>
      <c r="F64" s="31">
        <v>159066</v>
      </c>
      <c r="G64" s="31">
        <v>2466248</v>
      </c>
      <c r="H64" s="31">
        <v>-4971</v>
      </c>
    </row>
    <row r="65" spans="3:8" s="12" customFormat="1" ht="15">
      <c r="C65" s="77">
        <v>0.9934211101379171</v>
      </c>
      <c r="D65" s="77">
        <v>0.0005992011840811764</v>
      </c>
      <c r="E65" s="77">
        <v>0.0038133856183542817</v>
      </c>
      <c r="F65" s="77">
        <v>0.00013150383842339827</v>
      </c>
      <c r="G65" s="77">
        <v>0.0020389088711857285</v>
      </c>
      <c r="H65" s="77">
        <v>-4.109649961668193E-06</v>
      </c>
    </row>
    <row r="66" spans="1:8" s="12" customFormat="1" ht="15">
      <c r="A66" s="12" t="s">
        <v>33</v>
      </c>
      <c r="B66" s="31">
        <v>9291209789</v>
      </c>
      <c r="C66" s="31">
        <v>8685926040</v>
      </c>
      <c r="D66" s="31">
        <v>4726063</v>
      </c>
      <c r="E66" s="31">
        <v>569989548</v>
      </c>
      <c r="F66" s="31">
        <v>30119839</v>
      </c>
      <c r="G66" s="31">
        <v>0</v>
      </c>
      <c r="H66" s="31">
        <v>448299</v>
      </c>
    </row>
    <row r="67" spans="3:8" s="12" customFormat="1" ht="15">
      <c r="C67" s="77">
        <v>0.9348541511013341</v>
      </c>
      <c r="D67" s="77">
        <v>0.000508659594103155</v>
      </c>
      <c r="E67" s="77">
        <v>0.061347183084254436</v>
      </c>
      <c r="F67" s="77">
        <v>0.0032417564218234873</v>
      </c>
      <c r="G67" s="77">
        <v>0</v>
      </c>
      <c r="H67" s="77">
        <v>4.82497984848806E-05</v>
      </c>
    </row>
    <row r="68" spans="1:8" s="12" customFormat="1" ht="15">
      <c r="A68" s="12" t="s">
        <v>51</v>
      </c>
      <c r="B68" s="31">
        <v>10500801858</v>
      </c>
      <c r="C68" s="31">
        <v>9887560336</v>
      </c>
      <c r="D68" s="31">
        <v>5450852</v>
      </c>
      <c r="E68" s="31">
        <v>574602189</v>
      </c>
      <c r="F68" s="31">
        <v>30278905</v>
      </c>
      <c r="G68" s="31">
        <v>2466248</v>
      </c>
      <c r="H68" s="31">
        <v>443328</v>
      </c>
    </row>
    <row r="69" spans="3:8" s="12" customFormat="1" ht="15">
      <c r="C69" s="77">
        <v>0.9416005053430464</v>
      </c>
      <c r="D69" s="77">
        <v>0.0005190891204034373</v>
      </c>
      <c r="E69" s="77">
        <v>0.05471983918658948</v>
      </c>
      <c r="F69" s="77">
        <v>0.0028834850337578857</v>
      </c>
      <c r="G69" s="77">
        <v>0.0002348628260346706</v>
      </c>
      <c r="H69" s="77">
        <v>4.221849016818197E-05</v>
      </c>
    </row>
    <row r="70" s="12" customFormat="1" ht="15"/>
    <row r="71" s="12" customFormat="1" ht="15"/>
  </sheetData>
  <hyperlinks>
    <hyperlink ref="T6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67"/>
  <sheetViews>
    <sheetView showGridLines="0" zoomScale="70" zoomScaleNormal="70" zoomScalePageLayoutView="50" workbookViewId="0" topLeftCell="A1">
      <selection activeCell="O42" sqref="O42"/>
    </sheetView>
  </sheetViews>
  <sheetFormatPr defaultColWidth="11.421875" defaultRowHeight="15"/>
  <cols>
    <col min="2" max="2" width="15.00390625" style="0" bestFit="1" customWidth="1"/>
    <col min="3" max="4" width="12.28125" style="0" bestFit="1" customWidth="1"/>
    <col min="5" max="9" width="11.7109375" style="0" bestFit="1" customWidth="1"/>
    <col min="10" max="10" width="12.28125" style="0" bestFit="1" customWidth="1"/>
  </cols>
  <sheetData>
    <row r="6" ht="15">
      <c r="R6" s="92" t="s">
        <v>105</v>
      </c>
    </row>
    <row r="7" ht="14.45" hidden="1"/>
    <row r="8" ht="14.45" hidden="1"/>
    <row r="59" ht="15">
      <c r="A59" s="11" t="s">
        <v>29</v>
      </c>
    </row>
    <row r="60" s="12" customFormat="1" ht="15">
      <c r="B60" s="12" t="s">
        <v>96</v>
      </c>
    </row>
    <row r="61" spans="1:10" s="12" customFormat="1" ht="15">
      <c r="A61" s="12" t="s">
        <v>30</v>
      </c>
      <c r="B61" s="12" t="s">
        <v>95</v>
      </c>
      <c r="C61" s="12" t="s">
        <v>99</v>
      </c>
      <c r="D61" s="12" t="s">
        <v>98</v>
      </c>
      <c r="E61" s="12" t="s">
        <v>97</v>
      </c>
      <c r="F61" s="12" t="s">
        <v>100</v>
      </c>
      <c r="G61" s="12" t="s">
        <v>101</v>
      </c>
      <c r="H61" s="12" t="s">
        <v>102</v>
      </c>
      <c r="I61" s="12" t="s">
        <v>103</v>
      </c>
      <c r="J61" s="12" t="s">
        <v>104</v>
      </c>
    </row>
    <row r="62" spans="1:10" s="12" customFormat="1" ht="15">
      <c r="A62" s="12" t="s">
        <v>32</v>
      </c>
      <c r="B62" s="31">
        <v>50995461</v>
      </c>
      <c r="C62" s="31">
        <v>11834966</v>
      </c>
      <c r="D62" s="31">
        <v>20222541</v>
      </c>
      <c r="E62" s="31">
        <v>10726574</v>
      </c>
      <c r="F62" s="31">
        <v>143804</v>
      </c>
      <c r="G62" s="31">
        <v>2966835</v>
      </c>
      <c r="H62" s="31">
        <v>2917336</v>
      </c>
      <c r="I62" s="31">
        <v>16423</v>
      </c>
      <c r="J62" s="31">
        <v>2166982</v>
      </c>
    </row>
    <row r="63" spans="3:10" s="12" customFormat="1" ht="15">
      <c r="C63" s="77">
        <v>0.23207881187700216</v>
      </c>
      <c r="D63" s="77">
        <v>0.3965557052224707</v>
      </c>
      <c r="E63" s="77">
        <v>0.21034370098154423</v>
      </c>
      <c r="F63" s="77">
        <v>0.002819937248924958</v>
      </c>
      <c r="G63" s="77">
        <v>0.058178413172890034</v>
      </c>
      <c r="H63" s="77">
        <v>0.05720775815714265</v>
      </c>
      <c r="I63" s="77">
        <v>0.00032204827013917965</v>
      </c>
      <c r="J63" s="77">
        <v>0.042493625069886125</v>
      </c>
    </row>
    <row r="64" spans="1:10" s="12" customFormat="1" ht="15">
      <c r="A64" s="12" t="s">
        <v>33</v>
      </c>
      <c r="B64" s="31">
        <v>752457829</v>
      </c>
      <c r="C64" s="31">
        <v>119686246</v>
      </c>
      <c r="D64" s="31">
        <v>329072523</v>
      </c>
      <c r="E64" s="31">
        <v>12908343</v>
      </c>
      <c r="F64" s="31">
        <v>5074940</v>
      </c>
      <c r="G64" s="31">
        <v>35995321</v>
      </c>
      <c r="H64" s="31">
        <v>59503625</v>
      </c>
      <c r="I64" s="31">
        <v>6053408</v>
      </c>
      <c r="J64" s="31">
        <v>184163423</v>
      </c>
    </row>
    <row r="65" spans="3:10" s="12" customFormat="1" ht="15">
      <c r="C65" s="77">
        <v>0.15906040363625482</v>
      </c>
      <c r="D65" s="77">
        <v>0.4373301869120429</v>
      </c>
      <c r="E65" s="77">
        <v>0.01715490556747201</v>
      </c>
      <c r="F65" s="77">
        <v>0.006744484281257974</v>
      </c>
      <c r="G65" s="77">
        <v>0.04783699446364588</v>
      </c>
      <c r="H65" s="77">
        <v>0.0790790164002666</v>
      </c>
      <c r="I65" s="77">
        <v>0.008044846856128598</v>
      </c>
      <c r="J65" s="77">
        <v>0.24474916188293125</v>
      </c>
    </row>
    <row r="66" spans="1:10" s="12" customFormat="1" ht="15">
      <c r="A66" s="12" t="s">
        <v>51</v>
      </c>
      <c r="B66" s="31">
        <v>803453290</v>
      </c>
      <c r="C66" s="31">
        <v>131521212</v>
      </c>
      <c r="D66" s="31">
        <v>349295064</v>
      </c>
      <c r="E66" s="31">
        <v>23634917</v>
      </c>
      <c r="F66" s="31">
        <v>5218744</v>
      </c>
      <c r="G66" s="31">
        <v>38962156</v>
      </c>
      <c r="H66" s="31">
        <v>62420961</v>
      </c>
      <c r="I66" s="31">
        <v>6069831</v>
      </c>
      <c r="J66" s="31">
        <v>186330405</v>
      </c>
    </row>
    <row r="67" spans="3:10" s="12" customFormat="1" ht="15">
      <c r="C67" s="77">
        <v>0.16369490751602997</v>
      </c>
      <c r="D67" s="77">
        <v>0.43474221631477794</v>
      </c>
      <c r="E67" s="77">
        <v>0.02941666590225799</v>
      </c>
      <c r="F67" s="77">
        <v>0.006495391910088513</v>
      </c>
      <c r="G67" s="77">
        <v>0.048493367921861395</v>
      </c>
      <c r="H67" s="77">
        <v>0.07769083999892513</v>
      </c>
      <c r="I67" s="77">
        <v>0.007554678131942182</v>
      </c>
      <c r="J67" s="77">
        <v>0.23191193230411689</v>
      </c>
    </row>
    <row r="68" s="12" customFormat="1" ht="15"/>
    <row r="69" s="12" customFormat="1" ht="15"/>
  </sheetData>
  <hyperlinks>
    <hyperlink ref="R6" location="ÍNDICE!A1" display="INDICE&gt;&gt;"/>
  </hyperlink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75"/>
  <sheetViews>
    <sheetView showGridLines="0" zoomScale="70" zoomScaleNormal="70" zoomScaleSheetLayoutView="50" zoomScalePageLayoutView="50" workbookViewId="0" topLeftCell="A1">
      <selection activeCell="T7" sqref="T7"/>
    </sheetView>
  </sheetViews>
  <sheetFormatPr defaultColWidth="11.421875" defaultRowHeight="15"/>
  <cols>
    <col min="8" max="8" width="12.28125" style="0" bestFit="1" customWidth="1"/>
  </cols>
  <sheetData>
    <row r="7" ht="15">
      <c r="T7" s="92" t="s">
        <v>105</v>
      </c>
    </row>
    <row r="8" ht="14.45">
      <c r="T8" s="92"/>
    </row>
    <row r="50" ht="15">
      <c r="A50" s="3"/>
    </row>
    <row r="51" ht="15">
      <c r="A51" s="4"/>
    </row>
    <row r="54" spans="1:13" ht="1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  <row r="58" ht="15">
      <c r="A58" s="11" t="s">
        <v>29</v>
      </c>
    </row>
    <row r="60" s="12" customFormat="1" ht="15"/>
    <row r="61" s="12" customFormat="1" ht="15"/>
    <row r="62" s="12" customFormat="1" ht="15"/>
    <row r="63" s="12" customFormat="1" ht="15"/>
    <row r="64" s="12" customFormat="1" ht="15"/>
    <row r="65" spans="3:4" s="12" customFormat="1" ht="15">
      <c r="C65" s="78"/>
      <c r="D65" s="78"/>
    </row>
    <row r="66" spans="3:9" s="12" customFormat="1" ht="60.75">
      <c r="C66" s="78"/>
      <c r="D66" s="79" t="s">
        <v>34</v>
      </c>
      <c r="G66" s="80" t="s">
        <v>30</v>
      </c>
      <c r="H66" s="79" t="s">
        <v>36</v>
      </c>
      <c r="I66" s="81"/>
    </row>
    <row r="67" spans="3:9" s="12" customFormat="1" ht="36">
      <c r="C67" s="82" t="s">
        <v>32</v>
      </c>
      <c r="D67" s="83">
        <v>347</v>
      </c>
      <c r="E67" s="84">
        <f>D67/$D$69</f>
        <v>0.31574158325750684</v>
      </c>
      <c r="G67" s="85" t="s">
        <v>32</v>
      </c>
      <c r="H67" s="86">
        <v>303245612</v>
      </c>
      <c r="I67" s="19">
        <f>H67/$H$69</f>
        <v>0.14436288225841357</v>
      </c>
    </row>
    <row r="68" spans="3:9" s="12" customFormat="1" ht="15">
      <c r="C68" s="82" t="s">
        <v>33</v>
      </c>
      <c r="D68" s="83">
        <v>752</v>
      </c>
      <c r="E68" s="84">
        <f>D68/$D$69</f>
        <v>0.6842584167424932</v>
      </c>
      <c r="G68" s="85" t="s">
        <v>33</v>
      </c>
      <c r="H68" s="86">
        <v>1797333202</v>
      </c>
      <c r="I68" s="19">
        <f>H68/$H$69</f>
        <v>0.8556371177415865</v>
      </c>
    </row>
    <row r="69" spans="3:9" s="12" customFormat="1" ht="15">
      <c r="C69" s="85" t="s">
        <v>31</v>
      </c>
      <c r="D69" s="83">
        <f>D67+D68</f>
        <v>1099</v>
      </c>
      <c r="H69" s="21">
        <f>H67+H68</f>
        <v>2100578814</v>
      </c>
      <c r="I69" s="81"/>
    </row>
    <row r="70" s="12" customFormat="1" ht="15"/>
    <row r="71" s="12" customFormat="1" ht="15"/>
    <row r="72" spans="3:9" s="12" customFormat="1" ht="48.75">
      <c r="C72" s="87" t="s">
        <v>30</v>
      </c>
      <c r="D72" s="79" t="s">
        <v>35</v>
      </c>
      <c r="E72" s="81"/>
      <c r="G72" s="80" t="s">
        <v>30</v>
      </c>
      <c r="H72" s="79" t="s">
        <v>37</v>
      </c>
      <c r="I72" s="81"/>
    </row>
    <row r="73" spans="3:9" s="12" customFormat="1" ht="36">
      <c r="C73" s="85" t="s">
        <v>32</v>
      </c>
      <c r="D73" s="86">
        <v>34770</v>
      </c>
      <c r="E73" s="19">
        <f>D73/$D$75</f>
        <v>0.2383596577821652</v>
      </c>
      <c r="G73" s="85" t="s">
        <v>32</v>
      </c>
      <c r="H73" s="86">
        <v>1209592069</v>
      </c>
      <c r="I73" s="19">
        <f>H73/$H$75</f>
        <v>0.11519044786836696</v>
      </c>
    </row>
    <row r="74" spans="3:9" s="12" customFormat="1" ht="15">
      <c r="C74" s="85" t="s">
        <v>33</v>
      </c>
      <c r="D74" s="86">
        <v>111102</v>
      </c>
      <c r="E74" s="19">
        <f>D74/$D$75</f>
        <v>0.7616403422178348</v>
      </c>
      <c r="G74" s="85" t="s">
        <v>33</v>
      </c>
      <c r="H74" s="86">
        <v>9291209789</v>
      </c>
      <c r="I74" s="19">
        <f>H74/$H$75</f>
        <v>0.884809552131633</v>
      </c>
    </row>
    <row r="75" spans="3:9" s="12" customFormat="1" ht="15">
      <c r="C75" s="12" t="s">
        <v>31</v>
      </c>
      <c r="D75" s="21">
        <f>D73+D74</f>
        <v>145872</v>
      </c>
      <c r="H75" s="21">
        <f>H73+H74</f>
        <v>10500801858</v>
      </c>
      <c r="I75" s="81"/>
    </row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</sheetData>
  <mergeCells count="1">
    <mergeCell ref="A54:M54"/>
  </mergeCells>
  <hyperlinks>
    <hyperlink ref="T7" location="ÍNDICE!A1" display="INDICE&gt;&gt;"/>
  </hyperlinks>
  <printOptions horizontalCentered="1"/>
  <pageMargins left="0.3937007874015748" right="0.3937007874015748" top="0.3937007874015748" bottom="0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74"/>
  <sheetViews>
    <sheetView showGridLines="0" zoomScale="70" zoomScaleNormal="70" zoomScalePageLayoutView="50" workbookViewId="0" topLeftCell="A1">
      <selection activeCell="S12" sqref="S12"/>
    </sheetView>
  </sheetViews>
  <sheetFormatPr defaultColWidth="11.421875" defaultRowHeight="15"/>
  <cols>
    <col min="3" max="3" width="14.421875" style="0" bestFit="1" customWidth="1"/>
    <col min="8" max="8" width="13.7109375" style="0" bestFit="1" customWidth="1"/>
  </cols>
  <sheetData>
    <row r="7" ht="15">
      <c r="S7" s="92" t="s">
        <v>105</v>
      </c>
    </row>
    <row r="60" ht="15">
      <c r="A60" s="11" t="s">
        <v>29</v>
      </c>
    </row>
    <row r="62" spans="6:11" s="12" customFormat="1" ht="15">
      <c r="F62" s="105"/>
      <c r="G62" s="105"/>
      <c r="H62" s="105"/>
      <c r="I62" s="105"/>
      <c r="J62" s="105"/>
      <c r="K62" s="105"/>
    </row>
    <row r="63" s="12" customFormat="1" ht="15">
      <c r="K63" s="105"/>
    </row>
    <row r="64" spans="2:11" s="12" customFormat="1" ht="48.75">
      <c r="B64" s="13" t="s">
        <v>30</v>
      </c>
      <c r="C64" s="14" t="s">
        <v>38</v>
      </c>
      <c r="D64" s="15"/>
      <c r="G64" s="16" t="s">
        <v>30</v>
      </c>
      <c r="H64" s="14" t="s">
        <v>39</v>
      </c>
      <c r="I64" s="15"/>
      <c r="K64" s="105"/>
    </row>
    <row r="65" spans="2:11" s="12" customFormat="1" ht="36">
      <c r="B65" s="17" t="s">
        <v>32</v>
      </c>
      <c r="C65" s="18">
        <v>783561996</v>
      </c>
      <c r="D65" s="19">
        <f>C65/$C$67</f>
        <v>0.11738719910023927</v>
      </c>
      <c r="G65" s="17" t="s">
        <v>32</v>
      </c>
      <c r="H65" s="20">
        <v>426030073</v>
      </c>
      <c r="I65" s="19">
        <f>H65/$H$67</f>
        <v>0.11135767229627834</v>
      </c>
      <c r="K65" s="105"/>
    </row>
    <row r="66" spans="2:11" s="12" customFormat="1" ht="15">
      <c r="B66" s="17" t="s">
        <v>33</v>
      </c>
      <c r="C66" s="18">
        <v>5891458807</v>
      </c>
      <c r="D66" s="19">
        <f>C66/$C$67</f>
        <v>0.8826128008997607</v>
      </c>
      <c r="G66" s="17" t="s">
        <v>33</v>
      </c>
      <c r="H66" s="20">
        <v>3399750982</v>
      </c>
      <c r="I66" s="19">
        <f>H66/$H$67</f>
        <v>0.8886423277037216</v>
      </c>
      <c r="K66" s="105"/>
    </row>
    <row r="67" spans="2:11" s="12" customFormat="1" ht="15">
      <c r="B67" s="12" t="s">
        <v>31</v>
      </c>
      <c r="C67" s="21">
        <f>C65+C66</f>
        <v>6675020803</v>
      </c>
      <c r="G67" s="12" t="s">
        <v>31</v>
      </c>
      <c r="H67" s="22">
        <f>H65+H66</f>
        <v>3825781055</v>
      </c>
      <c r="I67" s="15"/>
      <c r="K67" s="105"/>
    </row>
    <row r="68" s="12" customFormat="1" ht="15">
      <c r="K68" s="105"/>
    </row>
    <row r="69" s="12" customFormat="1" ht="15">
      <c r="K69" s="105"/>
    </row>
    <row r="70" s="12" customFormat="1" ht="15">
      <c r="K70" s="105"/>
    </row>
    <row r="71" spans="2:4" s="12" customFormat="1" ht="48.75">
      <c r="B71" s="16" t="s">
        <v>30</v>
      </c>
      <c r="C71" s="14" t="s">
        <v>40</v>
      </c>
      <c r="D71" s="15"/>
    </row>
    <row r="72" spans="2:4" s="12" customFormat="1" ht="36">
      <c r="B72" s="17" t="s">
        <v>32</v>
      </c>
      <c r="C72" s="23">
        <v>25966002</v>
      </c>
      <c r="D72" s="19">
        <f>C72/$C$74</f>
        <v>0.0543606242501784</v>
      </c>
    </row>
    <row r="73" spans="2:4" s="12" customFormat="1" ht="15">
      <c r="B73" s="17" t="s">
        <v>33</v>
      </c>
      <c r="C73" s="23">
        <v>451695952</v>
      </c>
      <c r="D73" s="19">
        <f>C73/$C$74</f>
        <v>0.9456393757498216</v>
      </c>
    </row>
    <row r="74" spans="2:4" s="12" customFormat="1" ht="15">
      <c r="B74" s="12" t="s">
        <v>31</v>
      </c>
      <c r="C74" s="24">
        <f>C72+C73</f>
        <v>477661954</v>
      </c>
      <c r="D74" s="15"/>
    </row>
  </sheetData>
  <hyperlinks>
    <hyperlink ref="S7" location="ÍNDICE!A1" display="INDICE&gt;&gt;"/>
  </hyperlinks>
  <printOptions horizontalCentered="1"/>
  <pageMargins left="0.3937007874015748" right="0.3937007874015748" top="0.3937007874015748" bottom="0.7874015748031497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84"/>
  <sheetViews>
    <sheetView showGridLines="0" zoomScale="70" zoomScaleNormal="70" zoomScalePageLayoutView="50" workbookViewId="0" topLeftCell="A7">
      <selection activeCell="U3" sqref="U3"/>
    </sheetView>
  </sheetViews>
  <sheetFormatPr defaultColWidth="11.57421875" defaultRowHeight="15"/>
  <cols>
    <col min="1" max="2" width="11.57421875" style="12" customWidth="1"/>
    <col min="3" max="3" width="17.421875" style="12" bestFit="1" customWidth="1"/>
    <col min="4" max="4" width="11.57421875" style="12" customWidth="1"/>
    <col min="5" max="5" width="19.28125" style="12" bestFit="1" customWidth="1"/>
    <col min="6" max="8" width="11.57421875" style="12" customWidth="1"/>
    <col min="9" max="9" width="13.57421875" style="12" bestFit="1" customWidth="1"/>
    <col min="10" max="10" width="19.28125" style="12" bestFit="1" customWidth="1"/>
    <col min="11" max="11" width="11.57421875" style="12" customWidth="1"/>
    <col min="12" max="12" width="19.28125" style="12" bestFit="1" customWidth="1"/>
    <col min="13" max="17" width="11.57421875" style="12" customWidth="1"/>
    <col min="18" max="19" width="11.57421875" style="12" hidden="1" customWidth="1"/>
    <col min="20" max="16384" width="11.57421875" style="12" customWidth="1"/>
  </cols>
  <sheetData>
    <row r="1" ht="15"/>
    <row r="2" ht="15"/>
    <row r="3" ht="15"/>
    <row r="4" ht="15"/>
    <row r="5" ht="15"/>
    <row r="6" ht="15"/>
    <row r="7" ht="15">
      <c r="T7" s="92" t="s">
        <v>105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>
      <c r="A60" s="11" t="s">
        <v>29</v>
      </c>
    </row>
    <row r="61" ht="15"/>
    <row r="64" spans="3:10" ht="24.75" customHeight="1">
      <c r="C64" s="12" t="s">
        <v>49</v>
      </c>
      <c r="J64" s="12" t="s">
        <v>41</v>
      </c>
    </row>
    <row r="65" spans="3:12" ht="34.5" customHeight="1">
      <c r="C65" s="12" t="s">
        <v>32</v>
      </c>
      <c r="E65" s="12" t="s">
        <v>33</v>
      </c>
      <c r="J65" s="12" t="s">
        <v>32</v>
      </c>
      <c r="L65" s="12" t="s">
        <v>33</v>
      </c>
    </row>
    <row r="66" spans="2:13" ht="15">
      <c r="B66" s="25" t="s">
        <v>42</v>
      </c>
      <c r="C66" s="26">
        <v>0.23631123919308358</v>
      </c>
      <c r="D66" s="12">
        <v>82</v>
      </c>
      <c r="E66" s="26">
        <v>0.1422872340425532</v>
      </c>
      <c r="F66" s="27">
        <v>107</v>
      </c>
      <c r="I66" s="12" t="s">
        <v>42</v>
      </c>
      <c r="J66" s="12">
        <v>1090</v>
      </c>
      <c r="K66" s="26">
        <v>0.03134886396318665</v>
      </c>
      <c r="L66" s="12">
        <v>1461</v>
      </c>
      <c r="M66" s="26">
        <v>0.013150078306421127</v>
      </c>
    </row>
    <row r="67" spans="2:13" ht="15">
      <c r="B67" s="25" t="s">
        <v>43</v>
      </c>
      <c r="C67" s="26">
        <v>0.1873198847262248</v>
      </c>
      <c r="D67" s="12">
        <v>65</v>
      </c>
      <c r="E67" s="26">
        <v>0.19547872340425532</v>
      </c>
      <c r="F67" s="27">
        <v>147</v>
      </c>
      <c r="I67" s="12" t="s">
        <v>43</v>
      </c>
      <c r="J67" s="12">
        <v>1811</v>
      </c>
      <c r="K67" s="26">
        <v>0.052085130859936726</v>
      </c>
      <c r="L67" s="12">
        <v>4842</v>
      </c>
      <c r="M67" s="26">
        <v>0.0435815736890425</v>
      </c>
    </row>
    <row r="68" spans="2:13" ht="15">
      <c r="B68" s="25" t="s">
        <v>44</v>
      </c>
      <c r="C68" s="26">
        <v>0.14697406340057637</v>
      </c>
      <c r="D68" s="12">
        <v>51</v>
      </c>
      <c r="E68" s="26">
        <v>0.14893617021276595</v>
      </c>
      <c r="F68" s="27">
        <v>112</v>
      </c>
      <c r="I68" s="12" t="s">
        <v>44</v>
      </c>
      <c r="J68" s="12">
        <v>3777</v>
      </c>
      <c r="K68" s="26">
        <v>0.1086281276962899</v>
      </c>
      <c r="L68" s="12">
        <v>8409</v>
      </c>
      <c r="M68" s="26">
        <v>0.07568720635092077</v>
      </c>
    </row>
    <row r="69" spans="2:13" ht="24.75">
      <c r="B69" s="25" t="s">
        <v>45</v>
      </c>
      <c r="C69" s="26">
        <v>0.0893371757925072</v>
      </c>
      <c r="D69" s="12">
        <v>31</v>
      </c>
      <c r="E69" s="26">
        <v>0.11170212765957446</v>
      </c>
      <c r="F69" s="27">
        <v>84</v>
      </c>
      <c r="I69" s="12" t="s">
        <v>45</v>
      </c>
      <c r="J69" s="12">
        <v>4282</v>
      </c>
      <c r="K69" s="26">
        <v>0.12315214265171125</v>
      </c>
      <c r="L69" s="12">
        <v>11358</v>
      </c>
      <c r="M69" s="26">
        <v>0.10223038289139709</v>
      </c>
    </row>
    <row r="70" spans="2:13" ht="24.75">
      <c r="B70" s="25" t="s">
        <v>46</v>
      </c>
      <c r="C70" s="26">
        <v>0.06628242074927954</v>
      </c>
      <c r="D70" s="12">
        <v>23</v>
      </c>
      <c r="E70" s="26">
        <v>0.13164893617021275</v>
      </c>
      <c r="F70" s="27">
        <v>99</v>
      </c>
      <c r="I70" s="12" t="s">
        <v>46</v>
      </c>
      <c r="J70" s="12">
        <v>6484</v>
      </c>
      <c r="K70" s="26">
        <v>0.18648259994247915</v>
      </c>
      <c r="L70" s="12">
        <v>30875</v>
      </c>
      <c r="M70" s="26">
        <v>0.27789778761858475</v>
      </c>
    </row>
    <row r="71" spans="2:13" ht="24.75">
      <c r="B71" s="25" t="s">
        <v>47</v>
      </c>
      <c r="C71" s="26">
        <v>0.2737752161383285</v>
      </c>
      <c r="D71" s="12">
        <v>95</v>
      </c>
      <c r="E71" s="26">
        <v>0.2699468085106383</v>
      </c>
      <c r="F71" s="27">
        <v>203</v>
      </c>
      <c r="I71" s="12" t="s">
        <v>47</v>
      </c>
      <c r="J71" s="12">
        <v>17326</v>
      </c>
      <c r="K71" s="26">
        <v>0.4983031348863963</v>
      </c>
      <c r="L71" s="12">
        <v>54157</v>
      </c>
      <c r="M71" s="26">
        <v>0.4874529711436338</v>
      </c>
    </row>
    <row r="72" spans="2:12" ht="15">
      <c r="B72" s="28" t="s">
        <v>31</v>
      </c>
      <c r="C72" s="29">
        <f>SUM(C66:C71)</f>
        <v>1</v>
      </c>
      <c r="D72" s="30">
        <f>SUM(D66:D71)</f>
        <v>347</v>
      </c>
      <c r="E72" s="29">
        <f>SUM(E66:E71)</f>
        <v>1</v>
      </c>
      <c r="F72" s="30">
        <f>SUM(F66:F71)</f>
        <v>752</v>
      </c>
      <c r="I72" s="12" t="s">
        <v>31</v>
      </c>
      <c r="J72" s="12">
        <v>34770</v>
      </c>
      <c r="L72" s="12">
        <v>111102</v>
      </c>
    </row>
    <row r="76" spans="3:10" ht="15">
      <c r="C76" s="12" t="s">
        <v>50</v>
      </c>
      <c r="J76" s="12" t="s">
        <v>52</v>
      </c>
    </row>
    <row r="77" spans="3:12" ht="15">
      <c r="C77" s="12" t="s">
        <v>32</v>
      </c>
      <c r="E77" s="12" t="s">
        <v>33</v>
      </c>
      <c r="J77" s="12" t="s">
        <v>32</v>
      </c>
      <c r="L77" s="12" t="s">
        <v>33</v>
      </c>
    </row>
    <row r="78" spans="2:13" ht="15">
      <c r="B78" s="12" t="s">
        <v>42</v>
      </c>
      <c r="C78" s="31">
        <v>7815680</v>
      </c>
      <c r="D78" s="26">
        <v>0.025773431471780045</v>
      </c>
      <c r="E78" s="31">
        <v>19624351</v>
      </c>
      <c r="F78" s="26">
        <v>0.010918593713265194</v>
      </c>
      <c r="I78" s="12" t="s">
        <v>42</v>
      </c>
      <c r="J78" s="31">
        <v>29373375</v>
      </c>
      <c r="K78" s="26">
        <v>0.02428370336809806</v>
      </c>
      <c r="L78" s="31">
        <v>147361426</v>
      </c>
      <c r="M78" s="26">
        <v>0.015860305530337217</v>
      </c>
    </row>
    <row r="79" spans="2:13" ht="15">
      <c r="B79" s="12" t="s">
        <v>43</v>
      </c>
      <c r="C79" s="31">
        <v>14843968</v>
      </c>
      <c r="D79" s="26">
        <v>0.048950314242304685</v>
      </c>
      <c r="E79" s="31">
        <v>98355981</v>
      </c>
      <c r="F79" s="26">
        <v>0.05472328719602655</v>
      </c>
      <c r="I79" s="12" t="s">
        <v>43</v>
      </c>
      <c r="J79" s="31">
        <v>54383865</v>
      </c>
      <c r="K79" s="26">
        <v>0.04496050064627201</v>
      </c>
      <c r="L79" s="31">
        <v>582535113</v>
      </c>
      <c r="M79" s="26">
        <v>0.06269744481387901</v>
      </c>
    </row>
    <row r="80" spans="2:13" ht="15">
      <c r="B80" s="12" t="s">
        <v>44</v>
      </c>
      <c r="C80" s="31">
        <v>38316709</v>
      </c>
      <c r="D80" s="26">
        <v>0.1263553617389194</v>
      </c>
      <c r="E80" s="31">
        <v>150414973</v>
      </c>
      <c r="F80" s="26">
        <v>0.08368786201280001</v>
      </c>
      <c r="I80" s="12" t="s">
        <v>44</v>
      </c>
      <c r="J80" s="31">
        <v>149829084</v>
      </c>
      <c r="K80" s="26">
        <v>0.1238674490680709</v>
      </c>
      <c r="L80" s="31">
        <v>851404044</v>
      </c>
      <c r="M80" s="26">
        <v>0.09163543427982757</v>
      </c>
    </row>
    <row r="81" spans="2:13" ht="15">
      <c r="B81" s="12" t="s">
        <v>45</v>
      </c>
      <c r="C81" s="31">
        <v>40038163</v>
      </c>
      <c r="D81" s="26">
        <v>0.1320321264863018</v>
      </c>
      <c r="E81" s="31">
        <v>217489138</v>
      </c>
      <c r="F81" s="26">
        <v>0.12100657672043606</v>
      </c>
      <c r="I81" s="12" t="s">
        <v>45</v>
      </c>
      <c r="J81" s="31">
        <v>133523488</v>
      </c>
      <c r="K81" s="26">
        <v>0.11038720525870115</v>
      </c>
      <c r="L81" s="31">
        <v>1481357351</v>
      </c>
      <c r="M81" s="26">
        <v>0.15943643342913222</v>
      </c>
    </row>
    <row r="82" spans="2:13" ht="15">
      <c r="B82" s="12" t="s">
        <v>46</v>
      </c>
      <c r="C82" s="31">
        <v>63918247</v>
      </c>
      <c r="D82" s="26">
        <v>0.21078045145794227</v>
      </c>
      <c r="E82" s="31">
        <v>480235828</v>
      </c>
      <c r="F82" s="26">
        <v>0.2671935440048695</v>
      </c>
      <c r="I82" s="12" t="s">
        <v>46</v>
      </c>
      <c r="J82" s="31">
        <v>214509226</v>
      </c>
      <c r="K82" s="26">
        <v>0.17734013928955417</v>
      </c>
      <c r="L82" s="31">
        <v>2313610317</v>
      </c>
      <c r="M82" s="26">
        <v>0.24901066379311737</v>
      </c>
    </row>
    <row r="83" spans="2:13" ht="15">
      <c r="B83" s="12" t="s">
        <v>47</v>
      </c>
      <c r="C83" s="31">
        <v>138312845</v>
      </c>
      <c r="D83" s="26">
        <v>0.45610831460275175</v>
      </c>
      <c r="E83" s="31">
        <v>831212931</v>
      </c>
      <c r="F83" s="26">
        <v>0.4624701363526027</v>
      </c>
      <c r="I83" s="12" t="s">
        <v>47</v>
      </c>
      <c r="J83" s="31">
        <v>627973031</v>
      </c>
      <c r="K83" s="26">
        <v>0.5191610023693037</v>
      </c>
      <c r="L83" s="31">
        <v>3914941538</v>
      </c>
      <c r="M83" s="26">
        <v>0.4213597181537066</v>
      </c>
    </row>
    <row r="84" spans="2:13" ht="15">
      <c r="B84" s="12" t="s">
        <v>31</v>
      </c>
      <c r="C84" s="31">
        <v>303245612</v>
      </c>
      <c r="E84" s="31">
        <v>1797333202</v>
      </c>
      <c r="I84" s="12" t="s">
        <v>51</v>
      </c>
      <c r="J84" s="31">
        <v>1209592069</v>
      </c>
      <c r="K84" s="26">
        <v>1</v>
      </c>
      <c r="L84" s="31">
        <v>9291209789</v>
      </c>
      <c r="M84" s="26">
        <v>1</v>
      </c>
    </row>
  </sheetData>
  <hyperlinks>
    <hyperlink ref="T7" location="ÍNDICE!A1" display="INDICE&gt;&gt;"/>
  </hyperlinks>
  <printOptions horizontalCentered="1"/>
  <pageMargins left="0.3937007874015748" right="0.3937007874015748" top="0.3937007874015748" bottom="0.7874015748031497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76"/>
  <sheetViews>
    <sheetView showGridLines="0" zoomScale="70" zoomScaleNormal="70" zoomScalePageLayoutView="50" workbookViewId="0" topLeftCell="A1">
      <selection activeCell="N37" sqref="N37"/>
    </sheetView>
  </sheetViews>
  <sheetFormatPr defaultColWidth="11.421875" defaultRowHeight="15"/>
  <cols>
    <col min="2" max="2" width="17.8515625" style="0" bestFit="1" customWidth="1"/>
    <col min="4" max="4" width="19.28125" style="0" bestFit="1" customWidth="1"/>
    <col min="8" max="8" width="17.8515625" style="0" bestFit="1" customWidth="1"/>
    <col min="10" max="10" width="20.00390625" style="0" bestFit="1" customWidth="1"/>
    <col min="13" max="13" width="19.28125" style="0" bestFit="1" customWidth="1"/>
    <col min="14" max="14" width="14.00390625" style="0" bestFit="1" customWidth="1"/>
    <col min="15" max="15" width="13.57421875" style="0" bestFit="1" customWidth="1"/>
    <col min="18" max="19" width="11.421875" style="0" hidden="1" customWidth="1"/>
  </cols>
  <sheetData>
    <row r="7" ht="15">
      <c r="T7" s="92" t="s">
        <v>105</v>
      </c>
    </row>
    <row r="56" ht="15">
      <c r="A56" s="11" t="s">
        <v>29</v>
      </c>
    </row>
    <row r="57" spans="6:12" ht="15">
      <c r="F57" s="94"/>
      <c r="G57" s="94"/>
      <c r="H57" s="94"/>
      <c r="I57" s="94"/>
      <c r="J57" s="94"/>
      <c r="K57" s="94"/>
      <c r="L57" s="94"/>
    </row>
    <row r="58" spans="2:14" s="12" customFormat="1" ht="15">
      <c r="B58" s="12" t="s">
        <v>54</v>
      </c>
      <c r="H58" s="12" t="s">
        <v>53</v>
      </c>
      <c r="M58" s="106"/>
      <c r="N58" s="106"/>
    </row>
    <row r="59" spans="2:14" s="12" customFormat="1" ht="15">
      <c r="B59" s="12" t="s">
        <v>32</v>
      </c>
      <c r="D59" s="12" t="s">
        <v>33</v>
      </c>
      <c r="H59" s="12" t="s">
        <v>32</v>
      </c>
      <c r="J59" s="12" t="s">
        <v>33</v>
      </c>
      <c r="M59" s="106"/>
      <c r="N59" s="106"/>
    </row>
    <row r="60" spans="1:16" s="12" customFormat="1" ht="15">
      <c r="A60" s="12" t="s">
        <v>42</v>
      </c>
      <c r="B60" s="31">
        <v>19765221</v>
      </c>
      <c r="C60" s="26">
        <v>0.025224833645454137</v>
      </c>
      <c r="D60" s="31">
        <v>112874230</v>
      </c>
      <c r="E60" s="26">
        <v>0.019158961082081618</v>
      </c>
      <c r="G60" s="12" t="s">
        <v>42</v>
      </c>
      <c r="H60" s="31">
        <v>9608154</v>
      </c>
      <c r="I60" s="26">
        <v>0.022552760025464212</v>
      </c>
      <c r="J60" s="31">
        <v>34487196</v>
      </c>
      <c r="K60" s="26">
        <v>0.0101441582319065</v>
      </c>
      <c r="M60" s="107"/>
      <c r="N60" s="106"/>
      <c r="O60" s="109"/>
      <c r="P60" s="108"/>
    </row>
    <row r="61" spans="1:16" s="12" customFormat="1" ht="15">
      <c r="A61" s="12" t="s">
        <v>43</v>
      </c>
      <c r="B61" s="31">
        <v>34625713</v>
      </c>
      <c r="C61" s="26">
        <v>0.0441901383384602</v>
      </c>
      <c r="D61" s="31">
        <v>418958471</v>
      </c>
      <c r="E61" s="26">
        <v>0.07111285756631447</v>
      </c>
      <c r="G61" s="12" t="s">
        <v>43</v>
      </c>
      <c r="H61" s="31">
        <v>19758152</v>
      </c>
      <c r="I61" s="26">
        <v>0.046377364538770484</v>
      </c>
      <c r="J61" s="31">
        <v>163576642</v>
      </c>
      <c r="K61" s="26">
        <v>0.04811488122988957</v>
      </c>
      <c r="M61" s="107"/>
      <c r="N61" s="106"/>
      <c r="O61" s="109"/>
      <c r="P61" s="108"/>
    </row>
    <row r="62" spans="1:16" s="12" customFormat="1" ht="15">
      <c r="A62" s="12" t="s">
        <v>44</v>
      </c>
      <c r="B62" s="31">
        <v>90265300</v>
      </c>
      <c r="C62" s="26">
        <v>0.11519867025301722</v>
      </c>
      <c r="D62" s="31">
        <v>649421566</v>
      </c>
      <c r="E62" s="26">
        <v>0.11023102889701661</v>
      </c>
      <c r="G62" s="12" t="s">
        <v>44</v>
      </c>
      <c r="H62" s="31">
        <v>59563784</v>
      </c>
      <c r="I62" s="26">
        <v>0.1398112193830974</v>
      </c>
      <c r="J62" s="31">
        <v>201982478</v>
      </c>
      <c r="K62" s="26">
        <v>0.059411678957737635</v>
      </c>
      <c r="M62" s="107"/>
      <c r="N62" s="106"/>
      <c r="O62" s="109"/>
      <c r="P62" s="108"/>
    </row>
    <row r="63" spans="1:16" s="12" customFormat="1" ht="15">
      <c r="A63" s="12" t="s">
        <v>45</v>
      </c>
      <c r="B63" s="31">
        <v>78237160</v>
      </c>
      <c r="C63" s="26">
        <v>0.09984807890044733</v>
      </c>
      <c r="D63" s="31">
        <v>1164511435</v>
      </c>
      <c r="E63" s="26">
        <v>0.19766096533109478</v>
      </c>
      <c r="G63" s="12" t="s">
        <v>45</v>
      </c>
      <c r="H63" s="31">
        <v>55286328</v>
      </c>
      <c r="I63" s="26">
        <v>0.1297709516388999</v>
      </c>
      <c r="J63" s="31">
        <v>316845916</v>
      </c>
      <c r="K63" s="26">
        <v>0.09319792502229975</v>
      </c>
      <c r="M63" s="107"/>
      <c r="N63" s="106"/>
      <c r="O63" s="109"/>
      <c r="P63" s="108"/>
    </row>
    <row r="64" spans="1:16" s="12" customFormat="1" ht="15">
      <c r="A64" s="12" t="s">
        <v>46</v>
      </c>
      <c r="B64" s="31">
        <v>124764634</v>
      </c>
      <c r="C64" s="26">
        <v>0.15922752077935132</v>
      </c>
      <c r="D64" s="31">
        <v>1576719403</v>
      </c>
      <c r="E64" s="26">
        <v>0.2676280111008506</v>
      </c>
      <c r="G64" s="12" t="s">
        <v>46</v>
      </c>
      <c r="H64" s="31">
        <v>89744592</v>
      </c>
      <c r="I64" s="26">
        <v>0.21065318550880796</v>
      </c>
      <c r="J64" s="31">
        <v>736890914</v>
      </c>
      <c r="K64" s="26">
        <v>0.21675111050693147</v>
      </c>
      <c r="M64" s="107"/>
      <c r="N64" s="106"/>
      <c r="O64" s="109"/>
      <c r="P64" s="108"/>
    </row>
    <row r="65" spans="1:16" s="12" customFormat="1" ht="15">
      <c r="A65" s="12" t="s">
        <v>47</v>
      </c>
      <c r="B65" s="31">
        <v>435903968</v>
      </c>
      <c r="C65" s="26">
        <v>0.5563107580832698</v>
      </c>
      <c r="D65" s="31">
        <v>1968973702</v>
      </c>
      <c r="E65" s="26">
        <v>0.3342081760226419</v>
      </c>
      <c r="G65" s="12" t="s">
        <v>47</v>
      </c>
      <c r="H65" s="31">
        <v>192069063</v>
      </c>
      <c r="I65" s="26">
        <v>0.45083451890496</v>
      </c>
      <c r="J65" s="31">
        <v>1945967836</v>
      </c>
      <c r="K65" s="26">
        <v>0.572380246051235</v>
      </c>
      <c r="M65" s="107"/>
      <c r="N65" s="106"/>
      <c r="O65" s="109"/>
      <c r="P65" s="108"/>
    </row>
    <row r="66" spans="1:16" s="12" customFormat="1" ht="15">
      <c r="A66" s="12" t="s">
        <v>51</v>
      </c>
      <c r="B66" s="31">
        <v>783561996</v>
      </c>
      <c r="D66" s="31">
        <v>5891458807</v>
      </c>
      <c r="G66" s="12" t="s">
        <v>51</v>
      </c>
      <c r="H66" s="31">
        <v>426030073</v>
      </c>
      <c r="I66" s="29">
        <f>SUM(I60:I65)</f>
        <v>1</v>
      </c>
      <c r="J66" s="31">
        <v>3399750982</v>
      </c>
      <c r="K66" s="29">
        <f>SUM(K60:K65)</f>
        <v>1</v>
      </c>
      <c r="M66" s="107"/>
      <c r="N66" s="106"/>
      <c r="O66" s="109"/>
      <c r="P66" s="108"/>
    </row>
    <row r="67" spans="13:14" s="12" customFormat="1" ht="15">
      <c r="M67" s="106"/>
      <c r="N67" s="106"/>
    </row>
    <row r="68" spans="2:14" s="12" customFormat="1" ht="15">
      <c r="B68" s="12" t="s">
        <v>66</v>
      </c>
      <c r="M68" s="106"/>
      <c r="N68" s="106"/>
    </row>
    <row r="69" spans="2:14" s="12" customFormat="1" ht="15">
      <c r="B69" s="12" t="s">
        <v>32</v>
      </c>
      <c r="D69" s="12" t="s">
        <v>33</v>
      </c>
      <c r="F69" s="106"/>
      <c r="G69" s="106"/>
      <c r="H69" s="106"/>
      <c r="I69" s="106"/>
      <c r="J69" s="106"/>
      <c r="K69" s="106"/>
      <c r="L69" s="106"/>
      <c r="M69" s="106"/>
      <c r="N69" s="106"/>
    </row>
    <row r="70" spans="1:5" s="12" customFormat="1" ht="15">
      <c r="A70" s="12" t="s">
        <v>42</v>
      </c>
      <c r="B70" s="31">
        <v>-104880</v>
      </c>
      <c r="C70" s="32">
        <v>-0.004039127779471017</v>
      </c>
      <c r="D70" s="31">
        <v>131010</v>
      </c>
      <c r="E70" s="32">
        <v>0.0002900402348524921</v>
      </c>
    </row>
    <row r="71" spans="1:5" s="12" customFormat="1" ht="15">
      <c r="A71" s="12" t="s">
        <v>43</v>
      </c>
      <c r="B71" s="31">
        <v>698997</v>
      </c>
      <c r="C71" s="32">
        <v>0.026919700614672987</v>
      </c>
      <c r="D71" s="31">
        <v>6712105</v>
      </c>
      <c r="E71" s="32">
        <v>0.014859785593119507</v>
      </c>
    </row>
    <row r="72" spans="1:5" s="12" customFormat="1" ht="15">
      <c r="A72" s="12" t="s">
        <v>44</v>
      </c>
      <c r="B72" s="31">
        <v>5207773</v>
      </c>
      <c r="C72" s="32">
        <v>0.20056121847329442</v>
      </c>
      <c r="D72" s="31">
        <v>3516055</v>
      </c>
      <c r="E72" s="32">
        <v>0.00778411890660468</v>
      </c>
    </row>
    <row r="73" spans="1:5" s="12" customFormat="1" ht="15">
      <c r="A73" s="12" t="s">
        <v>45</v>
      </c>
      <c r="B73" s="31">
        <v>4126623</v>
      </c>
      <c r="C73" s="32">
        <v>0.15892408080381415</v>
      </c>
      <c r="D73" s="31">
        <v>49262053</v>
      </c>
      <c r="E73" s="32">
        <v>0.10906020472815749</v>
      </c>
    </row>
    <row r="74" spans="1:5" s="12" customFormat="1" ht="15">
      <c r="A74" s="12" t="s">
        <v>46</v>
      </c>
      <c r="B74" s="31">
        <v>2962632</v>
      </c>
      <c r="C74" s="32">
        <v>0.11409657905749218</v>
      </c>
      <c r="D74" s="31">
        <v>46741434</v>
      </c>
      <c r="E74" s="32">
        <v>0.10347986027556873</v>
      </c>
    </row>
    <row r="75" spans="1:5" s="12" customFormat="1" ht="15">
      <c r="A75" s="12" t="s">
        <v>47</v>
      </c>
      <c r="B75" s="31">
        <v>13074857</v>
      </c>
      <c r="C75" s="32">
        <v>0.5035375488301973</v>
      </c>
      <c r="D75" s="31">
        <v>345333295</v>
      </c>
      <c r="E75" s="32">
        <v>0.7645259902616971</v>
      </c>
    </row>
    <row r="76" spans="2:4" s="12" customFormat="1" ht="15">
      <c r="B76" s="31">
        <v>25966002</v>
      </c>
      <c r="D76" s="31">
        <v>451695952</v>
      </c>
    </row>
  </sheetData>
  <hyperlinks>
    <hyperlink ref="T7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80"/>
  <sheetViews>
    <sheetView showGridLines="0" zoomScale="70" zoomScaleNormal="70" zoomScalePageLayoutView="50" workbookViewId="0" topLeftCell="B1">
      <selection activeCell="V11" sqref="V11"/>
    </sheetView>
  </sheetViews>
  <sheetFormatPr defaultColWidth="11.421875" defaultRowHeight="15"/>
  <cols>
    <col min="2" max="2" width="13.7109375" style="0" bestFit="1" customWidth="1"/>
    <col min="3" max="3" width="11.7109375" style="0" bestFit="1" customWidth="1"/>
    <col min="4" max="4" width="15.421875" style="0" bestFit="1" customWidth="1"/>
    <col min="5" max="5" width="11.7109375" style="0" bestFit="1" customWidth="1"/>
    <col min="9" max="9" width="19.421875" style="0" bestFit="1" customWidth="1"/>
    <col min="10" max="10" width="11.7109375" style="0" bestFit="1" customWidth="1"/>
    <col min="11" max="11" width="19.421875" style="0" bestFit="1" customWidth="1"/>
    <col min="12" max="12" width="11.7109375" style="0" bestFit="1" customWidth="1"/>
  </cols>
  <sheetData>
    <row r="7" ht="15">
      <c r="T7" s="92" t="s">
        <v>105</v>
      </c>
    </row>
    <row r="57" ht="15">
      <c r="A57" s="11" t="s">
        <v>29</v>
      </c>
    </row>
    <row r="59" spans="2:10" s="12" customFormat="1" ht="24.75">
      <c r="B59" s="12" t="s">
        <v>49</v>
      </c>
      <c r="I59" s="33" t="s">
        <v>48</v>
      </c>
      <c r="J59" s="33"/>
    </row>
    <row r="60" spans="2:12" s="12" customFormat="1" ht="24.75">
      <c r="B60" s="12" t="s">
        <v>32</v>
      </c>
      <c r="D60" s="12" t="s">
        <v>33</v>
      </c>
      <c r="H60" s="34"/>
      <c r="I60" s="33" t="s">
        <v>32</v>
      </c>
      <c r="J60" s="33"/>
      <c r="K60" s="33" t="s">
        <v>33</v>
      </c>
      <c r="L60" s="35"/>
    </row>
    <row r="61" spans="1:12" s="12" customFormat="1" ht="15">
      <c r="A61" s="12" t="s">
        <v>63</v>
      </c>
      <c r="B61" s="12">
        <v>78</v>
      </c>
      <c r="C61" s="26">
        <v>0.22478386167146974</v>
      </c>
      <c r="D61" s="12">
        <v>92</v>
      </c>
      <c r="E61" s="26">
        <v>0.1223404255319149</v>
      </c>
      <c r="H61" s="36" t="s">
        <v>63</v>
      </c>
      <c r="I61" s="23">
        <v>653</v>
      </c>
      <c r="J61" s="37">
        <v>0.018780557952257693</v>
      </c>
      <c r="K61" s="23">
        <v>748</v>
      </c>
      <c r="L61" s="19">
        <v>0.00673255206926968</v>
      </c>
    </row>
    <row r="62" spans="1:12" s="12" customFormat="1" ht="15">
      <c r="A62" s="12" t="s">
        <v>56</v>
      </c>
      <c r="B62" s="12">
        <v>69</v>
      </c>
      <c r="C62" s="26">
        <v>0.1988472622478386</v>
      </c>
      <c r="D62" s="12">
        <v>82</v>
      </c>
      <c r="E62" s="26">
        <v>0.10904255319148937</v>
      </c>
      <c r="H62" s="36" t="s">
        <v>56</v>
      </c>
      <c r="I62" s="23">
        <v>897</v>
      </c>
      <c r="J62" s="37">
        <v>0.025798101811906816</v>
      </c>
      <c r="K62" s="23">
        <v>978</v>
      </c>
      <c r="L62" s="19">
        <v>0.008802721823189502</v>
      </c>
    </row>
    <row r="63" spans="1:12" s="12" customFormat="1" ht="15">
      <c r="A63" s="12" t="s">
        <v>57</v>
      </c>
      <c r="B63" s="12">
        <v>49</v>
      </c>
      <c r="C63" s="26">
        <v>0.14121037463976946</v>
      </c>
      <c r="D63" s="12">
        <v>65</v>
      </c>
      <c r="E63" s="26">
        <v>0.08643617021276596</v>
      </c>
      <c r="H63" s="36" t="s">
        <v>57</v>
      </c>
      <c r="I63" s="23">
        <v>962</v>
      </c>
      <c r="J63" s="37">
        <v>0.027667529479436296</v>
      </c>
      <c r="K63" s="23">
        <v>1421</v>
      </c>
      <c r="L63" s="19">
        <v>0.012790048784000288</v>
      </c>
    </row>
    <row r="64" spans="1:12" s="12" customFormat="1" ht="15">
      <c r="A64" s="12" t="s">
        <v>58</v>
      </c>
      <c r="B64" s="12">
        <v>40</v>
      </c>
      <c r="C64" s="26">
        <v>0.11527377521613832</v>
      </c>
      <c r="D64" s="12">
        <v>92</v>
      </c>
      <c r="E64" s="26">
        <v>0.12234042553191489</v>
      </c>
      <c r="H64" s="36" t="s">
        <v>58</v>
      </c>
      <c r="I64" s="23">
        <v>1609</v>
      </c>
      <c r="J64" s="37">
        <v>0.04627552487776819</v>
      </c>
      <c r="K64" s="23">
        <v>4615</v>
      </c>
      <c r="L64" s="19">
        <v>0.04153840614930424</v>
      </c>
    </row>
    <row r="65" spans="1:12" s="12" customFormat="1" ht="15">
      <c r="A65" s="12" t="s">
        <v>59</v>
      </c>
      <c r="B65" s="12">
        <v>46</v>
      </c>
      <c r="C65" s="26">
        <v>0.13256484149855907</v>
      </c>
      <c r="D65" s="12">
        <v>135</v>
      </c>
      <c r="E65" s="26">
        <v>0.17952127659574468</v>
      </c>
      <c r="H65" s="36" t="s">
        <v>59</v>
      </c>
      <c r="I65" s="23">
        <v>4122</v>
      </c>
      <c r="J65" s="37">
        <v>0.11855047454702329</v>
      </c>
      <c r="K65" s="23">
        <v>13270</v>
      </c>
      <c r="L65" s="19">
        <v>0.11943979406311317</v>
      </c>
    </row>
    <row r="66" spans="1:12" s="12" customFormat="1" ht="15">
      <c r="A66" s="12" t="s">
        <v>60</v>
      </c>
      <c r="B66" s="12">
        <v>49</v>
      </c>
      <c r="C66" s="26">
        <v>0.14121037463976946</v>
      </c>
      <c r="D66" s="12">
        <v>201</v>
      </c>
      <c r="E66" s="26">
        <v>0.26728723404255317</v>
      </c>
      <c r="H66" s="36" t="s">
        <v>60</v>
      </c>
      <c r="I66" s="23">
        <v>10355</v>
      </c>
      <c r="J66" s="37">
        <v>0.2978142076502732</v>
      </c>
      <c r="K66" s="23">
        <v>47601</v>
      </c>
      <c r="L66" s="19">
        <v>0.42844413241885837</v>
      </c>
    </row>
    <row r="67" spans="1:12" s="12" customFormat="1" ht="15">
      <c r="A67" s="12" t="s">
        <v>62</v>
      </c>
      <c r="B67" s="12">
        <v>16</v>
      </c>
      <c r="C67" s="26">
        <v>0.04610951008645533</v>
      </c>
      <c r="D67" s="12">
        <v>85</v>
      </c>
      <c r="E67" s="26">
        <v>0.11303191489361702</v>
      </c>
      <c r="H67" s="36" t="s">
        <v>62</v>
      </c>
      <c r="I67" s="23">
        <v>16172</v>
      </c>
      <c r="J67" s="37">
        <v>0.4651136036813345</v>
      </c>
      <c r="K67" s="23">
        <v>42469</v>
      </c>
      <c r="L67" s="19">
        <v>0.38225234469226477</v>
      </c>
    </row>
    <row r="68" spans="1:11" s="12" customFormat="1" ht="15">
      <c r="A68" s="12" t="s">
        <v>51</v>
      </c>
      <c r="B68" s="12">
        <v>347</v>
      </c>
      <c r="D68" s="12">
        <v>752</v>
      </c>
      <c r="H68" s="12" t="s">
        <v>51</v>
      </c>
      <c r="I68" s="31">
        <v>34770</v>
      </c>
      <c r="J68" s="31"/>
      <c r="K68" s="31">
        <v>111102</v>
      </c>
    </row>
    <row r="69" s="12" customFormat="1" ht="15"/>
    <row r="70" s="12" customFormat="1" ht="15"/>
    <row r="71" spans="2:9" s="12" customFormat="1" ht="36">
      <c r="B71" s="38" t="s">
        <v>64</v>
      </c>
      <c r="C71" s="39"/>
      <c r="I71" s="12" t="s">
        <v>52</v>
      </c>
    </row>
    <row r="72" spans="1:12" s="12" customFormat="1" ht="36.75">
      <c r="A72" s="40"/>
      <c r="B72" s="39" t="s">
        <v>32</v>
      </c>
      <c r="C72" s="39"/>
      <c r="D72" s="39" t="s">
        <v>33</v>
      </c>
      <c r="E72" s="41"/>
      <c r="H72" s="42"/>
      <c r="I72" s="43" t="s">
        <v>32</v>
      </c>
      <c r="J72" s="43"/>
      <c r="K72" s="43" t="s">
        <v>33</v>
      </c>
      <c r="L72" s="44"/>
    </row>
    <row r="73" spans="1:12" s="12" customFormat="1" ht="15">
      <c r="A73" s="45" t="s">
        <v>63</v>
      </c>
      <c r="B73" s="23">
        <v>3709340</v>
      </c>
      <c r="C73" s="46">
        <v>0.012232130831294602</v>
      </c>
      <c r="D73" s="23">
        <v>5970596</v>
      </c>
      <c r="E73" s="47">
        <v>0.003321919382202566</v>
      </c>
      <c r="H73" s="48" t="s">
        <v>63</v>
      </c>
      <c r="I73" s="23">
        <v>9539745</v>
      </c>
      <c r="J73" s="37">
        <v>0.007886745659540199</v>
      </c>
      <c r="K73" s="23">
        <v>12020485</v>
      </c>
      <c r="L73" s="47">
        <v>0.0012937480987923907</v>
      </c>
    </row>
    <row r="74" spans="1:12" s="12" customFormat="1" ht="15">
      <c r="A74" s="45" t="s">
        <v>56</v>
      </c>
      <c r="B74" s="23">
        <v>5798705</v>
      </c>
      <c r="C74" s="46">
        <v>0.019122139844846297</v>
      </c>
      <c r="D74" s="23">
        <v>8349247</v>
      </c>
      <c r="E74" s="47">
        <v>0.004645352898788769</v>
      </c>
      <c r="H74" s="48" t="s">
        <v>56</v>
      </c>
      <c r="I74" s="23">
        <v>19904975</v>
      </c>
      <c r="J74" s="37">
        <v>0.016455940403491517</v>
      </c>
      <c r="K74" s="23">
        <v>24040603</v>
      </c>
      <c r="L74" s="47">
        <v>0.0025874566978847063</v>
      </c>
    </row>
    <row r="75" spans="1:12" s="12" customFormat="1" ht="15">
      <c r="A75" s="45" t="s">
        <v>57</v>
      </c>
      <c r="B75" s="23">
        <v>7075631</v>
      </c>
      <c r="C75" s="46">
        <v>0.02333300374351336</v>
      </c>
      <c r="D75" s="23">
        <v>13989731</v>
      </c>
      <c r="E75" s="47">
        <v>0.0077836046117841645</v>
      </c>
      <c r="H75" s="48" t="s">
        <v>57</v>
      </c>
      <c r="I75" s="23">
        <v>27169275</v>
      </c>
      <c r="J75" s="37">
        <v>0.022461518801509272</v>
      </c>
      <c r="K75" s="23">
        <v>37177139</v>
      </c>
      <c r="L75" s="47">
        <v>0.0040013238151198095</v>
      </c>
    </row>
    <row r="76" spans="1:12" s="12" customFormat="1" ht="15">
      <c r="A76" s="45" t="s">
        <v>58</v>
      </c>
      <c r="B76" s="23">
        <v>14280308</v>
      </c>
      <c r="C76" s="46">
        <v>0.0470915569258097</v>
      </c>
      <c r="D76" s="23">
        <v>52631496</v>
      </c>
      <c r="E76" s="47">
        <v>0.029283104513639312</v>
      </c>
      <c r="H76" s="48" t="s">
        <v>58</v>
      </c>
      <c r="I76" s="23">
        <v>54223914</v>
      </c>
      <c r="J76" s="37">
        <v>0.04482826515622599</v>
      </c>
      <c r="K76" s="23">
        <v>129954680</v>
      </c>
      <c r="L76" s="47">
        <v>0.013986841644008001</v>
      </c>
    </row>
    <row r="77" spans="1:12" s="12" customFormat="1" ht="15">
      <c r="A77" s="45" t="s">
        <v>59</v>
      </c>
      <c r="B77" s="23">
        <v>37654792</v>
      </c>
      <c r="C77" s="46">
        <v>0.12417258654347817</v>
      </c>
      <c r="D77" s="23">
        <v>156669276</v>
      </c>
      <c r="E77" s="47">
        <v>0.08716763025668516</v>
      </c>
      <c r="H77" s="48" t="s">
        <v>59</v>
      </c>
      <c r="I77" s="23">
        <v>126981065</v>
      </c>
      <c r="J77" s="37">
        <v>0.10497842062157238</v>
      </c>
      <c r="K77" s="23">
        <v>403887781</v>
      </c>
      <c r="L77" s="47">
        <v>0.04346988069068989</v>
      </c>
    </row>
    <row r="78" spans="1:12" s="12" customFormat="1" ht="15">
      <c r="A78" s="45" t="s">
        <v>60</v>
      </c>
      <c r="B78" s="23">
        <v>100288932</v>
      </c>
      <c r="C78" s="46">
        <v>0.33071849362819467</v>
      </c>
      <c r="D78" s="23">
        <v>612457050</v>
      </c>
      <c r="E78" s="47">
        <v>0.34075876933585963</v>
      </c>
      <c r="H78" s="48" t="s">
        <v>60</v>
      </c>
      <c r="I78" s="23">
        <v>352045392</v>
      </c>
      <c r="J78" s="37">
        <v>0.29104472575704365</v>
      </c>
      <c r="K78" s="23">
        <v>1666889181</v>
      </c>
      <c r="L78" s="47">
        <v>0.17940496650645588</v>
      </c>
    </row>
    <row r="79" spans="1:12" s="12" customFormat="1" ht="15">
      <c r="A79" s="45" t="s">
        <v>62</v>
      </c>
      <c r="B79" s="23">
        <v>134437904</v>
      </c>
      <c r="C79" s="46">
        <v>0.4433300884828632</v>
      </c>
      <c r="D79" s="23">
        <v>947265806</v>
      </c>
      <c r="E79" s="47">
        <v>0.5270396190010405</v>
      </c>
      <c r="H79" s="48" t="s">
        <v>62</v>
      </c>
      <c r="I79" s="23">
        <v>619727703</v>
      </c>
      <c r="J79" s="37">
        <v>0.512344383600617</v>
      </c>
      <c r="K79" s="23">
        <v>7017239920</v>
      </c>
      <c r="L79" s="47">
        <v>0.7552557825470493</v>
      </c>
    </row>
    <row r="80" spans="1:11" s="12" customFormat="1" ht="15">
      <c r="A80" s="12" t="s">
        <v>51</v>
      </c>
      <c r="B80" s="31">
        <v>303245612</v>
      </c>
      <c r="C80" s="31"/>
      <c r="D80" s="31">
        <v>1797333202</v>
      </c>
      <c r="H80" s="12" t="s">
        <v>51</v>
      </c>
      <c r="I80" s="31">
        <v>1209592069</v>
      </c>
      <c r="J80" s="21"/>
      <c r="K80" s="31">
        <v>9291209789</v>
      </c>
    </row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</sheetData>
  <hyperlinks>
    <hyperlink ref="T7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84"/>
  <sheetViews>
    <sheetView showGridLines="0" zoomScale="70" zoomScaleNormal="70" zoomScalePageLayoutView="50" workbookViewId="0" topLeftCell="A1">
      <selection activeCell="S31" sqref="S31"/>
    </sheetView>
  </sheetViews>
  <sheetFormatPr defaultColWidth="11.421875" defaultRowHeight="15"/>
  <cols>
    <col min="2" max="2" width="12.28125" style="0" bestFit="1" customWidth="1"/>
    <col min="3" max="3" width="11.7109375" style="0" bestFit="1" customWidth="1"/>
    <col min="4" max="4" width="14.28125" style="0" bestFit="1" customWidth="1"/>
    <col min="5" max="5" width="11.7109375" style="0" bestFit="1" customWidth="1"/>
    <col min="8" max="8" width="14.8515625" style="0" bestFit="1" customWidth="1"/>
    <col min="9" max="9" width="11.8515625" style="0" bestFit="1" customWidth="1"/>
    <col min="10" max="10" width="16.7109375" style="0" bestFit="1" customWidth="1"/>
    <col min="11" max="11" width="11.8515625" style="0" bestFit="1" customWidth="1"/>
  </cols>
  <sheetData>
    <row r="6" ht="15">
      <c r="T6" s="92" t="s">
        <v>105</v>
      </c>
    </row>
    <row r="61" ht="15">
      <c r="A61" s="11" t="s">
        <v>29</v>
      </c>
    </row>
    <row r="62" s="9" customFormat="1" ht="15">
      <c r="A62" s="8"/>
    </row>
    <row r="63" spans="2:8" s="12" customFormat="1" ht="15">
      <c r="B63" s="12" t="s">
        <v>54</v>
      </c>
      <c r="H63" s="49" t="s">
        <v>53</v>
      </c>
    </row>
    <row r="64" spans="1:11" s="12" customFormat="1" ht="36.75">
      <c r="A64" s="50"/>
      <c r="B64" s="51" t="s">
        <v>32</v>
      </c>
      <c r="C64" s="51"/>
      <c r="D64" s="51" t="s">
        <v>33</v>
      </c>
      <c r="E64" s="52"/>
      <c r="G64" s="53"/>
      <c r="H64" s="54" t="s">
        <v>32</v>
      </c>
      <c r="I64" s="54"/>
      <c r="J64" s="54" t="s">
        <v>33</v>
      </c>
      <c r="K64" s="55"/>
    </row>
    <row r="65" spans="1:13" s="12" customFormat="1" ht="15">
      <c r="A65" s="56" t="s">
        <v>63</v>
      </c>
      <c r="B65" s="23">
        <v>5871592</v>
      </c>
      <c r="C65" s="37">
        <v>0.007493461946819585</v>
      </c>
      <c r="D65" s="23">
        <v>5588798</v>
      </c>
      <c r="E65" s="47">
        <v>0.0009486271877789605</v>
      </c>
      <c r="G65" s="57" t="s">
        <v>63</v>
      </c>
      <c r="H65" s="23">
        <v>3668153</v>
      </c>
      <c r="I65" s="46">
        <v>0.008610079974330826</v>
      </c>
      <c r="J65" s="23">
        <v>6431687</v>
      </c>
      <c r="K65" s="47">
        <v>0.001879774167160121</v>
      </c>
      <c r="M65" s="106"/>
    </row>
    <row r="66" spans="1:13" s="12" customFormat="1" ht="15">
      <c r="A66" s="56" t="s">
        <v>56</v>
      </c>
      <c r="B66" s="23">
        <v>11926231</v>
      </c>
      <c r="C66" s="37">
        <v>0.015220532722212321</v>
      </c>
      <c r="D66" s="23">
        <v>12592987</v>
      </c>
      <c r="E66" s="47">
        <v>0.002137498947635432</v>
      </c>
      <c r="G66" s="57" t="s">
        <v>56</v>
      </c>
      <c r="H66" s="23">
        <v>7978744</v>
      </c>
      <c r="I66" s="46">
        <v>0.018728123918144154</v>
      </c>
      <c r="J66" s="23">
        <v>11447616</v>
      </c>
      <c r="K66" s="47">
        <v>0.0033672331053561026</v>
      </c>
      <c r="M66" s="106"/>
    </row>
    <row r="67" spans="1:13" s="12" customFormat="1" ht="15">
      <c r="A67" s="56" t="s">
        <v>57</v>
      </c>
      <c r="B67" s="23">
        <v>18675657</v>
      </c>
      <c r="C67" s="37">
        <v>0.023834306787895825</v>
      </c>
      <c r="D67" s="23">
        <v>18754229</v>
      </c>
      <c r="E67" s="47">
        <v>0.003183291204161007</v>
      </c>
      <c r="G67" s="57" t="s">
        <v>57</v>
      </c>
      <c r="H67" s="23">
        <v>8493618</v>
      </c>
      <c r="I67" s="46">
        <v>0.019936663015805458</v>
      </c>
      <c r="J67" s="23">
        <v>18422910</v>
      </c>
      <c r="K67" s="47">
        <v>0.005418965175718333</v>
      </c>
      <c r="M67" s="106"/>
    </row>
    <row r="68" spans="1:13" s="12" customFormat="1" ht="15">
      <c r="A68" s="56" t="s">
        <v>58</v>
      </c>
      <c r="B68" s="23">
        <v>35193029</v>
      </c>
      <c r="C68" s="37">
        <v>0.04491416018088759</v>
      </c>
      <c r="D68" s="23">
        <v>64792362</v>
      </c>
      <c r="E68" s="19">
        <v>0.010997677166649499</v>
      </c>
      <c r="G68" s="57" t="s">
        <v>58</v>
      </c>
      <c r="H68" s="23">
        <v>19030885</v>
      </c>
      <c r="I68" s="46">
        <v>0.04467028551761415</v>
      </c>
      <c r="J68" s="23">
        <v>65162318</v>
      </c>
      <c r="K68" s="47">
        <v>0.019167022582810417</v>
      </c>
      <c r="M68" s="106"/>
    </row>
    <row r="69" spans="1:13" s="12" customFormat="1" ht="15">
      <c r="A69" s="56" t="s">
        <v>59</v>
      </c>
      <c r="B69" s="23">
        <v>76240344</v>
      </c>
      <c r="C69" s="37">
        <v>0.09729969598984992</v>
      </c>
      <c r="D69" s="23">
        <v>206559122</v>
      </c>
      <c r="E69" s="19">
        <v>0.035060776756102335</v>
      </c>
      <c r="G69" s="57" t="s">
        <v>59</v>
      </c>
      <c r="H69" s="23">
        <v>50740721</v>
      </c>
      <c r="I69" s="46">
        <v>0.11910126588645774</v>
      </c>
      <c r="J69" s="23">
        <v>197328659</v>
      </c>
      <c r="K69" s="47">
        <v>0.05804279189835905</v>
      </c>
      <c r="M69" s="106"/>
    </row>
    <row r="70" spans="1:13" s="12" customFormat="1" ht="15">
      <c r="A70" s="56" t="s">
        <v>60</v>
      </c>
      <c r="B70" s="23">
        <v>207487546</v>
      </c>
      <c r="C70" s="37">
        <v>0.26480042046347535</v>
      </c>
      <c r="D70" s="23">
        <v>861993152</v>
      </c>
      <c r="E70" s="19">
        <v>0.1463123447414779</v>
      </c>
      <c r="G70" s="57" t="s">
        <v>60</v>
      </c>
      <c r="H70" s="23">
        <v>144557846</v>
      </c>
      <c r="I70" s="46">
        <v>0.33931371318944425</v>
      </c>
      <c r="J70" s="23">
        <v>804896029</v>
      </c>
      <c r="K70" s="47">
        <v>0.23675432118080006</v>
      </c>
      <c r="M70" s="106"/>
    </row>
    <row r="71" spans="1:13" s="12" customFormat="1" ht="15">
      <c r="A71" s="56" t="s">
        <v>61</v>
      </c>
      <c r="B71" s="23">
        <v>428167597</v>
      </c>
      <c r="C71" s="37">
        <v>0.5464374219088594</v>
      </c>
      <c r="D71" s="23">
        <v>4721178157</v>
      </c>
      <c r="E71" s="19">
        <v>0.8013597839961949</v>
      </c>
      <c r="G71" s="57" t="s">
        <v>62</v>
      </c>
      <c r="H71" s="23">
        <v>191560106</v>
      </c>
      <c r="I71" s="46">
        <v>0.4496398684982034</v>
      </c>
      <c r="J71" s="23">
        <v>2296061763</v>
      </c>
      <c r="K71" s="47">
        <v>0.6753698918897959</v>
      </c>
      <c r="M71" s="106"/>
    </row>
    <row r="72" spans="2:10" s="12" customFormat="1" ht="15">
      <c r="B72" s="31">
        <v>783561996</v>
      </c>
      <c r="D72" s="31">
        <v>5891458807</v>
      </c>
      <c r="G72" s="12" t="s">
        <v>51</v>
      </c>
      <c r="H72" s="24">
        <v>426030073</v>
      </c>
      <c r="J72" s="24">
        <v>3399750982</v>
      </c>
    </row>
    <row r="73" s="12" customFormat="1" ht="15"/>
    <row r="74" s="12" customFormat="1" ht="15"/>
    <row r="75" spans="1:12" s="12" customFormat="1" ht="15">
      <c r="A75" s="12" t="s">
        <v>65</v>
      </c>
      <c r="G75" s="106"/>
      <c r="H75" s="106"/>
      <c r="I75" s="106"/>
      <c r="J75" s="106"/>
      <c r="K75" s="106"/>
      <c r="L75" s="106"/>
    </row>
    <row r="76" spans="1:5" s="12" customFormat="1" ht="36.75">
      <c r="A76" s="58"/>
      <c r="B76" s="59" t="s">
        <v>32</v>
      </c>
      <c r="C76" s="59"/>
      <c r="D76" s="59" t="s">
        <v>33</v>
      </c>
      <c r="E76" s="60"/>
    </row>
    <row r="77" spans="1:5" s="12" customFormat="1" ht="15">
      <c r="A77" s="61" t="s">
        <v>55</v>
      </c>
      <c r="B77" s="23">
        <v>111072</v>
      </c>
      <c r="C77" s="46">
        <v>0.004277593447000428</v>
      </c>
      <c r="D77" s="62">
        <v>-1206868</v>
      </c>
      <c r="E77" s="47">
        <v>-0.0026718592333101095</v>
      </c>
    </row>
    <row r="78" spans="1:5" s="12" customFormat="1" ht="15">
      <c r="A78" s="61" t="s">
        <v>56</v>
      </c>
      <c r="B78" s="23">
        <v>428155</v>
      </c>
      <c r="C78" s="46">
        <v>0.016489061350299518</v>
      </c>
      <c r="D78" s="62">
        <v>357941</v>
      </c>
      <c r="E78" s="47">
        <v>0.0007924379185049682</v>
      </c>
    </row>
    <row r="79" spans="1:5" s="12" customFormat="1" ht="15">
      <c r="A79" s="61" t="s">
        <v>57</v>
      </c>
      <c r="B79" s="23">
        <v>-269339</v>
      </c>
      <c r="C79" s="46">
        <v>-0.010372755882865603</v>
      </c>
      <c r="D79" s="62">
        <v>2424106</v>
      </c>
      <c r="E79" s="47">
        <v>0.005366676387659989</v>
      </c>
    </row>
    <row r="80" spans="1:5" s="12" customFormat="1" ht="15">
      <c r="A80" s="61" t="s">
        <v>58</v>
      </c>
      <c r="B80" s="23">
        <v>1989052</v>
      </c>
      <c r="C80" s="46">
        <v>0.07660216617098003</v>
      </c>
      <c r="D80" s="62">
        <v>3696375</v>
      </c>
      <c r="E80" s="47">
        <v>0.008183325495022369</v>
      </c>
    </row>
    <row r="81" spans="1:5" s="12" customFormat="1" ht="15">
      <c r="A81" s="61" t="s">
        <v>59</v>
      </c>
      <c r="B81" s="23">
        <v>4206590</v>
      </c>
      <c r="C81" s="46">
        <v>0.16200376168807196</v>
      </c>
      <c r="D81" s="62">
        <v>-634413</v>
      </c>
      <c r="E81" s="47">
        <v>-0.0014045133616783</v>
      </c>
    </row>
    <row r="82" spans="1:5" s="12" customFormat="1" ht="15">
      <c r="A82" s="61" t="s">
        <v>60</v>
      </c>
      <c r="B82" s="23">
        <v>6049523</v>
      </c>
      <c r="C82" s="46">
        <v>0.2329786079505039</v>
      </c>
      <c r="D82" s="62">
        <v>51775773</v>
      </c>
      <c r="E82" s="47">
        <v>0.11462527563231295</v>
      </c>
    </row>
    <row r="83" spans="1:5" s="12" customFormat="1" ht="15">
      <c r="A83" s="61" t="s">
        <v>62</v>
      </c>
      <c r="B83" s="23">
        <v>13450949</v>
      </c>
      <c r="C83" s="46">
        <v>0.5180215652760097</v>
      </c>
      <c r="D83" s="62">
        <v>395283038</v>
      </c>
      <c r="E83" s="47">
        <v>0.8751086571614881</v>
      </c>
    </row>
    <row r="84" spans="1:4" s="12" customFormat="1" ht="15">
      <c r="A84" s="12" t="s">
        <v>51</v>
      </c>
      <c r="B84" s="24">
        <v>25966002</v>
      </c>
      <c r="D84" s="24">
        <v>451695952</v>
      </c>
    </row>
  </sheetData>
  <hyperlinks>
    <hyperlink ref="T6" location="ÍNDICE!A1" display="INDICE&gt;&gt;"/>
  </hyperlinks>
  <printOptions horizontalCentered="1"/>
  <pageMargins left="0.3937007874015748" right="0.3937007874015748" top="0.3937007874015748" bottom="0.7874015748031497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1"/>
  <sheetViews>
    <sheetView showGridLines="0" zoomScale="70" zoomScaleNormal="70" zoomScalePageLayoutView="51" workbookViewId="0" topLeftCell="A1"/>
  </sheetViews>
  <sheetFormatPr defaultColWidth="11.421875" defaultRowHeight="15"/>
  <sheetData>
    <row r="6" ht="15">
      <c r="T6" s="92" t="s">
        <v>105</v>
      </c>
    </row>
    <row r="62" ht="15">
      <c r="A62" s="11" t="s">
        <v>29</v>
      </c>
    </row>
    <row r="64" s="12" customFormat="1" ht="15"/>
    <row r="65" spans="1:4" s="12" customFormat="1" ht="36.75">
      <c r="A65" s="63" t="s">
        <v>30</v>
      </c>
      <c r="B65" s="64" t="s">
        <v>48</v>
      </c>
      <c r="C65" s="65" t="s">
        <v>67</v>
      </c>
      <c r="D65" s="65" t="s">
        <v>68</v>
      </c>
    </row>
    <row r="66" spans="1:4" s="12" customFormat="1" ht="15">
      <c r="A66" s="115" t="s">
        <v>32</v>
      </c>
      <c r="B66" s="23">
        <v>34770</v>
      </c>
      <c r="C66" s="23">
        <v>12749</v>
      </c>
      <c r="D66" s="23">
        <v>22021</v>
      </c>
    </row>
    <row r="67" spans="1:4" s="12" customFormat="1" ht="15">
      <c r="A67" s="115"/>
      <c r="B67" s="23"/>
      <c r="C67" s="37">
        <v>0.36666666666666664</v>
      </c>
      <c r="D67" s="37">
        <v>0.6333333333333333</v>
      </c>
    </row>
    <row r="68" spans="1:4" s="12" customFormat="1" ht="15">
      <c r="A68" s="116" t="s">
        <v>33</v>
      </c>
      <c r="B68" s="23">
        <v>111102</v>
      </c>
      <c r="C68" s="23">
        <v>42318</v>
      </c>
      <c r="D68" s="23">
        <v>68784</v>
      </c>
    </row>
    <row r="69" spans="1:4" s="12" customFormat="1" ht="15">
      <c r="A69" s="116"/>
      <c r="B69" s="23"/>
      <c r="C69" s="37">
        <v>0.3808932332451261</v>
      </c>
      <c r="D69" s="37">
        <v>0.6191067667548739</v>
      </c>
    </row>
    <row r="70" spans="1:4" s="12" customFormat="1" ht="15">
      <c r="A70" s="116" t="s">
        <v>51</v>
      </c>
      <c r="B70" s="23">
        <v>145872</v>
      </c>
      <c r="C70" s="23">
        <v>55067.36666666667</v>
      </c>
      <c r="D70" s="23">
        <v>90805.63333333333</v>
      </c>
    </row>
    <row r="71" spans="1:4" s="12" customFormat="1" ht="15">
      <c r="A71" s="116"/>
      <c r="C71" s="37">
        <v>0.3775047073233154</v>
      </c>
      <c r="D71" s="37">
        <v>0.6225021480019012</v>
      </c>
    </row>
    <row r="72" s="12" customFormat="1" ht="15"/>
    <row r="73" s="12" customFormat="1" ht="15"/>
  </sheetData>
  <mergeCells count="3">
    <mergeCell ref="A66:A67"/>
    <mergeCell ref="A68:A69"/>
    <mergeCell ref="A70:A71"/>
  </mergeCells>
  <hyperlinks>
    <hyperlink ref="T6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8"/>
  <sheetViews>
    <sheetView showGridLines="0" zoomScale="70" zoomScaleNormal="70" zoomScaleSheetLayoutView="70" zoomScalePageLayoutView="75" workbookViewId="0" topLeftCell="A1">
      <selection activeCell="L10" sqref="L10"/>
    </sheetView>
  </sheetViews>
  <sheetFormatPr defaultColWidth="11.421875" defaultRowHeight="15"/>
  <cols>
    <col min="1" max="1" width="23.421875" style="0" bestFit="1" customWidth="1"/>
    <col min="2" max="2" width="15.8515625" style="0" bestFit="1" customWidth="1"/>
    <col min="10" max="10" width="7.421875" style="0" customWidth="1"/>
  </cols>
  <sheetData>
    <row r="4" ht="15">
      <c r="K4" s="92" t="s">
        <v>105</v>
      </c>
    </row>
    <row r="6" spans="1:20" ht="18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2"/>
      <c r="L6" s="2"/>
      <c r="M6" s="2"/>
      <c r="N6" s="2"/>
      <c r="O6" s="2"/>
      <c r="P6" s="2"/>
      <c r="Q6" s="2"/>
      <c r="R6" s="2"/>
      <c r="S6" s="2"/>
      <c r="T6" s="2"/>
    </row>
    <row r="32" ht="15">
      <c r="A32" s="11" t="s">
        <v>29</v>
      </c>
    </row>
    <row r="34" s="12" customFormat="1" ht="14.45"/>
    <row r="35" spans="1:3" s="12" customFormat="1" ht="24.75">
      <c r="A35" s="66" t="s">
        <v>30</v>
      </c>
      <c r="B35" s="67" t="s">
        <v>50</v>
      </c>
      <c r="C35" s="68" t="s">
        <v>69</v>
      </c>
    </row>
    <row r="36" spans="1:3" s="12" customFormat="1" ht="24">
      <c r="A36" s="69" t="s">
        <v>32</v>
      </c>
      <c r="B36" s="23">
        <v>303245612</v>
      </c>
      <c r="C36" s="19">
        <f>B36/$B$38</f>
        <v>0.14436288225841357</v>
      </c>
    </row>
    <row r="37" spans="1:3" s="12" customFormat="1" ht="15">
      <c r="A37" s="69" t="s">
        <v>33</v>
      </c>
      <c r="B37" s="23">
        <v>1797333202</v>
      </c>
      <c r="C37" s="19">
        <f>B37/$B$38</f>
        <v>0.8556371177415865</v>
      </c>
    </row>
    <row r="38" spans="1:2" s="12" customFormat="1" ht="15">
      <c r="A38" s="69" t="s">
        <v>51</v>
      </c>
      <c r="B38" s="23">
        <f>SUM(B36:B37)</f>
        <v>2100578814</v>
      </c>
    </row>
    <row r="39" s="12" customFormat="1" ht="15"/>
    <row r="40" s="12" customFormat="1" ht="15"/>
  </sheetData>
  <mergeCells count="1">
    <mergeCell ref="A6:J6"/>
  </mergeCells>
  <hyperlinks>
    <hyperlink ref="K4" location="ÍNDICE!A1" display="INDICE&gt;&gt;"/>
  </hyperlinks>
  <printOptions horizontalCentered="1"/>
  <pageMargins left="0.1968503937007874" right="0.1968503937007874" top="0.3937007874015748" bottom="0.3937007874015748" header="0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rjacome</dc:creator>
  <cp:keywords/>
  <dc:description/>
  <cp:lastModifiedBy>ftenesaca</cp:lastModifiedBy>
  <cp:lastPrinted>2015-04-13T14:52:07Z</cp:lastPrinted>
  <dcterms:created xsi:type="dcterms:W3CDTF">2015-02-03T18:56:02Z</dcterms:created>
  <dcterms:modified xsi:type="dcterms:W3CDTF">2016-06-08T17:28:17Z</dcterms:modified>
  <cp:category/>
  <cp:version/>
  <cp:contentType/>
  <cp:contentStatus/>
</cp:coreProperties>
</file>