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0" windowWidth="9720" windowHeight="6195"/>
  </bookViews>
  <sheets>
    <sheet name="cuadro 12" sheetId="16" r:id="rId1"/>
  </sheets>
  <calcPr calcId="114210"/>
</workbook>
</file>

<file path=xl/calcChain.xml><?xml version="1.0" encoding="utf-8"?>
<calcChain xmlns="http://schemas.openxmlformats.org/spreadsheetml/2006/main">
  <c r="E57" i="16"/>
  <c r="E55"/>
  <c r="E53"/>
  <c r="E51"/>
  <c r="E49"/>
  <c r="E47"/>
  <c r="E45"/>
  <c r="E43"/>
  <c r="E41"/>
  <c r="E39"/>
  <c r="E37"/>
  <c r="E35"/>
  <c r="I9"/>
  <c r="D57"/>
  <c r="D55"/>
  <c r="C57"/>
  <c r="C55"/>
  <c r="B57"/>
  <c r="B55"/>
  <c r="Q9"/>
  <c r="P9"/>
  <c r="O9"/>
  <c r="N9"/>
  <c r="M9"/>
  <c r="L9"/>
  <c r="K9"/>
  <c r="J9"/>
  <c r="H9"/>
  <c r="G9"/>
  <c r="F9"/>
  <c r="E23"/>
  <c r="E25"/>
  <c r="E27"/>
  <c r="E29"/>
  <c r="E31"/>
  <c r="E33"/>
  <c r="E11"/>
  <c r="E13"/>
  <c r="E15"/>
  <c r="E17"/>
  <c r="E19"/>
  <c r="E21"/>
  <c r="C43"/>
  <c r="D43"/>
  <c r="B43"/>
  <c r="C45"/>
  <c r="D45"/>
  <c r="B45"/>
  <c r="C47"/>
  <c r="D47"/>
  <c r="B47"/>
  <c r="C49"/>
  <c r="D49"/>
  <c r="C51"/>
  <c r="D51"/>
  <c r="B51"/>
  <c r="C53"/>
  <c r="D53"/>
  <c r="B53"/>
  <c r="C29"/>
  <c r="D29"/>
  <c r="B29"/>
  <c r="C31"/>
  <c r="D31"/>
  <c r="C33"/>
  <c r="D33"/>
  <c r="B33"/>
  <c r="C35"/>
  <c r="D35"/>
  <c r="B35"/>
  <c r="C37"/>
  <c r="D37"/>
  <c r="B37"/>
  <c r="C39"/>
  <c r="D39"/>
  <c r="C41"/>
  <c r="D41"/>
  <c r="B41"/>
  <c r="C15"/>
  <c r="D15"/>
  <c r="B15"/>
  <c r="C17"/>
  <c r="D17"/>
  <c r="B17"/>
  <c r="C19"/>
  <c r="D19"/>
  <c r="C21"/>
  <c r="D21"/>
  <c r="B21"/>
  <c r="C23"/>
  <c r="D23"/>
  <c r="B23"/>
  <c r="C25"/>
  <c r="D25"/>
  <c r="B25"/>
  <c r="C27"/>
  <c r="D27"/>
  <c r="C11"/>
  <c r="D11"/>
  <c r="B11"/>
  <c r="C13"/>
  <c r="D13"/>
  <c r="B13"/>
  <c r="C9"/>
  <c r="D9"/>
  <c r="E9"/>
  <c r="B9"/>
  <c r="B27"/>
  <c r="B19"/>
  <c r="B39"/>
  <c r="B31"/>
  <c r="B49"/>
</calcChain>
</file>

<file path=xl/sharedStrings.xml><?xml version="1.0" encoding="utf-8"?>
<sst xmlns="http://schemas.openxmlformats.org/spreadsheetml/2006/main" count="50" uniqueCount="38">
  <si>
    <t>PROVINCIAS</t>
  </si>
  <si>
    <t>TOTAL</t>
  </si>
  <si>
    <t>PARTICULAR</t>
  </si>
  <si>
    <t>ALQUILER</t>
  </si>
  <si>
    <t>ESTADO</t>
  </si>
  <si>
    <t>MUNICIPAL</t>
  </si>
  <si>
    <t>AZUAY</t>
  </si>
  <si>
    <t>CAÑAR</t>
  </si>
  <si>
    <t>CARCHI</t>
  </si>
  <si>
    <t>COTOPAXI</t>
  </si>
  <si>
    <t>CHIMBORAZO</t>
  </si>
  <si>
    <t>EL ORO</t>
  </si>
  <si>
    <t>ESMERALDAS</t>
  </si>
  <si>
    <t>GUAYAS</t>
  </si>
  <si>
    <t>IMBABURA</t>
  </si>
  <si>
    <t>LOJA</t>
  </si>
  <si>
    <t>MORONA SANTIAGO</t>
  </si>
  <si>
    <t>NAPO</t>
  </si>
  <si>
    <t>PASTAZA</t>
  </si>
  <si>
    <t>PICHINCHA</t>
  </si>
  <si>
    <t>TUNGURAHUA</t>
  </si>
  <si>
    <t>ZAMORA CHINCHIPE</t>
  </si>
  <si>
    <t>ORELLANA</t>
  </si>
  <si>
    <t>OTROS</t>
  </si>
  <si>
    <t>GASOLINA</t>
  </si>
  <si>
    <t>DIESEL</t>
  </si>
  <si>
    <t>CUADRO No.- 12</t>
  </si>
  <si>
    <t>USO DEL VEHÍCULO</t>
  </si>
  <si>
    <t>LOS RÍOS</t>
  </si>
  <si>
    <t>MANABÍ</t>
  </si>
  <si>
    <t>GALÁPAGOS</t>
  </si>
  <si>
    <t>SUCUMBÍOS</t>
  </si>
  <si>
    <t>TOTAL PAÍS</t>
  </si>
  <si>
    <t>BOLÍVAR</t>
  </si>
  <si>
    <t xml:space="preserve">NÚMERO DE VEHÍCULOS MOTORIZADOS MATRICULADOS, POR USO Y TIPO DE COMBUSTIBLE, SEGÚN PROVINCIAS </t>
  </si>
  <si>
    <t>SANTA ELENA</t>
  </si>
  <si>
    <t>INSTITUTO NACIONAL DE ESTADÍSTICA Y CENSOS (INEC)- ESTADÍSTICAS DE TRANSPORTE 2010</t>
  </si>
  <si>
    <t>STO. DOMINGO DE LOS TSACHILAS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</si>
</sst>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b/>
      <sz val="11"/>
      <name val="Arial"/>
      <family val="2"/>
    </font>
    <font>
      <sz val="9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1" xfId="0" applyBorder="1"/>
    <xf numFmtId="0" fontId="3" fillId="0" borderId="0" xfId="0" applyFont="1"/>
    <xf numFmtId="0" fontId="2" fillId="0" borderId="0" xfId="0" applyFont="1"/>
    <xf numFmtId="0" fontId="0" fillId="2" borderId="2" xfId="0" applyFill="1" applyBorder="1"/>
    <xf numFmtId="0" fontId="0" fillId="2" borderId="3" xfId="0" applyFill="1" applyBorder="1"/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0" fillId="2" borderId="6" xfId="0" applyFill="1" applyBorder="1"/>
    <xf numFmtId="0" fontId="1" fillId="2" borderId="7" xfId="0" applyFont="1" applyFill="1" applyBorder="1" applyAlignment="1">
      <alignment horizontal="center"/>
    </xf>
    <xf numFmtId="0" fontId="0" fillId="2" borderId="5" xfId="0" applyFill="1" applyBorder="1"/>
    <xf numFmtId="0" fontId="0" fillId="2" borderId="0" xfId="0" applyFill="1" applyBorder="1"/>
    <xf numFmtId="0" fontId="0" fillId="2" borderId="8" xfId="0" applyFill="1" applyBorder="1"/>
    <xf numFmtId="3" fontId="0" fillId="2" borderId="0" xfId="0" applyNumberFormat="1" applyFill="1" applyBorder="1"/>
    <xf numFmtId="3" fontId="0" fillId="2" borderId="8" xfId="0" applyNumberFormat="1" applyFill="1" applyBorder="1"/>
    <xf numFmtId="0" fontId="0" fillId="2" borderId="9" xfId="0" applyFill="1" applyBorder="1"/>
    <xf numFmtId="0" fontId="0" fillId="2" borderId="1" xfId="0" applyFill="1" applyBorder="1"/>
    <xf numFmtId="0" fontId="0" fillId="2" borderId="10" xfId="0" applyFill="1" applyBorder="1"/>
    <xf numFmtId="0" fontId="0" fillId="2" borderId="11" xfId="0" applyFill="1" applyBorder="1"/>
    <xf numFmtId="0" fontId="1" fillId="2" borderId="0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0" fillId="2" borderId="4" xfId="0" applyFill="1" applyBorder="1"/>
    <xf numFmtId="3" fontId="0" fillId="2" borderId="4" xfId="0" applyNumberFormat="1" applyFill="1" applyBorder="1" applyAlignment="1">
      <alignment horizontal="center"/>
    </xf>
    <xf numFmtId="3" fontId="0" fillId="2" borderId="4" xfId="0" applyNumberFormat="1" applyFill="1" applyBorder="1"/>
    <xf numFmtId="0" fontId="1" fillId="2" borderId="14" xfId="0" applyFont="1" applyFill="1" applyBorder="1" applyAlignment="1">
      <alignment horizontal="left"/>
    </xf>
    <xf numFmtId="3" fontId="0" fillId="2" borderId="7" xfId="0" applyNumberFormat="1" applyFill="1" applyBorder="1" applyAlignment="1">
      <alignment horizontal="center"/>
    </xf>
    <xf numFmtId="3" fontId="0" fillId="2" borderId="12" xfId="0" applyNumberFormat="1" applyFill="1" applyBorder="1"/>
    <xf numFmtId="3" fontId="0" fillId="2" borderId="7" xfId="0" applyNumberFormat="1" applyFill="1" applyBorder="1"/>
    <xf numFmtId="3" fontId="0" fillId="2" borderId="13" xfId="0" applyNumberFormat="1" applyFill="1" applyBorder="1"/>
    <xf numFmtId="0" fontId="1" fillId="2" borderId="14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Q62"/>
  <sheetViews>
    <sheetView showGridLines="0" tabSelected="1" zoomScaleNormal="55" workbookViewId="0">
      <selection activeCell="G62" sqref="G62"/>
    </sheetView>
  </sheetViews>
  <sheetFormatPr baseColWidth="10" defaultRowHeight="12.75"/>
  <cols>
    <col min="1" max="1" width="32.42578125" customWidth="1"/>
    <col min="2" max="2" width="19" customWidth="1"/>
  </cols>
  <sheetData>
    <row r="2" spans="1:17" ht="15">
      <c r="A2" s="34" t="s">
        <v>26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</row>
    <row r="4" spans="1:17" ht="15">
      <c r="A4" s="34" t="s">
        <v>34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</row>
    <row r="5" spans="1:17">
      <c r="Q5" s="1"/>
    </row>
    <row r="6" spans="1:17" ht="15">
      <c r="A6" s="5"/>
      <c r="B6" s="4"/>
      <c r="C6" s="18"/>
      <c r="D6" s="4"/>
      <c r="E6" s="18"/>
      <c r="F6" s="30" t="s">
        <v>27</v>
      </c>
      <c r="G6" s="31"/>
      <c r="H6" s="31"/>
      <c r="I6" s="31"/>
      <c r="J6" s="31"/>
      <c r="K6" s="31"/>
      <c r="L6" s="31"/>
      <c r="M6" s="31"/>
      <c r="N6" s="31"/>
      <c r="O6" s="31"/>
      <c r="P6" s="31"/>
      <c r="Q6" s="33"/>
    </row>
    <row r="7" spans="1:17" ht="15">
      <c r="A7" s="7" t="s">
        <v>0</v>
      </c>
      <c r="B7" s="6" t="s">
        <v>1</v>
      </c>
      <c r="C7" s="19" t="s">
        <v>24</v>
      </c>
      <c r="D7" s="6" t="s">
        <v>25</v>
      </c>
      <c r="E7" s="19" t="s">
        <v>23</v>
      </c>
      <c r="F7" s="30" t="s">
        <v>2</v>
      </c>
      <c r="G7" s="31"/>
      <c r="H7" s="33"/>
      <c r="I7" s="30" t="s">
        <v>3</v>
      </c>
      <c r="J7" s="31"/>
      <c r="K7" s="33"/>
      <c r="L7" s="30" t="s">
        <v>4</v>
      </c>
      <c r="M7" s="31"/>
      <c r="N7" s="33"/>
      <c r="O7" s="30" t="s">
        <v>5</v>
      </c>
      <c r="P7" s="31"/>
      <c r="Q7" s="32"/>
    </row>
    <row r="8" spans="1:17" ht="15">
      <c r="A8" s="15"/>
      <c r="B8" s="8"/>
      <c r="C8" s="16"/>
      <c r="D8" s="8"/>
      <c r="E8" s="16"/>
      <c r="F8" s="9" t="s">
        <v>24</v>
      </c>
      <c r="G8" s="20" t="s">
        <v>25</v>
      </c>
      <c r="H8" s="9" t="s">
        <v>23</v>
      </c>
      <c r="I8" s="20" t="s">
        <v>24</v>
      </c>
      <c r="J8" s="9" t="s">
        <v>25</v>
      </c>
      <c r="K8" s="20" t="s">
        <v>23</v>
      </c>
      <c r="L8" s="9" t="s">
        <v>24</v>
      </c>
      <c r="M8" s="20" t="s">
        <v>25</v>
      </c>
      <c r="N8" s="9" t="s">
        <v>23</v>
      </c>
      <c r="O8" s="20" t="s">
        <v>24</v>
      </c>
      <c r="P8" s="9" t="s">
        <v>25</v>
      </c>
      <c r="Q8" s="21" t="s">
        <v>23</v>
      </c>
    </row>
    <row r="9" spans="1:17" ht="15">
      <c r="A9" s="25" t="s">
        <v>32</v>
      </c>
      <c r="B9" s="26">
        <f>SUM(C9+D9+E9)</f>
        <v>1171924</v>
      </c>
      <c r="C9" s="27">
        <f>SUM(F9+I9+L9+O9)</f>
        <v>1039347</v>
      </c>
      <c r="D9" s="28">
        <f>SUM(G9+J9+M9+P9)</f>
        <v>131066</v>
      </c>
      <c r="E9" s="27">
        <f>SUM(H9+K9+N9+Q9)</f>
        <v>1511</v>
      </c>
      <c r="F9" s="28">
        <f t="shared" ref="F9:Q9" si="0">SUM(F11:F57)</f>
        <v>1004555</v>
      </c>
      <c r="G9" s="27">
        <f t="shared" si="0"/>
        <v>110169</v>
      </c>
      <c r="H9" s="28">
        <f t="shared" si="0"/>
        <v>1477</v>
      </c>
      <c r="I9" s="27">
        <f t="shared" si="0"/>
        <v>23346</v>
      </c>
      <c r="J9" s="28">
        <f t="shared" si="0"/>
        <v>13981</v>
      </c>
      <c r="K9" s="27">
        <f t="shared" si="0"/>
        <v>25</v>
      </c>
      <c r="L9" s="28">
        <f t="shared" si="0"/>
        <v>9531</v>
      </c>
      <c r="M9" s="27">
        <f t="shared" si="0"/>
        <v>5028</v>
      </c>
      <c r="N9" s="28">
        <f t="shared" si="0"/>
        <v>8</v>
      </c>
      <c r="O9" s="27">
        <f t="shared" si="0"/>
        <v>1915</v>
      </c>
      <c r="P9" s="28">
        <f t="shared" si="0"/>
        <v>1888</v>
      </c>
      <c r="Q9" s="29">
        <f t="shared" si="0"/>
        <v>1</v>
      </c>
    </row>
    <row r="10" spans="1:17">
      <c r="A10" s="10"/>
      <c r="B10" s="23"/>
      <c r="C10" s="13"/>
      <c r="D10" s="24"/>
      <c r="E10" s="13"/>
      <c r="F10" s="22"/>
      <c r="G10" s="11"/>
      <c r="H10" s="22"/>
      <c r="I10" s="11"/>
      <c r="J10" s="22"/>
      <c r="K10" s="11"/>
      <c r="L10" s="22"/>
      <c r="M10" s="11"/>
      <c r="N10" s="22"/>
      <c r="O10" s="11"/>
      <c r="P10" s="22"/>
      <c r="Q10" s="12"/>
    </row>
    <row r="11" spans="1:17">
      <c r="A11" s="10" t="s">
        <v>6</v>
      </c>
      <c r="B11" s="23">
        <f t="shared" ref="B11:B57" si="1">SUM(C11+D11+E11)</f>
        <v>82682</v>
      </c>
      <c r="C11" s="13">
        <f t="shared" ref="C11:C57" si="2">SUM(F11+I11+L11+O11)</f>
        <v>75341</v>
      </c>
      <c r="D11" s="24">
        <f>SUM(G11+J11+M11+P11)</f>
        <v>7306</v>
      </c>
      <c r="E11" s="13">
        <f>SUM(H11+K11+N11+Q11)</f>
        <v>35</v>
      </c>
      <c r="F11" s="24">
        <v>72992</v>
      </c>
      <c r="G11" s="13">
        <v>5980</v>
      </c>
      <c r="H11" s="24">
        <v>34</v>
      </c>
      <c r="I11" s="13">
        <v>1915</v>
      </c>
      <c r="J11" s="24">
        <v>1104</v>
      </c>
      <c r="K11" s="13">
        <v>1</v>
      </c>
      <c r="L11" s="24">
        <v>384</v>
      </c>
      <c r="M11" s="13">
        <v>157</v>
      </c>
      <c r="N11" s="24">
        <v>0</v>
      </c>
      <c r="O11" s="13">
        <v>50</v>
      </c>
      <c r="P11" s="24">
        <v>65</v>
      </c>
      <c r="Q11" s="14">
        <v>0</v>
      </c>
    </row>
    <row r="12" spans="1:17">
      <c r="A12" s="10"/>
      <c r="B12" s="23"/>
      <c r="C12" s="13"/>
      <c r="D12" s="24"/>
      <c r="E12" s="13"/>
      <c r="F12" s="24"/>
      <c r="G12" s="13"/>
      <c r="H12" s="24"/>
      <c r="I12" s="13"/>
      <c r="J12" s="24"/>
      <c r="K12" s="13"/>
      <c r="L12" s="24"/>
      <c r="M12" s="13"/>
      <c r="N12" s="24"/>
      <c r="O12" s="13"/>
      <c r="P12" s="24"/>
      <c r="Q12" s="12"/>
    </row>
    <row r="13" spans="1:17">
      <c r="A13" s="10" t="s">
        <v>33</v>
      </c>
      <c r="B13" s="23">
        <f t="shared" si="1"/>
        <v>8814</v>
      </c>
      <c r="C13" s="13">
        <f t="shared" si="2"/>
        <v>7423</v>
      </c>
      <c r="D13" s="24">
        <f>SUM(G13+J13+M13+P13)</f>
        <v>1388</v>
      </c>
      <c r="E13" s="13">
        <f>SUM(H13+K13+N13+Q13)</f>
        <v>3</v>
      </c>
      <c r="F13" s="24">
        <v>7048</v>
      </c>
      <c r="G13" s="13">
        <v>1084</v>
      </c>
      <c r="H13" s="24">
        <v>3</v>
      </c>
      <c r="I13" s="13">
        <v>204</v>
      </c>
      <c r="J13" s="24">
        <v>154</v>
      </c>
      <c r="K13" s="13">
        <v>0</v>
      </c>
      <c r="L13" s="24">
        <v>156</v>
      </c>
      <c r="M13" s="13">
        <v>127</v>
      </c>
      <c r="N13" s="24">
        <v>0</v>
      </c>
      <c r="O13" s="13">
        <v>15</v>
      </c>
      <c r="P13" s="24">
        <v>23</v>
      </c>
      <c r="Q13" s="14">
        <v>0</v>
      </c>
    </row>
    <row r="14" spans="1:17">
      <c r="A14" s="10"/>
      <c r="B14" s="23"/>
      <c r="C14" s="13"/>
      <c r="D14" s="24"/>
      <c r="E14" s="13"/>
      <c r="F14" s="24"/>
      <c r="G14" s="13"/>
      <c r="H14" s="24"/>
      <c r="I14" s="13"/>
      <c r="J14" s="24"/>
      <c r="K14" s="13"/>
      <c r="L14" s="24"/>
      <c r="M14" s="13"/>
      <c r="N14" s="24"/>
      <c r="O14" s="13"/>
      <c r="P14" s="24"/>
      <c r="Q14" s="12"/>
    </row>
    <row r="15" spans="1:17">
      <c r="A15" s="10" t="s">
        <v>7</v>
      </c>
      <c r="B15" s="23">
        <f t="shared" si="1"/>
        <v>28221</v>
      </c>
      <c r="C15" s="13">
        <f t="shared" si="2"/>
        <v>24708</v>
      </c>
      <c r="D15" s="24">
        <f>SUM(G15+J15+M15+P15)</f>
        <v>3509</v>
      </c>
      <c r="E15" s="13">
        <f>SUM(H15+K15+N15+Q15)</f>
        <v>4</v>
      </c>
      <c r="F15" s="24">
        <v>24203</v>
      </c>
      <c r="G15" s="13">
        <v>3052</v>
      </c>
      <c r="H15" s="24">
        <v>4</v>
      </c>
      <c r="I15" s="13">
        <v>325</v>
      </c>
      <c r="J15" s="24">
        <v>309</v>
      </c>
      <c r="K15" s="13">
        <v>0</v>
      </c>
      <c r="L15" s="24">
        <v>126</v>
      </c>
      <c r="M15" s="13">
        <v>59</v>
      </c>
      <c r="N15" s="24">
        <v>0</v>
      </c>
      <c r="O15" s="13">
        <v>54</v>
      </c>
      <c r="P15" s="24">
        <v>89</v>
      </c>
      <c r="Q15" s="14">
        <v>0</v>
      </c>
    </row>
    <row r="16" spans="1:17">
      <c r="A16" s="10"/>
      <c r="B16" s="23"/>
      <c r="C16" s="13"/>
      <c r="D16" s="24"/>
      <c r="E16" s="13"/>
      <c r="F16" s="24"/>
      <c r="G16" s="13"/>
      <c r="H16" s="24"/>
      <c r="I16" s="13"/>
      <c r="J16" s="24"/>
      <c r="K16" s="13"/>
      <c r="L16" s="24"/>
      <c r="M16" s="13"/>
      <c r="N16" s="24"/>
      <c r="O16" s="13"/>
      <c r="P16" s="24"/>
      <c r="Q16" s="12"/>
    </row>
    <row r="17" spans="1:17">
      <c r="A17" s="10" t="s">
        <v>8</v>
      </c>
      <c r="B17" s="23">
        <f t="shared" si="1"/>
        <v>14021</v>
      </c>
      <c r="C17" s="13">
        <f t="shared" si="2"/>
        <v>12155</v>
      </c>
      <c r="D17" s="24">
        <f>SUM(G17+J17+M17+P17)</f>
        <v>1863</v>
      </c>
      <c r="E17" s="13">
        <f>SUM(H17+K17+N17+Q17)</f>
        <v>3</v>
      </c>
      <c r="F17" s="24">
        <v>11640</v>
      </c>
      <c r="G17" s="13">
        <v>1352</v>
      </c>
      <c r="H17" s="24">
        <v>3</v>
      </c>
      <c r="I17" s="13">
        <v>290</v>
      </c>
      <c r="J17" s="24">
        <v>379</v>
      </c>
      <c r="K17" s="13">
        <v>0</v>
      </c>
      <c r="L17" s="24">
        <v>193</v>
      </c>
      <c r="M17" s="13">
        <v>94</v>
      </c>
      <c r="N17" s="24">
        <v>0</v>
      </c>
      <c r="O17" s="13">
        <v>32</v>
      </c>
      <c r="P17" s="24">
        <v>38</v>
      </c>
      <c r="Q17" s="14">
        <v>0</v>
      </c>
    </row>
    <row r="18" spans="1:17">
      <c r="A18" s="10"/>
      <c r="B18" s="23"/>
      <c r="C18" s="13"/>
      <c r="D18" s="24"/>
      <c r="E18" s="13"/>
      <c r="F18" s="24"/>
      <c r="G18" s="13"/>
      <c r="H18" s="24"/>
      <c r="I18" s="13"/>
      <c r="J18" s="24"/>
      <c r="K18" s="13"/>
      <c r="L18" s="24"/>
      <c r="M18" s="13"/>
      <c r="N18" s="24"/>
      <c r="O18" s="13"/>
      <c r="P18" s="24"/>
      <c r="Q18" s="12"/>
    </row>
    <row r="19" spans="1:17">
      <c r="A19" s="10" t="s">
        <v>9</v>
      </c>
      <c r="B19" s="23">
        <f t="shared" si="1"/>
        <v>37979</v>
      </c>
      <c r="C19" s="13">
        <f t="shared" si="2"/>
        <v>32579</v>
      </c>
      <c r="D19" s="24">
        <f>SUM(G19+J19+M19+P19)</f>
        <v>5361</v>
      </c>
      <c r="E19" s="13">
        <f>SUM(H19+K19+N19+Q19)</f>
        <v>39</v>
      </c>
      <c r="F19" s="24">
        <v>31631</v>
      </c>
      <c r="G19" s="13">
        <v>4503</v>
      </c>
      <c r="H19" s="24">
        <v>35</v>
      </c>
      <c r="I19" s="13">
        <v>567</v>
      </c>
      <c r="J19" s="24">
        <v>664</v>
      </c>
      <c r="K19" s="13">
        <v>3</v>
      </c>
      <c r="L19" s="24">
        <v>333</v>
      </c>
      <c r="M19" s="13">
        <v>141</v>
      </c>
      <c r="N19" s="24">
        <v>1</v>
      </c>
      <c r="O19" s="13">
        <v>48</v>
      </c>
      <c r="P19" s="24">
        <v>53</v>
      </c>
      <c r="Q19" s="14">
        <v>0</v>
      </c>
    </row>
    <row r="20" spans="1:17">
      <c r="A20" s="10"/>
      <c r="B20" s="23"/>
      <c r="C20" s="13"/>
      <c r="D20" s="24"/>
      <c r="E20" s="13"/>
      <c r="F20" s="24"/>
      <c r="G20" s="13"/>
      <c r="H20" s="24"/>
      <c r="I20" s="13"/>
      <c r="J20" s="24"/>
      <c r="K20" s="13"/>
      <c r="L20" s="24"/>
      <c r="M20" s="13"/>
      <c r="N20" s="24"/>
      <c r="O20" s="13"/>
      <c r="P20" s="24"/>
      <c r="Q20" s="12"/>
    </row>
    <row r="21" spans="1:17">
      <c r="A21" s="10" t="s">
        <v>10</v>
      </c>
      <c r="B21" s="23">
        <f t="shared" si="1"/>
        <v>31347</v>
      </c>
      <c r="C21" s="13">
        <f t="shared" si="2"/>
        <v>27735</v>
      </c>
      <c r="D21" s="24">
        <f>SUM(G21+J21+M21+P21)</f>
        <v>3609</v>
      </c>
      <c r="E21" s="13">
        <f>SUM(H21+K21+N21+Q21)</f>
        <v>3</v>
      </c>
      <c r="F21" s="24">
        <v>26335</v>
      </c>
      <c r="G21" s="13">
        <v>2803</v>
      </c>
      <c r="H21" s="24">
        <v>3</v>
      </c>
      <c r="I21" s="13">
        <v>920</v>
      </c>
      <c r="J21" s="24">
        <v>477</v>
      </c>
      <c r="K21" s="13">
        <v>0</v>
      </c>
      <c r="L21" s="24">
        <v>386</v>
      </c>
      <c r="M21" s="13">
        <v>217</v>
      </c>
      <c r="N21" s="24">
        <v>0</v>
      </c>
      <c r="O21" s="13">
        <v>94</v>
      </c>
      <c r="P21" s="24">
        <v>112</v>
      </c>
      <c r="Q21" s="14">
        <v>0</v>
      </c>
    </row>
    <row r="22" spans="1:17">
      <c r="A22" s="10"/>
      <c r="B22" s="23"/>
      <c r="C22" s="13"/>
      <c r="D22" s="24"/>
      <c r="E22" s="13"/>
      <c r="F22" s="24"/>
      <c r="G22" s="13"/>
      <c r="H22" s="24"/>
      <c r="I22" s="13"/>
      <c r="J22" s="24"/>
      <c r="K22" s="13"/>
      <c r="L22" s="24"/>
      <c r="M22" s="13"/>
      <c r="N22" s="24"/>
      <c r="O22" s="13"/>
      <c r="P22" s="24"/>
      <c r="Q22" s="12"/>
    </row>
    <row r="23" spans="1:17">
      <c r="A23" s="10" t="s">
        <v>11</v>
      </c>
      <c r="B23" s="23">
        <f t="shared" si="1"/>
        <v>42709</v>
      </c>
      <c r="C23" s="13">
        <f t="shared" si="2"/>
        <v>36419</v>
      </c>
      <c r="D23" s="24">
        <f>SUM(G23+J23+M23+P23)</f>
        <v>6276</v>
      </c>
      <c r="E23" s="13">
        <f>SUM(H23+K23+N23+Q23)</f>
        <v>14</v>
      </c>
      <c r="F23" s="24">
        <v>35103</v>
      </c>
      <c r="G23" s="13">
        <v>5493</v>
      </c>
      <c r="H23" s="24">
        <v>13</v>
      </c>
      <c r="I23" s="13">
        <v>1008</v>
      </c>
      <c r="J23" s="24">
        <v>583</v>
      </c>
      <c r="K23" s="13">
        <v>1</v>
      </c>
      <c r="L23" s="24">
        <v>286</v>
      </c>
      <c r="M23" s="13">
        <v>145</v>
      </c>
      <c r="N23" s="24">
        <v>0</v>
      </c>
      <c r="O23" s="13">
        <v>22</v>
      </c>
      <c r="P23" s="24">
        <v>55</v>
      </c>
      <c r="Q23" s="14">
        <v>0</v>
      </c>
    </row>
    <row r="24" spans="1:17">
      <c r="A24" s="10"/>
      <c r="B24" s="23"/>
      <c r="C24" s="13"/>
      <c r="D24" s="24"/>
      <c r="E24" s="13"/>
      <c r="F24" s="24"/>
      <c r="G24" s="13"/>
      <c r="H24" s="24"/>
      <c r="I24" s="13"/>
      <c r="J24" s="24"/>
      <c r="K24" s="13"/>
      <c r="L24" s="24"/>
      <c r="M24" s="13"/>
      <c r="N24" s="24"/>
      <c r="O24" s="13"/>
      <c r="P24" s="24"/>
      <c r="Q24" s="12"/>
    </row>
    <row r="25" spans="1:17">
      <c r="A25" s="10" t="s">
        <v>12</v>
      </c>
      <c r="B25" s="23">
        <f t="shared" si="1"/>
        <v>18680</v>
      </c>
      <c r="C25" s="13">
        <f t="shared" si="2"/>
        <v>16449</v>
      </c>
      <c r="D25" s="24">
        <f>SUM(G25+J25+M25+P25)</f>
        <v>2219</v>
      </c>
      <c r="E25" s="13">
        <f>SUM(H25+K25+N25+Q25)</f>
        <v>12</v>
      </c>
      <c r="F25" s="24">
        <v>15439</v>
      </c>
      <c r="G25" s="13">
        <v>1935</v>
      </c>
      <c r="H25" s="24">
        <v>12</v>
      </c>
      <c r="I25" s="13">
        <v>759</v>
      </c>
      <c r="J25" s="24">
        <v>197</v>
      </c>
      <c r="K25" s="13">
        <v>0</v>
      </c>
      <c r="L25" s="24">
        <v>245</v>
      </c>
      <c r="M25" s="13">
        <v>83</v>
      </c>
      <c r="N25" s="24">
        <v>0</v>
      </c>
      <c r="O25" s="13">
        <v>6</v>
      </c>
      <c r="P25" s="24">
        <v>4</v>
      </c>
      <c r="Q25" s="14">
        <v>0</v>
      </c>
    </row>
    <row r="26" spans="1:17">
      <c r="A26" s="10"/>
      <c r="B26" s="23"/>
      <c r="C26" s="13"/>
      <c r="D26" s="24"/>
      <c r="E26" s="13"/>
      <c r="F26" s="24"/>
      <c r="G26" s="13"/>
      <c r="H26" s="24"/>
      <c r="I26" s="13"/>
      <c r="J26" s="24"/>
      <c r="K26" s="13"/>
      <c r="L26" s="24"/>
      <c r="M26" s="13"/>
      <c r="N26" s="24"/>
      <c r="O26" s="13"/>
      <c r="P26" s="24"/>
      <c r="Q26" s="12"/>
    </row>
    <row r="27" spans="1:17">
      <c r="A27" s="10" t="s">
        <v>13</v>
      </c>
      <c r="B27" s="23">
        <f t="shared" si="1"/>
        <v>302901</v>
      </c>
      <c r="C27" s="13">
        <f t="shared" si="2"/>
        <v>269488</v>
      </c>
      <c r="D27" s="24">
        <f>SUM(G27+J27+M27+P27)</f>
        <v>32435</v>
      </c>
      <c r="E27" s="13">
        <f>SUM(H27+K27+N27+Q27)</f>
        <v>978</v>
      </c>
      <c r="F27" s="24">
        <v>262132</v>
      </c>
      <c r="G27" s="13">
        <v>28987</v>
      </c>
      <c r="H27" s="24">
        <v>976</v>
      </c>
      <c r="I27" s="13">
        <v>5883</v>
      </c>
      <c r="J27" s="24">
        <v>2414</v>
      </c>
      <c r="K27" s="13">
        <v>1</v>
      </c>
      <c r="L27" s="24">
        <v>1224</v>
      </c>
      <c r="M27" s="13">
        <v>743</v>
      </c>
      <c r="N27" s="24">
        <v>1</v>
      </c>
      <c r="O27" s="13">
        <v>249</v>
      </c>
      <c r="P27" s="24">
        <v>291</v>
      </c>
      <c r="Q27" s="14">
        <v>0</v>
      </c>
    </row>
    <row r="28" spans="1:17">
      <c r="A28" s="10"/>
      <c r="B28" s="23"/>
      <c r="C28" s="13"/>
      <c r="D28" s="24"/>
      <c r="E28" s="13"/>
      <c r="F28" s="24"/>
      <c r="G28" s="13"/>
      <c r="H28" s="24"/>
      <c r="I28" s="13"/>
      <c r="J28" s="24"/>
      <c r="K28" s="13"/>
      <c r="L28" s="24"/>
      <c r="M28" s="13"/>
      <c r="N28" s="24"/>
      <c r="O28" s="13"/>
      <c r="P28" s="24"/>
      <c r="Q28" s="12"/>
    </row>
    <row r="29" spans="1:17">
      <c r="A29" s="10" t="s">
        <v>14</v>
      </c>
      <c r="B29" s="23">
        <f t="shared" si="1"/>
        <v>35751</v>
      </c>
      <c r="C29" s="13">
        <f t="shared" si="2"/>
        <v>31359</v>
      </c>
      <c r="D29" s="24">
        <f>SUM(G29+J29+M29+P29)</f>
        <v>4372</v>
      </c>
      <c r="E29" s="13">
        <f>SUM(H29+K29+N29+Q29)</f>
        <v>20</v>
      </c>
      <c r="F29" s="24">
        <v>30448</v>
      </c>
      <c r="G29" s="13">
        <v>3458</v>
      </c>
      <c r="H29" s="24">
        <v>18</v>
      </c>
      <c r="I29" s="13">
        <v>634</v>
      </c>
      <c r="J29" s="24">
        <v>662</v>
      </c>
      <c r="K29" s="13">
        <v>2</v>
      </c>
      <c r="L29" s="24">
        <v>204</v>
      </c>
      <c r="M29" s="13">
        <v>160</v>
      </c>
      <c r="N29" s="24">
        <v>0</v>
      </c>
      <c r="O29" s="13">
        <v>73</v>
      </c>
      <c r="P29" s="24">
        <v>92</v>
      </c>
      <c r="Q29" s="14">
        <v>0</v>
      </c>
    </row>
    <row r="30" spans="1:17">
      <c r="A30" s="10"/>
      <c r="B30" s="23"/>
      <c r="C30" s="13"/>
      <c r="D30" s="24"/>
      <c r="E30" s="13"/>
      <c r="F30" s="24"/>
      <c r="G30" s="13"/>
      <c r="H30" s="24"/>
      <c r="I30" s="13"/>
      <c r="J30" s="24"/>
      <c r="K30" s="13"/>
      <c r="L30" s="24"/>
      <c r="M30" s="13"/>
      <c r="N30" s="24"/>
      <c r="O30" s="13"/>
      <c r="P30" s="24"/>
      <c r="Q30" s="12"/>
    </row>
    <row r="31" spans="1:17">
      <c r="A31" s="10" t="s">
        <v>15</v>
      </c>
      <c r="B31" s="23">
        <f t="shared" si="1"/>
        <v>28899</v>
      </c>
      <c r="C31" s="13">
        <f t="shared" si="2"/>
        <v>25371</v>
      </c>
      <c r="D31" s="24">
        <f>SUM(G31+J31+M31+P31)</f>
        <v>3511</v>
      </c>
      <c r="E31" s="13">
        <f>SUM(H31+K31+N31+Q31)</f>
        <v>17</v>
      </c>
      <c r="F31" s="24">
        <v>24351</v>
      </c>
      <c r="G31" s="13">
        <v>2964</v>
      </c>
      <c r="H31" s="24">
        <v>17</v>
      </c>
      <c r="I31" s="13">
        <v>607</v>
      </c>
      <c r="J31" s="24">
        <v>308</v>
      </c>
      <c r="K31" s="13">
        <v>0</v>
      </c>
      <c r="L31" s="24">
        <v>356</v>
      </c>
      <c r="M31" s="13">
        <v>160</v>
      </c>
      <c r="N31" s="24">
        <v>0</v>
      </c>
      <c r="O31" s="13">
        <v>57</v>
      </c>
      <c r="P31" s="24">
        <v>79</v>
      </c>
      <c r="Q31" s="14">
        <v>0</v>
      </c>
    </row>
    <row r="32" spans="1:17">
      <c r="A32" s="10"/>
      <c r="B32" s="23"/>
      <c r="C32" s="13"/>
      <c r="D32" s="24"/>
      <c r="E32" s="13"/>
      <c r="F32" s="24"/>
      <c r="G32" s="13"/>
      <c r="H32" s="24"/>
      <c r="I32" s="13"/>
      <c r="J32" s="24"/>
      <c r="K32" s="13"/>
      <c r="L32" s="24"/>
      <c r="M32" s="13"/>
      <c r="N32" s="24"/>
      <c r="O32" s="13"/>
      <c r="P32" s="24"/>
      <c r="Q32" s="12"/>
    </row>
    <row r="33" spans="1:17">
      <c r="A33" s="10" t="s">
        <v>28</v>
      </c>
      <c r="B33" s="23">
        <f t="shared" si="1"/>
        <v>59602</v>
      </c>
      <c r="C33" s="13">
        <f t="shared" si="2"/>
        <v>52533</v>
      </c>
      <c r="D33" s="24">
        <f>SUM(G33+J33+M33+P33)</f>
        <v>7030</v>
      </c>
      <c r="E33" s="13">
        <f>SUM(H33+K33+N33+Q33)</f>
        <v>39</v>
      </c>
      <c r="F33" s="24">
        <v>51872</v>
      </c>
      <c r="G33" s="13">
        <v>6559</v>
      </c>
      <c r="H33" s="24">
        <v>36</v>
      </c>
      <c r="I33" s="13">
        <v>397</v>
      </c>
      <c r="J33" s="24">
        <v>310</v>
      </c>
      <c r="K33" s="13">
        <v>3</v>
      </c>
      <c r="L33" s="24">
        <v>255</v>
      </c>
      <c r="M33" s="13">
        <v>149</v>
      </c>
      <c r="N33" s="24">
        <v>0</v>
      </c>
      <c r="O33" s="13">
        <v>9</v>
      </c>
      <c r="P33" s="24">
        <v>12</v>
      </c>
      <c r="Q33" s="14">
        <v>0</v>
      </c>
    </row>
    <row r="34" spans="1:17">
      <c r="A34" s="10"/>
      <c r="B34" s="23"/>
      <c r="C34" s="13"/>
      <c r="D34" s="24"/>
      <c r="E34" s="13"/>
      <c r="F34" s="24"/>
      <c r="G34" s="13"/>
      <c r="H34" s="24"/>
      <c r="I34" s="13"/>
      <c r="J34" s="24"/>
      <c r="K34" s="13"/>
      <c r="L34" s="24"/>
      <c r="M34" s="13"/>
      <c r="N34" s="24"/>
      <c r="O34" s="13"/>
      <c r="P34" s="24"/>
      <c r="Q34" s="12"/>
    </row>
    <row r="35" spans="1:17">
      <c r="A35" s="10" t="s">
        <v>29</v>
      </c>
      <c r="B35" s="23">
        <f t="shared" si="1"/>
        <v>84195</v>
      </c>
      <c r="C35" s="13">
        <f t="shared" si="2"/>
        <v>75519</v>
      </c>
      <c r="D35" s="24">
        <f>SUM(G35+J35+M35+P35)</f>
        <v>8659</v>
      </c>
      <c r="E35" s="13">
        <f>SUM(H35+K35+N35+Q35)</f>
        <v>17</v>
      </c>
      <c r="F35" s="24">
        <v>73555</v>
      </c>
      <c r="G35" s="13">
        <v>7712</v>
      </c>
      <c r="H35" s="24">
        <v>17</v>
      </c>
      <c r="I35" s="13">
        <v>1556</v>
      </c>
      <c r="J35" s="24">
        <v>577</v>
      </c>
      <c r="K35" s="13">
        <v>0</v>
      </c>
      <c r="L35" s="24">
        <v>377</v>
      </c>
      <c r="M35" s="13">
        <v>280</v>
      </c>
      <c r="N35" s="24">
        <v>0</v>
      </c>
      <c r="O35" s="13">
        <v>31</v>
      </c>
      <c r="P35" s="24">
        <v>90</v>
      </c>
      <c r="Q35" s="14">
        <v>0</v>
      </c>
    </row>
    <row r="36" spans="1:17">
      <c r="A36" s="10"/>
      <c r="B36" s="23"/>
      <c r="C36" s="13"/>
      <c r="D36" s="24"/>
      <c r="E36" s="13"/>
      <c r="F36" s="24"/>
      <c r="G36" s="13"/>
      <c r="H36" s="24"/>
      <c r="I36" s="13"/>
      <c r="J36" s="24"/>
      <c r="K36" s="13"/>
      <c r="L36" s="24"/>
      <c r="M36" s="13"/>
      <c r="N36" s="24"/>
      <c r="O36" s="13"/>
      <c r="P36" s="24"/>
      <c r="Q36" s="12"/>
    </row>
    <row r="37" spans="1:17">
      <c r="A37" s="10" t="s">
        <v>16</v>
      </c>
      <c r="B37" s="23">
        <f t="shared" si="1"/>
        <v>4054</v>
      </c>
      <c r="C37" s="13">
        <f t="shared" si="2"/>
        <v>3319</v>
      </c>
      <c r="D37" s="24">
        <f>SUM(G37+J37+M37+P37)</f>
        <v>732</v>
      </c>
      <c r="E37" s="13">
        <f>SUM(H37+K37+N37+Q37)</f>
        <v>3</v>
      </c>
      <c r="F37" s="24">
        <v>2967</v>
      </c>
      <c r="G37" s="13">
        <v>395</v>
      </c>
      <c r="H37" s="24">
        <v>1</v>
      </c>
      <c r="I37" s="13">
        <v>138</v>
      </c>
      <c r="J37" s="24">
        <v>151</v>
      </c>
      <c r="K37" s="13">
        <v>1</v>
      </c>
      <c r="L37" s="24">
        <v>159</v>
      </c>
      <c r="M37" s="13">
        <v>101</v>
      </c>
      <c r="N37" s="24">
        <v>1</v>
      </c>
      <c r="O37" s="13">
        <v>55</v>
      </c>
      <c r="P37" s="24">
        <v>85</v>
      </c>
      <c r="Q37" s="14">
        <v>0</v>
      </c>
    </row>
    <row r="38" spans="1:17">
      <c r="A38" s="10"/>
      <c r="B38" s="23"/>
      <c r="C38" s="13"/>
      <c r="D38" s="24"/>
      <c r="E38" s="13"/>
      <c r="F38" s="24"/>
      <c r="G38" s="13"/>
      <c r="H38" s="24"/>
      <c r="I38" s="13"/>
      <c r="J38" s="24"/>
      <c r="K38" s="13"/>
      <c r="L38" s="24"/>
      <c r="M38" s="13"/>
      <c r="N38" s="24"/>
      <c r="O38" s="13"/>
      <c r="P38" s="24"/>
      <c r="Q38" s="12"/>
    </row>
    <row r="39" spans="1:17">
      <c r="A39" s="10" t="s">
        <v>17</v>
      </c>
      <c r="B39" s="23">
        <f t="shared" si="1"/>
        <v>2972</v>
      </c>
      <c r="C39" s="13">
        <f t="shared" si="2"/>
        <v>2447</v>
      </c>
      <c r="D39" s="24">
        <f>SUM(G39+J39+M39+P39)</f>
        <v>523</v>
      </c>
      <c r="E39" s="13">
        <f>SUM(H39+K39+N39+Q39)</f>
        <v>2</v>
      </c>
      <c r="F39" s="24">
        <v>2144</v>
      </c>
      <c r="G39" s="13">
        <v>285</v>
      </c>
      <c r="H39" s="24">
        <v>2</v>
      </c>
      <c r="I39" s="13">
        <v>110</v>
      </c>
      <c r="J39" s="24">
        <v>62</v>
      </c>
      <c r="K39" s="13">
        <v>0</v>
      </c>
      <c r="L39" s="24">
        <v>176</v>
      </c>
      <c r="M39" s="13">
        <v>118</v>
      </c>
      <c r="N39" s="24">
        <v>0</v>
      </c>
      <c r="O39" s="13">
        <v>17</v>
      </c>
      <c r="P39" s="24">
        <v>58</v>
      </c>
      <c r="Q39" s="14">
        <v>0</v>
      </c>
    </row>
    <row r="40" spans="1:17">
      <c r="A40" s="10"/>
      <c r="B40" s="23"/>
      <c r="C40" s="13"/>
      <c r="D40" s="24"/>
      <c r="E40" s="13"/>
      <c r="F40" s="24"/>
      <c r="G40" s="13"/>
      <c r="H40" s="24"/>
      <c r="I40" s="13"/>
      <c r="J40" s="24"/>
      <c r="K40" s="13"/>
      <c r="L40" s="24"/>
      <c r="M40" s="13"/>
      <c r="N40" s="24"/>
      <c r="O40" s="13"/>
      <c r="P40" s="24"/>
      <c r="Q40" s="12"/>
    </row>
    <row r="41" spans="1:17">
      <c r="A41" s="10" t="s">
        <v>18</v>
      </c>
      <c r="B41" s="23">
        <f t="shared" si="1"/>
        <v>4513</v>
      </c>
      <c r="C41" s="13">
        <f t="shared" si="2"/>
        <v>3684</v>
      </c>
      <c r="D41" s="24">
        <f>SUM(G41+J41+M41+P41)</f>
        <v>827</v>
      </c>
      <c r="E41" s="13">
        <f>SUM(H41+K41+N41+Q41)</f>
        <v>2</v>
      </c>
      <c r="F41" s="24">
        <v>3407</v>
      </c>
      <c r="G41" s="13">
        <v>540</v>
      </c>
      <c r="H41" s="24">
        <v>2</v>
      </c>
      <c r="I41" s="13">
        <v>153</v>
      </c>
      <c r="J41" s="24">
        <v>123</v>
      </c>
      <c r="K41" s="13">
        <v>0</v>
      </c>
      <c r="L41" s="24">
        <v>102</v>
      </c>
      <c r="M41" s="13">
        <v>109</v>
      </c>
      <c r="N41" s="24">
        <v>0</v>
      </c>
      <c r="O41" s="13">
        <v>22</v>
      </c>
      <c r="P41" s="24">
        <v>55</v>
      </c>
      <c r="Q41" s="14">
        <v>0</v>
      </c>
    </row>
    <row r="42" spans="1:17">
      <c r="A42" s="10"/>
      <c r="B42" s="23"/>
      <c r="C42" s="13"/>
      <c r="D42" s="24"/>
      <c r="E42" s="13"/>
      <c r="F42" s="24"/>
      <c r="G42" s="13"/>
      <c r="H42" s="24"/>
      <c r="I42" s="13"/>
      <c r="J42" s="24"/>
      <c r="K42" s="13"/>
      <c r="L42" s="24"/>
      <c r="M42" s="13"/>
      <c r="N42" s="24"/>
      <c r="O42" s="13"/>
      <c r="P42" s="24"/>
      <c r="Q42" s="12"/>
    </row>
    <row r="43" spans="1:17">
      <c r="A43" s="10" t="s">
        <v>19</v>
      </c>
      <c r="B43" s="23">
        <f t="shared" si="1"/>
        <v>266724</v>
      </c>
      <c r="C43" s="13">
        <f t="shared" si="2"/>
        <v>242271</v>
      </c>
      <c r="D43" s="24">
        <f>SUM(G43+J43+M43+P43)</f>
        <v>24238</v>
      </c>
      <c r="E43" s="13">
        <f>SUM(H43+K43+N43+Q43)</f>
        <v>215</v>
      </c>
      <c r="F43" s="24">
        <v>233493</v>
      </c>
      <c r="G43" s="13">
        <v>19046</v>
      </c>
      <c r="H43" s="24">
        <v>205</v>
      </c>
      <c r="I43" s="13">
        <v>4652</v>
      </c>
      <c r="J43" s="24">
        <v>3337</v>
      </c>
      <c r="K43" s="13">
        <v>7</v>
      </c>
      <c r="L43" s="24">
        <v>3313</v>
      </c>
      <c r="M43" s="13">
        <v>1436</v>
      </c>
      <c r="N43" s="24">
        <v>3</v>
      </c>
      <c r="O43" s="13">
        <v>813</v>
      </c>
      <c r="P43" s="24">
        <v>419</v>
      </c>
      <c r="Q43" s="14">
        <v>0</v>
      </c>
    </row>
    <row r="44" spans="1:17">
      <c r="A44" s="10"/>
      <c r="B44" s="23"/>
      <c r="C44" s="13"/>
      <c r="D44" s="24"/>
      <c r="E44" s="13"/>
      <c r="F44" s="24"/>
      <c r="G44" s="13"/>
      <c r="H44" s="24"/>
      <c r="I44" s="13"/>
      <c r="J44" s="24"/>
      <c r="K44" s="13"/>
      <c r="L44" s="24"/>
      <c r="M44" s="13"/>
      <c r="N44" s="24"/>
      <c r="O44" s="13"/>
      <c r="P44" s="24"/>
      <c r="Q44" s="12"/>
    </row>
    <row r="45" spans="1:17">
      <c r="A45" s="10" t="s">
        <v>20</v>
      </c>
      <c r="B45" s="23">
        <f t="shared" si="1"/>
        <v>57895</v>
      </c>
      <c r="C45" s="13">
        <f t="shared" si="2"/>
        <v>50963</v>
      </c>
      <c r="D45" s="24">
        <f>SUM(G45+J45+M45+P45)</f>
        <v>6900</v>
      </c>
      <c r="E45" s="13">
        <f>SUM(H45+K45+N45+Q45)</f>
        <v>32</v>
      </c>
      <c r="F45" s="24">
        <v>48705</v>
      </c>
      <c r="G45" s="13">
        <v>5731</v>
      </c>
      <c r="H45" s="24">
        <v>29</v>
      </c>
      <c r="I45" s="13">
        <v>1662</v>
      </c>
      <c r="J45" s="24">
        <v>932</v>
      </c>
      <c r="K45" s="13">
        <v>2</v>
      </c>
      <c r="L45" s="24">
        <v>470</v>
      </c>
      <c r="M45" s="13">
        <v>161</v>
      </c>
      <c r="N45" s="24">
        <v>0</v>
      </c>
      <c r="O45" s="13">
        <v>126</v>
      </c>
      <c r="P45" s="24">
        <v>76</v>
      </c>
      <c r="Q45" s="14">
        <v>1</v>
      </c>
    </row>
    <row r="46" spans="1:17">
      <c r="A46" s="10"/>
      <c r="B46" s="23"/>
      <c r="C46" s="13"/>
      <c r="D46" s="24"/>
      <c r="E46" s="13"/>
      <c r="F46" s="24"/>
      <c r="G46" s="13"/>
      <c r="H46" s="24"/>
      <c r="I46" s="13"/>
      <c r="J46" s="24"/>
      <c r="K46" s="13"/>
      <c r="L46" s="24"/>
      <c r="M46" s="13"/>
      <c r="N46" s="24"/>
      <c r="O46" s="13"/>
      <c r="P46" s="24"/>
      <c r="Q46" s="12"/>
    </row>
    <row r="47" spans="1:17">
      <c r="A47" s="10" t="s">
        <v>21</v>
      </c>
      <c r="B47" s="23">
        <f t="shared" si="1"/>
        <v>2985</v>
      </c>
      <c r="C47" s="13">
        <f t="shared" si="2"/>
        <v>2465</v>
      </c>
      <c r="D47" s="24">
        <f>SUM(G47+J47+M47+P47)</f>
        <v>518</v>
      </c>
      <c r="E47" s="13">
        <f>SUM(H47+K47+N47+Q47)</f>
        <v>2</v>
      </c>
      <c r="F47" s="24">
        <v>2271</v>
      </c>
      <c r="G47" s="13">
        <v>335</v>
      </c>
      <c r="H47" s="24">
        <v>2</v>
      </c>
      <c r="I47" s="13">
        <v>70</v>
      </c>
      <c r="J47" s="24">
        <v>62</v>
      </c>
      <c r="K47" s="13">
        <v>0</v>
      </c>
      <c r="L47" s="24">
        <v>91</v>
      </c>
      <c r="M47" s="13">
        <v>60</v>
      </c>
      <c r="N47" s="24">
        <v>0</v>
      </c>
      <c r="O47" s="13">
        <v>33</v>
      </c>
      <c r="P47" s="24">
        <v>61</v>
      </c>
      <c r="Q47" s="14">
        <v>0</v>
      </c>
    </row>
    <row r="48" spans="1:17">
      <c r="A48" s="10"/>
      <c r="B48" s="23"/>
      <c r="C48" s="13"/>
      <c r="D48" s="24"/>
      <c r="E48" s="13"/>
      <c r="F48" s="24"/>
      <c r="G48" s="13"/>
      <c r="H48" s="24"/>
      <c r="I48" s="13"/>
      <c r="J48" s="24"/>
      <c r="K48" s="13"/>
      <c r="L48" s="24"/>
      <c r="M48" s="13"/>
      <c r="N48" s="24"/>
      <c r="O48" s="13"/>
      <c r="P48" s="24"/>
      <c r="Q48" s="12"/>
    </row>
    <row r="49" spans="1:17">
      <c r="A49" s="10" t="s">
        <v>30</v>
      </c>
      <c r="B49" s="23">
        <f t="shared" si="1"/>
        <v>945</v>
      </c>
      <c r="C49" s="13">
        <f t="shared" si="2"/>
        <v>808</v>
      </c>
      <c r="D49" s="24">
        <f>SUM(G49+J49+M49+P49)</f>
        <v>136</v>
      </c>
      <c r="E49" s="13">
        <f>SUM(H49+K49+N49+Q49)</f>
        <v>1</v>
      </c>
      <c r="F49" s="24">
        <v>677</v>
      </c>
      <c r="G49" s="13">
        <v>85</v>
      </c>
      <c r="H49" s="24">
        <v>0</v>
      </c>
      <c r="I49" s="13">
        <v>96</v>
      </c>
      <c r="J49" s="24">
        <v>33</v>
      </c>
      <c r="K49" s="13">
        <v>0</v>
      </c>
      <c r="L49" s="24">
        <v>35</v>
      </c>
      <c r="M49" s="13">
        <v>18</v>
      </c>
      <c r="N49" s="24">
        <v>1</v>
      </c>
      <c r="O49" s="13">
        <v>0</v>
      </c>
      <c r="P49" s="24">
        <v>0</v>
      </c>
      <c r="Q49" s="14">
        <v>0</v>
      </c>
    </row>
    <row r="50" spans="1:17">
      <c r="A50" s="10"/>
      <c r="B50" s="23"/>
      <c r="C50" s="13"/>
      <c r="D50" s="24"/>
      <c r="E50" s="13"/>
      <c r="F50" s="24"/>
      <c r="G50" s="13"/>
      <c r="H50" s="24"/>
      <c r="I50" s="13"/>
      <c r="J50" s="24"/>
      <c r="K50" s="13"/>
      <c r="L50" s="24"/>
      <c r="M50" s="13"/>
      <c r="N50" s="24"/>
      <c r="O50" s="13"/>
      <c r="P50" s="24"/>
      <c r="Q50" s="12"/>
    </row>
    <row r="51" spans="1:17">
      <c r="A51" s="10" t="s">
        <v>31</v>
      </c>
      <c r="B51" s="23">
        <f t="shared" si="1"/>
        <v>9884</v>
      </c>
      <c r="C51" s="13">
        <f t="shared" si="2"/>
        <v>8375</v>
      </c>
      <c r="D51" s="24">
        <f>SUM(G51+J51+M51+P51)</f>
        <v>1503</v>
      </c>
      <c r="E51" s="13">
        <f>SUM(H51+K51+N51+Q51)</f>
        <v>6</v>
      </c>
      <c r="F51" s="24">
        <v>8024</v>
      </c>
      <c r="G51" s="13">
        <v>1072</v>
      </c>
      <c r="H51" s="24">
        <v>6</v>
      </c>
      <c r="I51" s="13">
        <v>172</v>
      </c>
      <c r="J51" s="24">
        <v>178</v>
      </c>
      <c r="K51" s="13">
        <v>0</v>
      </c>
      <c r="L51" s="24">
        <v>141</v>
      </c>
      <c r="M51" s="13">
        <v>196</v>
      </c>
      <c r="N51" s="24">
        <v>0</v>
      </c>
      <c r="O51" s="13">
        <v>38</v>
      </c>
      <c r="P51" s="24">
        <v>57</v>
      </c>
      <c r="Q51" s="14">
        <v>0</v>
      </c>
    </row>
    <row r="52" spans="1:17">
      <c r="A52" s="10"/>
      <c r="B52" s="23"/>
      <c r="C52" s="13"/>
      <c r="D52" s="24"/>
      <c r="E52" s="13"/>
      <c r="F52" s="24"/>
      <c r="G52" s="13"/>
      <c r="H52" s="24"/>
      <c r="I52" s="13"/>
      <c r="J52" s="24"/>
      <c r="K52" s="13"/>
      <c r="L52" s="24"/>
      <c r="M52" s="13"/>
      <c r="N52" s="24"/>
      <c r="O52" s="13"/>
      <c r="P52" s="24"/>
      <c r="Q52" s="12"/>
    </row>
    <row r="53" spans="1:17">
      <c r="A53" s="10" t="s">
        <v>22</v>
      </c>
      <c r="B53" s="23">
        <f t="shared" si="1"/>
        <v>6253</v>
      </c>
      <c r="C53" s="13">
        <f t="shared" si="2"/>
        <v>4863</v>
      </c>
      <c r="D53" s="24">
        <f>SUM(G53+J53+M53+P53)</f>
        <v>1387</v>
      </c>
      <c r="E53" s="13">
        <f>SUM(H53+K53+N53+Q53)</f>
        <v>3</v>
      </c>
      <c r="F53" s="24">
        <v>4424</v>
      </c>
      <c r="G53" s="13">
        <v>1015</v>
      </c>
      <c r="H53" s="24">
        <v>3</v>
      </c>
      <c r="I53" s="13">
        <v>158</v>
      </c>
      <c r="J53" s="24">
        <v>266</v>
      </c>
      <c r="K53" s="13">
        <v>0</v>
      </c>
      <c r="L53" s="24">
        <v>274</v>
      </c>
      <c r="M53" s="13">
        <v>85</v>
      </c>
      <c r="N53" s="24">
        <v>0</v>
      </c>
      <c r="O53" s="13">
        <v>7</v>
      </c>
      <c r="P53" s="24">
        <v>21</v>
      </c>
      <c r="Q53" s="14">
        <v>0</v>
      </c>
    </row>
    <row r="54" spans="1:17">
      <c r="A54" s="10"/>
      <c r="B54" s="23"/>
      <c r="C54" s="13"/>
      <c r="D54" s="24"/>
      <c r="E54" s="13"/>
      <c r="F54" s="24"/>
      <c r="G54" s="13"/>
      <c r="H54" s="24"/>
      <c r="I54" s="13"/>
      <c r="J54" s="24"/>
      <c r="K54" s="13"/>
      <c r="L54" s="24"/>
      <c r="M54" s="13"/>
      <c r="N54" s="24"/>
      <c r="O54" s="13"/>
      <c r="P54" s="24"/>
      <c r="Q54" s="14"/>
    </row>
    <row r="55" spans="1:17">
      <c r="A55" s="10" t="s">
        <v>37</v>
      </c>
      <c r="B55" s="23">
        <f t="shared" si="1"/>
        <v>31707</v>
      </c>
      <c r="C55" s="13">
        <f t="shared" si="2"/>
        <v>25961</v>
      </c>
      <c r="D55" s="24">
        <f>SUM(G55+J55+M55+P55)</f>
        <v>5688</v>
      </c>
      <c r="E55" s="13">
        <f>SUM(H55+K55+N55+Q55)</f>
        <v>58</v>
      </c>
      <c r="F55" s="24">
        <v>25052</v>
      </c>
      <c r="G55" s="13">
        <v>5023</v>
      </c>
      <c r="H55" s="24">
        <v>53</v>
      </c>
      <c r="I55" s="13">
        <v>676</v>
      </c>
      <c r="J55" s="24">
        <v>430</v>
      </c>
      <c r="K55" s="13">
        <v>4</v>
      </c>
      <c r="L55" s="24">
        <v>169</v>
      </c>
      <c r="M55" s="13">
        <v>182</v>
      </c>
      <c r="N55" s="24">
        <v>1</v>
      </c>
      <c r="O55" s="13">
        <v>64</v>
      </c>
      <c r="P55" s="24">
        <v>53</v>
      </c>
      <c r="Q55" s="14">
        <v>0</v>
      </c>
    </row>
    <row r="56" spans="1:17">
      <c r="A56" s="10"/>
      <c r="B56" s="23"/>
      <c r="C56" s="13"/>
      <c r="D56" s="24"/>
      <c r="E56" s="13"/>
      <c r="F56" s="24"/>
      <c r="G56" s="13"/>
      <c r="H56" s="24"/>
      <c r="I56" s="13"/>
      <c r="J56" s="24"/>
      <c r="K56" s="13"/>
      <c r="L56" s="24"/>
      <c r="M56" s="13"/>
      <c r="N56" s="24"/>
      <c r="O56" s="13"/>
      <c r="P56" s="24"/>
      <c r="Q56" s="14"/>
    </row>
    <row r="57" spans="1:17">
      <c r="A57" s="10" t="s">
        <v>35</v>
      </c>
      <c r="B57" s="23">
        <f t="shared" si="1"/>
        <v>8191</v>
      </c>
      <c r="C57" s="13">
        <f t="shared" si="2"/>
        <v>7112</v>
      </c>
      <c r="D57" s="24">
        <f>SUM(G57+J57+M57+P57)</f>
        <v>1076</v>
      </c>
      <c r="E57" s="13">
        <f>SUM(H57+K57+N57+Q57)</f>
        <v>3</v>
      </c>
      <c r="F57" s="24">
        <v>6642</v>
      </c>
      <c r="G57" s="13">
        <v>760</v>
      </c>
      <c r="H57" s="24">
        <v>3</v>
      </c>
      <c r="I57" s="13">
        <v>394</v>
      </c>
      <c r="J57" s="24">
        <v>269</v>
      </c>
      <c r="K57" s="13">
        <v>0</v>
      </c>
      <c r="L57" s="24">
        <v>76</v>
      </c>
      <c r="M57" s="13">
        <v>47</v>
      </c>
      <c r="N57" s="24">
        <v>0</v>
      </c>
      <c r="O57" s="13">
        <v>0</v>
      </c>
      <c r="P57" s="24">
        <v>0</v>
      </c>
      <c r="Q57" s="14">
        <v>0</v>
      </c>
    </row>
    <row r="58" spans="1:17">
      <c r="A58" s="15"/>
      <c r="B58" s="8"/>
      <c r="C58" s="16"/>
      <c r="D58" s="8"/>
      <c r="E58" s="16"/>
      <c r="F58" s="8"/>
      <c r="G58" s="16"/>
      <c r="H58" s="8"/>
      <c r="I58" s="16"/>
      <c r="J58" s="8"/>
      <c r="K58" s="16"/>
      <c r="L58" s="8"/>
      <c r="M58" s="16"/>
      <c r="N58" s="8"/>
      <c r="O58" s="16"/>
      <c r="P58" s="8"/>
      <c r="Q58" s="17"/>
    </row>
    <row r="60" spans="1:17">
      <c r="A60" s="2" t="s">
        <v>36</v>
      </c>
    </row>
    <row r="62" spans="1:17">
      <c r="A62" s="3"/>
      <c r="B62" s="3"/>
      <c r="C62" s="3"/>
    </row>
  </sheetData>
  <mergeCells count="7">
    <mergeCell ref="O7:Q7"/>
    <mergeCell ref="F6:Q6"/>
    <mergeCell ref="A2:P2"/>
    <mergeCell ref="A4:P4"/>
    <mergeCell ref="F7:H7"/>
    <mergeCell ref="I7:K7"/>
    <mergeCell ref="L7:N7"/>
  </mergeCells>
  <phoneticPr fontId="0" type="noConversion"/>
  <printOptions horizontalCentered="1"/>
  <pageMargins left="0.19685039370078741" right="0" top="0.39370078740157483" bottom="0.39370078740157483" header="0" footer="0"/>
  <pageSetup paperSize="9" scale="65" orientation="landscape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cuadro 12</vt:lpstr>
    </vt:vector>
  </TitlesOfParts>
  <Company>INEC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Estadísticas Industriales</dc:creator>
  <cp:lastModifiedBy>mpazmino</cp:lastModifiedBy>
  <cp:lastPrinted>2011-12-28T21:33:32Z</cp:lastPrinted>
  <dcterms:created xsi:type="dcterms:W3CDTF">2000-03-23T15:11:49Z</dcterms:created>
  <dcterms:modified xsi:type="dcterms:W3CDTF">2011-12-28T21:33:34Z</dcterms:modified>
</cp:coreProperties>
</file>