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00" windowWidth="13245" windowHeight="3240" firstSheet="1" activeTab="1"/>
  </bookViews>
  <sheets>
    <sheet name="DATOS" sheetId="1" state="hidden" r:id="rId1"/>
    <sheet name="SERIES Y VARIACIÓ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<sst xmlns="http://schemas.openxmlformats.org/spreadsheetml/2006/main" count="363" uniqueCount="106">
  <si>
    <t>SECCIONES</t>
  </si>
  <si>
    <t>VAR</t>
  </si>
  <si>
    <t>SERIE DE ÍNDICES DE VOLUMEN INDUSTRIAL-CIIU3</t>
  </si>
  <si>
    <t>VAR. MENSUAL</t>
  </si>
  <si>
    <t>VAR. ANUAL</t>
  </si>
  <si>
    <t>VAR. ACUMULADA</t>
  </si>
  <si>
    <t>SERIE MENSUAL</t>
  </si>
  <si>
    <t>GRÁFICO No. 2</t>
  </si>
  <si>
    <t>GRÁFICO No. 3</t>
  </si>
  <si>
    <t>GRÁFICO No. 4</t>
  </si>
  <si>
    <t>GRÁFICO No. 5</t>
  </si>
  <si>
    <t>D34</t>
  </si>
  <si>
    <t>GRÁFICO 1</t>
  </si>
  <si>
    <t>GRÁFICO 3</t>
  </si>
  <si>
    <t>GRÁFICO 4</t>
  </si>
  <si>
    <t>GRÁFICO 2</t>
  </si>
  <si>
    <t>VARIACIONES</t>
  </si>
  <si>
    <t>GRÁFICO 5</t>
  </si>
  <si>
    <t>MESES</t>
  </si>
  <si>
    <t>ENE.</t>
  </si>
  <si>
    <t>FEB.</t>
  </si>
  <si>
    <t>MARZO</t>
  </si>
  <si>
    <t>ABRIL</t>
  </si>
  <si>
    <t>MAYO</t>
  </si>
  <si>
    <t>JUNIO</t>
  </si>
  <si>
    <t>JULIO</t>
  </si>
  <si>
    <t>AGO.</t>
  </si>
  <si>
    <t>SBRE.</t>
  </si>
  <si>
    <t>OBRE.</t>
  </si>
  <si>
    <t>NBRE.</t>
  </si>
  <si>
    <t>DBRE.</t>
  </si>
  <si>
    <t xml:space="preserve">  AÑOS</t>
  </si>
  <si>
    <r>
      <t>NOTA</t>
    </r>
    <r>
      <rPr>
        <i/>
        <sz val="8"/>
        <rFont val="Arial"/>
        <family val="2"/>
      </rPr>
      <t>: Los índices de los tres últimos meses, siempre serán considerados como provisionales</t>
    </r>
  </si>
  <si>
    <t>*</t>
  </si>
  <si>
    <t xml:space="preserve">                                                                ÍNDICE GENERAL DE VOLUMEN FÍSICO DE LA PRODUCCIÓN INDUSTRIAL</t>
  </si>
  <si>
    <t xml:space="preserve">                                                                                               BASE: BASE IVI JULIO-DICIEMBRE 2003</t>
  </si>
  <si>
    <t xml:space="preserve">                                                                                                         SERIE HISTÓRICA MENSUAL</t>
  </si>
  <si>
    <t>ACTIVIDADES ECONÓMICAS CON MAYOR ÍNDICE EN EL ÚLTIMO MES</t>
  </si>
  <si>
    <t>VAR %</t>
  </si>
  <si>
    <t>Índices</t>
  </si>
  <si>
    <t>Variaciones absolutas</t>
  </si>
  <si>
    <t>GRÁFICO No. 6</t>
  </si>
  <si>
    <t>2008</t>
  </si>
  <si>
    <t>GRÁFICO No. 1</t>
  </si>
  <si>
    <t>Fabricación de vehículos automotores, remolques y semirremolques</t>
  </si>
  <si>
    <t>J 03</t>
  </si>
  <si>
    <t>A</t>
  </si>
  <si>
    <t>S</t>
  </si>
  <si>
    <t>O</t>
  </si>
  <si>
    <t>N</t>
  </si>
  <si>
    <t>D</t>
  </si>
  <si>
    <t>E 04</t>
  </si>
  <si>
    <t>F</t>
  </si>
  <si>
    <t>M</t>
  </si>
  <si>
    <t>J</t>
  </si>
  <si>
    <t>E 05</t>
  </si>
  <si>
    <t>E 06</t>
  </si>
  <si>
    <t>E 07</t>
  </si>
  <si>
    <t>E 08</t>
  </si>
  <si>
    <t>ABRIL 2008</t>
  </si>
  <si>
    <t>E 09</t>
  </si>
  <si>
    <t>2009</t>
  </si>
  <si>
    <t>E 10</t>
  </si>
  <si>
    <t>VAR ABS</t>
  </si>
  <si>
    <t>E 11</t>
  </si>
  <si>
    <t>2010</t>
  </si>
  <si>
    <t>2011</t>
  </si>
  <si>
    <t>E 12</t>
  </si>
  <si>
    <t>2012</t>
  </si>
  <si>
    <t>E 13</t>
  </si>
  <si>
    <t>2013</t>
  </si>
  <si>
    <t>D21</t>
  </si>
  <si>
    <t>Fabricación de papel y productos de papel</t>
  </si>
  <si>
    <t>D25</t>
  </si>
  <si>
    <t>Fabricación de productos de caucho y de plástico</t>
  </si>
  <si>
    <t>Curtido y adobo de cueros; fabricación de maletas, bolsos de mano, artículos de talabartería, guarnicionería y calzado</t>
  </si>
  <si>
    <t>D19</t>
  </si>
  <si>
    <t>D24</t>
  </si>
  <si>
    <t>Fabricación de substancias y productos químicos</t>
  </si>
  <si>
    <t>D22</t>
  </si>
  <si>
    <t>Actividades de edición e impresión y reproducción de grabaciones</t>
  </si>
  <si>
    <t>D31</t>
  </si>
  <si>
    <t>Fabricación de maquinaria y aparatos eléctricos n.c.p.</t>
  </si>
  <si>
    <t>D18</t>
  </si>
  <si>
    <t>Fabricación de prendas de vestir; adobo y teñido de pieles</t>
  </si>
  <si>
    <t>D27</t>
  </si>
  <si>
    <t>Fabricación de metales comunes</t>
  </si>
  <si>
    <t>JUL. 13</t>
  </si>
  <si>
    <t>D16</t>
  </si>
  <si>
    <t>AGO. 13</t>
  </si>
  <si>
    <t>D15</t>
  </si>
  <si>
    <t>Elaboración de productos alimenticios y bebidas</t>
  </si>
  <si>
    <t>SEP. 13</t>
  </si>
  <si>
    <t>D26</t>
  </si>
  <si>
    <t>Fabricación de otros productos minerales no metálicos</t>
  </si>
  <si>
    <t>ACTIVIDADES ECONÓMICAS QUE TUVIERON LA MAYOR VARIACIÓN POSITIVA ENTRE NOVIEMBRE Y DICIEMBRE 2013</t>
  </si>
  <si>
    <t>ACTIVIDADES ECONÓMICAS QUE TUVIERON LA MAYOR VARIACIÓN NEGATIVA ENTRE NOVIEMBRE Y DICIEMBRE 2013</t>
  </si>
  <si>
    <t>OCT. 13</t>
  </si>
  <si>
    <t>NOV. 13</t>
  </si>
  <si>
    <t>DIC. 13</t>
  </si>
  <si>
    <t>D16 Elaboración de productos de tabaco</t>
  </si>
  <si>
    <t>D20</t>
  </si>
  <si>
    <t>Producción de madera y fabricación de productos de madera y de corcho excepto muebles; fabricación de artículos de paja y de materiales trenzables</t>
  </si>
  <si>
    <t>D24 Fabricación de substancias y productos químicos</t>
  </si>
  <si>
    <t>D20 Producción de madera y fabricación de productos de madera y de corcho excepto muebles; fabricación de artículos de paja y de materiales trenzables</t>
  </si>
  <si>
    <t>D34 Fabricación de vehículos automotores, remolques y semirremolques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</si>
</sst>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"/>
    <numFmt numFmtId="188" formatCode="#,##0.0"/>
    <numFmt numFmtId="189" formatCode="0.00000000"/>
  </numFmts>
  <fonts count="7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8"/>
      <color indexed="4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3"/>
      <color indexed="8"/>
      <name val="Arial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2.5"/>
      <color indexed="8"/>
      <name val="Arial"/>
      <family val="2"/>
    </font>
    <font>
      <b/>
      <sz val="1.5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b/>
      <sz val="3.35"/>
      <color indexed="8"/>
      <name val="Arial"/>
      <family val="2"/>
    </font>
    <font>
      <b/>
      <sz val="8.25"/>
      <color indexed="8"/>
      <name val="Arial"/>
      <family val="2"/>
    </font>
    <font>
      <sz val="5.35"/>
      <color indexed="8"/>
      <name val="Arial"/>
      <family val="2"/>
    </font>
    <font>
      <sz val="6.2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 vertical="top"/>
    </xf>
    <xf numFmtId="17" fontId="4" fillId="35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17" fontId="2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left" vertical="top"/>
    </xf>
    <xf numFmtId="2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2" fillId="36" borderId="0" xfId="0" applyNumberFormat="1" applyFont="1" applyFill="1" applyAlignment="1">
      <alignment/>
    </xf>
    <xf numFmtId="0" fontId="10" fillId="36" borderId="0" xfId="0" applyFont="1" applyFill="1" applyAlignment="1">
      <alignment vertic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5" fillId="36" borderId="0" xfId="0" applyFont="1" applyFill="1" applyAlignment="1">
      <alignment/>
    </xf>
    <xf numFmtId="4" fontId="2" fillId="36" borderId="0" xfId="0" applyNumberFormat="1" applyFont="1" applyFill="1" applyAlignment="1">
      <alignment horizontal="right" vertical="top"/>
    </xf>
    <xf numFmtId="0" fontId="0" fillId="36" borderId="0" xfId="0" applyFont="1" applyFill="1" applyBorder="1" applyAlignment="1">
      <alignment wrapText="1"/>
    </xf>
    <xf numFmtId="0" fontId="2" fillId="36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2" fontId="2" fillId="36" borderId="0" xfId="0" applyNumberFormat="1" applyFont="1" applyFill="1" applyBorder="1" applyAlignment="1">
      <alignment/>
    </xf>
    <xf numFmtId="0" fontId="15" fillId="36" borderId="0" xfId="0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vertical="top"/>
    </xf>
    <xf numFmtId="49" fontId="1" fillId="38" borderId="10" xfId="0" applyNumberFormat="1" applyFont="1" applyFill="1" applyBorder="1" applyAlignment="1">
      <alignment horizontal="right" vertical="center" wrapText="1"/>
    </xf>
    <xf numFmtId="49" fontId="1" fillId="38" borderId="10" xfId="0" applyNumberFormat="1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right" vertical="center"/>
    </xf>
    <xf numFmtId="2" fontId="2" fillId="37" borderId="10" xfId="0" applyNumberFormat="1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  <xf numFmtId="4" fontId="2" fillId="36" borderId="0" xfId="0" applyNumberFormat="1" applyFont="1" applyFill="1" applyAlignment="1">
      <alignment/>
    </xf>
    <xf numFmtId="2" fontId="2" fillId="0" borderId="11" xfId="0" applyNumberFormat="1" applyFont="1" applyBorder="1" applyAlignment="1">
      <alignment/>
    </xf>
    <xf numFmtId="4" fontId="2" fillId="36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Alignment="1">
      <alignment horizontal="center"/>
    </xf>
    <xf numFmtId="0" fontId="13" fillId="39" borderId="0" xfId="0" applyFont="1" applyFill="1" applyAlignment="1">
      <alignment horizontal="center"/>
    </xf>
    <xf numFmtId="0" fontId="13" fillId="40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49" fontId="1" fillId="38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 vertical="center" wrapText="1"/>
    </xf>
    <xf numFmtId="49" fontId="2" fillId="36" borderId="0" xfId="0" applyNumberFormat="1" applyFont="1" applyFill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auto val="0"/>
        <c:lblOffset val="100"/>
        <c:tickLblSkip val="1"/>
        <c:noMultiLvlLbl val="0"/>
      </c:catAx>
      <c:valAx>
        <c:axId val="59018442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41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INDUSTRIAL, ENERO 2008 - DICIEMBRE 2013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5"/>
          <c:w val="0.988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DATOS!$G$27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DATOS!$F$65:$F$136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DATOS!$G$65:$G$136</c:f>
              <c:numCache>
                <c:ptCount val="72"/>
                <c:pt idx="0">
                  <c:v>-14.74</c:v>
                </c:pt>
                <c:pt idx="1">
                  <c:v>-7.396217573531338</c:v>
                </c:pt>
                <c:pt idx="2">
                  <c:v>10.252558953398005</c:v>
                </c:pt>
                <c:pt idx="3">
                  <c:v>4.596803577661102</c:v>
                </c:pt>
                <c:pt idx="4">
                  <c:v>-0.9596860009489894</c:v>
                </c:pt>
                <c:pt idx="5">
                  <c:v>-3.7980429253194226</c:v>
                </c:pt>
                <c:pt idx="6">
                  <c:v>12.54771231064209</c:v>
                </c:pt>
                <c:pt idx="7">
                  <c:v>-3.86688113625111</c:v>
                </c:pt>
                <c:pt idx="8">
                  <c:v>2.876706481606628</c:v>
                </c:pt>
                <c:pt idx="9">
                  <c:v>6.989040230079779</c:v>
                </c:pt>
                <c:pt idx="10">
                  <c:v>-10.492342176972747</c:v>
                </c:pt>
                <c:pt idx="11">
                  <c:v>10.621580383596374</c:v>
                </c:pt>
                <c:pt idx="12">
                  <c:v>-15.475807362332429</c:v>
                </c:pt>
                <c:pt idx="13">
                  <c:v>-2.2497517094591357</c:v>
                </c:pt>
                <c:pt idx="14">
                  <c:v>5.651157480744207</c:v>
                </c:pt>
                <c:pt idx="15">
                  <c:v>-5.580926841707356</c:v>
                </c:pt>
                <c:pt idx="16">
                  <c:v>2.047330154757576</c:v>
                </c:pt>
                <c:pt idx="17">
                  <c:v>0.5350532026356714</c:v>
                </c:pt>
                <c:pt idx="18">
                  <c:v>10.732736126679466</c:v>
                </c:pt>
                <c:pt idx="19">
                  <c:v>-5.153193827070968</c:v>
                </c:pt>
                <c:pt idx="20">
                  <c:v>2.220180451680487</c:v>
                </c:pt>
                <c:pt idx="21">
                  <c:v>3.7142261339776272</c:v>
                </c:pt>
                <c:pt idx="22">
                  <c:v>-3.9171259341636233</c:v>
                </c:pt>
                <c:pt idx="23">
                  <c:v>8.269743512034289</c:v>
                </c:pt>
                <c:pt idx="24">
                  <c:v>-13.279971208445529</c:v>
                </c:pt>
                <c:pt idx="25">
                  <c:v>-1.061726952878217</c:v>
                </c:pt>
                <c:pt idx="26">
                  <c:v>11.687110202451967</c:v>
                </c:pt>
                <c:pt idx="27">
                  <c:v>-1.611116250053024</c:v>
                </c:pt>
                <c:pt idx="28">
                  <c:v>0.8110794269710508</c:v>
                </c:pt>
                <c:pt idx="29">
                  <c:v>2.0859920400075005</c:v>
                </c:pt>
                <c:pt idx="30">
                  <c:v>4.454897069197283</c:v>
                </c:pt>
                <c:pt idx="31">
                  <c:v>0.8412357413073446</c:v>
                </c:pt>
                <c:pt idx="32">
                  <c:v>-0.40064374268028446</c:v>
                </c:pt>
                <c:pt idx="33">
                  <c:v>5.339704122331712</c:v>
                </c:pt>
                <c:pt idx="34">
                  <c:v>-3.6853318880807673</c:v>
                </c:pt>
                <c:pt idx="35">
                  <c:v>-2.8187637087318307</c:v>
                </c:pt>
                <c:pt idx="36">
                  <c:v>-7.733487386866933</c:v>
                </c:pt>
                <c:pt idx="37">
                  <c:v>0.15077300853683084</c:v>
                </c:pt>
                <c:pt idx="38">
                  <c:v>5.86849247736958</c:v>
                </c:pt>
                <c:pt idx="39">
                  <c:v>-0.16582194537716477</c:v>
                </c:pt>
                <c:pt idx="40">
                  <c:v>2.223447536890877</c:v>
                </c:pt>
                <c:pt idx="41">
                  <c:v>2.220711699889666</c:v>
                </c:pt>
                <c:pt idx="42">
                  <c:v>1.617915357768429</c:v>
                </c:pt>
                <c:pt idx="43">
                  <c:v>2.4890797819413946</c:v>
                </c:pt>
                <c:pt idx="44">
                  <c:v>0.8157280514988763</c:v>
                </c:pt>
                <c:pt idx="45">
                  <c:v>-0.6291701188501309</c:v>
                </c:pt>
                <c:pt idx="46">
                  <c:v>-0.4161989573199576</c:v>
                </c:pt>
                <c:pt idx="47">
                  <c:v>9.120626018388279</c:v>
                </c:pt>
                <c:pt idx="48">
                  <c:v>-13.475620533797938</c:v>
                </c:pt>
                <c:pt idx="49">
                  <c:v>-2.356015559969893</c:v>
                </c:pt>
                <c:pt idx="50">
                  <c:v>6.729212813809049</c:v>
                </c:pt>
                <c:pt idx="51">
                  <c:v>-6.316713974771848</c:v>
                </c:pt>
                <c:pt idx="52">
                  <c:v>8.586773984924001</c:v>
                </c:pt>
                <c:pt idx="53">
                  <c:v>3.0472858585365747</c:v>
                </c:pt>
                <c:pt idx="54">
                  <c:v>1.83842769838638</c:v>
                </c:pt>
                <c:pt idx="55">
                  <c:v>3.125381916602832</c:v>
                </c:pt>
                <c:pt idx="56">
                  <c:v>-7.209189395428417</c:v>
                </c:pt>
                <c:pt idx="57">
                  <c:v>11.281566293733647</c:v>
                </c:pt>
                <c:pt idx="58">
                  <c:v>-4.034159745067156</c:v>
                </c:pt>
                <c:pt idx="59">
                  <c:v>-0.39944275198380286</c:v>
                </c:pt>
                <c:pt idx="60">
                  <c:v>-5.908658805089462</c:v>
                </c:pt>
                <c:pt idx="61">
                  <c:v>-7.72920786871123</c:v>
                </c:pt>
                <c:pt idx="62">
                  <c:v>7.899139821217749</c:v>
                </c:pt>
                <c:pt idx="63">
                  <c:v>5.565375609237577</c:v>
                </c:pt>
                <c:pt idx="64">
                  <c:v>3.3263363390399148</c:v>
                </c:pt>
                <c:pt idx="65">
                  <c:v>-4.332635522761774</c:v>
                </c:pt>
                <c:pt idx="66">
                  <c:v>7.290399006304082</c:v>
                </c:pt>
                <c:pt idx="67">
                  <c:v>-2.149735953248977</c:v>
                </c:pt>
                <c:pt idx="68">
                  <c:v>-6.014214950182605</c:v>
                </c:pt>
                <c:pt idx="69">
                  <c:v>10.643799446658942</c:v>
                </c:pt>
                <c:pt idx="70">
                  <c:v>-0.531669079768482</c:v>
                </c:pt>
                <c:pt idx="71">
                  <c:v>-5.442001952203556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DATOS!$H$27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DATOS!$F$65:$F$136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DATOS!$H$65:$H$136</c:f>
              <c:numCache>
                <c:ptCount val="72"/>
                <c:pt idx="0">
                  <c:v>5.17</c:v>
                </c:pt>
                <c:pt idx="1">
                  <c:v>6.009352391035816</c:v>
                </c:pt>
                <c:pt idx="2">
                  <c:v>3.2999207606972947</c:v>
                </c:pt>
                <c:pt idx="3">
                  <c:v>15.117855635289157</c:v>
                </c:pt>
                <c:pt idx="4">
                  <c:v>6.028499646698582</c:v>
                </c:pt>
                <c:pt idx="5">
                  <c:v>-0.24623771498772928</c:v>
                </c:pt>
                <c:pt idx="6">
                  <c:v>4.855647185371126</c:v>
                </c:pt>
                <c:pt idx="7">
                  <c:v>2.896566869189665</c:v>
                </c:pt>
                <c:pt idx="8">
                  <c:v>7.343704445928912</c:v>
                </c:pt>
                <c:pt idx="9">
                  <c:v>6.256614528784588</c:v>
                </c:pt>
                <c:pt idx="10">
                  <c:v>-1.6784737043142761</c:v>
                </c:pt>
                <c:pt idx="11">
                  <c:v>0.39089941597725275</c:v>
                </c:pt>
                <c:pt idx="12">
                  <c:v>1.801179926160268</c:v>
                </c:pt>
                <c:pt idx="13">
                  <c:v>7.045399381098205</c:v>
                </c:pt>
                <c:pt idx="14">
                  <c:v>2.57784903098619</c:v>
                </c:pt>
                <c:pt idx="15">
                  <c:v>-7.403428204325257</c:v>
                </c:pt>
                <c:pt idx="16">
                  <c:v>-4.59205396579746</c:v>
                </c:pt>
                <c:pt idx="17">
                  <c:v>-0.29472141552486786</c:v>
                </c:pt>
                <c:pt idx="18">
                  <c:v>-1.9025968874554544</c:v>
                </c:pt>
                <c:pt idx="19">
                  <c:v>-3.2151927550563064</c:v>
                </c:pt>
                <c:pt idx="20">
                  <c:v>-3.8328422447301613</c:v>
                </c:pt>
                <c:pt idx="21">
                  <c:v>-6.776410699235247</c:v>
                </c:pt>
                <c:pt idx="22">
                  <c:v>0.07177719319400033</c:v>
                </c:pt>
                <c:pt idx="23">
                  <c:v>-2.055768757510923</c:v>
                </c:pt>
                <c:pt idx="24">
                  <c:v>0.48870374575049613</c:v>
                </c:pt>
                <c:pt idx="25">
                  <c:v>1.7100108001513847</c:v>
                </c:pt>
                <c:pt idx="26">
                  <c:v>7.520802003513172</c:v>
                </c:pt>
                <c:pt idx="27">
                  <c:v>12.04146932568786</c:v>
                </c:pt>
                <c:pt idx="28">
                  <c:v>10.684144760840365</c:v>
                </c:pt>
                <c:pt idx="29">
                  <c:v>12.391652076173187</c:v>
                </c:pt>
                <c:pt idx="30">
                  <c:v>6.019763077317775</c:v>
                </c:pt>
                <c:pt idx="31">
                  <c:v>12.720336647126906</c:v>
                </c:pt>
                <c:pt idx="32">
                  <c:v>9.830298846607398</c:v>
                </c:pt>
                <c:pt idx="33">
                  <c:v>11.55163197403095</c:v>
                </c:pt>
                <c:pt idx="34">
                  <c:v>11.82074345069941</c:v>
                </c:pt>
                <c:pt idx="35">
                  <c:v>0.3685585561568505</c:v>
                </c:pt>
                <c:pt idx="36">
                  <c:v>6.787982004054771</c:v>
                </c:pt>
                <c:pt idx="37">
                  <c:v>8.096681055208022</c:v>
                </c:pt>
                <c:pt idx="38">
                  <c:v>2.465115664445472</c:v>
                </c:pt>
                <c:pt idx="39">
                  <c:v>3.9702882251399396</c:v>
                </c:pt>
                <c:pt idx="40">
                  <c:v>5.426917003475129</c:v>
                </c:pt>
                <c:pt idx="41">
                  <c:v>5.566045576527201</c:v>
                </c:pt>
                <c:pt idx="42">
                  <c:v>2.698885213044444</c:v>
                </c:pt>
                <c:pt idx="43">
                  <c:v>4.377085055936236</c:v>
                </c:pt>
                <c:pt idx="44">
                  <c:v>5.651805566103696</c:v>
                </c:pt>
                <c:pt idx="45">
                  <c:v>-0.33475331055237145</c:v>
                </c:pt>
                <c:pt idx="46">
                  <c:v>3.048105670244472</c:v>
                </c:pt>
                <c:pt idx="47">
                  <c:v>15.708281041455008</c:v>
                </c:pt>
                <c:pt idx="48">
                  <c:v>8.507268050659732</c:v>
                </c:pt>
                <c:pt idx="49">
                  <c:v>5.791315183015833</c:v>
                </c:pt>
                <c:pt idx="50">
                  <c:v>6.65140806113218</c:v>
                </c:pt>
                <c:pt idx="51">
                  <c:v>0.08049909438516689</c:v>
                </c:pt>
                <c:pt idx="52">
                  <c:v>6.310428745210417</c:v>
                </c:pt>
                <c:pt idx="53">
                  <c:v>7.170073055391457</c:v>
                </c:pt>
                <c:pt idx="54">
                  <c:v>7.402633658218627</c:v>
                </c:pt>
                <c:pt idx="55">
                  <c:v>8.069441528973131</c:v>
                </c:pt>
                <c:pt idx="56">
                  <c:v>-0.5328704670533035</c:v>
                </c:pt>
                <c:pt idx="57">
                  <c:v>11.389408565940773</c:v>
                </c:pt>
                <c:pt idx="58">
                  <c:v>7.342540419291055</c:v>
                </c:pt>
                <c:pt idx="59">
                  <c:v>-2.0224018841547897</c:v>
                </c:pt>
                <c:pt idx="60">
                  <c:v>6.546197391416819</c:v>
                </c:pt>
                <c:pt idx="61">
                  <c:v>0.683130540628829</c:v>
                </c:pt>
                <c:pt idx="62">
                  <c:v>1.7867825821315408</c:v>
                </c:pt>
                <c:pt idx="63">
                  <c:v>14.696659257286647</c:v>
                </c:pt>
                <c:pt idx="64">
                  <c:v>9.140230955089002</c:v>
                </c:pt>
                <c:pt idx="65">
                  <c:v>1.323952076176882</c:v>
                </c:pt>
                <c:pt idx="66">
                  <c:v>6.748380673604015</c:v>
                </c:pt>
                <c:pt idx="67">
                  <c:v>1.2879374732631232</c:v>
                </c:pt>
                <c:pt idx="68">
                  <c:v>2.5923392357178443</c:v>
                </c:pt>
                <c:pt idx="69">
                  <c:v>2.0043713007979136</c:v>
                </c:pt>
                <c:pt idx="70">
                  <c:v>5.72725183153282</c:v>
                </c:pt>
                <c:pt idx="71">
                  <c:v>0.3745114336103361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DATOS!$I$27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DATOS!$F$65:$F$136</c:f>
              <c:strCache>
                <c:ptCount val="72"/>
                <c:pt idx="0">
                  <c:v>E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</c:strCache>
            </c:strRef>
          </c:cat>
          <c:val>
            <c:numRef>
              <c:f>DATOS!$I$65:$I$136</c:f>
              <c:numCache>
                <c:ptCount val="72"/>
                <c:pt idx="0">
                  <c:v>-14.74</c:v>
                </c:pt>
                <c:pt idx="1">
                  <c:v>-21.256968192405335</c:v>
                </c:pt>
                <c:pt idx="2">
                  <c:v>-14.569309448166678</c:v>
                </c:pt>
                <c:pt idx="3">
                  <c:v>-10.64222840845942</c:v>
                </c:pt>
                <c:pt idx="4">
                  <c:v>-11.499782433183404</c:v>
                </c:pt>
                <c:pt idx="5">
                  <c:v>-14.861058685372175</c:v>
                </c:pt>
                <c:pt idx="6">
                  <c:v>-4.178069264886286</c:v>
                </c:pt>
                <c:pt idx="7">
                  <c:v>-7.883389428873999</c:v>
                </c:pt>
                <c:pt idx="8">
                  <c:v>-5.233464921938069</c:v>
                </c:pt>
                <c:pt idx="9">
                  <c:v>1.3898063393203541</c:v>
                </c:pt>
                <c:pt idx="10">
                  <c:v>-9.248359074371148</c:v>
                </c:pt>
                <c:pt idx="11">
                  <c:v>0.39089941597725275</c:v>
                </c:pt>
                <c:pt idx="12">
                  <c:v>-15.475807362332429</c:v>
                </c:pt>
                <c:pt idx="13">
                  <c:v>-17.377391831104884</c:v>
                </c:pt>
                <c:pt idx="14">
                  <c:v>-12.70825812878239</c:v>
                </c:pt>
                <c:pt idx="15">
                  <c:v>-17.57994638146707</c:v>
                </c:pt>
                <c:pt idx="16">
                  <c:v>-15.892535770167482</c:v>
                </c:pt>
                <c:pt idx="17">
                  <c:v>-15.442516089150116</c:v>
                </c:pt>
                <c:pt idx="18">
                  <c:v>-6.3671844656391645</c:v>
                </c:pt>
                <c:pt idx="19">
                  <c:v>-11.19226493586859</c:v>
                </c:pt>
                <c:pt idx="20">
                  <c:v>-9.220572962394558</c:v>
                </c:pt>
                <c:pt idx="21">
                  <c:v>-5.848819759088664</c:v>
                </c:pt>
                <c:pt idx="22">
                  <c:v>-9.53684005762655</c:v>
                </c:pt>
                <c:pt idx="23">
                  <c:v>-2.055768757510923</c:v>
                </c:pt>
                <c:pt idx="24">
                  <c:v>-13.279971208445529</c:v>
                </c:pt>
                <c:pt idx="25">
                  <c:v>-14.200701127669213</c:v>
                </c:pt>
                <c:pt idx="26">
                  <c:v>-4.173242515528786</c:v>
                </c:pt>
                <c:pt idx="27">
                  <c:v>-5.717122977260014</c:v>
                </c:pt>
                <c:pt idx="28">
                  <c:v>-4.952413958572155</c:v>
                </c:pt>
                <c:pt idx="29">
                  <c:v>-2.969728879528677</c:v>
                </c:pt>
                <c:pt idx="30">
                  <c:v>1.352869824851366</c:v>
                </c:pt>
                <c:pt idx="31">
                  <c:v>2.2054863906587174</c:v>
                </c:pt>
                <c:pt idx="32">
                  <c:v>1.796006504758596</c:v>
                </c:pt>
                <c:pt idx="33">
                  <c:v>7.231612060462256</c:v>
                </c:pt>
                <c:pt idx="34">
                  <c:v>3.2797712670949775</c:v>
                </c:pt>
                <c:pt idx="35">
                  <c:v>0.3685585561568505</c:v>
                </c:pt>
                <c:pt idx="36">
                  <c:v>-7.733487386866933</c:v>
                </c:pt>
                <c:pt idx="37">
                  <c:v>-7.5943743899280935</c:v>
                </c:pt>
                <c:pt idx="38">
                  <c:v>-2.1715572023347174</c:v>
                </c:pt>
                <c:pt idx="39">
                  <c:v>-2.3337782293139986</c:v>
                </c:pt>
                <c:pt idx="40">
                  <c:v>-0.1622210269792923</c:v>
                </c:pt>
                <c:pt idx="41">
                  <c:v>2.054888211584549</c:v>
                </c:pt>
                <c:pt idx="42">
                  <c:v>3.7060499213131814</c:v>
                </c:pt>
                <c:pt idx="43">
                  <c:v>6.287376242554621</c:v>
                </c:pt>
                <c:pt idx="44">
                  <c:v>7.1543921857673</c:v>
                </c:pt>
                <c:pt idx="45">
                  <c:v>6.480208769098983</c:v>
                </c:pt>
                <c:pt idx="46">
                  <c:v>6.0370392504498716</c:v>
                </c:pt>
                <c:pt idx="47">
                  <c:v>15.708281041455008</c:v>
                </c:pt>
                <c:pt idx="48">
                  <c:v>-13.475620533797938</c:v>
                </c:pt>
                <c:pt idx="49">
                  <c:v>-15.514148377189052</c:v>
                </c:pt>
                <c:pt idx="50">
                  <c:v>-9.828915623931145</c:v>
                </c:pt>
                <c:pt idx="51">
                  <c:v>-15.524765111917604</c:v>
                </c:pt>
                <c:pt idx="52">
                  <c:v>-8.271067618844297</c:v>
                </c:pt>
                <c:pt idx="53">
                  <c:v>-5.475824834206778</c:v>
                </c:pt>
                <c:pt idx="54">
                  <c:v>-3.738066216287561</c:v>
                </c:pt>
                <c:pt idx="55">
                  <c:v>-0.7295131452392245</c:v>
                </c:pt>
                <c:pt idx="56">
                  <c:v>-7.886110556362802</c:v>
                </c:pt>
                <c:pt idx="57">
                  <c:v>2.5057789469576486</c:v>
                </c:pt>
                <c:pt idx="58">
                  <c:v>-1.6294679236880438</c:v>
                </c:pt>
                <c:pt idx="59">
                  <c:v>-2.0224018841547897</c:v>
                </c:pt>
                <c:pt idx="60">
                  <c:v>-5.908658805089462</c:v>
                </c:pt>
                <c:pt idx="61">
                  <c:v>-13.181174152502418</c:v>
                </c:pt>
                <c:pt idx="62">
                  <c:v>-6.32323370766904</c:v>
                </c:pt>
                <c:pt idx="63">
                  <c:v>-1.1097698049131632</c:v>
                </c:pt>
                <c:pt idx="64">
                  <c:v>2.179651857826226</c:v>
                </c:pt>
                <c:pt idx="65">
                  <c:v>-2.247420035600256</c:v>
                </c:pt>
                <c:pt idx="66">
                  <c:v>4.879133082760956</c:v>
                </c:pt>
                <c:pt idx="67">
                  <c:v>2.624508651424984</c:v>
                </c:pt>
                <c:pt idx="68">
                  <c:v>-3.54754989044046</c:v>
                </c:pt>
                <c:pt idx="69">
                  <c:v>6.718655460609835</c:v>
                </c:pt>
                <c:pt idx="70">
                  <c:v>6.1512653671811135</c:v>
                </c:pt>
                <c:pt idx="71">
                  <c:v>0.3745114336103361</c:v>
                </c:pt>
              </c:numCache>
            </c:numRef>
          </c:val>
          <c:smooth val="1"/>
        </c:ser>
        <c:marker val="1"/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At val="-25"/>
        <c:auto val="0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noFill/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2175"/>
          <c:w val="0.5257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POSITIVA, ENTRE  NOVIEMBRE Y DICIEMBRE 2013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25"/>
          <c:w val="0.978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DATOS!$N$8</c:f>
              <c:strCache>
                <c:ptCount val="1"/>
                <c:pt idx="0">
                  <c:v>VAR %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DATOS!$K$9:$K$10</c:f>
              <c:strCache>
                <c:ptCount val="2"/>
                <c:pt idx="0">
                  <c:v>Fabricación de prendas de vestir; adobo y teñido de pieles</c:v>
                </c:pt>
                <c:pt idx="1">
                  <c:v>Fabricación de papel y productos de papel</c:v>
                </c:pt>
              </c:strCache>
            </c:strRef>
          </c:cat>
          <c:val>
            <c:numRef>
              <c:f>DATOS!$N$9:$N$10</c:f>
              <c:numCache>
                <c:ptCount val="2"/>
                <c:pt idx="0">
                  <c:v>95.17</c:v>
                </c:pt>
                <c:pt idx="1">
                  <c:v>10.56</c:v>
                </c:pt>
              </c:numCache>
            </c:numRef>
          </c:val>
        </c:ser>
        <c:gapWidth val="50"/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1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NEGATIVA, ENTRE  NOVIEMBRE Y DICIEMBRE 2013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275"/>
          <c:w val="0.969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DATOS!$M$19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DATOS!$L$20:$L$23</c:f>
              <c:strCache>
                <c:ptCount val="4"/>
                <c:pt idx="0">
                  <c:v>D16</c:v>
                </c:pt>
                <c:pt idx="1">
                  <c:v>D24</c:v>
                </c:pt>
                <c:pt idx="2">
                  <c:v>D34</c:v>
                </c:pt>
                <c:pt idx="3">
                  <c:v>D20</c:v>
                </c:pt>
              </c:strCache>
            </c:strRef>
          </c:cat>
          <c:val>
            <c:numRef>
              <c:f>DATOS!$M$20:$M$23</c:f>
              <c:numCache>
                <c:ptCount val="4"/>
                <c:pt idx="0">
                  <c:v>-34.35</c:v>
                </c:pt>
                <c:pt idx="1">
                  <c:v>-23.27</c:v>
                </c:pt>
                <c:pt idx="2">
                  <c:v>-26.13</c:v>
                </c:pt>
                <c:pt idx="3">
                  <c:v>-19.14</c:v>
                </c:pt>
              </c:numCache>
            </c:numRef>
          </c:val>
        </c:ser>
        <c:gapWidth val="6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  <c:max val="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  <c:majorUnit val="5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ÍNDICE DE VOLUMEN INDUSTRIAL EN DICIEMBRE 2013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65"/>
          <c:w val="0.97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DATOS!$K$31:$L$31</c:f>
              <c:strCache>
                <c:ptCount val="1"/>
                <c:pt idx="0">
                  <c:v>D18 Fabricación de prendas de vestir; adobo y teñido de pieles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DATOS!$M$31:$R$31</c:f>
              <c:numCache>
                <c:ptCount val="6"/>
                <c:pt idx="0">
                  <c:v>156.69</c:v>
                </c:pt>
                <c:pt idx="1">
                  <c:v>118.49</c:v>
                </c:pt>
                <c:pt idx="2">
                  <c:v>172.59</c:v>
                </c:pt>
                <c:pt idx="3">
                  <c:v>127.61</c:v>
                </c:pt>
                <c:pt idx="4">
                  <c:v>152.4</c:v>
                </c:pt>
                <c:pt idx="5">
                  <c:v>297.44</c:v>
                </c:pt>
              </c:numCache>
            </c:numRef>
          </c:val>
        </c:ser>
        <c:ser>
          <c:idx val="2"/>
          <c:order val="1"/>
          <c:tx>
            <c:strRef>
              <c:f>DATOS!#REF!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DATOS!$M$32:$R$32</c:f>
              <c:numCache>
                <c:ptCount val="6"/>
                <c:pt idx="0">
                  <c:v>353.05</c:v>
                </c:pt>
                <c:pt idx="1">
                  <c:v>323.14</c:v>
                </c:pt>
                <c:pt idx="2">
                  <c:v>317.92</c:v>
                </c:pt>
                <c:pt idx="3">
                  <c:v>321.21</c:v>
                </c:pt>
                <c:pt idx="4">
                  <c:v>320.22</c:v>
                </c:pt>
                <c:pt idx="5">
                  <c:v>236.54</c:v>
                </c:pt>
              </c:numCache>
            </c:numRef>
          </c:val>
        </c:ser>
        <c:ser>
          <c:idx val="3"/>
          <c:order val="2"/>
          <c:tx>
            <c:strRef>
              <c:f>DATOS!$K$33:$L$33</c:f>
              <c:strCache>
                <c:ptCount val="1"/>
                <c:pt idx="0">
                  <c:v>D21 Fabricación de papel y productos de papel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DATOS!$M$33:$R$33</c:f>
              <c:numCache>
                <c:ptCount val="6"/>
                <c:pt idx="0">
                  <c:v>228.04</c:v>
                </c:pt>
                <c:pt idx="1">
                  <c:v>196.25</c:v>
                </c:pt>
                <c:pt idx="2">
                  <c:v>194.81</c:v>
                </c:pt>
                <c:pt idx="3">
                  <c:v>241.03</c:v>
                </c:pt>
                <c:pt idx="4">
                  <c:v>203.25</c:v>
                </c:pt>
                <c:pt idx="5">
                  <c:v>224.71</c:v>
                </c:pt>
              </c:numCache>
            </c:numRef>
          </c:val>
        </c:ser>
        <c:ser>
          <c:idx val="4"/>
          <c:order val="3"/>
          <c:tx>
            <c:strRef>
              <c:f>DATOS!$K$34:$L$34</c:f>
              <c:strCache>
                <c:ptCount val="1"/>
                <c:pt idx="0">
                  <c:v>D25 Fabricación de productos de caucho y de plástico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13</c:v>
                </c:pt>
                <c:pt idx="1">
                  <c:v>AGO. 13</c:v>
                </c:pt>
                <c:pt idx="2">
                  <c:v>SEP. 13</c:v>
                </c:pt>
                <c:pt idx="3">
                  <c:v>OCT. 13</c:v>
                </c:pt>
                <c:pt idx="4">
                  <c:v>NOV. 13</c:v>
                </c:pt>
                <c:pt idx="5">
                  <c:v>DIC. 13</c:v>
                </c:pt>
              </c:strCache>
            </c:strRef>
          </c:cat>
          <c:val>
            <c:numRef>
              <c:f>DATOS!$M$34:$R$34</c:f>
              <c:numCache>
                <c:ptCount val="6"/>
                <c:pt idx="0">
                  <c:v>224.72</c:v>
                </c:pt>
                <c:pt idx="1">
                  <c:v>208.3</c:v>
                </c:pt>
                <c:pt idx="2">
                  <c:v>231.28</c:v>
                </c:pt>
                <c:pt idx="3">
                  <c:v>247.83</c:v>
                </c:pt>
                <c:pt idx="4">
                  <c:v>222.87</c:v>
                </c:pt>
                <c:pt idx="5">
                  <c:v>209.46</c:v>
                </c:pt>
              </c:numCache>
            </c:numRef>
          </c:val>
        </c:ser>
        <c:gapWidth val="50"/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80125"/>
          <c:w val="0.9365"/>
          <c:h val="0.1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GENERAL DE VOLUMEN INDUSTRAL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9647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DATOS!$G$6</c:f>
              <c:strCache>
                <c:ptCount val="1"/>
                <c:pt idx="0">
                  <c:v>Variaciones absolutas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DATOS!$F$7:$F$18</c:f>
              <c:strCache>
                <c:ptCount val="12"/>
                <c:pt idx="0">
                  <c:v>41275</c:v>
                </c:pt>
                <c:pt idx="1">
                  <c:v>40940</c:v>
                </c:pt>
                <c:pt idx="2">
                  <c:v>40969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DATOS!$G$7:$G$18</c:f>
              <c:numCache>
                <c:ptCount val="12"/>
                <c:pt idx="0">
                  <c:v>-10.087799999999987</c:v>
                </c:pt>
                <c:pt idx="1">
                  <c:v>-12.416300000000007</c:v>
                </c:pt>
                <c:pt idx="2">
                  <c:v>11.708500000000015</c:v>
                </c:pt>
                <c:pt idx="3">
                  <c:v>8.900899999999979</c:v>
                </c:pt>
                <c:pt idx="4">
                  <c:v>5.616000000000014</c:v>
                </c:pt>
                <c:pt idx="5">
                  <c:v>-7.558300000000003</c:v>
                </c:pt>
                <c:pt idx="6">
                  <c:v>12.167100000000005</c:v>
                </c:pt>
                <c:pt idx="7">
                  <c:v>-3.8492999999999995</c:v>
                </c:pt>
                <c:pt idx="8">
                  <c:v>-10.537499999999994</c:v>
                </c:pt>
                <c:pt idx="9">
                  <c:v>17.5274</c:v>
                </c:pt>
                <c:pt idx="10">
                  <c:v>-0.9687000000000126</c:v>
                </c:pt>
                <c:pt idx="11">
                  <c:v>-9.862599999999986</c:v>
                </c:pt>
              </c:numCache>
            </c:numRef>
          </c:val>
        </c:ser>
        <c:gapWidth val="20"/>
        <c:axId val="14323116"/>
        <c:axId val="61799181"/>
      </c:barChart>
      <c:lineChart>
        <c:grouping val="standard"/>
        <c:varyColors val="0"/>
        <c:ser>
          <c:idx val="0"/>
          <c:order val="1"/>
          <c:tx>
            <c:strRef>
              <c:f>DATOS!$H$6</c:f>
              <c:strCache>
                <c:ptCount val="1"/>
                <c:pt idx="0">
                  <c:v>Índices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DATOS!$F$7:$F$18</c:f>
              <c:strCache>
                <c:ptCount val="12"/>
                <c:pt idx="0">
                  <c:v>41275</c:v>
                </c:pt>
                <c:pt idx="1">
                  <c:v>40940</c:v>
                </c:pt>
                <c:pt idx="2">
                  <c:v>40969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strCache>
            </c:strRef>
          </c:cat>
          <c:val>
            <c:numRef>
              <c:f>DATOS!$H$7:$H$18</c:f>
              <c:numCache>
                <c:ptCount val="12"/>
                <c:pt idx="0">
                  <c:v>160.6413</c:v>
                </c:pt>
                <c:pt idx="1">
                  <c:v>148.225</c:v>
                </c:pt>
                <c:pt idx="2">
                  <c:v>159.9335</c:v>
                </c:pt>
                <c:pt idx="3">
                  <c:v>168.8344</c:v>
                </c:pt>
                <c:pt idx="4">
                  <c:v>174.4504</c:v>
                </c:pt>
                <c:pt idx="5">
                  <c:v>166.8921</c:v>
                </c:pt>
                <c:pt idx="6">
                  <c:v>179.0592</c:v>
                </c:pt>
                <c:pt idx="7">
                  <c:v>175.2099</c:v>
                </c:pt>
                <c:pt idx="8">
                  <c:v>164.6724</c:v>
                </c:pt>
                <c:pt idx="9">
                  <c:v>182.1998</c:v>
                </c:pt>
                <c:pt idx="10">
                  <c:v>181.2311</c:v>
                </c:pt>
                <c:pt idx="11">
                  <c:v>171.3685</c:v>
                </c:pt>
              </c:numCache>
            </c:numRef>
          </c:val>
          <c:smooth val="0"/>
        </c:ser>
        <c:axId val="19321718"/>
        <c:axId val="39677735"/>
      </c:lineChart>
      <c:catAx>
        <c:axId val="14323116"/>
        <c:scaling>
          <c:orientation val="minMax"/>
        </c:scaling>
        <c:axPos val="b"/>
        <c:delete val="1"/>
        <c:majorTickMark val="out"/>
        <c:minorTickMark val="none"/>
        <c:tickLblPos val="none"/>
        <c:crossAx val="61799181"/>
        <c:crosses val="autoZero"/>
        <c:auto val="0"/>
        <c:lblOffset val="100"/>
        <c:tickLblSkip val="1"/>
        <c:noMultiLvlLbl val="0"/>
      </c:catAx>
      <c:valAx>
        <c:axId val="61799181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Variación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</c:valAx>
      <c:catAx>
        <c:axId val="19321718"/>
        <c:scaling>
          <c:orientation val="minMax"/>
        </c:scaling>
        <c:axPos val="b"/>
        <c:delete val="1"/>
        <c:majorTickMark val="out"/>
        <c:minorTickMark val="none"/>
        <c:tickLblPos val="none"/>
        <c:crossAx val="39677735"/>
        <c:crosses val="autoZero"/>
        <c:auto val="0"/>
        <c:lblOffset val="100"/>
        <c:tickLblSkip val="1"/>
        <c:noMultiLvlLbl val="0"/>
      </c:catAx>
      <c:valAx>
        <c:axId val="39677735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9215"/>
          <c:w val="0.382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 DEL ÍNDICE GENERAL DE VOLUMEN INDUSTRIAL POR ACTIVIDADES CIIU3, 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502"/>
        <c:crossesAt val="-15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At val="-15"/>
        <c:auto val="0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'[1]DATOS'!$A$7:$A$57</c:f>
              <c:numCache>
                <c:ptCount val="5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38169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</c:numCache>
            </c:numRef>
          </c:cat>
          <c:val>
            <c:numRef>
              <c:f>'[1]DATOS'!$B$7:$B$57</c:f>
              <c:numCache>
                <c:ptCount val="51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</c:v>
                </c:pt>
                <c:pt idx="49">
                  <c:v>136.56</c:v>
                </c:pt>
                <c:pt idx="50">
                  <c:v>134.22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'[1]DATOS'!$G$23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'[1]DATOS'!$G$25:$G$57</c:f>
              <c:numCache>
                <c:ptCount val="33"/>
                <c:pt idx="0">
                  <c:v>-9.4</c:v>
                </c:pt>
                <c:pt idx="1">
                  <c:v>-1.6908212560386437</c:v>
                </c:pt>
                <c:pt idx="2">
                  <c:v>8.73</c:v>
                </c:pt>
                <c:pt idx="3">
                  <c:v>-0.29190207156308823</c:v>
                </c:pt>
                <c:pt idx="4">
                  <c:v>3.333648125413169</c:v>
                </c:pt>
                <c:pt idx="5">
                  <c:v>0.37470297934563135</c:v>
                </c:pt>
                <c:pt idx="6">
                  <c:v>4.01</c:v>
                </c:pt>
                <c:pt idx="7">
                  <c:v>3.886554621848748</c:v>
                </c:pt>
                <c:pt idx="8">
                  <c:v>-5.367374452308738</c:v>
                </c:pt>
                <c:pt idx="9">
                  <c:v>5.17318137298548</c:v>
                </c:pt>
                <c:pt idx="10">
                  <c:v>-0.524889942431428</c:v>
                </c:pt>
                <c:pt idx="11">
                  <c:v>-0.21276595744680327</c:v>
                </c:pt>
                <c:pt idx="12">
                  <c:v>-10.959488272921103</c:v>
                </c:pt>
                <c:pt idx="13">
                  <c:v>-1.91</c:v>
                </c:pt>
                <c:pt idx="14">
                  <c:v>15.25390625</c:v>
                </c:pt>
                <c:pt idx="15">
                  <c:v>-5.75</c:v>
                </c:pt>
                <c:pt idx="16">
                  <c:v>6.8500539374325875</c:v>
                </c:pt>
                <c:pt idx="17">
                  <c:v>-2.0696617869762735</c:v>
                </c:pt>
                <c:pt idx="18">
                  <c:v>4.518900343642596</c:v>
                </c:pt>
                <c:pt idx="19">
                  <c:v>7.257931941476259</c:v>
                </c:pt>
                <c:pt idx="20">
                  <c:v>-2.858456586711633</c:v>
                </c:pt>
                <c:pt idx="21">
                  <c:v>2.09</c:v>
                </c:pt>
                <c:pt idx="22">
                  <c:v>0.7882534775888628</c:v>
                </c:pt>
                <c:pt idx="23">
                  <c:v>-0.5904002453611223</c:v>
                </c:pt>
                <c:pt idx="24">
                  <c:v>-4.55</c:v>
                </c:pt>
                <c:pt idx="25">
                  <c:v>-8.412121212121203</c:v>
                </c:pt>
                <c:pt idx="26">
                  <c:v>11.346391388741829</c:v>
                </c:pt>
                <c:pt idx="27">
                  <c:v>-6.141045958795566</c:v>
                </c:pt>
                <c:pt idx="28">
                  <c:v>7.530603630223731</c:v>
                </c:pt>
                <c:pt idx="29">
                  <c:v>2.25</c:v>
                </c:pt>
                <c:pt idx="30">
                  <c:v>7.03</c:v>
                </c:pt>
                <c:pt idx="31">
                  <c:v>-2.04</c:v>
                </c:pt>
                <c:pt idx="32">
                  <c:v>-1.71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'[1]DATOS'!$H$23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'[1]DATOS'!$H$25:$H$57</c:f>
              <c:numCache>
                <c:ptCount val="33"/>
                <c:pt idx="0">
                  <c:v>6.199230440359127</c:v>
                </c:pt>
                <c:pt idx="1">
                  <c:v>10.88</c:v>
                </c:pt>
                <c:pt idx="2">
                  <c:v>-2.32</c:v>
                </c:pt>
                <c:pt idx="3">
                  <c:v>8.028973678841055</c:v>
                </c:pt>
                <c:pt idx="4">
                  <c:v>14.31</c:v>
                </c:pt>
                <c:pt idx="5">
                  <c:v>11.968600265062701</c:v>
                </c:pt>
                <c:pt idx="6">
                  <c:v>9.498706028946602</c:v>
                </c:pt>
                <c:pt idx="7">
                  <c:v>13.48250143430867</c:v>
                </c:pt>
                <c:pt idx="8">
                  <c:v>8.78</c:v>
                </c:pt>
                <c:pt idx="9">
                  <c:v>11.581333837143394</c:v>
                </c:pt>
                <c:pt idx="10">
                  <c:v>9.96</c:v>
                </c:pt>
                <c:pt idx="11">
                  <c:v>6.921393397774933</c:v>
                </c:pt>
                <c:pt idx="12">
                  <c:v>5.072463768115942</c:v>
                </c:pt>
                <c:pt idx="13">
                  <c:v>4.832104832104833</c:v>
                </c:pt>
                <c:pt idx="14">
                  <c:v>11.129943502824858</c:v>
                </c:pt>
                <c:pt idx="15">
                  <c:v>5.052412881291901</c:v>
                </c:pt>
                <c:pt idx="16">
                  <c:v>8.62</c:v>
                </c:pt>
                <c:pt idx="17">
                  <c:v>5.981972138759906</c:v>
                </c:pt>
                <c:pt idx="18">
                  <c:v>6.495098039215685</c:v>
                </c:pt>
                <c:pt idx="19">
                  <c:v>9.96</c:v>
                </c:pt>
                <c:pt idx="20">
                  <c:v>12.86</c:v>
                </c:pt>
                <c:pt idx="21">
                  <c:v>9.549610565526589</c:v>
                </c:pt>
                <c:pt idx="22">
                  <c:v>10.99</c:v>
                </c:pt>
                <c:pt idx="23">
                  <c:v>10.575692963752669</c:v>
                </c:pt>
                <c:pt idx="24">
                  <c:v>18.53</c:v>
                </c:pt>
                <c:pt idx="25">
                  <c:v>10.683593749999986</c:v>
                </c:pt>
                <c:pt idx="26">
                  <c:v>6.931028639213688</c:v>
                </c:pt>
                <c:pt idx="27">
                  <c:v>6.481481481481488</c:v>
                </c:pt>
                <c:pt idx="28">
                  <c:v>7.1596836614504555</c:v>
                </c:pt>
                <c:pt idx="29">
                  <c:v>11.89003436426117</c:v>
                </c:pt>
                <c:pt idx="30">
                  <c:v>14.591620910734848</c:v>
                </c:pt>
                <c:pt idx="31">
                  <c:v>4.651697448080316</c:v>
                </c:pt>
                <c:pt idx="32">
                  <c:v>5.88513726727673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'[1]DATOS'!$I$23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'[1]DATOS'!$I$25:$I$57</c:f>
              <c:numCache>
                <c:ptCount val="33"/>
                <c:pt idx="0">
                  <c:v>-9.392668247309865</c:v>
                </c:pt>
                <c:pt idx="1">
                  <c:v>-10.924676272113798</c:v>
                </c:pt>
                <c:pt idx="2">
                  <c:v>-3.1552070034652546</c:v>
                </c:pt>
                <c:pt idx="3">
                  <c:v>-3.4378989604231247</c:v>
                </c:pt>
                <c:pt idx="4">
                  <c:v>-0.21885828925770623</c:v>
                </c:pt>
                <c:pt idx="5">
                  <c:v>0.15502462155754237</c:v>
                </c:pt>
                <c:pt idx="6">
                  <c:v>4.176545686667876</c:v>
                </c:pt>
                <c:pt idx="7">
                  <c:v>8.225424037935447</c:v>
                </c:pt>
                <c:pt idx="8">
                  <c:v>2.416560277220503</c:v>
                </c:pt>
                <c:pt idx="9">
                  <c:v>7.714754696334136</c:v>
                </c:pt>
                <c:pt idx="10">
                  <c:v>7.149370782418396</c:v>
                </c:pt>
                <c:pt idx="11">
                  <c:v>6.921393397774933</c:v>
                </c:pt>
                <c:pt idx="12">
                  <c:v>-10.959488272921103</c:v>
                </c:pt>
                <c:pt idx="13">
                  <c:v>-12.665245202558628</c:v>
                </c:pt>
                <c:pt idx="14">
                  <c:v>0.6567164179104523</c:v>
                </c:pt>
                <c:pt idx="15">
                  <c:v>-5.125799573560775</c:v>
                </c:pt>
                <c:pt idx="16">
                  <c:v>1.3731343283582165</c:v>
                </c:pt>
                <c:pt idx="17">
                  <c:v>-0.7249466950959405</c:v>
                </c:pt>
                <c:pt idx="18">
                  <c:v>3.761194029850734</c:v>
                </c:pt>
                <c:pt idx="19">
                  <c:v>11.292110874200434</c:v>
                </c:pt>
                <c:pt idx="20">
                  <c:v>8.110874200426444</c:v>
                </c:pt>
                <c:pt idx="21">
                  <c:v>10.362473347547985</c:v>
                </c:pt>
                <c:pt idx="22">
                  <c:v>11.2324093816631</c:v>
                </c:pt>
                <c:pt idx="23">
                  <c:v>10.575692963752669</c:v>
                </c:pt>
                <c:pt idx="24">
                  <c:v>-4.550713459313538</c:v>
                </c:pt>
                <c:pt idx="25">
                  <c:v>-12.580023139220986</c:v>
                </c:pt>
                <c:pt idx="26">
                  <c:v>-2.661010412649445</c:v>
                </c:pt>
                <c:pt idx="27">
                  <c:v>-8.638642499035864</c:v>
                </c:pt>
                <c:pt idx="28">
                  <c:v>-1.7585807944465848</c:v>
                </c:pt>
                <c:pt idx="29">
                  <c:v>0.455071345931346</c:v>
                </c:pt>
                <c:pt idx="30">
                  <c:v>7.520246818357124</c:v>
                </c:pt>
                <c:pt idx="31">
                  <c:v>5.329733898958722</c:v>
                </c:pt>
                <c:pt idx="32">
                  <c:v>3.5248746625530236</c:v>
                </c:pt>
              </c:numCache>
            </c:numRef>
          </c:val>
          <c:smooth val="1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At val="-15"/>
        <c:auto val="0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POSITIVA, ENTRE JULIO Y AGOSTO 2007</a:t>
            </a:r>
          </a:p>
        </c:rich>
      </c:tx>
      <c:layout/>
      <c:spPr>
        <a:noFill/>
        <a:ln>
          <a:noFill/>
        </a:ln>
      </c:spPr>
    </c:title>
    <c:view3D>
      <c:rotX val="33"/>
      <c:hPercent val="7"/>
      <c:rotY val="44"/>
      <c:depthPercent val="70"/>
      <c:rAngAx val="1"/>
    </c:view3D>
    <c:plotArea>
      <c:layout/>
      <c:bar3DChart>
        <c:barDir val="col"/>
        <c:grouping val="standard"/>
        <c:varyColors val="1"/>
        <c:ser>
          <c:idx val="0"/>
          <c:order val="0"/>
          <c:tx>
            <c:strRef>
              <c:f>'[1]DATOS'!$N$8</c:f>
              <c:strCache>
                <c:ptCount val="1"/>
                <c:pt idx="0">
                  <c:v>SBRE. 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pattFill prst="horzBrick">
                <a:fgClr>
                  <a:srgbClr val="FF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'[1]DATOS'!$K$9:$K$13</c:f>
              <c:strCache>
                <c:ptCount val="5"/>
                <c:pt idx="0">
                  <c:v>Fabricación de vehículos automotores, remolques y semirremolques</c:v>
                </c:pt>
                <c:pt idx="1">
                  <c:v>Elaboración de productos de tabaco</c:v>
                </c:pt>
                <c:pt idx="2">
                  <c:v>Fabricación de prendas de vestir; adobo y teñido de pieles</c:v>
                </c:pt>
                <c:pt idx="3">
                  <c:v>Fabricación de coque, productos de la refinación del pétróleo y combustible nuclear</c:v>
                </c:pt>
                <c:pt idx="4">
                  <c:v>Fabricación de maquinaria y equipos n.c.p.</c:v>
                </c:pt>
              </c:strCache>
            </c:strRef>
          </c:cat>
          <c:val>
            <c:numRef>
              <c:f>'[1]DATOS'!$N$9:$N$13</c:f>
              <c:numCache>
                <c:ptCount val="5"/>
                <c:pt idx="0">
                  <c:v>42.1</c:v>
                </c:pt>
                <c:pt idx="1">
                  <c:v>32.29</c:v>
                </c:pt>
                <c:pt idx="2">
                  <c:v>8.79</c:v>
                </c:pt>
                <c:pt idx="3">
                  <c:v>5.49</c:v>
                </c:pt>
                <c:pt idx="4">
                  <c:v>1.96</c:v>
                </c:pt>
              </c:numCache>
            </c:numRef>
          </c:val>
          <c:shape val="cylinder"/>
        </c:ser>
        <c:gapWidth val="50"/>
        <c:gapDepth val="100"/>
        <c:shape val="box"/>
        <c:axId val="28053181"/>
        <c:axId val="51152038"/>
        <c:axId val="57715159"/>
      </c:bar3D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  <c:majorUnit val="10"/>
      </c:valAx>
      <c:serAx>
        <c:axId val="57715159"/>
        <c:scaling>
          <c:orientation val="minMax"/>
        </c:scaling>
        <c:axPos val="b"/>
        <c:delete val="1"/>
        <c:majorTickMark val="out"/>
        <c:minorTickMark val="none"/>
        <c:tickLblPos val="none"/>
        <c:crossAx val="511520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NEGATIVA, ENTRE JULIO Y AGOSTO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'[1]DATOS'!$L$19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'[1]DATOS'!$L$20:$L$24</c:f>
              <c:strCache>
                <c:ptCount val="5"/>
                <c:pt idx="0">
                  <c:v>D31</c:v>
                </c:pt>
                <c:pt idx="1">
                  <c:v>D27</c:v>
                </c:pt>
                <c:pt idx="2">
                  <c:v>D28</c:v>
                </c:pt>
                <c:pt idx="3">
                  <c:v>D36</c:v>
                </c:pt>
                <c:pt idx="4">
                  <c:v>D22</c:v>
                </c:pt>
              </c:strCache>
            </c:strRef>
          </c:cat>
          <c:val>
            <c:numRef>
              <c:f>'[1]DATOS'!$M$20:$M$24</c:f>
              <c:numCache>
                <c:ptCount val="5"/>
                <c:pt idx="0">
                  <c:v>-24.85</c:v>
                </c:pt>
                <c:pt idx="1">
                  <c:v>-21.14</c:v>
                </c:pt>
                <c:pt idx="2">
                  <c:v>-15.71</c:v>
                </c:pt>
                <c:pt idx="3">
                  <c:v>-14.92</c:v>
                </c:pt>
                <c:pt idx="4">
                  <c:v>-14.44</c:v>
                </c:pt>
              </c:numCache>
            </c:numRef>
          </c:val>
        </c:ser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INDUSTRIAL, 
JULIO 2003 - DICIEMBRE 2013</a:t>
            </a:r>
          </a:p>
        </c:rich>
      </c:tx>
      <c:layout>
        <c:manualLayout>
          <c:xMode val="factor"/>
          <c:yMode val="factor"/>
          <c:x val="0.01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DATOS!$A$7:$A$132</c:f>
              <c:strCache>
                <c:ptCount val="126"/>
                <c:pt idx="0">
                  <c:v>J 03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 04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  <c:pt idx="13">
                  <c:v>A</c:v>
                </c:pt>
                <c:pt idx="14">
                  <c:v>S</c:v>
                </c:pt>
                <c:pt idx="15">
                  <c:v>O</c:v>
                </c:pt>
                <c:pt idx="16">
                  <c:v>N</c:v>
                </c:pt>
                <c:pt idx="17">
                  <c:v>D</c:v>
                </c:pt>
                <c:pt idx="18">
                  <c:v>E 05</c:v>
                </c:pt>
                <c:pt idx="19">
                  <c:v>F</c:v>
                </c:pt>
                <c:pt idx="20">
                  <c:v>M</c:v>
                </c:pt>
                <c:pt idx="21">
                  <c:v>A</c:v>
                </c:pt>
                <c:pt idx="22">
                  <c:v>M</c:v>
                </c:pt>
                <c:pt idx="23">
                  <c:v>J</c:v>
                </c:pt>
                <c:pt idx="24">
                  <c:v>J</c:v>
                </c:pt>
                <c:pt idx="25">
                  <c:v>A</c:v>
                </c:pt>
                <c:pt idx="26">
                  <c:v>S</c:v>
                </c:pt>
                <c:pt idx="27">
                  <c:v>O</c:v>
                </c:pt>
                <c:pt idx="28">
                  <c:v>N</c:v>
                </c:pt>
                <c:pt idx="29">
                  <c:v>D</c:v>
                </c:pt>
                <c:pt idx="30">
                  <c:v>E 06</c:v>
                </c:pt>
                <c:pt idx="31">
                  <c:v>F</c:v>
                </c:pt>
                <c:pt idx="32">
                  <c:v>M</c:v>
                </c:pt>
                <c:pt idx="33">
                  <c:v>A</c:v>
                </c:pt>
                <c:pt idx="34">
                  <c:v>M</c:v>
                </c:pt>
                <c:pt idx="35">
                  <c:v>J</c:v>
                </c:pt>
                <c:pt idx="36">
                  <c:v>J</c:v>
                </c:pt>
                <c:pt idx="37">
                  <c:v>A</c:v>
                </c:pt>
                <c:pt idx="38">
                  <c:v>S</c:v>
                </c:pt>
                <c:pt idx="39">
                  <c:v>O</c:v>
                </c:pt>
                <c:pt idx="40">
                  <c:v>N</c:v>
                </c:pt>
                <c:pt idx="41">
                  <c:v>D</c:v>
                </c:pt>
                <c:pt idx="42">
                  <c:v>E 07</c:v>
                </c:pt>
                <c:pt idx="43">
                  <c:v>F</c:v>
                </c:pt>
                <c:pt idx="44">
                  <c:v>M</c:v>
                </c:pt>
                <c:pt idx="45">
                  <c:v>A</c:v>
                </c:pt>
                <c:pt idx="46">
                  <c:v>M</c:v>
                </c:pt>
                <c:pt idx="47">
                  <c:v>J</c:v>
                </c:pt>
                <c:pt idx="48">
                  <c:v>J</c:v>
                </c:pt>
                <c:pt idx="49">
                  <c:v>A</c:v>
                </c:pt>
                <c:pt idx="50">
                  <c:v>S</c:v>
                </c:pt>
                <c:pt idx="51">
                  <c:v>O</c:v>
                </c:pt>
                <c:pt idx="52">
                  <c:v>N</c:v>
                </c:pt>
                <c:pt idx="53">
                  <c:v>D</c:v>
                </c:pt>
                <c:pt idx="54">
                  <c:v>E 08</c:v>
                </c:pt>
                <c:pt idx="55">
                  <c:v>F</c:v>
                </c:pt>
                <c:pt idx="56">
                  <c:v>M</c:v>
                </c:pt>
                <c:pt idx="57">
                  <c:v>A</c:v>
                </c:pt>
                <c:pt idx="58">
                  <c:v>M</c:v>
                </c:pt>
                <c:pt idx="59">
                  <c:v>J</c:v>
                </c:pt>
                <c:pt idx="60">
                  <c:v>J</c:v>
                </c:pt>
                <c:pt idx="61">
                  <c:v>A</c:v>
                </c:pt>
                <c:pt idx="62">
                  <c:v>S</c:v>
                </c:pt>
                <c:pt idx="63">
                  <c:v>O</c:v>
                </c:pt>
                <c:pt idx="64">
                  <c:v>N</c:v>
                </c:pt>
                <c:pt idx="65">
                  <c:v>D</c:v>
                </c:pt>
                <c:pt idx="66">
                  <c:v>E 09</c:v>
                </c:pt>
                <c:pt idx="67">
                  <c:v>F</c:v>
                </c:pt>
                <c:pt idx="68">
                  <c:v>M</c:v>
                </c:pt>
                <c:pt idx="69">
                  <c:v>A</c:v>
                </c:pt>
                <c:pt idx="70">
                  <c:v>M</c:v>
                </c:pt>
                <c:pt idx="71">
                  <c:v>J</c:v>
                </c:pt>
                <c:pt idx="72">
                  <c:v>J</c:v>
                </c:pt>
                <c:pt idx="73">
                  <c:v>A</c:v>
                </c:pt>
                <c:pt idx="74">
                  <c:v>S</c:v>
                </c:pt>
                <c:pt idx="75">
                  <c:v>O</c:v>
                </c:pt>
                <c:pt idx="76">
                  <c:v>N</c:v>
                </c:pt>
                <c:pt idx="77">
                  <c:v>D</c:v>
                </c:pt>
                <c:pt idx="78">
                  <c:v>E 10</c:v>
                </c:pt>
                <c:pt idx="79">
                  <c:v>F</c:v>
                </c:pt>
                <c:pt idx="80">
                  <c:v>M</c:v>
                </c:pt>
                <c:pt idx="81">
                  <c:v>A</c:v>
                </c:pt>
                <c:pt idx="82">
                  <c:v>M</c:v>
                </c:pt>
                <c:pt idx="83">
                  <c:v>J</c:v>
                </c:pt>
                <c:pt idx="84">
                  <c:v>J</c:v>
                </c:pt>
                <c:pt idx="85">
                  <c:v>A</c:v>
                </c:pt>
                <c:pt idx="86">
                  <c:v>S</c:v>
                </c:pt>
                <c:pt idx="87">
                  <c:v>O</c:v>
                </c:pt>
                <c:pt idx="88">
                  <c:v>N</c:v>
                </c:pt>
                <c:pt idx="89">
                  <c:v>D</c:v>
                </c:pt>
                <c:pt idx="90">
                  <c:v>E 11</c:v>
                </c:pt>
                <c:pt idx="91">
                  <c:v>F</c:v>
                </c:pt>
                <c:pt idx="92">
                  <c:v>M</c:v>
                </c:pt>
                <c:pt idx="93">
                  <c:v>A</c:v>
                </c:pt>
                <c:pt idx="94">
                  <c:v>M</c:v>
                </c:pt>
                <c:pt idx="95">
                  <c:v>J</c:v>
                </c:pt>
                <c:pt idx="96">
                  <c:v>J</c:v>
                </c:pt>
                <c:pt idx="97">
                  <c:v>A</c:v>
                </c:pt>
                <c:pt idx="98">
                  <c:v>S</c:v>
                </c:pt>
                <c:pt idx="99">
                  <c:v>O</c:v>
                </c:pt>
                <c:pt idx="100">
                  <c:v>N</c:v>
                </c:pt>
                <c:pt idx="101">
                  <c:v>D</c:v>
                </c:pt>
                <c:pt idx="102">
                  <c:v>E 12</c:v>
                </c:pt>
                <c:pt idx="103">
                  <c:v>F</c:v>
                </c:pt>
                <c:pt idx="104">
                  <c:v>M</c:v>
                </c:pt>
                <c:pt idx="105">
                  <c:v>A</c:v>
                </c:pt>
                <c:pt idx="106">
                  <c:v>M</c:v>
                </c:pt>
                <c:pt idx="107">
                  <c:v>J</c:v>
                </c:pt>
                <c:pt idx="108">
                  <c:v>J</c:v>
                </c:pt>
                <c:pt idx="109">
                  <c:v>A</c:v>
                </c:pt>
                <c:pt idx="110">
                  <c:v>S</c:v>
                </c:pt>
                <c:pt idx="111">
                  <c:v>O</c:v>
                </c:pt>
                <c:pt idx="112">
                  <c:v>N</c:v>
                </c:pt>
                <c:pt idx="113">
                  <c:v>D</c:v>
                </c:pt>
                <c:pt idx="114">
                  <c:v>E 13</c:v>
                </c:pt>
                <c:pt idx="115">
                  <c:v>F</c:v>
                </c:pt>
                <c:pt idx="116">
                  <c:v>M</c:v>
                </c:pt>
                <c:pt idx="117">
                  <c:v>A</c:v>
                </c:pt>
                <c:pt idx="118">
                  <c:v>M</c:v>
                </c:pt>
                <c:pt idx="119">
                  <c:v>J</c:v>
                </c:pt>
                <c:pt idx="120">
                  <c:v>J</c:v>
                </c:pt>
                <c:pt idx="121">
                  <c:v>A</c:v>
                </c:pt>
                <c:pt idx="122">
                  <c:v>S</c:v>
                </c:pt>
                <c:pt idx="123">
                  <c:v>O</c:v>
                </c:pt>
                <c:pt idx="124">
                  <c:v>N</c:v>
                </c:pt>
                <c:pt idx="125">
                  <c:v>D</c:v>
                </c:pt>
              </c:strCache>
            </c:strRef>
          </c:cat>
          <c:val>
            <c:numRef>
              <c:f>DATOS!$B$7:$B$132</c:f>
              <c:numCache>
                <c:ptCount val="126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139.45</c:v>
                </c:pt>
                <c:pt idx="49">
                  <c:v>136.61</c:v>
                </c:pt>
                <c:pt idx="50">
                  <c:v>134.73</c:v>
                </c:pt>
                <c:pt idx="51">
                  <c:v>145.6075</c:v>
                </c:pt>
                <c:pt idx="52">
                  <c:v>140.8482</c:v>
                </c:pt>
                <c:pt idx="53">
                  <c:v>152.5968</c:v>
                </c:pt>
                <c:pt idx="54">
                  <c:v>127.1944</c:v>
                </c:pt>
                <c:pt idx="55">
                  <c:v>118.2417</c:v>
                </c:pt>
                <c:pt idx="56">
                  <c:v>130.3645</c:v>
                </c:pt>
                <c:pt idx="57">
                  <c:v>136.3571</c:v>
                </c:pt>
                <c:pt idx="58">
                  <c:v>135.0485</c:v>
                </c:pt>
                <c:pt idx="59">
                  <c:v>129.9193</c:v>
                </c:pt>
                <c:pt idx="60">
                  <c:v>146.2212</c:v>
                </c:pt>
                <c:pt idx="61">
                  <c:v>140.567</c:v>
                </c:pt>
                <c:pt idx="62">
                  <c:v>144.6107</c:v>
                </c:pt>
                <c:pt idx="63">
                  <c:v>154.7176</c:v>
                </c:pt>
                <c:pt idx="64">
                  <c:v>138.4841</c:v>
                </c:pt>
                <c:pt idx="65">
                  <c:v>153.1933</c:v>
                </c:pt>
                <c:pt idx="66">
                  <c:v>129.4854</c:v>
                </c:pt>
                <c:pt idx="67">
                  <c:v>126.5723</c:v>
                </c:pt>
                <c:pt idx="68">
                  <c:v>133.7251</c:v>
                </c:pt>
                <c:pt idx="69">
                  <c:v>126.262</c:v>
                </c:pt>
                <c:pt idx="70">
                  <c:v>128.847</c:v>
                </c:pt>
                <c:pt idx="71">
                  <c:v>129.5364</c:v>
                </c:pt>
                <c:pt idx="72">
                  <c:v>143.4392</c:v>
                </c:pt>
                <c:pt idx="73">
                  <c:v>136.0475</c:v>
                </c:pt>
                <c:pt idx="74">
                  <c:v>139.068</c:v>
                </c:pt>
                <c:pt idx="75">
                  <c:v>144.2333</c:v>
                </c:pt>
                <c:pt idx="76">
                  <c:v>138.5835</c:v>
                </c:pt>
                <c:pt idx="77">
                  <c:v>150.044</c:v>
                </c:pt>
                <c:pt idx="78">
                  <c:v>130.1182</c:v>
                </c:pt>
                <c:pt idx="79">
                  <c:v>128.7367</c:v>
                </c:pt>
                <c:pt idx="80">
                  <c:v>143.7823</c:v>
                </c:pt>
                <c:pt idx="81">
                  <c:v>141.4658</c:v>
                </c:pt>
                <c:pt idx="82">
                  <c:v>142.6132</c:v>
                </c:pt>
                <c:pt idx="83">
                  <c:v>145.5881</c:v>
                </c:pt>
                <c:pt idx="84">
                  <c:v>152.0739</c:v>
                </c:pt>
                <c:pt idx="85">
                  <c:v>153.3532</c:v>
                </c:pt>
                <c:pt idx="86">
                  <c:v>152.7388</c:v>
                </c:pt>
                <c:pt idx="87">
                  <c:v>160.8946</c:v>
                </c:pt>
                <c:pt idx="88">
                  <c:v>154.9651</c:v>
                </c:pt>
                <c:pt idx="89">
                  <c:v>150.597</c:v>
                </c:pt>
                <c:pt idx="90">
                  <c:v>138.9506</c:v>
                </c:pt>
                <c:pt idx="91">
                  <c:v>139.1601</c:v>
                </c:pt>
                <c:pt idx="92">
                  <c:v>147.3267</c:v>
                </c:pt>
                <c:pt idx="93">
                  <c:v>147.0824</c:v>
                </c:pt>
                <c:pt idx="94">
                  <c:v>150.3527</c:v>
                </c:pt>
                <c:pt idx="95">
                  <c:v>153.6916</c:v>
                </c:pt>
                <c:pt idx="96">
                  <c:v>156.1782</c:v>
                </c:pt>
                <c:pt idx="97">
                  <c:v>160.0656</c:v>
                </c:pt>
                <c:pt idx="98">
                  <c:v>161.3713</c:v>
                </c:pt>
                <c:pt idx="99">
                  <c:v>160.356</c:v>
                </c:pt>
                <c:pt idx="100">
                  <c:v>159.6886</c:v>
                </c:pt>
                <c:pt idx="101">
                  <c:v>174.2532</c:v>
                </c:pt>
                <c:pt idx="102">
                  <c:v>150.7715</c:v>
                </c:pt>
                <c:pt idx="103">
                  <c:v>147.2193</c:v>
                </c:pt>
                <c:pt idx="104">
                  <c:v>157.126</c:v>
                </c:pt>
                <c:pt idx="105">
                  <c:v>147.2008</c:v>
                </c:pt>
                <c:pt idx="106">
                  <c:v>159.8406</c:v>
                </c:pt>
                <c:pt idx="107">
                  <c:v>164.7114</c:v>
                </c:pt>
                <c:pt idx="108">
                  <c:v>167.7395</c:v>
                </c:pt>
                <c:pt idx="109">
                  <c:v>172.982</c:v>
                </c:pt>
                <c:pt idx="110">
                  <c:v>160.5114</c:v>
                </c:pt>
                <c:pt idx="111">
                  <c:v>178.6196</c:v>
                </c:pt>
                <c:pt idx="112">
                  <c:v>171.4138</c:v>
                </c:pt>
                <c:pt idx="113">
                  <c:v>170.7291</c:v>
                </c:pt>
                <c:pt idx="114">
                  <c:v>160.6413</c:v>
                </c:pt>
                <c:pt idx="115">
                  <c:v>148.225</c:v>
                </c:pt>
                <c:pt idx="116">
                  <c:v>159.9335</c:v>
                </c:pt>
                <c:pt idx="117">
                  <c:v>168.8344</c:v>
                </c:pt>
                <c:pt idx="118">
                  <c:v>174.4504</c:v>
                </c:pt>
                <c:pt idx="119">
                  <c:v>166.8921</c:v>
                </c:pt>
                <c:pt idx="120">
                  <c:v>179.0592</c:v>
                </c:pt>
                <c:pt idx="121">
                  <c:v>175.2099</c:v>
                </c:pt>
                <c:pt idx="122">
                  <c:v>164.6724</c:v>
                </c:pt>
                <c:pt idx="123">
                  <c:v>182.1998</c:v>
                </c:pt>
                <c:pt idx="124">
                  <c:v>181.2311</c:v>
                </c:pt>
                <c:pt idx="125">
                  <c:v>171.3685</c:v>
                </c:pt>
              </c:numCache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in val="8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0.45775</cdr:y>
    </cdr:from>
    <cdr:to>
      <cdr:x>0.48125</cdr:x>
      <cdr:y>0.46475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0.4715</cdr:x>
      <cdr:y>0.468</cdr:y>
    </cdr:from>
    <cdr:to>
      <cdr:x>0.48</cdr:x>
      <cdr:y>0.492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0.51525</cdr:y>
    </cdr:from>
    <cdr:to>
      <cdr:x>0.5605</cdr:x>
      <cdr:y>0.5245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0.537</cdr:x>
      <cdr:y>0.478</cdr:y>
    </cdr:from>
    <cdr:to>
      <cdr:x>0.54925</cdr:x>
      <cdr:y>0.51525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0.79575</cdr:y>
    </cdr:from>
    <cdr:to>
      <cdr:x>0.671</cdr:x>
      <cdr:y>0.8095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0" y="0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0.564</cdr:x>
      <cdr:y>0.749</cdr:y>
    </cdr:from>
    <cdr:to>
      <cdr:x>0.59775</cdr:x>
      <cdr:y>0.796</cdr:y>
    </cdr:to>
    <cdr:sp>
      <cdr:nvSpPr>
        <cdr:cNvPr id="2" name="Line 3"/>
        <cdr:cNvSpPr>
          <a:spLocks/>
        </cdr:cNvSpPr>
      </cdr:nvSpPr>
      <cdr:spPr>
        <a:xfrm flipH="1" flipV="1">
          <a:off x="32194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0.68775</cdr:y>
    </cdr:from>
    <cdr:to>
      <cdr:x>0.38075</cdr:x>
      <cdr:y>0.70225</cdr:y>
    </cdr:to>
    <cdr:sp>
      <cdr:nvSpPr>
        <cdr:cNvPr id="3" name="Text Box 4"/>
        <cdr:cNvSpPr txBox="1">
          <a:spLocks noChangeArrowheads="1"/>
        </cdr:cNvSpPr>
      </cdr:nvSpPr>
      <cdr:spPr>
        <a:xfrm>
          <a:off x="13716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0.1725</cdr:x>
      <cdr:y>0.7025</cdr:y>
    </cdr:from>
    <cdr:to>
      <cdr:x>0.2825</cdr:x>
      <cdr:y>0.76625</cdr:y>
    </cdr:to>
    <cdr:sp>
      <cdr:nvSpPr>
        <cdr:cNvPr id="4" name="Line 5"/>
        <cdr:cNvSpPr>
          <a:spLocks/>
        </cdr:cNvSpPr>
      </cdr:nvSpPr>
      <cdr:spPr>
        <a:xfrm flipH="1">
          <a:off x="981075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19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19</xdr:col>
      <xdr:colOff>466725</xdr:colOff>
      <xdr:row>0</xdr:row>
      <xdr:rowOff>0</xdr:rowOff>
    </xdr:to>
    <xdr:graphicFrame>
      <xdr:nvGraphicFramePr>
        <xdr:cNvPr id="4" name="Chart 12"/>
        <xdr:cNvGraphicFramePr/>
      </xdr:nvGraphicFramePr>
      <xdr:xfrm>
        <a:off x="6858000" y="0"/>
        <a:ext cx="5734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13</xdr:col>
      <xdr:colOff>485775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8763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6" name="Chart 18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7" name="Chart 19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8" name="Chart 20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123825</xdr:colOff>
      <xdr:row>19</xdr:row>
      <xdr:rowOff>152400</xdr:rowOff>
    </xdr:from>
    <xdr:to>
      <xdr:col>13</xdr:col>
      <xdr:colOff>495300</xdr:colOff>
      <xdr:row>37</xdr:row>
      <xdr:rowOff>152400</xdr:rowOff>
    </xdr:to>
    <xdr:graphicFrame>
      <xdr:nvGraphicFramePr>
        <xdr:cNvPr id="9" name="Chart 21"/>
        <xdr:cNvGraphicFramePr/>
      </xdr:nvGraphicFramePr>
      <xdr:xfrm>
        <a:off x="885825" y="4010025"/>
        <a:ext cx="73437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13</xdr:col>
      <xdr:colOff>0</xdr:colOff>
      <xdr:row>93</xdr:row>
      <xdr:rowOff>9525</xdr:rowOff>
    </xdr:to>
    <xdr:graphicFrame>
      <xdr:nvGraphicFramePr>
        <xdr:cNvPr id="10" name="Chart 22"/>
        <xdr:cNvGraphicFramePr/>
      </xdr:nvGraphicFramePr>
      <xdr:xfrm>
        <a:off x="1343025" y="13125450"/>
        <a:ext cx="63912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13</xdr:col>
      <xdr:colOff>0</xdr:colOff>
      <xdr:row>118</xdr:row>
      <xdr:rowOff>152400</xdr:rowOff>
    </xdr:to>
    <xdr:graphicFrame>
      <xdr:nvGraphicFramePr>
        <xdr:cNvPr id="11" name="Chart 24"/>
        <xdr:cNvGraphicFramePr/>
      </xdr:nvGraphicFramePr>
      <xdr:xfrm>
        <a:off x="1343025" y="17335500"/>
        <a:ext cx="63912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123</xdr:row>
      <xdr:rowOff>0</xdr:rowOff>
    </xdr:from>
    <xdr:to>
      <xdr:col>12</xdr:col>
      <xdr:colOff>571500</xdr:colOff>
      <xdr:row>140</xdr:row>
      <xdr:rowOff>0</xdr:rowOff>
    </xdr:to>
    <xdr:graphicFrame>
      <xdr:nvGraphicFramePr>
        <xdr:cNvPr id="12" name="Chart 25"/>
        <xdr:cNvGraphicFramePr/>
      </xdr:nvGraphicFramePr>
      <xdr:xfrm>
        <a:off x="1343025" y="20735925"/>
        <a:ext cx="6381750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542925</xdr:colOff>
      <xdr:row>151</xdr:row>
      <xdr:rowOff>0</xdr:rowOff>
    </xdr:from>
    <xdr:to>
      <xdr:col>12</xdr:col>
      <xdr:colOff>542925</xdr:colOff>
      <xdr:row>169</xdr:row>
      <xdr:rowOff>0</xdr:rowOff>
    </xdr:to>
    <xdr:graphicFrame>
      <xdr:nvGraphicFramePr>
        <xdr:cNvPr id="13" name="Chart 26"/>
        <xdr:cNvGraphicFramePr/>
      </xdr:nvGraphicFramePr>
      <xdr:xfrm>
        <a:off x="1304925" y="25307925"/>
        <a:ext cx="6391275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9525</xdr:colOff>
      <xdr:row>55</xdr:row>
      <xdr:rowOff>0</xdr:rowOff>
    </xdr:from>
    <xdr:to>
      <xdr:col>13</xdr:col>
      <xdr:colOff>9525</xdr:colOff>
      <xdr:row>72</xdr:row>
      <xdr:rowOff>0</xdr:rowOff>
    </xdr:to>
    <xdr:graphicFrame>
      <xdr:nvGraphicFramePr>
        <xdr:cNvPr id="14" name="Chart 29"/>
        <xdr:cNvGraphicFramePr/>
      </xdr:nvGraphicFramePr>
      <xdr:xfrm>
        <a:off x="1352550" y="9725025"/>
        <a:ext cx="63912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495300</xdr:colOff>
      <xdr:row>69</xdr:row>
      <xdr:rowOff>47625</xdr:rowOff>
    </xdr:from>
    <xdr:to>
      <xdr:col>11</xdr:col>
      <xdr:colOff>257175</xdr:colOff>
      <xdr:row>70</xdr:row>
      <xdr:rowOff>57150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6486525" y="12039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 13</a:t>
          </a:r>
        </a:p>
      </xdr:txBody>
    </xdr:sp>
    <xdr:clientData/>
  </xdr:twoCellAnchor>
  <xdr:twoCellAnchor>
    <xdr:from>
      <xdr:col>11</xdr:col>
      <xdr:colOff>381000</xdr:colOff>
      <xdr:row>69</xdr:row>
      <xdr:rowOff>47625</xdr:rowOff>
    </xdr:from>
    <xdr:to>
      <xdr:col>12</xdr:col>
      <xdr:colOff>142875</xdr:colOff>
      <xdr:row>70</xdr:row>
      <xdr:rowOff>47625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6953250" y="120396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Dic13</a:t>
          </a:r>
        </a:p>
      </xdr:txBody>
    </xdr:sp>
    <xdr:clientData/>
  </xdr:twoCellAnchor>
  <xdr:twoCellAnchor>
    <xdr:from>
      <xdr:col>2</xdr:col>
      <xdr:colOff>390525</xdr:colOff>
      <xdr:row>69</xdr:row>
      <xdr:rowOff>47625</xdr:rowOff>
    </xdr:from>
    <xdr:to>
      <xdr:col>3</xdr:col>
      <xdr:colOff>180975</xdr:colOff>
      <xdr:row>70</xdr:row>
      <xdr:rowOff>47625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1733550" y="120396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Ene13</a:t>
          </a:r>
        </a:p>
      </xdr:txBody>
    </xdr:sp>
    <xdr:clientData/>
  </xdr:twoCellAnchor>
  <xdr:twoCellAnchor>
    <xdr:from>
      <xdr:col>3</xdr:col>
      <xdr:colOff>304800</xdr:colOff>
      <xdr:row>69</xdr:row>
      <xdr:rowOff>47625</xdr:rowOff>
    </xdr:from>
    <xdr:to>
      <xdr:col>4</xdr:col>
      <xdr:colOff>76200</xdr:colOff>
      <xdr:row>70</xdr:row>
      <xdr:rowOff>57150</xdr:rowOff>
    </xdr:to>
    <xdr:sp>
      <xdr:nvSpPr>
        <xdr:cNvPr id="18" name="Text Box 33"/>
        <xdr:cNvSpPr txBox="1">
          <a:spLocks noChangeArrowheads="1"/>
        </xdr:cNvSpPr>
      </xdr:nvSpPr>
      <xdr:spPr>
        <a:xfrm>
          <a:off x="2228850" y="120396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Feb13</a:t>
          </a:r>
        </a:p>
      </xdr:txBody>
    </xdr:sp>
    <xdr:clientData/>
  </xdr:twoCellAnchor>
  <xdr:twoCellAnchor>
    <xdr:from>
      <xdr:col>4</xdr:col>
      <xdr:colOff>190500</xdr:colOff>
      <xdr:row>69</xdr:row>
      <xdr:rowOff>47625</xdr:rowOff>
    </xdr:from>
    <xdr:to>
      <xdr:col>4</xdr:col>
      <xdr:colOff>552450</xdr:colOff>
      <xdr:row>70</xdr:row>
      <xdr:rowOff>47625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2695575" y="1203960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Mar13</a:t>
          </a:r>
        </a:p>
      </xdr:txBody>
    </xdr:sp>
    <xdr:clientData/>
  </xdr:twoCellAnchor>
  <xdr:twoCellAnchor>
    <xdr:from>
      <xdr:col>5</xdr:col>
      <xdr:colOff>85725</xdr:colOff>
      <xdr:row>69</xdr:row>
      <xdr:rowOff>47625</xdr:rowOff>
    </xdr:from>
    <xdr:to>
      <xdr:col>5</xdr:col>
      <xdr:colOff>438150</xdr:colOff>
      <xdr:row>70</xdr:row>
      <xdr:rowOff>47625</xdr:rowOff>
    </xdr:to>
    <xdr:sp>
      <xdr:nvSpPr>
        <xdr:cNvPr id="20" name="Text Box 35"/>
        <xdr:cNvSpPr txBox="1">
          <a:spLocks noChangeArrowheads="1"/>
        </xdr:cNvSpPr>
      </xdr:nvSpPr>
      <xdr:spPr>
        <a:xfrm>
          <a:off x="3171825" y="120396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Abr13</a:t>
          </a:r>
        </a:p>
      </xdr:txBody>
    </xdr:sp>
    <xdr:clientData/>
  </xdr:twoCellAnchor>
  <xdr:twoCellAnchor>
    <xdr:from>
      <xdr:col>5</xdr:col>
      <xdr:colOff>542925</xdr:colOff>
      <xdr:row>69</xdr:row>
      <xdr:rowOff>38100</xdr:rowOff>
    </xdr:from>
    <xdr:to>
      <xdr:col>6</xdr:col>
      <xdr:colOff>314325</xdr:colOff>
      <xdr:row>70</xdr:row>
      <xdr:rowOff>38100</xdr:rowOff>
    </xdr:to>
    <xdr:sp>
      <xdr:nvSpPr>
        <xdr:cNvPr id="21" name="Text Box 36"/>
        <xdr:cNvSpPr txBox="1">
          <a:spLocks noChangeArrowheads="1"/>
        </xdr:cNvSpPr>
      </xdr:nvSpPr>
      <xdr:spPr>
        <a:xfrm>
          <a:off x="3629025" y="12030075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May13</a:t>
          </a:r>
        </a:p>
      </xdr:txBody>
    </xdr:sp>
    <xdr:clientData/>
  </xdr:twoCellAnchor>
  <xdr:twoCellAnchor>
    <xdr:from>
      <xdr:col>6</xdr:col>
      <xdr:colOff>447675</xdr:colOff>
      <xdr:row>69</xdr:row>
      <xdr:rowOff>47625</xdr:rowOff>
    </xdr:from>
    <xdr:to>
      <xdr:col>7</xdr:col>
      <xdr:colOff>219075</xdr:colOff>
      <xdr:row>70</xdr:row>
      <xdr:rowOff>57150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4114800" y="120396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Jun13</a:t>
          </a:r>
        </a:p>
      </xdr:txBody>
    </xdr:sp>
    <xdr:clientData/>
  </xdr:twoCellAnchor>
  <xdr:twoCellAnchor>
    <xdr:from>
      <xdr:col>7</xdr:col>
      <xdr:colOff>352425</xdr:colOff>
      <xdr:row>69</xdr:row>
      <xdr:rowOff>47625</xdr:rowOff>
    </xdr:from>
    <xdr:to>
      <xdr:col>8</xdr:col>
      <xdr:colOff>114300</xdr:colOff>
      <xdr:row>70</xdr:row>
      <xdr:rowOff>38100</xdr:rowOff>
    </xdr:to>
    <xdr:sp>
      <xdr:nvSpPr>
        <xdr:cNvPr id="23" name="Text Box 38"/>
        <xdr:cNvSpPr txBox="1">
          <a:spLocks noChangeArrowheads="1"/>
        </xdr:cNvSpPr>
      </xdr:nvSpPr>
      <xdr:spPr>
        <a:xfrm>
          <a:off x="4600575" y="1203960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Jul13</a:t>
          </a:r>
        </a:p>
      </xdr:txBody>
    </xdr:sp>
    <xdr:clientData/>
  </xdr:twoCellAnchor>
  <xdr:twoCellAnchor>
    <xdr:from>
      <xdr:col>8</xdr:col>
      <xdr:colOff>238125</xdr:colOff>
      <xdr:row>69</xdr:row>
      <xdr:rowOff>47625</xdr:rowOff>
    </xdr:from>
    <xdr:to>
      <xdr:col>8</xdr:col>
      <xdr:colOff>571500</xdr:colOff>
      <xdr:row>70</xdr:row>
      <xdr:rowOff>47625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5067300" y="12039600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Ago13</a:t>
          </a:r>
        </a:p>
      </xdr:txBody>
    </xdr:sp>
    <xdr:clientData/>
  </xdr:twoCellAnchor>
  <xdr:twoCellAnchor>
    <xdr:from>
      <xdr:col>9</xdr:col>
      <xdr:colOff>114300</xdr:colOff>
      <xdr:row>69</xdr:row>
      <xdr:rowOff>47625</xdr:rowOff>
    </xdr:from>
    <xdr:to>
      <xdr:col>9</xdr:col>
      <xdr:colOff>476250</xdr:colOff>
      <xdr:row>70</xdr:row>
      <xdr:rowOff>57150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5524500" y="1203960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Sep13</a:t>
          </a:r>
        </a:p>
      </xdr:txBody>
    </xdr:sp>
    <xdr:clientData/>
  </xdr:twoCellAnchor>
  <xdr:twoCellAnchor>
    <xdr:from>
      <xdr:col>10</xdr:col>
      <xdr:colOff>28575</xdr:colOff>
      <xdr:row>69</xdr:row>
      <xdr:rowOff>47625</xdr:rowOff>
    </xdr:from>
    <xdr:to>
      <xdr:col>10</xdr:col>
      <xdr:colOff>381000</xdr:colOff>
      <xdr:row>70</xdr:row>
      <xdr:rowOff>66675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6019800" y="12039600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Oct13</a:t>
          </a:r>
        </a:p>
      </xdr:txBody>
    </xdr:sp>
    <xdr:clientData/>
  </xdr:twoCellAnchor>
  <xdr:twoCellAnchor>
    <xdr:from>
      <xdr:col>1</xdr:col>
      <xdr:colOff>47625</xdr:colOff>
      <xdr:row>41</xdr:row>
      <xdr:rowOff>9525</xdr:rowOff>
    </xdr:from>
    <xdr:to>
      <xdr:col>13</xdr:col>
      <xdr:colOff>504825</xdr:colOff>
      <xdr:row>48</xdr:row>
      <xdr:rowOff>123825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809625" y="7467600"/>
          <a:ext cx="74295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Índice de Volumen Industrial-IVI, entre los meses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noviembre y diciembre 2013 varía la dirección respecto del mes pasado y registra una baja de 9,86 puntos, equivalentes a una variación de -5,44%.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contracción que se produce en el índice nacional se debe a que algunas de las líneas de actividad económica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presentan variaciones negativas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Fabricación de productos textiles; Curtico y adobo de cueros; fabricación de maletas, bolsos de mano, artículos de talabartería, guarnicionería y calzado; Producción de madera y fabricación de productos de madera y corcho, excepto muebles; Fabricación de substancias y productos químicos; Fabricación de maquinaria y aparatos eléctricos n. c. p.; Fabricación de de vehículos automotores, remolques y semirremolques. En algunas de las divisiones la baja se genera porque los clientes ya se abastecieron anteriormente o porque no son productos de la temporada.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0</xdr:row>
      <xdr:rowOff>866775</xdr:rowOff>
    </xdr:to>
    <xdr:pic>
      <xdr:nvPicPr>
        <xdr:cNvPr id="28" name="31 Imag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6934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anemix\Anemixj\Emiajvale\v\IPI\PUBLICACION%20IVI\CPC-CIIU3\CIIU3\SEPTIEMBRE%202007\PORTAL%20GR&#193;FICOS%20IVI-%20CIIU%20SEPTIEMBRE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RIES Y VARIACIÓN ok"/>
      <sheetName val="DIVISIONES DE MAYOR VARIA."/>
      <sheetName val="ÍNDICES Y SECCIONES CPC"/>
    </sheetNames>
    <sheetDataSet>
      <sheetData sheetId="0">
        <row r="6">
          <cell r="B6" t="str">
            <v>SERIE MENSUAL</v>
          </cell>
        </row>
        <row r="7">
          <cell r="A7">
            <v>37803</v>
          </cell>
          <cell r="B7">
            <v>97.97</v>
          </cell>
        </row>
        <row r="8">
          <cell r="A8">
            <v>37834</v>
          </cell>
          <cell r="B8">
            <v>98.81</v>
          </cell>
          <cell r="N8" t="str">
            <v>SBRE. 07</v>
          </cell>
        </row>
        <row r="9">
          <cell r="A9">
            <v>37865</v>
          </cell>
          <cell r="B9">
            <v>99.29</v>
          </cell>
          <cell r="K9" t="str">
            <v>Fabricación de vehículos automotores, remolques y semirremolques</v>
          </cell>
          <cell r="N9">
            <v>42.1</v>
          </cell>
        </row>
        <row r="10">
          <cell r="A10">
            <v>37895</v>
          </cell>
          <cell r="B10">
            <v>104.23</v>
          </cell>
          <cell r="K10" t="str">
            <v>Elaboración de productos de tabaco</v>
          </cell>
          <cell r="N10">
            <v>32.29</v>
          </cell>
        </row>
        <row r="11">
          <cell r="A11">
            <v>37926</v>
          </cell>
          <cell r="B11">
            <v>99.06</v>
          </cell>
          <cell r="K11" t="str">
            <v>Fabricación de prendas de vestir; adobo y teñido de pieles</v>
          </cell>
          <cell r="N11">
            <v>8.79</v>
          </cell>
        </row>
        <row r="12">
          <cell r="A12">
            <v>37956</v>
          </cell>
          <cell r="B12">
            <v>100.64</v>
          </cell>
          <cell r="K12" t="str">
            <v>Fabricación de coque, productos de la refinación del pétróleo y combustible nuclear</v>
          </cell>
          <cell r="N12">
            <v>5.49</v>
          </cell>
        </row>
        <row r="13">
          <cell r="A13">
            <v>37987</v>
          </cell>
          <cell r="B13">
            <v>93.56</v>
          </cell>
          <cell r="K13" t="str">
            <v>Fabricación de maquinaria y equipos n.c.p.</v>
          </cell>
          <cell r="N13">
            <v>1.96</v>
          </cell>
        </row>
        <row r="14">
          <cell r="A14">
            <v>38018</v>
          </cell>
          <cell r="B14">
            <v>88.09</v>
          </cell>
        </row>
        <row r="15">
          <cell r="A15">
            <v>38047</v>
          </cell>
          <cell r="B15">
            <v>108.73</v>
          </cell>
        </row>
        <row r="16">
          <cell r="A16">
            <v>38078</v>
          </cell>
          <cell r="B16">
            <v>98.02</v>
          </cell>
        </row>
        <row r="17">
          <cell r="A17">
            <v>38108</v>
          </cell>
          <cell r="B17">
            <v>95.73</v>
          </cell>
        </row>
        <row r="18">
          <cell r="A18">
            <v>38139</v>
          </cell>
          <cell r="B18">
            <v>98.09</v>
          </cell>
        </row>
        <row r="19">
          <cell r="A19">
            <v>38169</v>
          </cell>
          <cell r="B19">
            <v>104.33</v>
          </cell>
        </row>
        <row r="20">
          <cell r="A20">
            <v>38200</v>
          </cell>
          <cell r="B20">
            <v>104.58</v>
          </cell>
          <cell r="L20" t="str">
            <v>D31</v>
          </cell>
          <cell r="M20">
            <v>-24.85</v>
          </cell>
        </row>
        <row r="21">
          <cell r="A21">
            <v>38231</v>
          </cell>
          <cell r="B21">
            <v>103.25</v>
          </cell>
          <cell r="L21" t="str">
            <v>D27</v>
          </cell>
          <cell r="M21">
            <v>-21.14</v>
          </cell>
        </row>
        <row r="22">
          <cell r="A22">
            <v>38261</v>
          </cell>
          <cell r="B22">
            <v>105.86</v>
          </cell>
          <cell r="L22" t="str">
            <v>D28</v>
          </cell>
          <cell r="M22">
            <v>-15.71</v>
          </cell>
        </row>
        <row r="23">
          <cell r="A23">
            <v>38292</v>
          </cell>
          <cell r="B23">
            <v>106.85</v>
          </cell>
          <cell r="G23" t="str">
            <v>VAR. MENSUAL</v>
          </cell>
          <cell r="H23" t="str">
            <v>VAR. ANUAL</v>
          </cell>
          <cell r="I23" t="str">
            <v>VAR. ACUMULADA</v>
          </cell>
          <cell r="L23" t="str">
            <v>D36</v>
          </cell>
          <cell r="M23">
            <v>-14.92</v>
          </cell>
        </row>
        <row r="24">
          <cell r="A24">
            <v>38322</v>
          </cell>
          <cell r="B24">
            <v>109.66</v>
          </cell>
          <cell r="L24" t="str">
            <v>D22</v>
          </cell>
          <cell r="M24">
            <v>-14.44</v>
          </cell>
        </row>
        <row r="25">
          <cell r="A25">
            <v>38353</v>
          </cell>
          <cell r="B25">
            <v>99.36</v>
          </cell>
          <cell r="F25">
            <v>38353</v>
          </cell>
          <cell r="G25">
            <v>-9.4</v>
          </cell>
          <cell r="H25">
            <v>6.199230440359127</v>
          </cell>
          <cell r="I25">
            <v>-9.392668247309865</v>
          </cell>
        </row>
        <row r="26">
          <cell r="A26">
            <v>38384</v>
          </cell>
          <cell r="B26">
            <v>97.68</v>
          </cell>
          <cell r="F26">
            <v>38384</v>
          </cell>
          <cell r="G26">
            <v>-1.6908212560386437</v>
          </cell>
          <cell r="H26">
            <v>10.88</v>
          </cell>
          <cell r="I26">
            <v>-10.924676272113798</v>
          </cell>
        </row>
        <row r="27">
          <cell r="A27">
            <v>38412</v>
          </cell>
          <cell r="B27">
            <v>106.2</v>
          </cell>
          <cell r="F27">
            <v>38412</v>
          </cell>
          <cell r="G27">
            <v>8.73</v>
          </cell>
          <cell r="H27">
            <v>-2.32</v>
          </cell>
          <cell r="I27">
            <v>-3.1552070034652546</v>
          </cell>
        </row>
        <row r="28">
          <cell r="A28">
            <v>38443</v>
          </cell>
          <cell r="B28">
            <v>105.89</v>
          </cell>
          <cell r="F28">
            <v>38443</v>
          </cell>
          <cell r="G28">
            <v>-0.29190207156308823</v>
          </cell>
          <cell r="H28">
            <v>8.028973678841055</v>
          </cell>
          <cell r="I28">
            <v>-3.4378989604231247</v>
          </cell>
        </row>
        <row r="29">
          <cell r="A29">
            <v>38473</v>
          </cell>
          <cell r="B29">
            <v>109.42</v>
          </cell>
          <cell r="F29">
            <v>38473</v>
          </cell>
          <cell r="G29">
            <v>3.333648125413169</v>
          </cell>
          <cell r="H29">
            <v>14.31</v>
          </cell>
          <cell r="I29">
            <v>-0.21885828925770623</v>
          </cell>
        </row>
        <row r="30">
          <cell r="A30">
            <v>38504</v>
          </cell>
          <cell r="B30">
            <v>109.83</v>
          </cell>
          <cell r="F30">
            <v>38504</v>
          </cell>
          <cell r="G30">
            <v>0.37470297934563135</v>
          </cell>
          <cell r="H30">
            <v>11.968600265062701</v>
          </cell>
          <cell r="I30">
            <v>0.15502462155754237</v>
          </cell>
        </row>
        <row r="31">
          <cell r="A31">
            <v>38534</v>
          </cell>
          <cell r="B31">
            <v>114.24</v>
          </cell>
          <cell r="F31">
            <v>38534</v>
          </cell>
          <cell r="G31">
            <v>4.01</v>
          </cell>
          <cell r="H31">
            <v>9.498706028946602</v>
          </cell>
          <cell r="I31">
            <v>4.176545686667876</v>
          </cell>
        </row>
        <row r="32">
          <cell r="A32">
            <v>38565</v>
          </cell>
          <cell r="B32">
            <v>118.68</v>
          </cell>
          <cell r="F32">
            <v>38565</v>
          </cell>
          <cell r="G32">
            <v>3.886554621848748</v>
          </cell>
          <cell r="H32">
            <v>13.48250143430867</v>
          </cell>
          <cell r="I32">
            <v>8.225424037935447</v>
          </cell>
        </row>
        <row r="33">
          <cell r="A33">
            <v>38596</v>
          </cell>
          <cell r="B33">
            <v>112.31</v>
          </cell>
          <cell r="F33">
            <v>38596</v>
          </cell>
          <cell r="G33">
            <v>-5.367374452308738</v>
          </cell>
          <cell r="H33">
            <v>8.78</v>
          </cell>
          <cell r="I33">
            <v>2.416560277220503</v>
          </cell>
        </row>
        <row r="34">
          <cell r="A34">
            <v>38626</v>
          </cell>
          <cell r="B34">
            <v>118.12</v>
          </cell>
          <cell r="F34">
            <v>38626</v>
          </cell>
          <cell r="G34">
            <v>5.17318137298548</v>
          </cell>
          <cell r="H34">
            <v>11.581333837143394</v>
          </cell>
          <cell r="I34">
            <v>7.714754696334136</v>
          </cell>
        </row>
        <row r="35">
          <cell r="A35">
            <v>38657</v>
          </cell>
          <cell r="B35">
            <v>117.5</v>
          </cell>
          <cell r="F35">
            <v>38657</v>
          </cell>
          <cell r="G35">
            <v>-0.524889942431428</v>
          </cell>
          <cell r="H35">
            <v>9.96</v>
          </cell>
          <cell r="I35">
            <v>7.149370782418396</v>
          </cell>
        </row>
        <row r="36">
          <cell r="A36">
            <v>38687</v>
          </cell>
          <cell r="B36">
            <v>117.25</v>
          </cell>
          <cell r="F36">
            <v>38687</v>
          </cell>
          <cell r="G36">
            <v>-0.21276595744680327</v>
          </cell>
          <cell r="H36">
            <v>6.921393397774933</v>
          </cell>
          <cell r="I36">
            <v>6.921393397774933</v>
          </cell>
        </row>
        <row r="37">
          <cell r="A37">
            <v>38718</v>
          </cell>
          <cell r="B37">
            <v>104.4</v>
          </cell>
          <cell r="F37">
            <v>38718</v>
          </cell>
          <cell r="G37">
            <v>-10.959488272921103</v>
          </cell>
          <cell r="H37">
            <v>5.072463768115942</v>
          </cell>
          <cell r="I37">
            <v>-10.959488272921103</v>
          </cell>
        </row>
        <row r="38">
          <cell r="A38">
            <v>38749</v>
          </cell>
          <cell r="B38">
            <v>102.4</v>
          </cell>
          <cell r="F38">
            <v>38749</v>
          </cell>
          <cell r="G38">
            <v>-1.91</v>
          </cell>
          <cell r="H38">
            <v>4.832104832104833</v>
          </cell>
          <cell r="I38">
            <v>-12.665245202558628</v>
          </cell>
        </row>
        <row r="39">
          <cell r="A39">
            <v>38777</v>
          </cell>
          <cell r="B39">
            <v>118.02</v>
          </cell>
          <cell r="F39">
            <v>38777</v>
          </cell>
          <cell r="G39">
            <v>15.25390625</v>
          </cell>
          <cell r="H39">
            <v>11.129943502824858</v>
          </cell>
          <cell r="I39">
            <v>0.6567164179104523</v>
          </cell>
        </row>
        <row r="40">
          <cell r="A40">
            <v>38808</v>
          </cell>
          <cell r="B40">
            <v>111.24</v>
          </cell>
          <cell r="F40">
            <v>38808</v>
          </cell>
          <cell r="G40">
            <v>-5.75</v>
          </cell>
          <cell r="H40">
            <v>5.052412881291901</v>
          </cell>
          <cell r="I40">
            <v>-5.125799573560775</v>
          </cell>
        </row>
        <row r="41">
          <cell r="A41">
            <v>38838</v>
          </cell>
          <cell r="B41">
            <v>118.86</v>
          </cell>
          <cell r="F41">
            <v>38838</v>
          </cell>
          <cell r="G41">
            <v>6.8500539374325875</v>
          </cell>
          <cell r="H41">
            <v>8.62</v>
          </cell>
          <cell r="I41">
            <v>1.3731343283582165</v>
          </cell>
        </row>
        <row r="42">
          <cell r="A42">
            <v>38869</v>
          </cell>
          <cell r="B42">
            <v>116.4</v>
          </cell>
          <cell r="F42">
            <v>38869</v>
          </cell>
          <cell r="G42">
            <v>-2.0696617869762735</v>
          </cell>
          <cell r="H42">
            <v>5.981972138759906</v>
          </cell>
          <cell r="I42">
            <v>-0.7249466950959405</v>
          </cell>
        </row>
        <row r="43">
          <cell r="A43">
            <v>38899</v>
          </cell>
          <cell r="B43">
            <v>121.66</v>
          </cell>
          <cell r="F43">
            <v>38899</v>
          </cell>
          <cell r="G43">
            <v>4.518900343642596</v>
          </cell>
          <cell r="H43">
            <v>6.495098039215685</v>
          </cell>
          <cell r="I43">
            <v>3.761194029850734</v>
          </cell>
        </row>
        <row r="44">
          <cell r="A44">
            <v>38930</v>
          </cell>
          <cell r="B44">
            <v>130.49</v>
          </cell>
          <cell r="F44">
            <v>38930</v>
          </cell>
          <cell r="G44">
            <v>7.257931941476259</v>
          </cell>
          <cell r="H44">
            <v>9.96</v>
          </cell>
          <cell r="I44">
            <v>11.292110874200434</v>
          </cell>
        </row>
        <row r="45">
          <cell r="A45">
            <v>38961</v>
          </cell>
          <cell r="B45">
            <v>126.76</v>
          </cell>
          <cell r="F45">
            <v>38961</v>
          </cell>
          <cell r="G45">
            <v>-2.858456586711633</v>
          </cell>
          <cell r="H45">
            <v>12.86</v>
          </cell>
          <cell r="I45">
            <v>8.110874200426444</v>
          </cell>
        </row>
        <row r="46">
          <cell r="A46">
            <v>38991</v>
          </cell>
          <cell r="B46">
            <v>129.4</v>
          </cell>
          <cell r="F46">
            <v>38991</v>
          </cell>
          <cell r="G46">
            <v>2.09</v>
          </cell>
          <cell r="H46">
            <v>9.549610565526589</v>
          </cell>
          <cell r="I46">
            <v>10.362473347547985</v>
          </cell>
        </row>
        <row r="47">
          <cell r="A47">
            <v>39022</v>
          </cell>
          <cell r="B47">
            <v>130.42</v>
          </cell>
          <cell r="F47">
            <v>39022</v>
          </cell>
          <cell r="G47">
            <v>0.7882534775888628</v>
          </cell>
          <cell r="H47">
            <v>10.99</v>
          </cell>
          <cell r="I47">
            <v>11.2324093816631</v>
          </cell>
        </row>
        <row r="48">
          <cell r="A48">
            <v>39052</v>
          </cell>
          <cell r="B48">
            <v>129.65</v>
          </cell>
          <cell r="F48">
            <v>39052</v>
          </cell>
          <cell r="G48">
            <v>-0.5904002453611223</v>
          </cell>
          <cell r="H48">
            <v>10.575692963752669</v>
          </cell>
          <cell r="I48">
            <v>10.575692963752669</v>
          </cell>
        </row>
        <row r="49">
          <cell r="A49">
            <v>39083</v>
          </cell>
          <cell r="B49">
            <v>123.75</v>
          </cell>
          <cell r="F49">
            <v>39083</v>
          </cell>
          <cell r="G49">
            <v>-4.55</v>
          </cell>
          <cell r="H49">
            <v>18.53</v>
          </cell>
          <cell r="I49">
            <v>-4.550713459313538</v>
          </cell>
        </row>
        <row r="50">
          <cell r="A50">
            <v>39114</v>
          </cell>
          <cell r="B50">
            <v>113.34</v>
          </cell>
          <cell r="F50">
            <v>39114</v>
          </cell>
          <cell r="G50">
            <v>-8.412121212121203</v>
          </cell>
          <cell r="H50">
            <v>10.683593749999986</v>
          </cell>
          <cell r="I50">
            <v>-12.580023139220986</v>
          </cell>
        </row>
        <row r="51">
          <cell r="A51">
            <v>39142</v>
          </cell>
          <cell r="B51">
            <v>126.2</v>
          </cell>
          <cell r="F51">
            <v>39142</v>
          </cell>
          <cell r="G51">
            <v>11.346391388741829</v>
          </cell>
          <cell r="H51">
            <v>6.931028639213688</v>
          </cell>
          <cell r="I51">
            <v>-2.661010412649445</v>
          </cell>
        </row>
        <row r="52">
          <cell r="A52">
            <v>39173</v>
          </cell>
          <cell r="B52">
            <v>118.45</v>
          </cell>
          <cell r="F52">
            <v>39173</v>
          </cell>
          <cell r="G52">
            <v>-6.141045958795566</v>
          </cell>
          <cell r="H52">
            <v>6.481481481481488</v>
          </cell>
          <cell r="I52">
            <v>-8.638642499035864</v>
          </cell>
        </row>
        <row r="53">
          <cell r="A53">
            <v>39203</v>
          </cell>
          <cell r="B53">
            <v>127.37</v>
          </cell>
          <cell r="F53">
            <v>39203</v>
          </cell>
          <cell r="G53">
            <v>7.530603630223731</v>
          </cell>
          <cell r="H53">
            <v>7.1596836614504555</v>
          </cell>
          <cell r="I53">
            <v>-1.7585807944465848</v>
          </cell>
        </row>
        <row r="54">
          <cell r="A54">
            <v>39234</v>
          </cell>
          <cell r="B54">
            <v>130.24</v>
          </cell>
          <cell r="F54">
            <v>39234</v>
          </cell>
          <cell r="G54">
            <v>2.25</v>
          </cell>
          <cell r="H54">
            <v>11.89003436426117</v>
          </cell>
          <cell r="I54">
            <v>0.455071345931346</v>
          </cell>
        </row>
        <row r="55">
          <cell r="A55">
            <v>39264</v>
          </cell>
          <cell r="B55">
            <v>139.4</v>
          </cell>
          <cell r="F55">
            <v>39264</v>
          </cell>
          <cell r="G55">
            <v>7.03</v>
          </cell>
          <cell r="H55">
            <v>14.591620910734848</v>
          </cell>
          <cell r="I55">
            <v>7.520246818357124</v>
          </cell>
        </row>
        <row r="56">
          <cell r="A56">
            <v>39295</v>
          </cell>
          <cell r="B56">
            <v>136.56</v>
          </cell>
          <cell r="F56">
            <v>39295</v>
          </cell>
          <cell r="G56">
            <v>-2.04</v>
          </cell>
          <cell r="H56">
            <v>4.651697448080316</v>
          </cell>
          <cell r="I56">
            <v>5.329733898958722</v>
          </cell>
        </row>
        <row r="57">
          <cell r="A57">
            <v>39326</v>
          </cell>
          <cell r="B57">
            <v>134.22</v>
          </cell>
          <cell r="F57">
            <v>39326</v>
          </cell>
          <cell r="G57">
            <v>-1.71</v>
          </cell>
          <cell r="H57">
            <v>5.88513726727673</v>
          </cell>
          <cell r="I57">
            <v>3.5248746625530236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D13">
      <selection activeCell="H12" sqref="H12:H18"/>
    </sheetView>
  </sheetViews>
  <sheetFormatPr defaultColWidth="11.421875" defaultRowHeight="12.75"/>
  <cols>
    <col min="1" max="1" width="11.421875" style="16" customWidth="1"/>
    <col min="2" max="2" width="15.8515625" style="16" customWidth="1"/>
    <col min="3" max="16384" width="11.421875" style="16" customWidth="1"/>
  </cols>
  <sheetData>
    <row r="1" spans="1:8" ht="11.25">
      <c r="A1" s="6" t="s">
        <v>2</v>
      </c>
      <c r="B1" s="25"/>
      <c r="C1" s="25"/>
      <c r="D1" s="25"/>
      <c r="E1" s="23"/>
      <c r="F1" s="76" t="s">
        <v>59</v>
      </c>
      <c r="G1" s="76"/>
      <c r="H1" s="76"/>
    </row>
    <row r="2" spans="1:8" ht="11.25">
      <c r="A2" s="7"/>
      <c r="B2" s="23"/>
      <c r="C2" s="23"/>
      <c r="D2" s="23"/>
      <c r="E2" s="23"/>
      <c r="F2" s="76"/>
      <c r="G2" s="76"/>
      <c r="H2" s="76"/>
    </row>
    <row r="3" spans="1:7" ht="11.25">
      <c r="A3" s="7"/>
      <c r="B3" s="23"/>
      <c r="C3" s="23"/>
      <c r="D3" s="23"/>
      <c r="E3" s="23"/>
      <c r="F3" s="23"/>
      <c r="G3" s="23"/>
    </row>
    <row r="4" spans="1:12" ht="11.25">
      <c r="A4" s="77" t="s">
        <v>12</v>
      </c>
      <c r="B4" s="77"/>
      <c r="C4" s="23"/>
      <c r="D4" s="23"/>
      <c r="E4" s="23"/>
      <c r="F4" s="77" t="s">
        <v>15</v>
      </c>
      <c r="G4" s="77"/>
      <c r="K4" s="77" t="s">
        <v>13</v>
      </c>
      <c r="L4" s="77"/>
    </row>
    <row r="6" spans="2:12" ht="11.25">
      <c r="B6" s="8" t="s">
        <v>6</v>
      </c>
      <c r="C6" s="9" t="s">
        <v>1</v>
      </c>
      <c r="D6" s="9" t="s">
        <v>63</v>
      </c>
      <c r="G6" s="16" t="s">
        <v>40</v>
      </c>
      <c r="H6" s="16" t="s">
        <v>39</v>
      </c>
      <c r="K6" s="1" t="s">
        <v>95</v>
      </c>
      <c r="L6" s="1"/>
    </row>
    <row r="7" spans="1:9" ht="11.25">
      <c r="A7" s="26" t="s">
        <v>45</v>
      </c>
      <c r="B7" s="16">
        <v>97.97</v>
      </c>
      <c r="E7" s="26"/>
      <c r="F7" s="27">
        <v>41275</v>
      </c>
      <c r="G7" s="28">
        <f>+H7-B120</f>
        <v>-10.087799999999987</v>
      </c>
      <c r="H7" s="10">
        <v>160.6413</v>
      </c>
      <c r="I7" s="18"/>
    </row>
    <row r="8" spans="1:14" ht="11.25">
      <c r="A8" s="26" t="s">
        <v>46</v>
      </c>
      <c r="B8" s="16">
        <v>98.81</v>
      </c>
      <c r="C8" s="10">
        <f>+(B8/B7-1)*100</f>
        <v>0.8574053281616756</v>
      </c>
      <c r="D8" s="11">
        <f>+B8-B7</f>
        <v>0.8400000000000034</v>
      </c>
      <c r="E8" s="26"/>
      <c r="F8" s="27">
        <v>40940</v>
      </c>
      <c r="G8" s="28">
        <f aca="true" t="shared" si="0" ref="G8:G18">+H8-B121</f>
        <v>-12.416300000000007</v>
      </c>
      <c r="H8" s="74">
        <v>148.225</v>
      </c>
      <c r="I8" s="18"/>
      <c r="N8" s="16" t="s">
        <v>38</v>
      </c>
    </row>
    <row r="9" spans="1:18" ht="11.25">
      <c r="A9" s="26" t="s">
        <v>47</v>
      </c>
      <c r="B9" s="10">
        <v>99.29</v>
      </c>
      <c r="C9" s="10">
        <f aca="true" t="shared" si="1" ref="C9:C72">+(B9/B8-1)*100</f>
        <v>0.485780791417878</v>
      </c>
      <c r="D9" s="11">
        <f aca="true" t="shared" si="2" ref="D9:D72">+B9-B8</f>
        <v>0.480000000000004</v>
      </c>
      <c r="E9" s="26"/>
      <c r="F9" s="27">
        <v>40969</v>
      </c>
      <c r="G9" s="28">
        <f t="shared" si="0"/>
        <v>11.708500000000015</v>
      </c>
      <c r="H9" s="74">
        <v>159.9335</v>
      </c>
      <c r="I9" s="18"/>
      <c r="K9" s="16" t="s">
        <v>84</v>
      </c>
      <c r="L9" s="16" t="s">
        <v>83</v>
      </c>
      <c r="N9" s="16">
        <v>95.17</v>
      </c>
      <c r="O9" s="19" t="s">
        <v>33</v>
      </c>
      <c r="P9" s="16" t="s">
        <v>84</v>
      </c>
      <c r="Q9" s="16" t="s">
        <v>83</v>
      </c>
      <c r="R9" s="10"/>
    </row>
    <row r="10" spans="1:18" ht="11.25">
      <c r="A10" s="26" t="s">
        <v>48</v>
      </c>
      <c r="B10" s="16">
        <v>104.23</v>
      </c>
      <c r="C10" s="10">
        <f t="shared" si="1"/>
        <v>4.975324806123482</v>
      </c>
      <c r="D10" s="11">
        <f t="shared" si="2"/>
        <v>4.939999999999998</v>
      </c>
      <c r="E10" s="26"/>
      <c r="F10" s="27">
        <v>41365</v>
      </c>
      <c r="G10" s="28">
        <f t="shared" si="0"/>
        <v>8.900899999999979</v>
      </c>
      <c r="H10" s="10">
        <v>168.8344</v>
      </c>
      <c r="I10" s="18"/>
      <c r="K10" s="16" t="s">
        <v>72</v>
      </c>
      <c r="L10" s="16" t="s">
        <v>71</v>
      </c>
      <c r="N10" s="16">
        <v>10.56</v>
      </c>
      <c r="O10" s="20" t="s">
        <v>33</v>
      </c>
      <c r="P10" s="16" t="s">
        <v>72</v>
      </c>
      <c r="Q10" s="16" t="s">
        <v>71</v>
      </c>
      <c r="R10" s="10"/>
    </row>
    <row r="11" spans="1:18" ht="11.25">
      <c r="A11" s="26" t="s">
        <v>49</v>
      </c>
      <c r="B11" s="16">
        <v>99.06</v>
      </c>
      <c r="C11" s="10">
        <f t="shared" si="1"/>
        <v>-4.9601842080015395</v>
      </c>
      <c r="D11" s="11">
        <f t="shared" si="2"/>
        <v>-5.170000000000002</v>
      </c>
      <c r="E11" s="26"/>
      <c r="F11" s="27">
        <v>41395</v>
      </c>
      <c r="G11" s="28">
        <f t="shared" si="0"/>
        <v>5.616000000000014</v>
      </c>
      <c r="H11" s="10">
        <v>174.4504</v>
      </c>
      <c r="I11" s="18"/>
      <c r="O11" s="19"/>
      <c r="P11" s="16" t="s">
        <v>78</v>
      </c>
      <c r="Q11" s="16" t="s">
        <v>77</v>
      </c>
      <c r="R11" s="10"/>
    </row>
    <row r="12" spans="1:18" ht="11.25">
      <c r="A12" s="26" t="s">
        <v>50</v>
      </c>
      <c r="B12" s="16">
        <v>100.64</v>
      </c>
      <c r="C12" s="10">
        <f t="shared" si="1"/>
        <v>1.594992933575612</v>
      </c>
      <c r="D12" s="11">
        <f t="shared" si="2"/>
        <v>1.5799999999999983</v>
      </c>
      <c r="E12" s="26"/>
      <c r="F12" s="27">
        <v>41426</v>
      </c>
      <c r="G12" s="28">
        <f t="shared" si="0"/>
        <v>-7.558300000000003</v>
      </c>
      <c r="H12" s="75">
        <v>166.8921</v>
      </c>
      <c r="I12" s="18"/>
      <c r="K12" s="35"/>
      <c r="O12" s="21"/>
      <c r="P12" s="16" t="s">
        <v>75</v>
      </c>
      <c r="Q12" s="16" t="s">
        <v>76</v>
      </c>
      <c r="R12" s="10"/>
    </row>
    <row r="13" spans="1:15" ht="11.25">
      <c r="A13" s="26" t="s">
        <v>51</v>
      </c>
      <c r="B13" s="16">
        <v>93.56</v>
      </c>
      <c r="C13" s="10">
        <f t="shared" si="1"/>
        <v>-7.034976152623207</v>
      </c>
      <c r="D13" s="11">
        <f t="shared" si="2"/>
        <v>-7.079999999999998</v>
      </c>
      <c r="E13" s="26"/>
      <c r="F13" s="27">
        <v>41456</v>
      </c>
      <c r="G13" s="28">
        <f t="shared" si="0"/>
        <v>12.167100000000005</v>
      </c>
      <c r="H13" s="10">
        <v>179.0592</v>
      </c>
      <c r="I13" s="18"/>
      <c r="O13" s="14"/>
    </row>
    <row r="14" spans="1:9" ht="11.25">
      <c r="A14" s="26" t="s">
        <v>52</v>
      </c>
      <c r="B14" s="16">
        <v>88.09</v>
      </c>
      <c r="C14" s="10">
        <f t="shared" si="1"/>
        <v>-5.846515604959379</v>
      </c>
      <c r="D14" s="11">
        <f t="shared" si="2"/>
        <v>-5.469999999999999</v>
      </c>
      <c r="E14" s="26"/>
      <c r="F14" s="27">
        <v>41487</v>
      </c>
      <c r="G14" s="28">
        <f t="shared" si="0"/>
        <v>-3.8492999999999995</v>
      </c>
      <c r="H14" s="10">
        <v>175.2099</v>
      </c>
      <c r="I14" s="18"/>
    </row>
    <row r="15" spans="1:9" ht="11.25">
      <c r="A15" s="26" t="s">
        <v>53</v>
      </c>
      <c r="B15" s="16">
        <v>108.73</v>
      </c>
      <c r="C15" s="10">
        <f t="shared" si="1"/>
        <v>23.430582358951078</v>
      </c>
      <c r="D15" s="11">
        <f t="shared" si="2"/>
        <v>20.64</v>
      </c>
      <c r="E15" s="26"/>
      <c r="F15" s="27">
        <v>41518</v>
      </c>
      <c r="G15" s="28">
        <f t="shared" si="0"/>
        <v>-10.537499999999994</v>
      </c>
      <c r="H15" s="10">
        <v>164.6724</v>
      </c>
      <c r="I15" s="18"/>
    </row>
    <row r="16" spans="1:12" ht="11.25">
      <c r="A16" s="26" t="s">
        <v>46</v>
      </c>
      <c r="B16" s="16">
        <v>98.02</v>
      </c>
      <c r="C16" s="10">
        <f t="shared" si="1"/>
        <v>-9.850087372390337</v>
      </c>
      <c r="D16" s="11">
        <f t="shared" si="2"/>
        <v>-10.710000000000008</v>
      </c>
      <c r="E16" s="26"/>
      <c r="F16" s="27">
        <v>41548</v>
      </c>
      <c r="G16" s="28">
        <f t="shared" si="0"/>
        <v>17.5274</v>
      </c>
      <c r="H16" s="10">
        <v>182.1998</v>
      </c>
      <c r="I16" s="18"/>
      <c r="K16" s="77" t="s">
        <v>14</v>
      </c>
      <c r="L16" s="77"/>
    </row>
    <row r="17" spans="1:9" ht="11.25">
      <c r="A17" s="26" t="s">
        <v>53</v>
      </c>
      <c r="B17" s="16">
        <v>95.73</v>
      </c>
      <c r="C17" s="10">
        <f t="shared" si="1"/>
        <v>-2.336257906549677</v>
      </c>
      <c r="D17" s="11">
        <f t="shared" si="2"/>
        <v>-2.289999999999992</v>
      </c>
      <c r="E17" s="26"/>
      <c r="F17" s="27">
        <v>41579</v>
      </c>
      <c r="G17" s="28">
        <f t="shared" si="0"/>
        <v>-0.9687000000000126</v>
      </c>
      <c r="H17" s="10">
        <v>181.2311</v>
      </c>
      <c r="I17" s="18"/>
    </row>
    <row r="18" spans="1:11" ht="11.25">
      <c r="A18" s="26" t="s">
        <v>54</v>
      </c>
      <c r="B18" s="16">
        <v>98.09</v>
      </c>
      <c r="C18" s="10">
        <f t="shared" si="1"/>
        <v>2.4652668964796787</v>
      </c>
      <c r="D18" s="11">
        <f t="shared" si="2"/>
        <v>2.3599999999999994</v>
      </c>
      <c r="E18" s="26"/>
      <c r="F18" s="27">
        <v>41609</v>
      </c>
      <c r="G18" s="28">
        <f t="shared" si="0"/>
        <v>-9.862599999999986</v>
      </c>
      <c r="H18" s="10">
        <v>171.3685</v>
      </c>
      <c r="I18" s="18"/>
      <c r="K18" s="1" t="s">
        <v>96</v>
      </c>
    </row>
    <row r="19" spans="1:8" ht="11.25">
      <c r="A19" s="26" t="s">
        <v>54</v>
      </c>
      <c r="B19" s="16">
        <v>104.33</v>
      </c>
      <c r="C19" s="10">
        <f t="shared" si="1"/>
        <v>6.361504740544399</v>
      </c>
      <c r="D19" s="11">
        <f t="shared" si="2"/>
        <v>6.239999999999995</v>
      </c>
      <c r="E19" s="26"/>
      <c r="F19" s="24" t="s">
        <v>33</v>
      </c>
      <c r="G19" s="24" t="s">
        <v>33</v>
      </c>
      <c r="H19" s="24" t="s">
        <v>33</v>
      </c>
    </row>
    <row r="20" spans="1:18" ht="11.25">
      <c r="A20" s="26" t="s">
        <v>46</v>
      </c>
      <c r="B20" s="16">
        <v>104.58</v>
      </c>
      <c r="C20" s="10">
        <f t="shared" si="1"/>
        <v>0.23962426914598822</v>
      </c>
      <c r="D20" s="11">
        <f t="shared" si="2"/>
        <v>0.25</v>
      </c>
      <c r="E20" s="26"/>
      <c r="G20" s="10"/>
      <c r="K20" s="35" t="s">
        <v>100</v>
      </c>
      <c r="L20" s="16" t="s">
        <v>88</v>
      </c>
      <c r="M20" s="16">
        <v>-34.35</v>
      </c>
      <c r="N20" s="19" t="s">
        <v>33</v>
      </c>
      <c r="O20" s="15"/>
      <c r="P20" s="16" t="s">
        <v>82</v>
      </c>
      <c r="Q20" s="16" t="s">
        <v>81</v>
      </c>
      <c r="R20" s="10"/>
    </row>
    <row r="21" spans="1:18" ht="11.25">
      <c r="A21" s="26" t="s">
        <v>47</v>
      </c>
      <c r="B21" s="16">
        <v>103.25</v>
      </c>
      <c r="C21" s="10">
        <f t="shared" si="1"/>
        <v>-1.2717536813922292</v>
      </c>
      <c r="D21" s="11">
        <f t="shared" si="2"/>
        <v>-1.3299999999999983</v>
      </c>
      <c r="E21" s="26"/>
      <c r="K21" s="16" t="s">
        <v>78</v>
      </c>
      <c r="L21" s="16" t="s">
        <v>77</v>
      </c>
      <c r="M21" s="16">
        <v>-23.27</v>
      </c>
      <c r="N21" s="20" t="s">
        <v>33</v>
      </c>
      <c r="O21" s="15"/>
      <c r="P21" s="16" t="s">
        <v>44</v>
      </c>
      <c r="Q21" s="16" t="s">
        <v>11</v>
      </c>
      <c r="R21" s="10"/>
    </row>
    <row r="22" spans="1:18" ht="11.25">
      <c r="A22" s="26" t="s">
        <v>48</v>
      </c>
      <c r="B22" s="16">
        <v>105.86</v>
      </c>
      <c r="C22" s="10">
        <f t="shared" si="1"/>
        <v>2.5278450363196203</v>
      </c>
      <c r="D22" s="11">
        <f t="shared" si="2"/>
        <v>2.6099999999999994</v>
      </c>
      <c r="E22" s="26"/>
      <c r="K22" s="16" t="s">
        <v>44</v>
      </c>
      <c r="L22" s="16" t="s">
        <v>11</v>
      </c>
      <c r="M22" s="16">
        <v>-26.13</v>
      </c>
      <c r="N22" s="19" t="s">
        <v>33</v>
      </c>
      <c r="O22" s="14"/>
      <c r="P22" s="16" t="s">
        <v>80</v>
      </c>
      <c r="Q22" s="16" t="s">
        <v>79</v>
      </c>
      <c r="R22" s="10"/>
    </row>
    <row r="23" spans="1:18" ht="11.25">
      <c r="A23" s="26" t="s">
        <v>49</v>
      </c>
      <c r="B23" s="16">
        <v>106.85</v>
      </c>
      <c r="C23" s="10">
        <f t="shared" si="1"/>
        <v>0.9351974305686683</v>
      </c>
      <c r="D23" s="11">
        <f t="shared" si="2"/>
        <v>0.9899999999999949</v>
      </c>
      <c r="E23" s="26"/>
      <c r="F23" s="77" t="s">
        <v>15</v>
      </c>
      <c r="G23" s="77"/>
      <c r="K23" s="16" t="s">
        <v>102</v>
      </c>
      <c r="L23" s="16" t="s">
        <v>101</v>
      </c>
      <c r="M23" s="16">
        <v>-19.14</v>
      </c>
      <c r="N23" s="21" t="s">
        <v>33</v>
      </c>
      <c r="O23" s="14"/>
      <c r="P23" s="23" t="s">
        <v>86</v>
      </c>
      <c r="Q23" s="16" t="s">
        <v>85</v>
      </c>
      <c r="R23" s="10"/>
    </row>
    <row r="24" spans="1:17" ht="11.25">
      <c r="A24" s="26" t="s">
        <v>50</v>
      </c>
      <c r="B24" s="16">
        <v>109.66</v>
      </c>
      <c r="C24" s="10">
        <f t="shared" si="1"/>
        <v>2.629854936827325</v>
      </c>
      <c r="D24" s="11">
        <f t="shared" si="2"/>
        <v>2.8100000000000023</v>
      </c>
      <c r="E24" s="26"/>
      <c r="K24" s="19" t="s">
        <v>33</v>
      </c>
      <c r="L24" s="19" t="s">
        <v>33</v>
      </c>
      <c r="M24" s="23"/>
      <c r="N24" s="4"/>
      <c r="O24" s="4"/>
      <c r="P24" s="16" t="s">
        <v>91</v>
      </c>
      <c r="Q24" s="16" t="s">
        <v>90</v>
      </c>
    </row>
    <row r="25" spans="1:16" ht="11.25">
      <c r="A25" s="22" t="s">
        <v>55</v>
      </c>
      <c r="B25" s="16">
        <v>99.36</v>
      </c>
      <c r="C25" s="10">
        <f t="shared" si="1"/>
        <v>-9.392668247309865</v>
      </c>
      <c r="D25" s="11">
        <f t="shared" si="2"/>
        <v>-10.299999999999997</v>
      </c>
      <c r="E25" s="26"/>
      <c r="F25" s="78" t="s">
        <v>16</v>
      </c>
      <c r="G25" s="78"/>
      <c r="H25" s="78"/>
      <c r="I25" s="78"/>
      <c r="M25" s="35"/>
      <c r="O25" s="2"/>
      <c r="P25" s="28"/>
    </row>
    <row r="26" spans="1:16" ht="11.25">
      <c r="A26" s="26" t="s">
        <v>52</v>
      </c>
      <c r="B26" s="16">
        <v>97.68</v>
      </c>
      <c r="C26" s="10">
        <f t="shared" si="1"/>
        <v>-1.6908212560386437</v>
      </c>
      <c r="D26" s="11">
        <f t="shared" si="2"/>
        <v>-1.6799999999999926</v>
      </c>
      <c r="E26" s="26"/>
      <c r="I26" s="29"/>
      <c r="M26" s="2"/>
      <c r="N26" s="2"/>
      <c r="O26" s="2"/>
      <c r="P26" s="28"/>
    </row>
    <row r="27" spans="1:13" ht="11.25">
      <c r="A27" s="26" t="s">
        <v>53</v>
      </c>
      <c r="B27" s="16">
        <v>106.2</v>
      </c>
      <c r="C27" s="10">
        <f t="shared" si="1"/>
        <v>8.722358722358713</v>
      </c>
      <c r="D27" s="11">
        <f t="shared" si="2"/>
        <v>8.519999999999996</v>
      </c>
      <c r="E27" s="26"/>
      <c r="G27" s="16" t="s">
        <v>3</v>
      </c>
      <c r="H27" s="16" t="s">
        <v>4</v>
      </c>
      <c r="I27" s="29" t="s">
        <v>5</v>
      </c>
      <c r="K27" s="77" t="s">
        <v>17</v>
      </c>
      <c r="L27" s="77"/>
      <c r="M27" s="1"/>
    </row>
    <row r="28" spans="1:11" ht="11.25">
      <c r="A28" s="26" t="s">
        <v>46</v>
      </c>
      <c r="B28" s="16">
        <v>105.89</v>
      </c>
      <c r="C28" s="10">
        <f t="shared" si="1"/>
        <v>-0.29190207156308823</v>
      </c>
      <c r="D28" s="11">
        <f t="shared" si="2"/>
        <v>-0.3100000000000023</v>
      </c>
      <c r="E28" s="26"/>
      <c r="I28" s="29"/>
      <c r="K28" s="1" t="s">
        <v>37</v>
      </c>
    </row>
    <row r="29" spans="1:18" ht="11.25">
      <c r="A29" s="26" t="s">
        <v>53</v>
      </c>
      <c r="B29" s="16">
        <v>109.42</v>
      </c>
      <c r="C29" s="10">
        <f t="shared" si="1"/>
        <v>3.333648125413169</v>
      </c>
      <c r="D29" s="11">
        <f t="shared" si="2"/>
        <v>3.530000000000001</v>
      </c>
      <c r="E29" s="26"/>
      <c r="F29" s="22" t="s">
        <v>55</v>
      </c>
      <c r="G29" s="11">
        <v>-9.4</v>
      </c>
      <c r="H29" s="11">
        <f>+(B25/B13-1)*100</f>
        <v>6.199230440359127</v>
      </c>
      <c r="I29" s="12">
        <f>+(B25/$B$24-1)*100</f>
        <v>-9.392668247309865</v>
      </c>
      <c r="K29" s="16" t="s">
        <v>0</v>
      </c>
      <c r="M29" s="30" t="s">
        <v>87</v>
      </c>
      <c r="N29" s="30" t="s">
        <v>89</v>
      </c>
      <c r="O29" s="30" t="s">
        <v>92</v>
      </c>
      <c r="P29" s="30" t="s">
        <v>97</v>
      </c>
      <c r="Q29" s="30" t="s">
        <v>98</v>
      </c>
      <c r="R29" s="30" t="s">
        <v>99</v>
      </c>
    </row>
    <row r="30" spans="1:9" ht="11.25">
      <c r="A30" s="26" t="s">
        <v>54</v>
      </c>
      <c r="B30" s="16">
        <v>109.83</v>
      </c>
      <c r="C30" s="10">
        <f t="shared" si="1"/>
        <v>0.37470297934563135</v>
      </c>
      <c r="D30" s="11">
        <f t="shared" si="2"/>
        <v>0.4099999999999966</v>
      </c>
      <c r="E30" s="26"/>
      <c r="F30" s="26" t="s">
        <v>52</v>
      </c>
      <c r="G30" s="11">
        <v>-1.6908212560386437</v>
      </c>
      <c r="H30" s="11">
        <v>10.88</v>
      </c>
      <c r="I30" s="12">
        <f aca="true" t="shared" si="3" ref="I30:I40">+(B26/$B$24-1)*100</f>
        <v>-10.924676272113798</v>
      </c>
    </row>
    <row r="31" spans="1:19" ht="11.25">
      <c r="A31" s="26" t="s">
        <v>54</v>
      </c>
      <c r="B31" s="16">
        <v>114.24</v>
      </c>
      <c r="C31" s="10">
        <f t="shared" si="1"/>
        <v>4.015296367112797</v>
      </c>
      <c r="D31" s="11">
        <f t="shared" si="2"/>
        <v>4.409999999999997</v>
      </c>
      <c r="E31" s="26"/>
      <c r="F31" s="26" t="s">
        <v>53</v>
      </c>
      <c r="G31" s="11">
        <v>8.73</v>
      </c>
      <c r="H31" s="11">
        <v>-2.32</v>
      </c>
      <c r="I31" s="12">
        <f t="shared" si="3"/>
        <v>-3.1552070034652546</v>
      </c>
      <c r="K31" s="16" t="s">
        <v>83</v>
      </c>
      <c r="L31" s="16" t="s">
        <v>84</v>
      </c>
      <c r="M31" s="17">
        <v>156.69</v>
      </c>
      <c r="N31" s="17">
        <v>118.49</v>
      </c>
      <c r="O31" s="17">
        <v>172.59</v>
      </c>
      <c r="P31" s="17">
        <v>127.61</v>
      </c>
      <c r="Q31" s="17">
        <v>152.4</v>
      </c>
      <c r="R31" s="17">
        <v>297.44</v>
      </c>
      <c r="S31" s="19" t="s">
        <v>33</v>
      </c>
    </row>
    <row r="32" spans="1:19" ht="11.25">
      <c r="A32" s="26" t="s">
        <v>46</v>
      </c>
      <c r="B32" s="16">
        <v>118.68</v>
      </c>
      <c r="C32" s="10">
        <f t="shared" si="1"/>
        <v>3.886554621848748</v>
      </c>
      <c r="D32" s="11">
        <f t="shared" si="2"/>
        <v>4.440000000000012</v>
      </c>
      <c r="E32" s="26"/>
      <c r="F32" s="26" t="s">
        <v>46</v>
      </c>
      <c r="G32" s="11">
        <v>-0.29190207156308823</v>
      </c>
      <c r="H32" s="11">
        <f aca="true" t="shared" si="4" ref="H32:H52">+(B28/B16-1)*100</f>
        <v>8.028973678841055</v>
      </c>
      <c r="I32" s="12">
        <f t="shared" si="3"/>
        <v>-3.4378989604231247</v>
      </c>
      <c r="K32" s="16" t="s">
        <v>11</v>
      </c>
      <c r="L32" s="16" t="s">
        <v>44</v>
      </c>
      <c r="M32" s="17">
        <v>353.05</v>
      </c>
      <c r="N32" s="17">
        <v>323.14</v>
      </c>
      <c r="O32" s="17">
        <v>317.92</v>
      </c>
      <c r="P32" s="17">
        <v>321.21</v>
      </c>
      <c r="Q32" s="17">
        <v>320.22</v>
      </c>
      <c r="R32" s="17">
        <v>236.54</v>
      </c>
      <c r="S32" s="20" t="s">
        <v>33</v>
      </c>
    </row>
    <row r="33" spans="1:19" ht="11.25">
      <c r="A33" s="26" t="s">
        <v>47</v>
      </c>
      <c r="B33" s="16">
        <v>112.31</v>
      </c>
      <c r="C33" s="10">
        <f t="shared" si="1"/>
        <v>-5.367374452308738</v>
      </c>
      <c r="D33" s="11">
        <f t="shared" si="2"/>
        <v>-6.3700000000000045</v>
      </c>
      <c r="E33" s="26"/>
      <c r="F33" s="26" t="s">
        <v>53</v>
      </c>
      <c r="G33" s="11">
        <v>3.333648125413169</v>
      </c>
      <c r="H33" s="11">
        <v>14.31</v>
      </c>
      <c r="I33" s="12">
        <f t="shared" si="3"/>
        <v>-0.21885828925770623</v>
      </c>
      <c r="K33" s="16" t="s">
        <v>71</v>
      </c>
      <c r="L33" s="16" t="s">
        <v>72</v>
      </c>
      <c r="M33" s="17">
        <v>228.04</v>
      </c>
      <c r="N33" s="17">
        <v>196.25</v>
      </c>
      <c r="O33" s="17">
        <v>194.81</v>
      </c>
      <c r="P33" s="17">
        <v>241.03</v>
      </c>
      <c r="Q33" s="17">
        <v>203.25</v>
      </c>
      <c r="R33" s="17">
        <v>224.71</v>
      </c>
      <c r="S33" s="21" t="s">
        <v>33</v>
      </c>
    </row>
    <row r="34" spans="1:19" ht="11.25">
      <c r="A34" s="26" t="s">
        <v>48</v>
      </c>
      <c r="B34" s="16">
        <v>118.12</v>
      </c>
      <c r="C34" s="10">
        <f t="shared" si="1"/>
        <v>5.17318137298548</v>
      </c>
      <c r="D34" s="11">
        <f t="shared" si="2"/>
        <v>5.810000000000002</v>
      </c>
      <c r="E34" s="26"/>
      <c r="F34" s="26" t="s">
        <v>54</v>
      </c>
      <c r="G34" s="11">
        <v>0.37470297934563135</v>
      </c>
      <c r="H34" s="11">
        <f t="shared" si="4"/>
        <v>11.968600265062701</v>
      </c>
      <c r="I34" s="12">
        <f t="shared" si="3"/>
        <v>0.15502462155754237</v>
      </c>
      <c r="K34" s="16" t="s">
        <v>73</v>
      </c>
      <c r="L34" s="16" t="s">
        <v>74</v>
      </c>
      <c r="M34" s="17">
        <v>224.72</v>
      </c>
      <c r="N34" s="17">
        <v>208.3</v>
      </c>
      <c r="O34" s="17">
        <v>231.28</v>
      </c>
      <c r="P34" s="17">
        <v>247.83</v>
      </c>
      <c r="Q34" s="17">
        <v>222.87</v>
      </c>
      <c r="R34" s="17">
        <v>209.46</v>
      </c>
      <c r="S34" s="20"/>
    </row>
    <row r="35" spans="1:18" ht="11.25">
      <c r="A35" s="26" t="s">
        <v>49</v>
      </c>
      <c r="B35" s="16">
        <v>117.5</v>
      </c>
      <c r="C35" s="10">
        <f t="shared" si="1"/>
        <v>-0.524889942431428</v>
      </c>
      <c r="D35" s="11">
        <f t="shared" si="2"/>
        <v>-0.6200000000000045</v>
      </c>
      <c r="E35" s="26"/>
      <c r="F35" s="26" t="s">
        <v>54</v>
      </c>
      <c r="G35" s="11">
        <v>4.01</v>
      </c>
      <c r="H35" s="11">
        <f t="shared" si="4"/>
        <v>9.498706028946602</v>
      </c>
      <c r="I35" s="12">
        <f t="shared" si="3"/>
        <v>4.176545686667876</v>
      </c>
      <c r="K35" s="21" t="s">
        <v>33</v>
      </c>
      <c r="L35" s="21" t="s">
        <v>33</v>
      </c>
      <c r="M35" s="21" t="s">
        <v>33</v>
      </c>
      <c r="N35" s="21" t="s">
        <v>33</v>
      </c>
      <c r="O35" s="21" t="s">
        <v>33</v>
      </c>
      <c r="P35" s="21" t="s">
        <v>33</v>
      </c>
      <c r="Q35" s="21" t="s">
        <v>33</v>
      </c>
      <c r="R35" s="21" t="s">
        <v>33</v>
      </c>
    </row>
    <row r="36" spans="1:9" ht="11.25">
      <c r="A36" s="26" t="s">
        <v>50</v>
      </c>
      <c r="B36" s="16">
        <v>117.25</v>
      </c>
      <c r="C36" s="10">
        <f t="shared" si="1"/>
        <v>-0.21276595744680327</v>
      </c>
      <c r="D36" s="11">
        <f t="shared" si="2"/>
        <v>-0.25</v>
      </c>
      <c r="E36" s="26"/>
      <c r="F36" s="26" t="s">
        <v>46</v>
      </c>
      <c r="G36" s="11">
        <v>3.886554621848748</v>
      </c>
      <c r="H36" s="11">
        <f t="shared" si="4"/>
        <v>13.48250143430867</v>
      </c>
      <c r="I36" s="12">
        <f t="shared" si="3"/>
        <v>8.225424037935447</v>
      </c>
    </row>
    <row r="37" spans="1:9" ht="11.25">
      <c r="A37" s="26" t="s">
        <v>56</v>
      </c>
      <c r="B37" s="16">
        <v>104.4</v>
      </c>
      <c r="C37" s="10">
        <f t="shared" si="1"/>
        <v>-10.959488272921103</v>
      </c>
      <c r="D37" s="11">
        <f t="shared" si="2"/>
        <v>-12.849999999999994</v>
      </c>
      <c r="E37" s="26"/>
      <c r="F37" s="26" t="s">
        <v>47</v>
      </c>
      <c r="G37" s="11">
        <v>-5.367374452308738</v>
      </c>
      <c r="H37" s="11">
        <v>8.78</v>
      </c>
      <c r="I37" s="12">
        <f>+(B33/$B$24-1)*100</f>
        <v>2.416560277220503</v>
      </c>
    </row>
    <row r="38" spans="1:12" ht="11.25">
      <c r="A38" s="26" t="s">
        <v>52</v>
      </c>
      <c r="B38" s="16">
        <v>102.4</v>
      </c>
      <c r="C38" s="10">
        <f t="shared" si="1"/>
        <v>-1.9157088122605415</v>
      </c>
      <c r="D38" s="11">
        <f t="shared" si="2"/>
        <v>-2</v>
      </c>
      <c r="E38" s="26"/>
      <c r="F38" s="26" t="s">
        <v>48</v>
      </c>
      <c r="G38" s="11">
        <v>5.17318137298548</v>
      </c>
      <c r="H38" s="11">
        <f t="shared" si="4"/>
        <v>11.581333837143394</v>
      </c>
      <c r="I38" s="12">
        <f t="shared" si="3"/>
        <v>7.714754696334136</v>
      </c>
      <c r="K38" s="16" t="s">
        <v>93</v>
      </c>
      <c r="L38" s="16" t="s">
        <v>94</v>
      </c>
    </row>
    <row r="39" spans="1:12" ht="11.25">
      <c r="A39" s="26" t="s">
        <v>53</v>
      </c>
      <c r="B39" s="16">
        <v>118.02</v>
      </c>
      <c r="C39" s="10">
        <f t="shared" si="1"/>
        <v>15.253906249999982</v>
      </c>
      <c r="D39" s="11">
        <f t="shared" si="2"/>
        <v>15.61999999999999</v>
      </c>
      <c r="E39" s="26"/>
      <c r="F39" s="26" t="s">
        <v>49</v>
      </c>
      <c r="G39" s="11">
        <v>-0.524889942431428</v>
      </c>
      <c r="H39" s="11">
        <v>9.96</v>
      </c>
      <c r="I39" s="12">
        <f t="shared" si="3"/>
        <v>7.149370782418396</v>
      </c>
      <c r="K39" s="16" t="s">
        <v>73</v>
      </c>
      <c r="L39" s="16" t="s">
        <v>74</v>
      </c>
    </row>
    <row r="40" spans="1:9" ht="11.25">
      <c r="A40" s="26" t="s">
        <v>46</v>
      </c>
      <c r="B40" s="16">
        <v>111.24</v>
      </c>
      <c r="C40" s="10">
        <f t="shared" si="1"/>
        <v>-5.74478901881037</v>
      </c>
      <c r="D40" s="11">
        <f t="shared" si="2"/>
        <v>-6.780000000000001</v>
      </c>
      <c r="E40" s="26"/>
      <c r="F40" s="26" t="s">
        <v>50</v>
      </c>
      <c r="G40" s="11">
        <v>-0.21276595744680327</v>
      </c>
      <c r="H40" s="11">
        <f t="shared" si="4"/>
        <v>6.921393397774933</v>
      </c>
      <c r="I40" s="12">
        <f t="shared" si="3"/>
        <v>6.921393397774933</v>
      </c>
    </row>
    <row r="41" spans="1:9" ht="11.25">
      <c r="A41" s="26" t="s">
        <v>53</v>
      </c>
      <c r="B41" s="16">
        <v>118.86</v>
      </c>
      <c r="C41" s="10">
        <f t="shared" si="1"/>
        <v>6.8500539374325875</v>
      </c>
      <c r="D41" s="11">
        <f t="shared" si="2"/>
        <v>7.6200000000000045</v>
      </c>
      <c r="E41" s="26"/>
      <c r="F41" s="26" t="s">
        <v>56</v>
      </c>
      <c r="G41" s="11">
        <v>-10.959488272921103</v>
      </c>
      <c r="H41" s="11">
        <f t="shared" si="4"/>
        <v>5.072463768115942</v>
      </c>
      <c r="I41" s="12">
        <f>+(B37/$B$36-1)*100</f>
        <v>-10.959488272921103</v>
      </c>
    </row>
    <row r="42" spans="1:9" ht="11.25">
      <c r="A42" s="26" t="s">
        <v>54</v>
      </c>
      <c r="B42" s="16">
        <v>116.4</v>
      </c>
      <c r="C42" s="10">
        <f t="shared" si="1"/>
        <v>-2.0696617869762735</v>
      </c>
      <c r="D42" s="11">
        <f t="shared" si="2"/>
        <v>-2.4599999999999937</v>
      </c>
      <c r="E42" s="26"/>
      <c r="F42" s="26" t="s">
        <v>52</v>
      </c>
      <c r="G42" s="11">
        <v>-1.91</v>
      </c>
      <c r="H42" s="11">
        <f t="shared" si="4"/>
        <v>4.832104832104833</v>
      </c>
      <c r="I42" s="12">
        <f aca="true" t="shared" si="5" ref="I42:I52">+(B38/$B$36-1)*100</f>
        <v>-12.665245202558628</v>
      </c>
    </row>
    <row r="43" spans="1:16" ht="11.25">
      <c r="A43" s="26" t="s">
        <v>54</v>
      </c>
      <c r="B43" s="16">
        <v>121.66</v>
      </c>
      <c r="C43" s="10">
        <f t="shared" si="1"/>
        <v>4.518900343642596</v>
      </c>
      <c r="D43" s="11">
        <f t="shared" si="2"/>
        <v>5.259999999999991</v>
      </c>
      <c r="E43" s="26"/>
      <c r="F43" s="26" t="s">
        <v>53</v>
      </c>
      <c r="G43" s="11">
        <v>15.25390625</v>
      </c>
      <c r="H43" s="11">
        <f t="shared" si="4"/>
        <v>11.129943502824858</v>
      </c>
      <c r="I43" s="12">
        <f t="shared" si="5"/>
        <v>0.6567164179104523</v>
      </c>
      <c r="K43" s="27"/>
      <c r="L43" s="4"/>
      <c r="M43" s="2"/>
      <c r="N43" s="2"/>
      <c r="O43" s="2"/>
      <c r="P43" s="28"/>
    </row>
    <row r="44" spans="1:16" ht="11.25">
      <c r="A44" s="26" t="s">
        <v>46</v>
      </c>
      <c r="B44" s="16">
        <v>130.49</v>
      </c>
      <c r="C44" s="10">
        <f t="shared" si="1"/>
        <v>7.257931941476259</v>
      </c>
      <c r="D44" s="11">
        <f t="shared" si="2"/>
        <v>8.830000000000013</v>
      </c>
      <c r="E44" s="26"/>
      <c r="F44" s="26" t="s">
        <v>46</v>
      </c>
      <c r="G44" s="11">
        <v>-5.75</v>
      </c>
      <c r="H44" s="11">
        <f t="shared" si="4"/>
        <v>5.052412881291901</v>
      </c>
      <c r="I44" s="12">
        <f t="shared" si="5"/>
        <v>-5.125799573560775</v>
      </c>
      <c r="K44" s="27"/>
      <c r="L44" s="4"/>
      <c r="M44" s="2"/>
      <c r="N44" s="2"/>
      <c r="O44" s="2"/>
      <c r="P44" s="28"/>
    </row>
    <row r="45" spans="1:16" ht="11.25">
      <c r="A45" s="26" t="s">
        <v>47</v>
      </c>
      <c r="B45" s="16">
        <v>126.76</v>
      </c>
      <c r="C45" s="10">
        <f t="shared" si="1"/>
        <v>-2.858456586711633</v>
      </c>
      <c r="D45" s="11">
        <f t="shared" si="2"/>
        <v>-3.730000000000004</v>
      </c>
      <c r="E45" s="26"/>
      <c r="F45" s="26" t="s">
        <v>53</v>
      </c>
      <c r="G45" s="11">
        <v>6.8500539374325875</v>
      </c>
      <c r="H45" s="11">
        <v>8.62</v>
      </c>
      <c r="I45" s="12">
        <f t="shared" si="5"/>
        <v>1.3731343283582165</v>
      </c>
      <c r="K45" s="27"/>
      <c r="L45" s="4"/>
      <c r="M45" s="2"/>
      <c r="N45" s="2"/>
      <c r="O45" s="2"/>
      <c r="P45" s="28"/>
    </row>
    <row r="46" spans="1:16" ht="11.25">
      <c r="A46" s="26" t="s">
        <v>48</v>
      </c>
      <c r="B46" s="16">
        <v>129.4</v>
      </c>
      <c r="C46" s="10">
        <f t="shared" si="1"/>
        <v>2.082675923004107</v>
      </c>
      <c r="D46" s="11">
        <f t="shared" si="2"/>
        <v>2.6400000000000006</v>
      </c>
      <c r="E46" s="26"/>
      <c r="F46" s="26" t="s">
        <v>54</v>
      </c>
      <c r="G46" s="11">
        <v>-2.0696617869762735</v>
      </c>
      <c r="H46" s="11">
        <f t="shared" si="4"/>
        <v>5.981972138759906</v>
      </c>
      <c r="I46" s="12">
        <f t="shared" si="5"/>
        <v>-0.7249466950959405</v>
      </c>
      <c r="K46" s="27"/>
      <c r="L46" s="4"/>
      <c r="M46" s="2"/>
      <c r="N46" s="2"/>
      <c r="O46" s="2"/>
      <c r="P46" s="28"/>
    </row>
    <row r="47" spans="1:16" ht="11.25">
      <c r="A47" s="26" t="s">
        <v>49</v>
      </c>
      <c r="B47" s="23">
        <v>130.42</v>
      </c>
      <c r="C47" s="28">
        <f t="shared" si="1"/>
        <v>0.7882534775888628</v>
      </c>
      <c r="D47" s="11">
        <f t="shared" si="2"/>
        <v>1.0199999999999818</v>
      </c>
      <c r="E47" s="26"/>
      <c r="F47" s="26" t="s">
        <v>54</v>
      </c>
      <c r="G47" s="11">
        <v>4.518900343642596</v>
      </c>
      <c r="H47" s="11">
        <f t="shared" si="4"/>
        <v>6.495098039215685</v>
      </c>
      <c r="I47" s="12">
        <f t="shared" si="5"/>
        <v>3.761194029850734</v>
      </c>
      <c r="K47" s="27"/>
      <c r="L47" s="4"/>
      <c r="M47" s="2"/>
      <c r="N47" s="2"/>
      <c r="O47" s="2"/>
      <c r="P47" s="28"/>
    </row>
    <row r="48" spans="1:16" ht="11.25">
      <c r="A48" s="26" t="s">
        <v>50</v>
      </c>
      <c r="B48" s="23">
        <v>129.65</v>
      </c>
      <c r="C48" s="28">
        <f t="shared" si="1"/>
        <v>-0.5904002453611223</v>
      </c>
      <c r="D48" s="11">
        <f t="shared" si="2"/>
        <v>-0.7699999999999818</v>
      </c>
      <c r="E48" s="26"/>
      <c r="F48" s="26" t="s">
        <v>46</v>
      </c>
      <c r="G48" s="11">
        <v>7.257931941476259</v>
      </c>
      <c r="H48" s="11">
        <v>9.96</v>
      </c>
      <c r="I48" s="12">
        <f t="shared" si="5"/>
        <v>11.292110874200434</v>
      </c>
      <c r="K48" s="27"/>
      <c r="L48" s="4"/>
      <c r="M48" s="2"/>
      <c r="N48" s="2"/>
      <c r="O48" s="2"/>
      <c r="P48" s="28"/>
    </row>
    <row r="49" spans="1:16" ht="11.25">
      <c r="A49" s="26" t="s">
        <v>57</v>
      </c>
      <c r="B49" s="23">
        <v>123.75</v>
      </c>
      <c r="C49" s="28">
        <f t="shared" si="1"/>
        <v>-4.550713459313538</v>
      </c>
      <c r="D49" s="11">
        <f t="shared" si="2"/>
        <v>-5.900000000000006</v>
      </c>
      <c r="E49" s="26"/>
      <c r="F49" s="26" t="s">
        <v>47</v>
      </c>
      <c r="G49" s="11">
        <v>-2.858456586711633</v>
      </c>
      <c r="H49" s="11">
        <v>12.86</v>
      </c>
      <c r="I49" s="12">
        <f t="shared" si="5"/>
        <v>8.110874200426444</v>
      </c>
      <c r="K49" s="27"/>
      <c r="L49" s="4"/>
      <c r="M49" s="2"/>
      <c r="N49" s="2"/>
      <c r="O49" s="2"/>
      <c r="P49" s="28"/>
    </row>
    <row r="50" spans="1:16" ht="11.25">
      <c r="A50" s="26" t="s">
        <v>52</v>
      </c>
      <c r="B50" s="23">
        <v>113.34</v>
      </c>
      <c r="C50" s="28">
        <f t="shared" si="1"/>
        <v>-8.412121212121203</v>
      </c>
      <c r="D50" s="11">
        <f t="shared" si="2"/>
        <v>-10.409999999999997</v>
      </c>
      <c r="E50" s="26"/>
      <c r="F50" s="26" t="s">
        <v>48</v>
      </c>
      <c r="G50" s="11">
        <v>2.09</v>
      </c>
      <c r="H50" s="11">
        <f t="shared" si="4"/>
        <v>9.549610565526589</v>
      </c>
      <c r="I50" s="12">
        <f t="shared" si="5"/>
        <v>10.362473347547985</v>
      </c>
      <c r="K50" s="27"/>
      <c r="L50" s="4"/>
      <c r="M50" s="2"/>
      <c r="N50" s="2"/>
      <c r="O50" s="2"/>
      <c r="P50" s="28"/>
    </row>
    <row r="51" spans="1:16" ht="11.25">
      <c r="A51" s="26" t="s">
        <v>53</v>
      </c>
      <c r="B51" s="28">
        <v>126.2</v>
      </c>
      <c r="C51" s="28">
        <f t="shared" si="1"/>
        <v>11.346391388741829</v>
      </c>
      <c r="D51" s="11">
        <f t="shared" si="2"/>
        <v>12.86</v>
      </c>
      <c r="E51" s="26"/>
      <c r="F51" s="26" t="s">
        <v>49</v>
      </c>
      <c r="G51" s="11">
        <v>0.7882534775888628</v>
      </c>
      <c r="H51" s="11">
        <v>10.99</v>
      </c>
      <c r="I51" s="12">
        <f t="shared" si="5"/>
        <v>11.2324093816631</v>
      </c>
      <c r="K51" s="27"/>
      <c r="L51" s="5"/>
      <c r="M51" s="3"/>
      <c r="N51" s="3"/>
      <c r="O51" s="3"/>
      <c r="P51" s="28"/>
    </row>
    <row r="52" spans="1:16" ht="11.25">
      <c r="A52" s="26" t="s">
        <v>46</v>
      </c>
      <c r="B52" s="28">
        <v>118.45</v>
      </c>
      <c r="C52" s="28">
        <f t="shared" si="1"/>
        <v>-6.141045958795566</v>
      </c>
      <c r="D52" s="11">
        <f t="shared" si="2"/>
        <v>-7.75</v>
      </c>
      <c r="F52" s="26" t="s">
        <v>50</v>
      </c>
      <c r="G52" s="11">
        <v>-0.5904002453611223</v>
      </c>
      <c r="H52" s="11">
        <f t="shared" si="4"/>
        <v>10.575692963752669</v>
      </c>
      <c r="I52" s="12">
        <f t="shared" si="5"/>
        <v>10.575692963752669</v>
      </c>
      <c r="K52" s="27"/>
      <c r="L52" s="5"/>
      <c r="M52" s="3"/>
      <c r="N52" s="3"/>
      <c r="O52" s="3"/>
      <c r="P52" s="28"/>
    </row>
    <row r="53" spans="1:16" ht="11.25">
      <c r="A53" s="26" t="s">
        <v>53</v>
      </c>
      <c r="B53" s="28">
        <v>127.37</v>
      </c>
      <c r="C53" s="28">
        <f t="shared" si="1"/>
        <v>7.530603630223731</v>
      </c>
      <c r="D53" s="11">
        <f t="shared" si="2"/>
        <v>8.920000000000002</v>
      </c>
      <c r="F53" s="26" t="s">
        <v>57</v>
      </c>
      <c r="G53" s="11">
        <v>-4.55</v>
      </c>
      <c r="H53" s="11">
        <v>18.53</v>
      </c>
      <c r="I53" s="12">
        <f aca="true" t="shared" si="6" ref="I53:I63">+(B49/$B$48-1)*100</f>
        <v>-4.550713459313538</v>
      </c>
      <c r="K53" s="27"/>
      <c r="L53" s="3"/>
      <c r="M53" s="3"/>
      <c r="N53" s="3"/>
      <c r="O53" s="3"/>
      <c r="P53" s="28"/>
    </row>
    <row r="54" spans="1:16" ht="11.25">
      <c r="A54" s="26" t="s">
        <v>54</v>
      </c>
      <c r="B54" s="23">
        <v>130.24</v>
      </c>
      <c r="C54" s="28">
        <f t="shared" si="1"/>
        <v>2.25327785192746</v>
      </c>
      <c r="D54" s="11">
        <f t="shared" si="2"/>
        <v>2.8700000000000045</v>
      </c>
      <c r="F54" s="26" t="s">
        <v>52</v>
      </c>
      <c r="G54" s="2">
        <v>-8.412121212121203</v>
      </c>
      <c r="H54" s="2">
        <f>+(B50/B38-1)*100</f>
        <v>10.683593749999986</v>
      </c>
      <c r="I54" s="12">
        <f t="shared" si="6"/>
        <v>-12.580023139220986</v>
      </c>
      <c r="K54" s="27"/>
      <c r="L54" s="23"/>
      <c r="M54" s="3"/>
      <c r="N54" s="3"/>
      <c r="O54" s="3"/>
      <c r="P54" s="28"/>
    </row>
    <row r="55" spans="1:16" ht="11.25">
      <c r="A55" s="26" t="s">
        <v>54</v>
      </c>
      <c r="B55" s="23">
        <v>139.45</v>
      </c>
      <c r="C55" s="28">
        <f t="shared" si="1"/>
        <v>7.071560196560189</v>
      </c>
      <c r="D55" s="11">
        <f t="shared" si="2"/>
        <v>9.20999999999998</v>
      </c>
      <c r="F55" s="26" t="s">
        <v>53</v>
      </c>
      <c r="G55" s="2">
        <v>11.346391388741829</v>
      </c>
      <c r="H55" s="2">
        <f>+(B51/B39-1)*100</f>
        <v>6.931028639213688</v>
      </c>
      <c r="I55" s="12">
        <f t="shared" si="6"/>
        <v>-2.661010412649445</v>
      </c>
      <c r="K55" s="27"/>
      <c r="L55" s="23"/>
      <c r="M55" s="3"/>
      <c r="N55" s="3"/>
      <c r="O55" s="3"/>
      <c r="P55" s="28"/>
    </row>
    <row r="56" spans="1:16" ht="11.25">
      <c r="A56" s="26" t="s">
        <v>46</v>
      </c>
      <c r="B56" s="23">
        <v>136.61</v>
      </c>
      <c r="C56" s="28">
        <f t="shared" si="1"/>
        <v>-2.036572248117585</v>
      </c>
      <c r="D56" s="11">
        <f t="shared" si="2"/>
        <v>-2.839999999999975</v>
      </c>
      <c r="F56" s="26" t="s">
        <v>46</v>
      </c>
      <c r="G56" s="2">
        <v>-6.141045958795566</v>
      </c>
      <c r="H56" s="2">
        <f>+(B52/B40-1)*100</f>
        <v>6.481481481481488</v>
      </c>
      <c r="I56" s="12">
        <f t="shared" si="6"/>
        <v>-8.638642499035864</v>
      </c>
      <c r="K56" s="27"/>
      <c r="L56" s="23"/>
      <c r="M56" s="3"/>
      <c r="N56" s="3"/>
      <c r="O56" s="3"/>
      <c r="P56" s="28"/>
    </row>
    <row r="57" spans="1:16" ht="11.25">
      <c r="A57" s="26" t="s">
        <v>47</v>
      </c>
      <c r="B57" s="23">
        <v>134.73</v>
      </c>
      <c r="C57" s="28">
        <f t="shared" si="1"/>
        <v>-1.3761803674694595</v>
      </c>
      <c r="D57" s="11">
        <f t="shared" si="2"/>
        <v>-1.8800000000000239</v>
      </c>
      <c r="F57" s="26" t="s">
        <v>53</v>
      </c>
      <c r="G57" s="2">
        <v>7.530603630223731</v>
      </c>
      <c r="H57" s="2">
        <f>+(B53/B41-1)*100</f>
        <v>7.1596836614504555</v>
      </c>
      <c r="I57" s="12">
        <f t="shared" si="6"/>
        <v>-1.7585807944465848</v>
      </c>
      <c r="K57" s="23"/>
      <c r="L57" s="23"/>
      <c r="M57" s="23"/>
      <c r="N57" s="23"/>
      <c r="O57" s="23"/>
      <c r="P57" s="23"/>
    </row>
    <row r="58" spans="1:16" ht="11.25">
      <c r="A58" s="26" t="s">
        <v>48</v>
      </c>
      <c r="B58" s="17">
        <v>145.6075</v>
      </c>
      <c r="C58" s="28">
        <f t="shared" si="1"/>
        <v>8.073554516440296</v>
      </c>
      <c r="D58" s="11">
        <f t="shared" si="2"/>
        <v>10.877499999999998</v>
      </c>
      <c r="F58" s="26" t="s">
        <v>54</v>
      </c>
      <c r="G58" s="2">
        <v>2.25</v>
      </c>
      <c r="H58" s="2">
        <f>+(B54/B42-1)*100</f>
        <v>11.89003436426117</v>
      </c>
      <c r="I58" s="12">
        <f t="shared" si="6"/>
        <v>0.455071345931346</v>
      </c>
      <c r="K58" s="23"/>
      <c r="L58" s="23"/>
      <c r="M58" s="23"/>
      <c r="N58" s="23"/>
      <c r="O58" s="23"/>
      <c r="P58" s="23"/>
    </row>
    <row r="59" spans="1:16" ht="11.25">
      <c r="A59" s="26" t="s">
        <v>49</v>
      </c>
      <c r="B59" s="17">
        <v>140.8482</v>
      </c>
      <c r="C59" s="28">
        <f t="shared" si="1"/>
        <v>-3.268581632127465</v>
      </c>
      <c r="D59" s="11">
        <f t="shared" si="2"/>
        <v>-4.759299999999996</v>
      </c>
      <c r="F59" s="26" t="s">
        <v>54</v>
      </c>
      <c r="G59" s="2">
        <v>7.07</v>
      </c>
      <c r="H59" s="2">
        <v>14.62</v>
      </c>
      <c r="I59" s="12">
        <f t="shared" si="6"/>
        <v>7.558812186656372</v>
      </c>
      <c r="K59" s="23"/>
      <c r="L59" s="23"/>
      <c r="M59" s="23"/>
      <c r="N59" s="23"/>
      <c r="O59" s="23"/>
      <c r="P59" s="23"/>
    </row>
    <row r="60" spans="1:16" ht="11.25">
      <c r="A60" s="26" t="s">
        <v>50</v>
      </c>
      <c r="B60" s="18">
        <v>152.5968</v>
      </c>
      <c r="C60" s="28">
        <f t="shared" si="1"/>
        <v>8.341320655855045</v>
      </c>
      <c r="D60" s="11">
        <f t="shared" si="2"/>
        <v>11.74860000000001</v>
      </c>
      <c r="F60" s="26" t="s">
        <v>46</v>
      </c>
      <c r="G60" s="2">
        <v>-2.03</v>
      </c>
      <c r="H60" s="2">
        <f>+(B56/B44-1)*100</f>
        <v>4.690014560502731</v>
      </c>
      <c r="I60" s="12">
        <f t="shared" si="6"/>
        <v>5.368299267258014</v>
      </c>
      <c r="K60" s="23"/>
      <c r="L60" s="23"/>
      <c r="M60" s="23"/>
      <c r="N60" s="23"/>
      <c r="O60" s="23"/>
      <c r="P60" s="23"/>
    </row>
    <row r="61" spans="1:16" ht="11.25">
      <c r="A61" s="26" t="s">
        <v>58</v>
      </c>
      <c r="B61" s="10">
        <v>127.1944</v>
      </c>
      <c r="C61" s="28">
        <f t="shared" si="1"/>
        <v>-16.64674488586917</v>
      </c>
      <c r="D61" s="11">
        <f t="shared" si="2"/>
        <v>-25.4024</v>
      </c>
      <c r="E61" s="10"/>
      <c r="F61" s="26" t="s">
        <v>47</v>
      </c>
      <c r="G61" s="2">
        <v>-1.38</v>
      </c>
      <c r="H61" s="2">
        <v>6.29</v>
      </c>
      <c r="I61" s="13">
        <f>+(B57/$B$48-1)*100</f>
        <v>3.918241419205537</v>
      </c>
      <c r="J61" s="14"/>
      <c r="K61" s="23"/>
      <c r="L61" s="23"/>
      <c r="M61" s="23"/>
      <c r="N61" s="23"/>
      <c r="O61" s="23"/>
      <c r="P61" s="23"/>
    </row>
    <row r="62" spans="1:16" ht="11.25">
      <c r="A62" s="26" t="s">
        <v>52</v>
      </c>
      <c r="B62" s="10">
        <v>118.2417</v>
      </c>
      <c r="C62" s="28">
        <f t="shared" si="1"/>
        <v>-7.038596038819323</v>
      </c>
      <c r="D62" s="11">
        <f t="shared" si="2"/>
        <v>-8.952700000000007</v>
      </c>
      <c r="E62" s="10"/>
      <c r="F62" s="26" t="s">
        <v>48</v>
      </c>
      <c r="G62" s="2">
        <v>8.08</v>
      </c>
      <c r="H62" s="2">
        <v>12.52</v>
      </c>
      <c r="I62" s="13">
        <f t="shared" si="6"/>
        <v>12.308137292711141</v>
      </c>
      <c r="K62" s="23"/>
      <c r="L62" s="23"/>
      <c r="M62" s="23"/>
      <c r="N62" s="23"/>
      <c r="O62" s="23"/>
      <c r="P62" s="23"/>
    </row>
    <row r="63" spans="1:16" ht="11.25">
      <c r="A63" s="26" t="s">
        <v>53</v>
      </c>
      <c r="B63" s="10">
        <v>130.3645</v>
      </c>
      <c r="C63" s="28">
        <f t="shared" si="1"/>
        <v>10.252558953398005</v>
      </c>
      <c r="D63" s="11">
        <f t="shared" si="2"/>
        <v>12.122799999999998</v>
      </c>
      <c r="E63" s="10"/>
      <c r="F63" s="26" t="s">
        <v>49</v>
      </c>
      <c r="G63" s="14">
        <v>-3.27</v>
      </c>
      <c r="H63" s="2">
        <f>+(B59/B47-1)*100</f>
        <v>7.995859530746818</v>
      </c>
      <c r="I63" s="12">
        <f t="shared" si="6"/>
        <v>8.637254145777074</v>
      </c>
      <c r="K63" s="23"/>
      <c r="L63" s="23"/>
      <c r="M63" s="23"/>
      <c r="N63" s="23"/>
      <c r="O63" s="23"/>
      <c r="P63" s="23"/>
    </row>
    <row r="64" spans="1:10" ht="11.25">
      <c r="A64" s="26" t="s">
        <v>46</v>
      </c>
      <c r="B64" s="36">
        <v>136.3571</v>
      </c>
      <c r="C64" s="28">
        <f t="shared" si="1"/>
        <v>4.596803577661102</v>
      </c>
      <c r="D64" s="11">
        <f t="shared" si="2"/>
        <v>5.99260000000001</v>
      </c>
      <c r="E64" s="10"/>
      <c r="F64" s="26" t="s">
        <v>50</v>
      </c>
      <c r="G64" s="14">
        <v>8.65</v>
      </c>
      <c r="H64" s="2">
        <v>18.03</v>
      </c>
      <c r="I64" s="38">
        <v>18.03</v>
      </c>
      <c r="J64" s="39">
        <f>+(B60/$B$48-1)*100</f>
        <v>17.69903586579251</v>
      </c>
    </row>
    <row r="65" spans="1:10" ht="11.25">
      <c r="A65" s="26" t="s">
        <v>53</v>
      </c>
      <c r="B65" s="36">
        <v>135.0485</v>
      </c>
      <c r="C65" s="28">
        <f t="shared" si="1"/>
        <v>-0.9596860009489894</v>
      </c>
      <c r="D65" s="11">
        <f t="shared" si="2"/>
        <v>-1.3086000000000126</v>
      </c>
      <c r="E65" s="10"/>
      <c r="F65" s="26" t="s">
        <v>58</v>
      </c>
      <c r="G65" s="14">
        <v>-14.74</v>
      </c>
      <c r="H65" s="14">
        <v>5.17</v>
      </c>
      <c r="I65" s="40">
        <v>-14.74</v>
      </c>
      <c r="J65" s="39">
        <f>+(B61/$B$60-1)*100</f>
        <v>-16.64674488586917</v>
      </c>
    </row>
    <row r="66" spans="1:10" ht="11.25">
      <c r="A66" s="26" t="s">
        <v>54</v>
      </c>
      <c r="B66" s="18">
        <v>129.9193</v>
      </c>
      <c r="C66" s="28">
        <f t="shared" si="1"/>
        <v>-3.7980429253194226</v>
      </c>
      <c r="D66" s="11">
        <f t="shared" si="2"/>
        <v>-5.129199999999997</v>
      </c>
      <c r="E66" s="10"/>
      <c r="F66" s="26" t="s">
        <v>52</v>
      </c>
      <c r="G66" s="11">
        <v>-7.396217573531338</v>
      </c>
      <c r="H66" s="11">
        <v>6.009352391035816</v>
      </c>
      <c r="I66" s="39">
        <v>-21.256968192405335</v>
      </c>
      <c r="J66" s="39">
        <f aca="true" t="shared" si="7" ref="J66:J76">+(B62/$B$60-1)*100</f>
        <v>-22.513643798559347</v>
      </c>
    </row>
    <row r="67" spans="1:10" ht="11.25">
      <c r="A67" s="26" t="s">
        <v>54</v>
      </c>
      <c r="B67" s="18">
        <v>146.2212</v>
      </c>
      <c r="C67" s="28">
        <f t="shared" si="1"/>
        <v>12.54771231064209</v>
      </c>
      <c r="D67" s="11">
        <f t="shared" si="2"/>
        <v>16.301900000000018</v>
      </c>
      <c r="E67" s="10"/>
      <c r="F67" s="26" t="s">
        <v>53</v>
      </c>
      <c r="G67" s="11">
        <f aca="true" t="shared" si="8" ref="G67:G124">SUM(B63/B62-1)*100</f>
        <v>10.252558953398005</v>
      </c>
      <c r="H67" s="11">
        <f aca="true" t="shared" si="9" ref="H67:H72">SUM(B63/B51-1)*100</f>
        <v>3.2999207606972947</v>
      </c>
      <c r="I67" s="11">
        <f aca="true" t="shared" si="10" ref="I67:I72">SUM(B63/$B$60-1)*100</f>
        <v>-14.569309448166678</v>
      </c>
      <c r="J67" s="10">
        <f t="shared" si="7"/>
        <v>-14.569309448166678</v>
      </c>
    </row>
    <row r="68" spans="1:10" ht="11.25">
      <c r="A68" s="26" t="s">
        <v>46</v>
      </c>
      <c r="B68" s="18">
        <v>140.567</v>
      </c>
      <c r="C68" s="28">
        <f t="shared" si="1"/>
        <v>-3.86688113625111</v>
      </c>
      <c r="D68" s="11">
        <f t="shared" si="2"/>
        <v>-5.654200000000003</v>
      </c>
      <c r="F68" s="26" t="s">
        <v>46</v>
      </c>
      <c r="G68" s="11">
        <f t="shared" si="8"/>
        <v>4.596803577661102</v>
      </c>
      <c r="H68" s="11">
        <f t="shared" si="9"/>
        <v>15.117855635289157</v>
      </c>
      <c r="I68" s="11">
        <f t="shared" si="10"/>
        <v>-10.64222840845942</v>
      </c>
      <c r="J68" s="10">
        <f t="shared" si="7"/>
        <v>-10.64222840845942</v>
      </c>
    </row>
    <row r="69" spans="1:10" ht="11.25">
      <c r="A69" s="26" t="s">
        <v>47</v>
      </c>
      <c r="B69" s="18">
        <v>144.6107</v>
      </c>
      <c r="C69" s="28">
        <f t="shared" si="1"/>
        <v>2.876706481606628</v>
      </c>
      <c r="D69" s="11">
        <f t="shared" si="2"/>
        <v>4.043700000000001</v>
      </c>
      <c r="F69" s="26" t="s">
        <v>53</v>
      </c>
      <c r="G69" s="11">
        <f t="shared" si="8"/>
        <v>-0.9596860009489894</v>
      </c>
      <c r="H69" s="11">
        <f t="shared" si="9"/>
        <v>6.028499646698582</v>
      </c>
      <c r="I69" s="11">
        <f t="shared" si="10"/>
        <v>-11.499782433183404</v>
      </c>
      <c r="J69" s="10">
        <f t="shared" si="7"/>
        <v>-11.499782433183404</v>
      </c>
    </row>
    <row r="70" spans="1:10" ht="11.25">
      <c r="A70" s="26" t="s">
        <v>48</v>
      </c>
      <c r="B70" s="18">
        <v>154.7176</v>
      </c>
      <c r="C70" s="28">
        <f t="shared" si="1"/>
        <v>6.989040230079779</v>
      </c>
      <c r="D70" s="11">
        <f t="shared" si="2"/>
        <v>10.106899999999996</v>
      </c>
      <c r="F70" s="26" t="s">
        <v>54</v>
      </c>
      <c r="G70" s="11">
        <f t="shared" si="8"/>
        <v>-3.7980429253194226</v>
      </c>
      <c r="H70" s="11">
        <f t="shared" si="9"/>
        <v>-0.24623771498772928</v>
      </c>
      <c r="I70" s="11">
        <f t="shared" si="10"/>
        <v>-14.861058685372175</v>
      </c>
      <c r="J70" s="10">
        <f t="shared" si="7"/>
        <v>-14.861058685372175</v>
      </c>
    </row>
    <row r="71" spans="1:10" ht="11.25">
      <c r="A71" s="26" t="s">
        <v>49</v>
      </c>
      <c r="B71" s="18">
        <v>138.4841</v>
      </c>
      <c r="C71" s="28">
        <f t="shared" si="1"/>
        <v>-10.492342176972747</v>
      </c>
      <c r="D71" s="11">
        <f t="shared" si="2"/>
        <v>-16.233499999999992</v>
      </c>
      <c r="F71" s="26" t="s">
        <v>54</v>
      </c>
      <c r="G71" s="11">
        <f t="shared" si="8"/>
        <v>12.54771231064209</v>
      </c>
      <c r="H71" s="11">
        <f t="shared" si="9"/>
        <v>4.855647185371126</v>
      </c>
      <c r="I71" s="11">
        <f t="shared" si="10"/>
        <v>-4.178069264886286</v>
      </c>
      <c r="J71" s="10">
        <f t="shared" si="7"/>
        <v>-4.178069264886286</v>
      </c>
    </row>
    <row r="72" spans="1:10" ht="11.25">
      <c r="A72" s="26" t="s">
        <v>50</v>
      </c>
      <c r="B72" s="18">
        <v>153.1933</v>
      </c>
      <c r="C72" s="28">
        <f t="shared" si="1"/>
        <v>10.621580383596374</v>
      </c>
      <c r="D72" s="11">
        <f t="shared" si="2"/>
        <v>14.709199999999981</v>
      </c>
      <c r="F72" s="26" t="s">
        <v>46</v>
      </c>
      <c r="G72" s="11">
        <f t="shared" si="8"/>
        <v>-3.86688113625111</v>
      </c>
      <c r="H72" s="11">
        <f t="shared" si="9"/>
        <v>2.896566869189665</v>
      </c>
      <c r="I72" s="11">
        <f t="shared" si="10"/>
        <v>-7.883389428873999</v>
      </c>
      <c r="J72" s="10">
        <f t="shared" si="7"/>
        <v>-7.883389428873999</v>
      </c>
    </row>
    <row r="73" spans="1:10" ht="11.25">
      <c r="A73" s="26" t="s">
        <v>60</v>
      </c>
      <c r="B73" s="18">
        <v>129.4854</v>
      </c>
      <c r="C73" s="28">
        <f aca="true" t="shared" si="11" ref="C73:C120">+(B73/B72-1)*100</f>
        <v>-15.475807362332429</v>
      </c>
      <c r="D73" s="11">
        <f aca="true" t="shared" si="12" ref="D73:D123">+B73-B72</f>
        <v>-23.707899999999995</v>
      </c>
      <c r="F73" s="26" t="s">
        <v>47</v>
      </c>
      <c r="G73" s="11">
        <f t="shared" si="8"/>
        <v>2.876706481606628</v>
      </c>
      <c r="H73" s="11">
        <f>SUM(B69/B57-1)*100+0.01</f>
        <v>7.343704445928912</v>
      </c>
      <c r="I73" s="11">
        <f>SUM(B69/$B$60-1)*100</f>
        <v>-5.233464921938069</v>
      </c>
      <c r="J73" s="10">
        <f t="shared" si="7"/>
        <v>-5.233464921938069</v>
      </c>
    </row>
    <row r="74" spans="1:10" ht="11.25">
      <c r="A74" s="16" t="s">
        <v>52</v>
      </c>
      <c r="B74" s="18">
        <v>126.5723</v>
      </c>
      <c r="C74" s="28">
        <f t="shared" si="11"/>
        <v>-2.2497517094591357</v>
      </c>
      <c r="D74" s="11">
        <f t="shared" si="12"/>
        <v>-2.9131</v>
      </c>
      <c r="F74" s="26" t="s">
        <v>48</v>
      </c>
      <c r="G74" s="11">
        <f t="shared" si="8"/>
        <v>6.989040230079779</v>
      </c>
      <c r="H74" s="11">
        <f aca="true" t="shared" si="13" ref="H74:H124">SUM(B70/B58-1)*100</f>
        <v>6.256614528784588</v>
      </c>
      <c r="I74" s="11">
        <f>SUM(B70/$B$60-1)*100</f>
        <v>1.3898063393203541</v>
      </c>
      <c r="J74" s="10">
        <f t="shared" si="7"/>
        <v>1.3898063393203541</v>
      </c>
    </row>
    <row r="75" spans="1:10" ht="11.25">
      <c r="A75" s="16" t="s">
        <v>53</v>
      </c>
      <c r="B75" s="18">
        <v>133.7251</v>
      </c>
      <c r="C75" s="28">
        <f t="shared" si="11"/>
        <v>5.651157480744207</v>
      </c>
      <c r="D75" s="11">
        <f t="shared" si="12"/>
        <v>7.152799999999999</v>
      </c>
      <c r="F75" s="26" t="s">
        <v>49</v>
      </c>
      <c r="G75" s="11">
        <f t="shared" si="8"/>
        <v>-10.492342176972747</v>
      </c>
      <c r="H75" s="11">
        <f t="shared" si="13"/>
        <v>-1.6784737043142761</v>
      </c>
      <c r="I75" s="11">
        <f>SUM(B71/$B$60-1)*100</f>
        <v>-9.248359074371148</v>
      </c>
      <c r="J75" s="10">
        <f t="shared" si="7"/>
        <v>-9.248359074371148</v>
      </c>
    </row>
    <row r="76" spans="1:10" ht="11.25">
      <c r="A76" s="16" t="s">
        <v>46</v>
      </c>
      <c r="B76" s="18">
        <v>126.262</v>
      </c>
      <c r="C76" s="28">
        <f t="shared" si="11"/>
        <v>-5.580926841707356</v>
      </c>
      <c r="D76" s="11">
        <f t="shared" si="12"/>
        <v>-7.463099999999997</v>
      </c>
      <c r="F76" s="26" t="s">
        <v>50</v>
      </c>
      <c r="G76" s="11">
        <f t="shared" si="8"/>
        <v>10.621580383596374</v>
      </c>
      <c r="H76" s="11">
        <f t="shared" si="13"/>
        <v>0.39089941597725275</v>
      </c>
      <c r="I76" s="11">
        <f>SUM(B72/$B$60-1)*100</f>
        <v>0.39089941597725275</v>
      </c>
      <c r="J76" s="10">
        <f t="shared" si="7"/>
        <v>0.39089941597725275</v>
      </c>
    </row>
    <row r="77" spans="1:9" ht="11.25">
      <c r="A77" s="16" t="s">
        <v>53</v>
      </c>
      <c r="B77" s="18">
        <v>128.847</v>
      </c>
      <c r="C77" s="28">
        <f t="shared" si="11"/>
        <v>2.047330154757576</v>
      </c>
      <c r="D77" s="11">
        <f t="shared" si="12"/>
        <v>2.585000000000008</v>
      </c>
      <c r="F77" s="26" t="s">
        <v>60</v>
      </c>
      <c r="G77" s="11">
        <f t="shared" si="8"/>
        <v>-15.475807362332429</v>
      </c>
      <c r="H77" s="11">
        <f t="shared" si="13"/>
        <v>1.801179926160268</v>
      </c>
      <c r="I77" s="11">
        <f aca="true" t="shared" si="14" ref="I77:I82">SUM(B73/$B$72-1)*100</f>
        <v>-15.475807362332429</v>
      </c>
    </row>
    <row r="78" spans="1:9" ht="11.25">
      <c r="A78" s="16" t="s">
        <v>54</v>
      </c>
      <c r="B78" s="18">
        <v>129.5364</v>
      </c>
      <c r="C78" s="28">
        <f t="shared" si="11"/>
        <v>0.5350532026356714</v>
      </c>
      <c r="D78" s="11">
        <f t="shared" si="12"/>
        <v>0.6893999999999778</v>
      </c>
      <c r="E78" s="18"/>
      <c r="F78" s="26" t="s">
        <v>52</v>
      </c>
      <c r="G78" s="11">
        <f t="shared" si="8"/>
        <v>-2.2497517094591357</v>
      </c>
      <c r="H78" s="11">
        <f t="shared" si="13"/>
        <v>7.045399381098205</v>
      </c>
      <c r="I78" s="11">
        <f t="shared" si="14"/>
        <v>-17.377391831104884</v>
      </c>
    </row>
    <row r="79" spans="1:9" ht="11.25">
      <c r="A79" s="16" t="s">
        <v>54</v>
      </c>
      <c r="B79" s="18">
        <v>143.4392</v>
      </c>
      <c r="C79" s="28">
        <f t="shared" si="11"/>
        <v>10.732736126679466</v>
      </c>
      <c r="D79" s="11">
        <f t="shared" si="12"/>
        <v>13.902800000000013</v>
      </c>
      <c r="F79" s="16" t="s">
        <v>53</v>
      </c>
      <c r="G79" s="11">
        <f t="shared" si="8"/>
        <v>5.651157480744207</v>
      </c>
      <c r="H79" s="11">
        <f t="shared" si="13"/>
        <v>2.57784903098619</v>
      </c>
      <c r="I79" s="11">
        <f t="shared" si="14"/>
        <v>-12.70825812878239</v>
      </c>
    </row>
    <row r="80" spans="1:9" ht="11.25">
      <c r="A80" s="16" t="s">
        <v>46</v>
      </c>
      <c r="B80" s="18">
        <v>136.0475</v>
      </c>
      <c r="C80" s="28">
        <f t="shared" si="11"/>
        <v>-5.153193827070968</v>
      </c>
      <c r="D80" s="11">
        <f t="shared" si="12"/>
        <v>-7.391699999999986</v>
      </c>
      <c r="E80" s="18"/>
      <c r="F80" s="16" t="s">
        <v>46</v>
      </c>
      <c r="G80" s="11">
        <f t="shared" si="8"/>
        <v>-5.580926841707356</v>
      </c>
      <c r="H80" s="11">
        <f t="shared" si="13"/>
        <v>-7.403428204325257</v>
      </c>
      <c r="I80" s="11">
        <f t="shared" si="14"/>
        <v>-17.57994638146707</v>
      </c>
    </row>
    <row r="81" spans="1:10" ht="11.25">
      <c r="A81" s="16" t="s">
        <v>47</v>
      </c>
      <c r="B81" s="10">
        <v>139.068</v>
      </c>
      <c r="C81" s="28">
        <f t="shared" si="11"/>
        <v>2.220180451680487</v>
      </c>
      <c r="D81" s="11">
        <f t="shared" si="12"/>
        <v>3.0204999999999984</v>
      </c>
      <c r="F81" s="16" t="s">
        <v>53</v>
      </c>
      <c r="G81" s="11">
        <f t="shared" si="8"/>
        <v>2.047330154757576</v>
      </c>
      <c r="H81" s="11">
        <f t="shared" si="13"/>
        <v>-4.59205396579746</v>
      </c>
      <c r="I81" s="11">
        <f t="shared" si="14"/>
        <v>-15.892535770167482</v>
      </c>
      <c r="J81" s="19"/>
    </row>
    <row r="82" spans="1:9" ht="11.25">
      <c r="A82" s="16" t="s">
        <v>48</v>
      </c>
      <c r="B82" s="10">
        <v>144.2333</v>
      </c>
      <c r="C82" s="28">
        <f t="shared" si="11"/>
        <v>3.7142261339776272</v>
      </c>
      <c r="D82" s="11">
        <f t="shared" si="12"/>
        <v>5.165300000000002</v>
      </c>
      <c r="F82" s="16" t="s">
        <v>54</v>
      </c>
      <c r="G82" s="11">
        <f t="shared" si="8"/>
        <v>0.5350532026356714</v>
      </c>
      <c r="H82" s="11">
        <f t="shared" si="13"/>
        <v>-0.29472141552486786</v>
      </c>
      <c r="I82" s="11">
        <f t="shared" si="14"/>
        <v>-15.442516089150116</v>
      </c>
    </row>
    <row r="83" spans="1:9" ht="11.25">
      <c r="A83" s="16" t="s">
        <v>49</v>
      </c>
      <c r="B83" s="18">
        <v>138.5835</v>
      </c>
      <c r="C83" s="28">
        <f t="shared" si="11"/>
        <v>-3.9171259341636233</v>
      </c>
      <c r="D83" s="11">
        <f t="shared" si="12"/>
        <v>-5.6498000000000275</v>
      </c>
      <c r="F83" s="16" t="s">
        <v>54</v>
      </c>
      <c r="G83" s="11">
        <f t="shared" si="8"/>
        <v>10.732736126679466</v>
      </c>
      <c r="H83" s="11">
        <f t="shared" si="13"/>
        <v>-1.9025968874554544</v>
      </c>
      <c r="I83" s="11">
        <f aca="true" t="shared" si="15" ref="I83:I88">SUM(B79/$B$72-1)*100</f>
        <v>-6.3671844656391645</v>
      </c>
    </row>
    <row r="84" spans="1:9" ht="11.25">
      <c r="A84" s="37" t="s">
        <v>50</v>
      </c>
      <c r="B84" s="18">
        <v>150.044</v>
      </c>
      <c r="C84" s="28">
        <f t="shared" si="11"/>
        <v>8.269743512034289</v>
      </c>
      <c r="D84" s="11">
        <f t="shared" si="12"/>
        <v>11.460500000000025</v>
      </c>
      <c r="F84" s="16" t="s">
        <v>46</v>
      </c>
      <c r="G84" s="11">
        <f t="shared" si="8"/>
        <v>-5.153193827070968</v>
      </c>
      <c r="H84" s="11">
        <f t="shared" si="13"/>
        <v>-3.2151927550563064</v>
      </c>
      <c r="I84" s="11">
        <f t="shared" si="15"/>
        <v>-11.19226493586859</v>
      </c>
    </row>
    <row r="85" spans="1:9" ht="11.25">
      <c r="A85" s="37" t="s">
        <v>62</v>
      </c>
      <c r="B85" s="18">
        <v>130.1182</v>
      </c>
      <c r="C85" s="28">
        <f t="shared" si="11"/>
        <v>-13.279971208445529</v>
      </c>
      <c r="D85" s="11">
        <f t="shared" si="12"/>
        <v>-19.92580000000001</v>
      </c>
      <c r="F85" s="16" t="s">
        <v>47</v>
      </c>
      <c r="G85" s="11">
        <f t="shared" si="8"/>
        <v>2.220180451680487</v>
      </c>
      <c r="H85" s="11">
        <f t="shared" si="13"/>
        <v>-3.8328422447301613</v>
      </c>
      <c r="I85" s="11">
        <f t="shared" si="15"/>
        <v>-9.220572962394558</v>
      </c>
    </row>
    <row r="86" spans="1:9" ht="11.25">
      <c r="A86" s="37" t="s">
        <v>52</v>
      </c>
      <c r="B86" s="18">
        <v>128.7367</v>
      </c>
      <c r="C86" s="28">
        <f t="shared" si="11"/>
        <v>-1.061726952878217</v>
      </c>
      <c r="D86" s="11">
        <f t="shared" si="12"/>
        <v>-1.3814999999999884</v>
      </c>
      <c r="F86" s="16" t="s">
        <v>48</v>
      </c>
      <c r="G86" s="11">
        <f t="shared" si="8"/>
        <v>3.7142261339776272</v>
      </c>
      <c r="H86" s="11">
        <f t="shared" si="13"/>
        <v>-6.776410699235247</v>
      </c>
      <c r="I86" s="11">
        <f t="shared" si="15"/>
        <v>-5.848819759088664</v>
      </c>
    </row>
    <row r="87" spans="1:9" ht="11.25">
      <c r="A87" s="37" t="s">
        <v>53</v>
      </c>
      <c r="B87" s="18">
        <v>143.7823</v>
      </c>
      <c r="C87" s="28">
        <f t="shared" si="11"/>
        <v>11.687110202451967</v>
      </c>
      <c r="D87" s="11">
        <f t="shared" si="12"/>
        <v>15.045599999999979</v>
      </c>
      <c r="F87" s="16" t="s">
        <v>49</v>
      </c>
      <c r="G87" s="11">
        <f t="shared" si="8"/>
        <v>-3.9171259341636233</v>
      </c>
      <c r="H87" s="11">
        <f t="shared" si="13"/>
        <v>0.07177719319400033</v>
      </c>
      <c r="I87" s="11">
        <f t="shared" si="15"/>
        <v>-9.53684005762655</v>
      </c>
    </row>
    <row r="88" spans="1:9" ht="11.25">
      <c r="A88" s="37" t="s">
        <v>46</v>
      </c>
      <c r="B88" s="18">
        <v>141.4658</v>
      </c>
      <c r="C88" s="28">
        <f t="shared" si="11"/>
        <v>-1.611116250053024</v>
      </c>
      <c r="D88" s="11">
        <f t="shared" si="12"/>
        <v>-2.3164999999999907</v>
      </c>
      <c r="F88" s="16" t="s">
        <v>50</v>
      </c>
      <c r="G88" s="11">
        <f t="shared" si="8"/>
        <v>8.269743512034289</v>
      </c>
      <c r="H88" s="11">
        <f t="shared" si="13"/>
        <v>-2.055768757510923</v>
      </c>
      <c r="I88" s="11">
        <f t="shared" si="15"/>
        <v>-2.055768757510923</v>
      </c>
    </row>
    <row r="89" spans="1:9" ht="11.25">
      <c r="A89" s="37" t="s">
        <v>53</v>
      </c>
      <c r="B89" s="18">
        <v>142.6132</v>
      </c>
      <c r="C89" s="28">
        <f t="shared" si="11"/>
        <v>0.8110794269710508</v>
      </c>
      <c r="D89" s="11">
        <f t="shared" si="12"/>
        <v>1.1474000000000046</v>
      </c>
      <c r="F89" s="37" t="s">
        <v>62</v>
      </c>
      <c r="G89" s="11">
        <f t="shared" si="8"/>
        <v>-13.279971208445529</v>
      </c>
      <c r="H89" s="11">
        <f t="shared" si="13"/>
        <v>0.48870374575049613</v>
      </c>
      <c r="I89" s="11">
        <f aca="true" t="shared" si="16" ref="I89:I100">SUM(B85/$B$84-1)*100</f>
        <v>-13.279971208445529</v>
      </c>
    </row>
    <row r="90" spans="1:9" ht="11.25">
      <c r="A90" s="31" t="s">
        <v>54</v>
      </c>
      <c r="B90" s="18">
        <v>145.5881</v>
      </c>
      <c r="C90" s="28">
        <f t="shared" si="11"/>
        <v>2.0859920400075005</v>
      </c>
      <c r="D90" s="11">
        <f t="shared" si="12"/>
        <v>2.974899999999991</v>
      </c>
      <c r="F90" s="37" t="s">
        <v>52</v>
      </c>
      <c r="G90" s="11">
        <f t="shared" si="8"/>
        <v>-1.061726952878217</v>
      </c>
      <c r="H90" s="11">
        <f t="shared" si="13"/>
        <v>1.7100108001513847</v>
      </c>
      <c r="I90" s="11">
        <f t="shared" si="16"/>
        <v>-14.200701127669213</v>
      </c>
    </row>
    <row r="91" spans="1:9" ht="11.25">
      <c r="A91" s="31" t="s">
        <v>54</v>
      </c>
      <c r="B91" s="18">
        <v>152.0739</v>
      </c>
      <c r="C91" s="28">
        <f t="shared" si="11"/>
        <v>4.454897069197283</v>
      </c>
      <c r="D91" s="11">
        <f t="shared" si="12"/>
        <v>6.485800000000012</v>
      </c>
      <c r="F91" s="37" t="s">
        <v>53</v>
      </c>
      <c r="G91" s="11">
        <f t="shared" si="8"/>
        <v>11.687110202451967</v>
      </c>
      <c r="H91" s="11">
        <f t="shared" si="13"/>
        <v>7.520802003513172</v>
      </c>
      <c r="I91" s="11">
        <f t="shared" si="16"/>
        <v>-4.173242515528786</v>
      </c>
    </row>
    <row r="92" spans="1:9" ht="11.25">
      <c r="A92" s="31" t="s">
        <v>46</v>
      </c>
      <c r="B92" s="18">
        <v>153.3532</v>
      </c>
      <c r="C92" s="28">
        <f t="shared" si="11"/>
        <v>0.8412357413073446</v>
      </c>
      <c r="D92" s="11">
        <f t="shared" si="12"/>
        <v>1.279299999999978</v>
      </c>
      <c r="F92" s="16" t="s">
        <v>46</v>
      </c>
      <c r="G92" s="11">
        <f t="shared" si="8"/>
        <v>-1.611116250053024</v>
      </c>
      <c r="H92" s="11">
        <f t="shared" si="13"/>
        <v>12.04146932568786</v>
      </c>
      <c r="I92" s="11">
        <f t="shared" si="16"/>
        <v>-5.717122977260014</v>
      </c>
    </row>
    <row r="93" spans="1:9" ht="11.25">
      <c r="A93" s="16" t="s">
        <v>47</v>
      </c>
      <c r="B93" s="18">
        <v>152.7388</v>
      </c>
      <c r="C93" s="28">
        <f t="shared" si="11"/>
        <v>-0.40064374268028446</v>
      </c>
      <c r="D93" s="11">
        <f t="shared" si="12"/>
        <v>-0.6143999999999892</v>
      </c>
      <c r="F93" s="16" t="s">
        <v>53</v>
      </c>
      <c r="G93" s="11">
        <f t="shared" si="8"/>
        <v>0.8110794269710508</v>
      </c>
      <c r="H93" s="11">
        <f t="shared" si="13"/>
        <v>10.684144760840365</v>
      </c>
      <c r="I93" s="11">
        <f t="shared" si="16"/>
        <v>-4.952413958572155</v>
      </c>
    </row>
    <row r="94" spans="1:9" ht="11.25">
      <c r="A94" s="16" t="s">
        <v>48</v>
      </c>
      <c r="B94" s="18">
        <v>160.8946</v>
      </c>
      <c r="C94" s="28">
        <f t="shared" si="11"/>
        <v>5.339704122331712</v>
      </c>
      <c r="D94" s="11">
        <f t="shared" si="12"/>
        <v>8.1558</v>
      </c>
      <c r="F94" s="16" t="s">
        <v>54</v>
      </c>
      <c r="G94" s="11">
        <f t="shared" si="8"/>
        <v>2.0859920400075005</v>
      </c>
      <c r="H94" s="11">
        <f t="shared" si="13"/>
        <v>12.391652076173187</v>
      </c>
      <c r="I94" s="11">
        <f t="shared" si="16"/>
        <v>-2.969728879528677</v>
      </c>
    </row>
    <row r="95" spans="1:10" ht="11.25">
      <c r="A95" s="16" t="s">
        <v>49</v>
      </c>
      <c r="B95" s="32">
        <v>154.9651</v>
      </c>
      <c r="C95" s="28">
        <f t="shared" si="11"/>
        <v>-3.6853318880807673</v>
      </c>
      <c r="D95" s="11">
        <f t="shared" si="12"/>
        <v>-5.92949999999999</v>
      </c>
      <c r="F95" s="16" t="s">
        <v>54</v>
      </c>
      <c r="G95" s="11">
        <f t="shared" si="8"/>
        <v>4.454897069197283</v>
      </c>
      <c r="H95" s="11">
        <f t="shared" si="13"/>
        <v>6.019763077317775</v>
      </c>
      <c r="I95" s="11">
        <f t="shared" si="16"/>
        <v>1.352869824851366</v>
      </c>
      <c r="J95" s="19" t="s">
        <v>33</v>
      </c>
    </row>
    <row r="96" spans="1:10" ht="11.25">
      <c r="A96" s="16" t="s">
        <v>50</v>
      </c>
      <c r="B96" s="32">
        <v>150.597</v>
      </c>
      <c r="C96" s="28">
        <f t="shared" si="11"/>
        <v>-2.8187637087318307</v>
      </c>
      <c r="D96" s="11">
        <f t="shared" si="12"/>
        <v>-4.368099999999998</v>
      </c>
      <c r="F96" s="16" t="s">
        <v>46</v>
      </c>
      <c r="G96" s="11">
        <f t="shared" si="8"/>
        <v>0.8412357413073446</v>
      </c>
      <c r="H96" s="11">
        <f t="shared" si="13"/>
        <v>12.720336647126906</v>
      </c>
      <c r="I96" s="11">
        <f t="shared" si="16"/>
        <v>2.2054863906587174</v>
      </c>
      <c r="J96" s="19" t="s">
        <v>33</v>
      </c>
    </row>
    <row r="97" spans="1:10" ht="11.25">
      <c r="A97" s="37" t="s">
        <v>64</v>
      </c>
      <c r="B97" s="18">
        <v>138.9506</v>
      </c>
      <c r="C97" s="28">
        <f t="shared" si="11"/>
        <v>-7.733487386866933</v>
      </c>
      <c r="D97" s="11">
        <f t="shared" si="12"/>
        <v>-11.6464</v>
      </c>
      <c r="F97" s="16" t="s">
        <v>47</v>
      </c>
      <c r="G97" s="11">
        <f t="shared" si="8"/>
        <v>-0.40064374268028446</v>
      </c>
      <c r="H97" s="11">
        <f t="shared" si="13"/>
        <v>9.830298846607398</v>
      </c>
      <c r="I97" s="11">
        <f t="shared" si="16"/>
        <v>1.796006504758596</v>
      </c>
      <c r="J97" s="19" t="s">
        <v>33</v>
      </c>
    </row>
    <row r="98" spans="1:9" ht="11.25">
      <c r="A98" s="16" t="s">
        <v>52</v>
      </c>
      <c r="B98" s="18">
        <v>139.1601</v>
      </c>
      <c r="C98" s="28">
        <f t="shared" si="11"/>
        <v>0.15077300853683084</v>
      </c>
      <c r="D98" s="11">
        <f t="shared" si="12"/>
        <v>0.20949999999999136</v>
      </c>
      <c r="F98" s="16" t="s">
        <v>48</v>
      </c>
      <c r="G98" s="11">
        <f t="shared" si="8"/>
        <v>5.339704122331712</v>
      </c>
      <c r="H98" s="11">
        <f t="shared" si="13"/>
        <v>11.55163197403095</v>
      </c>
      <c r="I98" s="11">
        <f t="shared" si="16"/>
        <v>7.231612060462256</v>
      </c>
    </row>
    <row r="99" spans="1:9" ht="11.25">
      <c r="A99" s="16" t="s">
        <v>53</v>
      </c>
      <c r="B99" s="18">
        <v>147.3267</v>
      </c>
      <c r="C99" s="28">
        <f t="shared" si="11"/>
        <v>5.86849247736958</v>
      </c>
      <c r="D99" s="11">
        <f t="shared" si="12"/>
        <v>8.166599999999988</v>
      </c>
      <c r="F99" s="16" t="s">
        <v>49</v>
      </c>
      <c r="G99" s="11">
        <f t="shared" si="8"/>
        <v>-3.6853318880807673</v>
      </c>
      <c r="H99" s="11">
        <f t="shared" si="13"/>
        <v>11.82074345069941</v>
      </c>
      <c r="I99" s="11">
        <f t="shared" si="16"/>
        <v>3.2797712670949775</v>
      </c>
    </row>
    <row r="100" spans="1:9" ht="11.25">
      <c r="A100" s="16" t="s">
        <v>46</v>
      </c>
      <c r="B100" s="34">
        <v>147.0824</v>
      </c>
      <c r="C100" s="28">
        <f t="shared" si="11"/>
        <v>-0.16582194537716477</v>
      </c>
      <c r="D100" s="11">
        <f t="shared" si="12"/>
        <v>-0.2442999999999813</v>
      </c>
      <c r="F100" s="16" t="s">
        <v>50</v>
      </c>
      <c r="G100" s="11">
        <f t="shared" si="8"/>
        <v>-2.8187637087318307</v>
      </c>
      <c r="H100" s="11">
        <f t="shared" si="13"/>
        <v>0.3685585561568505</v>
      </c>
      <c r="I100" s="11">
        <f t="shared" si="16"/>
        <v>0.3685585561568505</v>
      </c>
    </row>
    <row r="101" spans="1:9" ht="11.25">
      <c r="A101" s="16" t="s">
        <v>53</v>
      </c>
      <c r="B101" s="33">
        <v>150.3527</v>
      </c>
      <c r="C101" s="28">
        <f t="shared" si="11"/>
        <v>2.223447536890877</v>
      </c>
      <c r="D101" s="11">
        <f t="shared" si="12"/>
        <v>3.2702999999999918</v>
      </c>
      <c r="F101" s="37" t="s">
        <v>64</v>
      </c>
      <c r="G101" s="11">
        <f t="shared" si="8"/>
        <v>-7.733487386866933</v>
      </c>
      <c r="H101" s="11">
        <f t="shared" si="13"/>
        <v>6.787982004054771</v>
      </c>
      <c r="I101" s="11">
        <f aca="true" t="shared" si="17" ref="I101:I112">SUM(B97/$B$96-1)*100</f>
        <v>-7.733487386866933</v>
      </c>
    </row>
    <row r="102" spans="1:9" ht="11.25">
      <c r="A102" s="16" t="s">
        <v>54</v>
      </c>
      <c r="B102" s="33">
        <v>153.6916</v>
      </c>
      <c r="C102" s="28">
        <f t="shared" si="11"/>
        <v>2.220711699889666</v>
      </c>
      <c r="D102" s="11">
        <f t="shared" si="12"/>
        <v>3.3388999999999953</v>
      </c>
      <c r="F102" s="16" t="s">
        <v>52</v>
      </c>
      <c r="G102" s="11">
        <f t="shared" si="8"/>
        <v>0.15077300853683084</v>
      </c>
      <c r="H102" s="11">
        <f t="shared" si="13"/>
        <v>8.096681055208022</v>
      </c>
      <c r="I102" s="11">
        <f t="shared" si="17"/>
        <v>-7.5943743899280935</v>
      </c>
    </row>
    <row r="103" spans="1:9" ht="11.25">
      <c r="A103" s="16" t="s">
        <v>54</v>
      </c>
      <c r="B103" s="33">
        <v>156.1782</v>
      </c>
      <c r="C103" s="28">
        <f t="shared" si="11"/>
        <v>1.617915357768429</v>
      </c>
      <c r="D103" s="11">
        <f t="shared" si="12"/>
        <v>2.48660000000001</v>
      </c>
      <c r="F103" s="16" t="s">
        <v>53</v>
      </c>
      <c r="G103" s="11">
        <f t="shared" si="8"/>
        <v>5.86849247736958</v>
      </c>
      <c r="H103" s="11">
        <f t="shared" si="13"/>
        <v>2.465115664445472</v>
      </c>
      <c r="I103" s="11">
        <f t="shared" si="17"/>
        <v>-2.1715572023347174</v>
      </c>
    </row>
    <row r="104" spans="1:9" ht="11.25">
      <c r="A104" s="16" t="s">
        <v>46</v>
      </c>
      <c r="B104" s="33">
        <v>160.0656</v>
      </c>
      <c r="C104" s="28">
        <f t="shared" si="11"/>
        <v>2.4890797819413946</v>
      </c>
      <c r="D104" s="11">
        <f t="shared" si="12"/>
        <v>3.8873999999999853</v>
      </c>
      <c r="F104" s="16" t="s">
        <v>46</v>
      </c>
      <c r="G104" s="11">
        <f t="shared" si="8"/>
        <v>-0.16582194537716477</v>
      </c>
      <c r="H104" s="11">
        <f t="shared" si="13"/>
        <v>3.9702882251399396</v>
      </c>
      <c r="I104" s="11">
        <f t="shared" si="17"/>
        <v>-2.3337782293139986</v>
      </c>
    </row>
    <row r="105" spans="1:9" ht="11.25">
      <c r="A105" s="16" t="s">
        <v>47</v>
      </c>
      <c r="B105" s="10">
        <v>161.3713</v>
      </c>
      <c r="C105" s="28">
        <f t="shared" si="11"/>
        <v>0.8157280514988763</v>
      </c>
      <c r="D105" s="11">
        <f t="shared" si="12"/>
        <v>1.3057000000000016</v>
      </c>
      <c r="F105" s="16" t="s">
        <v>53</v>
      </c>
      <c r="G105" s="11">
        <f t="shared" si="8"/>
        <v>2.223447536890877</v>
      </c>
      <c r="H105" s="11">
        <f t="shared" si="13"/>
        <v>5.426917003475129</v>
      </c>
      <c r="I105" s="11">
        <f t="shared" si="17"/>
        <v>-0.1622210269792923</v>
      </c>
    </row>
    <row r="106" spans="1:9" ht="11.25">
      <c r="A106" s="16" t="s">
        <v>48</v>
      </c>
      <c r="B106" s="10">
        <v>160.356</v>
      </c>
      <c r="C106" s="28">
        <f t="shared" si="11"/>
        <v>-0.6291701188501309</v>
      </c>
      <c r="D106" s="11">
        <f t="shared" si="12"/>
        <v>-1.0152999999999963</v>
      </c>
      <c r="F106" s="16" t="s">
        <v>54</v>
      </c>
      <c r="G106" s="11">
        <f t="shared" si="8"/>
        <v>2.220711699889666</v>
      </c>
      <c r="H106" s="11">
        <f t="shared" si="13"/>
        <v>5.566045576527201</v>
      </c>
      <c r="I106" s="11">
        <f t="shared" si="17"/>
        <v>2.054888211584549</v>
      </c>
    </row>
    <row r="107" spans="1:9" ht="11.25">
      <c r="A107" s="16" t="s">
        <v>49</v>
      </c>
      <c r="B107" s="10">
        <v>159.6886</v>
      </c>
      <c r="C107" s="28">
        <f t="shared" si="11"/>
        <v>-0.4161989573199576</v>
      </c>
      <c r="D107" s="11">
        <f t="shared" si="12"/>
        <v>-0.6673999999999864</v>
      </c>
      <c r="F107" s="16" t="s">
        <v>54</v>
      </c>
      <c r="G107" s="11">
        <f t="shared" si="8"/>
        <v>1.617915357768429</v>
      </c>
      <c r="H107" s="11">
        <f t="shared" si="13"/>
        <v>2.698885213044444</v>
      </c>
      <c r="I107" s="11">
        <f t="shared" si="17"/>
        <v>3.7060499213131814</v>
      </c>
    </row>
    <row r="108" spans="1:9" ht="11.25">
      <c r="A108" s="16" t="s">
        <v>50</v>
      </c>
      <c r="B108" s="10">
        <v>174.2532</v>
      </c>
      <c r="C108" s="28">
        <f t="shared" si="11"/>
        <v>9.120626018388279</v>
      </c>
      <c r="D108" s="11">
        <f t="shared" si="12"/>
        <v>14.564599999999984</v>
      </c>
      <c r="F108" s="16" t="s">
        <v>46</v>
      </c>
      <c r="G108" s="11">
        <f t="shared" si="8"/>
        <v>2.4890797819413946</v>
      </c>
      <c r="H108" s="11">
        <f t="shared" si="13"/>
        <v>4.377085055936236</v>
      </c>
      <c r="I108" s="11">
        <f t="shared" si="17"/>
        <v>6.287376242554621</v>
      </c>
    </row>
    <row r="109" spans="1:9" ht="11.25">
      <c r="A109" s="37" t="s">
        <v>67</v>
      </c>
      <c r="B109" s="10">
        <v>150.7715</v>
      </c>
      <c r="C109" s="28">
        <f t="shared" si="11"/>
        <v>-13.475620533797938</v>
      </c>
      <c r="D109" s="11">
        <f t="shared" si="12"/>
        <v>-23.48169999999999</v>
      </c>
      <c r="F109" s="16" t="s">
        <v>47</v>
      </c>
      <c r="G109" s="11">
        <f t="shared" si="8"/>
        <v>0.8157280514988763</v>
      </c>
      <c r="H109" s="11">
        <f t="shared" si="13"/>
        <v>5.651805566103696</v>
      </c>
      <c r="I109" s="11">
        <f t="shared" si="17"/>
        <v>7.1543921857673</v>
      </c>
    </row>
    <row r="110" spans="1:9" ht="11.25">
      <c r="A110" s="16" t="s">
        <v>52</v>
      </c>
      <c r="B110" s="31">
        <v>147.2193</v>
      </c>
      <c r="C110" s="28">
        <f t="shared" si="11"/>
        <v>-2.356015559969893</v>
      </c>
      <c r="D110" s="11">
        <f t="shared" si="12"/>
        <v>-3.552199999999999</v>
      </c>
      <c r="F110" s="16" t="s">
        <v>48</v>
      </c>
      <c r="G110" s="11">
        <f t="shared" si="8"/>
        <v>-0.6291701188501309</v>
      </c>
      <c r="H110" s="11">
        <f t="shared" si="13"/>
        <v>-0.33475331055237145</v>
      </c>
      <c r="I110" s="11">
        <f t="shared" si="17"/>
        <v>6.480208769098983</v>
      </c>
    </row>
    <row r="111" spans="1:9" ht="11.25">
      <c r="A111" s="16" t="s">
        <v>53</v>
      </c>
      <c r="B111" s="31">
        <v>157.126</v>
      </c>
      <c r="C111" s="28">
        <f t="shared" si="11"/>
        <v>6.729212813809049</v>
      </c>
      <c r="D111" s="11">
        <f t="shared" si="12"/>
        <v>9.9067</v>
      </c>
      <c r="F111" s="16" t="s">
        <v>49</v>
      </c>
      <c r="G111" s="11">
        <f t="shared" si="8"/>
        <v>-0.4161989573199576</v>
      </c>
      <c r="H111" s="11">
        <f t="shared" si="13"/>
        <v>3.048105670244472</v>
      </c>
      <c r="I111" s="11">
        <f t="shared" si="17"/>
        <v>6.0370392504498716</v>
      </c>
    </row>
    <row r="112" spans="1:9" ht="11.25">
      <c r="A112" s="16" t="s">
        <v>46</v>
      </c>
      <c r="B112" s="10">
        <v>147.2008</v>
      </c>
      <c r="C112" s="28">
        <f t="shared" si="11"/>
        <v>-6.316713974771848</v>
      </c>
      <c r="D112" s="11">
        <f t="shared" si="12"/>
        <v>-9.925200000000018</v>
      </c>
      <c r="F112" s="16" t="s">
        <v>50</v>
      </c>
      <c r="G112" s="11">
        <f t="shared" si="8"/>
        <v>9.120626018388279</v>
      </c>
      <c r="H112" s="11">
        <f t="shared" si="13"/>
        <v>15.708281041455008</v>
      </c>
      <c r="I112" s="11">
        <f t="shared" si="17"/>
        <v>15.708281041455008</v>
      </c>
    </row>
    <row r="113" spans="1:9" ht="11.25">
      <c r="A113" s="16" t="s">
        <v>53</v>
      </c>
      <c r="B113" s="31">
        <v>159.8406</v>
      </c>
      <c r="C113" s="28">
        <f t="shared" si="11"/>
        <v>8.586773984924001</v>
      </c>
      <c r="D113" s="11">
        <f t="shared" si="12"/>
        <v>12.639800000000008</v>
      </c>
      <c r="F113" s="37" t="s">
        <v>67</v>
      </c>
      <c r="G113" s="11">
        <f t="shared" si="8"/>
        <v>-13.475620533797938</v>
      </c>
      <c r="H113" s="11">
        <f t="shared" si="13"/>
        <v>8.507268050659732</v>
      </c>
      <c r="I113" s="11">
        <f aca="true" t="shared" si="18" ref="I113:I124">SUM(B109/$B$108-1)*100</f>
        <v>-13.475620533797938</v>
      </c>
    </row>
    <row r="114" spans="1:9" ht="11.25">
      <c r="A114" s="16" t="s">
        <v>54</v>
      </c>
      <c r="B114" s="31">
        <v>164.7114</v>
      </c>
      <c r="C114" s="28">
        <f t="shared" si="11"/>
        <v>3.0472858585365747</v>
      </c>
      <c r="D114" s="11">
        <f t="shared" si="12"/>
        <v>4.870800000000003</v>
      </c>
      <c r="F114" s="16" t="s">
        <v>52</v>
      </c>
      <c r="G114" s="11">
        <f t="shared" si="8"/>
        <v>-2.356015559969893</v>
      </c>
      <c r="H114" s="11">
        <f t="shared" si="13"/>
        <v>5.791315183015833</v>
      </c>
      <c r="I114" s="11">
        <f t="shared" si="18"/>
        <v>-15.514148377189052</v>
      </c>
    </row>
    <row r="115" spans="1:9" ht="11.25">
      <c r="A115" s="16" t="s">
        <v>54</v>
      </c>
      <c r="B115" s="31">
        <v>167.7395</v>
      </c>
      <c r="C115" s="28">
        <f>+(B115/B114-1)*100</f>
        <v>1.83842769838638</v>
      </c>
      <c r="D115" s="11">
        <f t="shared" si="12"/>
        <v>3.028099999999995</v>
      </c>
      <c r="F115" s="16" t="s">
        <v>53</v>
      </c>
      <c r="G115" s="11">
        <f t="shared" si="8"/>
        <v>6.729212813809049</v>
      </c>
      <c r="H115" s="11">
        <f t="shared" si="13"/>
        <v>6.65140806113218</v>
      </c>
      <c r="I115" s="11">
        <f t="shared" si="18"/>
        <v>-9.828915623931145</v>
      </c>
    </row>
    <row r="116" spans="1:9" ht="11.25">
      <c r="A116" s="16" t="s">
        <v>46</v>
      </c>
      <c r="B116" s="10">
        <v>172.982</v>
      </c>
      <c r="C116" s="28">
        <f t="shared" si="11"/>
        <v>3.125381916602832</v>
      </c>
      <c r="D116" s="11">
        <f t="shared" si="12"/>
        <v>5.242500000000007</v>
      </c>
      <c r="F116" s="16" t="s">
        <v>46</v>
      </c>
      <c r="G116" s="11">
        <f t="shared" si="8"/>
        <v>-6.316713974771848</v>
      </c>
      <c r="H116" s="11">
        <f t="shared" si="13"/>
        <v>0.08049909438516689</v>
      </c>
      <c r="I116" s="11">
        <f t="shared" si="18"/>
        <v>-15.524765111917604</v>
      </c>
    </row>
    <row r="117" spans="1:9" ht="11.25">
      <c r="A117" s="16" t="s">
        <v>47</v>
      </c>
      <c r="B117" s="10">
        <v>160.5114</v>
      </c>
      <c r="C117" s="28">
        <f t="shared" si="11"/>
        <v>-7.209189395428417</v>
      </c>
      <c r="D117" s="11">
        <f t="shared" si="12"/>
        <v>-12.47059999999999</v>
      </c>
      <c r="F117" s="16" t="s">
        <v>53</v>
      </c>
      <c r="G117" s="11">
        <f t="shared" si="8"/>
        <v>8.586773984924001</v>
      </c>
      <c r="H117" s="11">
        <f t="shared" si="13"/>
        <v>6.310428745210417</v>
      </c>
      <c r="I117" s="11">
        <f t="shared" si="18"/>
        <v>-8.271067618844297</v>
      </c>
    </row>
    <row r="118" spans="1:9" ht="11.25">
      <c r="A118" s="16" t="s">
        <v>48</v>
      </c>
      <c r="B118" s="31">
        <v>178.6196</v>
      </c>
      <c r="C118" s="28">
        <f t="shared" si="11"/>
        <v>11.281566293733647</v>
      </c>
      <c r="D118" s="11">
        <f t="shared" si="12"/>
        <v>18.108199999999982</v>
      </c>
      <c r="F118" s="16" t="s">
        <v>54</v>
      </c>
      <c r="G118" s="11">
        <f t="shared" si="8"/>
        <v>3.0472858585365747</v>
      </c>
      <c r="H118" s="11">
        <f t="shared" si="13"/>
        <v>7.170073055391457</v>
      </c>
      <c r="I118" s="11">
        <f t="shared" si="18"/>
        <v>-5.475824834206778</v>
      </c>
    </row>
    <row r="119" spans="1:9" ht="11.25">
      <c r="A119" s="16" t="s">
        <v>49</v>
      </c>
      <c r="B119" s="31">
        <v>171.4138</v>
      </c>
      <c r="C119" s="28">
        <f t="shared" si="11"/>
        <v>-4.034159745067156</v>
      </c>
      <c r="D119" s="11">
        <f t="shared" si="12"/>
        <v>-7.205799999999982</v>
      </c>
      <c r="F119" s="16" t="s">
        <v>54</v>
      </c>
      <c r="G119" s="11">
        <f t="shared" si="8"/>
        <v>1.83842769838638</v>
      </c>
      <c r="H119" s="11">
        <f t="shared" si="13"/>
        <v>7.402633658218627</v>
      </c>
      <c r="I119" s="11">
        <f t="shared" si="18"/>
        <v>-3.738066216287561</v>
      </c>
    </row>
    <row r="120" spans="1:9" ht="11.25">
      <c r="A120" s="16" t="s">
        <v>50</v>
      </c>
      <c r="B120" s="10">
        <v>170.7291</v>
      </c>
      <c r="C120" s="28">
        <f t="shared" si="11"/>
        <v>-0.39944275198380286</v>
      </c>
      <c r="D120" s="11">
        <f t="shared" si="12"/>
        <v>-0.6847000000000207</v>
      </c>
      <c r="F120" s="16" t="s">
        <v>46</v>
      </c>
      <c r="G120" s="11">
        <f t="shared" si="8"/>
        <v>3.125381916602832</v>
      </c>
      <c r="H120" s="11">
        <f t="shared" si="13"/>
        <v>8.069441528973131</v>
      </c>
      <c r="I120" s="11">
        <f t="shared" si="18"/>
        <v>-0.7295131452392245</v>
      </c>
    </row>
    <row r="121" spans="1:9" ht="11.25">
      <c r="A121" s="37" t="s">
        <v>69</v>
      </c>
      <c r="B121" s="10">
        <v>160.6413</v>
      </c>
      <c r="C121" s="28">
        <f aca="true" t="shared" si="19" ref="C121:C127">+(B121/B120-1)*100</f>
        <v>-5.908658805089462</v>
      </c>
      <c r="D121" s="11">
        <f t="shared" si="12"/>
        <v>-10.087799999999987</v>
      </c>
      <c r="F121" s="16" t="s">
        <v>47</v>
      </c>
      <c r="G121" s="11">
        <f t="shared" si="8"/>
        <v>-7.209189395428417</v>
      </c>
      <c r="H121" s="11">
        <f t="shared" si="13"/>
        <v>-0.5328704670533035</v>
      </c>
      <c r="I121" s="11">
        <f t="shared" si="18"/>
        <v>-7.886110556362802</v>
      </c>
    </row>
    <row r="122" spans="1:9" ht="11.25">
      <c r="A122" s="16" t="s">
        <v>52</v>
      </c>
      <c r="B122" s="74">
        <v>148.225</v>
      </c>
      <c r="C122" s="28">
        <f t="shared" si="19"/>
        <v>-7.72920786871123</v>
      </c>
      <c r="D122" s="11">
        <f t="shared" si="12"/>
        <v>-12.416300000000007</v>
      </c>
      <c r="F122" s="16" t="s">
        <v>48</v>
      </c>
      <c r="G122" s="11">
        <f t="shared" si="8"/>
        <v>11.281566293733647</v>
      </c>
      <c r="H122" s="11">
        <f t="shared" si="13"/>
        <v>11.389408565940773</v>
      </c>
      <c r="I122" s="11">
        <f t="shared" si="18"/>
        <v>2.5057789469576486</v>
      </c>
    </row>
    <row r="123" spans="1:9" ht="11.25">
      <c r="A123" s="16" t="s">
        <v>53</v>
      </c>
      <c r="B123" s="74">
        <v>159.9335</v>
      </c>
      <c r="C123" s="28">
        <f t="shared" si="19"/>
        <v>7.899139821217749</v>
      </c>
      <c r="D123" s="11">
        <f t="shared" si="12"/>
        <v>11.708500000000015</v>
      </c>
      <c r="F123" s="16" t="s">
        <v>49</v>
      </c>
      <c r="G123" s="11">
        <f t="shared" si="8"/>
        <v>-4.034159745067156</v>
      </c>
      <c r="H123" s="11">
        <f t="shared" si="13"/>
        <v>7.342540419291055</v>
      </c>
      <c r="I123" s="11">
        <f t="shared" si="18"/>
        <v>-1.6294679236880438</v>
      </c>
    </row>
    <row r="124" spans="1:9" ht="11.25">
      <c r="A124" s="16" t="s">
        <v>46</v>
      </c>
      <c r="B124" s="10">
        <v>168.8344</v>
      </c>
      <c r="C124" s="28">
        <f t="shared" si="19"/>
        <v>5.565375609237577</v>
      </c>
      <c r="D124" s="11">
        <f aca="true" t="shared" si="20" ref="D124:D129">+B124-B123</f>
        <v>8.900899999999979</v>
      </c>
      <c r="F124" s="16" t="s">
        <v>50</v>
      </c>
      <c r="G124" s="11">
        <f t="shared" si="8"/>
        <v>-0.39944275198380286</v>
      </c>
      <c r="H124" s="11">
        <f t="shared" si="13"/>
        <v>-2.0224018841547897</v>
      </c>
      <c r="I124" s="11">
        <f t="shared" si="18"/>
        <v>-2.0224018841547897</v>
      </c>
    </row>
    <row r="125" spans="1:9" ht="11.25">
      <c r="A125" s="16" t="s">
        <v>53</v>
      </c>
      <c r="B125" s="10">
        <v>174.4504</v>
      </c>
      <c r="C125" s="28">
        <f t="shared" si="19"/>
        <v>3.3263363390399148</v>
      </c>
      <c r="D125" s="11">
        <f t="shared" si="20"/>
        <v>5.616000000000014</v>
      </c>
      <c r="F125" s="37" t="s">
        <v>69</v>
      </c>
      <c r="G125" s="11">
        <f aca="true" t="shared" si="21" ref="G125:G130">SUM(B121/B120-1)*100</f>
        <v>-5.908658805089462</v>
      </c>
      <c r="H125" s="11">
        <f aca="true" t="shared" si="22" ref="H125:H130">SUM(B121/B109-1)*100</f>
        <v>6.546197391416819</v>
      </c>
      <c r="I125" s="11">
        <f aca="true" t="shared" si="23" ref="I125:I130">SUM(B121/$B$120-1)*100</f>
        <v>-5.908658805089462</v>
      </c>
    </row>
    <row r="126" spans="1:9" ht="11.25">
      <c r="A126" s="16" t="s">
        <v>54</v>
      </c>
      <c r="B126" s="75">
        <v>166.8921</v>
      </c>
      <c r="C126" s="28">
        <f t="shared" si="19"/>
        <v>-4.332635522761774</v>
      </c>
      <c r="D126" s="11">
        <f t="shared" si="20"/>
        <v>-7.558300000000003</v>
      </c>
      <c r="F126" s="16" t="s">
        <v>52</v>
      </c>
      <c r="G126" s="11">
        <f t="shared" si="21"/>
        <v>-7.72920786871123</v>
      </c>
      <c r="H126" s="11">
        <f t="shared" si="22"/>
        <v>0.683130540628829</v>
      </c>
      <c r="I126" s="11">
        <f t="shared" si="23"/>
        <v>-13.181174152502418</v>
      </c>
    </row>
    <row r="127" spans="1:9" ht="11.25">
      <c r="A127" s="16" t="s">
        <v>54</v>
      </c>
      <c r="B127" s="10">
        <v>179.0592</v>
      </c>
      <c r="C127" s="28">
        <f t="shared" si="19"/>
        <v>7.290399006304082</v>
      </c>
      <c r="D127" s="11">
        <f t="shared" si="20"/>
        <v>12.167100000000005</v>
      </c>
      <c r="F127" s="16" t="s">
        <v>53</v>
      </c>
      <c r="G127" s="11">
        <f t="shared" si="21"/>
        <v>7.899139821217749</v>
      </c>
      <c r="H127" s="11">
        <f t="shared" si="22"/>
        <v>1.7867825821315408</v>
      </c>
      <c r="I127" s="11">
        <f t="shared" si="23"/>
        <v>-6.32323370766904</v>
      </c>
    </row>
    <row r="128" spans="1:9" ht="11.25">
      <c r="A128" s="10" t="s">
        <v>46</v>
      </c>
      <c r="B128" s="10">
        <v>175.2099</v>
      </c>
      <c r="C128" s="28">
        <f>+(B128/B127-1)*100</f>
        <v>-2.149735953248977</v>
      </c>
      <c r="D128" s="11">
        <f t="shared" si="20"/>
        <v>-3.8492999999999995</v>
      </c>
      <c r="F128" s="16" t="s">
        <v>46</v>
      </c>
      <c r="G128" s="11">
        <f t="shared" si="21"/>
        <v>5.565375609237577</v>
      </c>
      <c r="H128" s="11">
        <f t="shared" si="22"/>
        <v>14.696659257286647</v>
      </c>
      <c r="I128" s="11">
        <f t="shared" si="23"/>
        <v>-1.1097698049131632</v>
      </c>
    </row>
    <row r="129" spans="1:9" ht="11.25">
      <c r="A129" s="10" t="s">
        <v>47</v>
      </c>
      <c r="B129" s="10">
        <v>164.6724</v>
      </c>
      <c r="C129" s="28">
        <f>+(B129/B128-1)*100</f>
        <v>-6.014214950182605</v>
      </c>
      <c r="D129" s="11">
        <f t="shared" si="20"/>
        <v>-10.537499999999994</v>
      </c>
      <c r="F129" s="16" t="s">
        <v>53</v>
      </c>
      <c r="G129" s="11">
        <f t="shared" si="21"/>
        <v>3.3263363390399148</v>
      </c>
      <c r="H129" s="11">
        <f t="shared" si="22"/>
        <v>9.140230955089002</v>
      </c>
      <c r="I129" s="11">
        <f t="shared" si="23"/>
        <v>2.179651857826226</v>
      </c>
    </row>
    <row r="130" spans="1:9" ht="11.25">
      <c r="A130" s="10" t="s">
        <v>48</v>
      </c>
      <c r="B130" s="10">
        <v>182.1998</v>
      </c>
      <c r="C130" s="28">
        <f>+(B130/B129-1)*100</f>
        <v>10.643799446658942</v>
      </c>
      <c r="D130" s="11">
        <f>+B130-B129</f>
        <v>17.5274</v>
      </c>
      <c r="F130" s="16" t="s">
        <v>54</v>
      </c>
      <c r="G130" s="11">
        <f t="shared" si="21"/>
        <v>-4.332635522761774</v>
      </c>
      <c r="H130" s="11">
        <f t="shared" si="22"/>
        <v>1.323952076176882</v>
      </c>
      <c r="I130" s="11">
        <f t="shared" si="23"/>
        <v>-2.247420035600256</v>
      </c>
    </row>
    <row r="131" spans="1:9" ht="11.25">
      <c r="A131" s="10" t="s">
        <v>49</v>
      </c>
      <c r="B131" s="10">
        <v>181.2311</v>
      </c>
      <c r="C131" s="28">
        <f>+(B131/B130-1)*100</f>
        <v>-0.531669079768482</v>
      </c>
      <c r="D131" s="11">
        <f>+B131-B130</f>
        <v>-0.9687000000000126</v>
      </c>
      <c r="F131" s="16" t="s">
        <v>54</v>
      </c>
      <c r="G131" s="11">
        <f>SUM(B127/B126-1)*100</f>
        <v>7.290399006304082</v>
      </c>
      <c r="H131" s="11">
        <f>SUM(B127/B115-1)*100</f>
        <v>6.748380673604015</v>
      </c>
      <c r="I131" s="11">
        <f>SUM(B127/$B$120-1)*100</f>
        <v>4.879133082760956</v>
      </c>
    </row>
    <row r="132" spans="1:9" ht="11.25">
      <c r="A132" s="10" t="s">
        <v>50</v>
      </c>
      <c r="B132" s="10">
        <v>171.3685</v>
      </c>
      <c r="C132" s="28">
        <f>+(B132/B131-1)*100</f>
        <v>-5.442001952203556</v>
      </c>
      <c r="D132" s="11">
        <f>+B132-B131</f>
        <v>-9.862599999999986</v>
      </c>
      <c r="F132" s="16" t="s">
        <v>46</v>
      </c>
      <c r="G132" s="11">
        <f>SUM(B128/B127-1)*100</f>
        <v>-2.149735953248977</v>
      </c>
      <c r="H132" s="11">
        <f>SUM(B128/B116-1)*100</f>
        <v>1.2879374732631232</v>
      </c>
      <c r="I132" s="11">
        <f>SUM(B128/$B$120-1)*100</f>
        <v>2.624508651424984</v>
      </c>
    </row>
    <row r="133" spans="1:9" ht="11.25">
      <c r="A133" s="10"/>
      <c r="B133" s="74"/>
      <c r="F133" s="16" t="s">
        <v>47</v>
      </c>
      <c r="G133" s="11">
        <f>SUM(B129/B128-1)*100</f>
        <v>-6.014214950182605</v>
      </c>
      <c r="H133" s="11">
        <f>SUM(B129/B117-1)*100</f>
        <v>2.5923392357178443</v>
      </c>
      <c r="I133" s="11">
        <f>SUM(B129/$B$120-1)*100</f>
        <v>-3.54754989044046</v>
      </c>
    </row>
    <row r="134" spans="1:9" ht="11.25">
      <c r="A134" s="10"/>
      <c r="B134" s="74"/>
      <c r="F134" s="10" t="s">
        <v>48</v>
      </c>
      <c r="G134" s="11">
        <f>SUM(B130/B129-1)*100</f>
        <v>10.643799446658942</v>
      </c>
      <c r="H134" s="11">
        <f>SUM(B130/B118-1)*100</f>
        <v>2.0043713007979136</v>
      </c>
      <c r="I134" s="11">
        <f>SUM(B130/$B$120-1)*100</f>
        <v>6.718655460609835</v>
      </c>
    </row>
    <row r="135" spans="1:14" ht="11.25">
      <c r="A135" s="10"/>
      <c r="B135" s="75"/>
      <c r="C135" s="59"/>
      <c r="D135" s="60"/>
      <c r="E135" s="60"/>
      <c r="F135" s="10" t="s">
        <v>49</v>
      </c>
      <c r="G135" s="11">
        <f>SUM(B131/B130-1)*100</f>
        <v>-0.531669079768482</v>
      </c>
      <c r="H135" s="11">
        <f>SUM(B131/B119-1)*100</f>
        <v>5.72725183153282</v>
      </c>
      <c r="I135" s="11">
        <f>SUM(B131/$B$120-1)*100</f>
        <v>6.1512653671811135</v>
      </c>
      <c r="J135" s="60"/>
      <c r="K135" s="59"/>
      <c r="L135" s="59"/>
      <c r="M135" s="59"/>
      <c r="N135" s="59"/>
    </row>
    <row r="136" spans="1:14" ht="11.25">
      <c r="A136" s="10"/>
      <c r="B136" s="75">
        <v>166.8921</v>
      </c>
      <c r="C136" s="59"/>
      <c r="D136" s="59"/>
      <c r="E136" s="61"/>
      <c r="F136" s="10" t="s">
        <v>50</v>
      </c>
      <c r="G136" s="11">
        <f>SUM(B132/B131-1)*100</f>
        <v>-5.442001952203556</v>
      </c>
      <c r="H136" s="11">
        <f>SUM(B132/B120-1)*100</f>
        <v>0.3745114336103361</v>
      </c>
      <c r="I136" s="11">
        <f>SUM(B132/$B$120-1)*100</f>
        <v>0.3745114336103361</v>
      </c>
      <c r="J136" s="61"/>
      <c r="K136" s="61"/>
      <c r="L136" s="61"/>
      <c r="M136" s="61"/>
      <c r="N136" s="61"/>
    </row>
    <row r="137" ht="11.25">
      <c r="B137" s="10">
        <v>179.0592</v>
      </c>
    </row>
    <row r="138" ht="11.25">
      <c r="B138" s="10">
        <v>175.2099</v>
      </c>
    </row>
    <row r="139" ht="11.25">
      <c r="B139" s="10">
        <v>164.6724</v>
      </c>
    </row>
    <row r="140" ht="11.25">
      <c r="B140" s="10">
        <v>182.1998</v>
      </c>
    </row>
    <row r="141" ht="11.25">
      <c r="B141" s="10">
        <v>181.2311</v>
      </c>
    </row>
    <row r="142" ht="11.25">
      <c r="B142" s="10">
        <v>171.3685</v>
      </c>
    </row>
  </sheetData>
  <sheetProtection/>
  <mergeCells count="8">
    <mergeCell ref="F1:H2"/>
    <mergeCell ref="F4:G4"/>
    <mergeCell ref="F25:I25"/>
    <mergeCell ref="K27:L27"/>
    <mergeCell ref="A4:B4"/>
    <mergeCell ref="K4:L4"/>
    <mergeCell ref="K16:L16"/>
    <mergeCell ref="F23:G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71"/>
  <sheetViews>
    <sheetView tabSelected="1" zoomScalePageLayoutView="0" workbookViewId="0" topLeftCell="A25">
      <selection activeCell="O44" sqref="O44"/>
    </sheetView>
  </sheetViews>
  <sheetFormatPr defaultColWidth="11.421875" defaultRowHeight="12.75"/>
  <cols>
    <col min="1" max="1" width="11.421875" style="47" customWidth="1"/>
    <col min="2" max="14" width="8.7109375" style="47" customWidth="1"/>
    <col min="15" max="16384" width="11.421875" style="47" customWidth="1"/>
  </cols>
  <sheetData>
    <row r="1" ht="77.25" customHeight="1"/>
    <row r="2" spans="2:14" ht="12.75">
      <c r="B2" s="48" t="s">
        <v>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2.75">
      <c r="B3" s="48" t="s">
        <v>35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2:14" ht="12.75">
      <c r="B5" s="63" t="s">
        <v>36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6" ht="12.75">
      <c r="B6" s="65" t="s">
        <v>18</v>
      </c>
      <c r="C6" s="80" t="s">
        <v>19</v>
      </c>
      <c r="D6" s="80" t="s">
        <v>20</v>
      </c>
      <c r="E6" s="80" t="s">
        <v>21</v>
      </c>
      <c r="F6" s="80" t="s">
        <v>22</v>
      </c>
      <c r="G6" s="80" t="s">
        <v>23</v>
      </c>
      <c r="H6" s="80" t="s">
        <v>24</v>
      </c>
      <c r="I6" s="80" t="s">
        <v>25</v>
      </c>
      <c r="J6" s="80" t="s">
        <v>26</v>
      </c>
      <c r="K6" s="80" t="s">
        <v>27</v>
      </c>
      <c r="L6" s="80" t="s">
        <v>28</v>
      </c>
      <c r="M6" s="80" t="s">
        <v>29</v>
      </c>
      <c r="N6" s="80" t="s">
        <v>30</v>
      </c>
      <c r="P6" s="46"/>
    </row>
    <row r="7" spans="2:16" ht="12.75">
      <c r="B7" s="66" t="s">
        <v>31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P7" s="46"/>
    </row>
    <row r="8" spans="2:16" ht="12.75">
      <c r="B8" s="56">
        <v>2003</v>
      </c>
      <c r="C8" s="58"/>
      <c r="D8" s="58"/>
      <c r="E8" s="58"/>
      <c r="F8" s="58"/>
      <c r="G8" s="58"/>
      <c r="H8" s="58"/>
      <c r="I8" s="58">
        <v>97.9652</v>
      </c>
      <c r="J8" s="58">
        <v>98.8095</v>
      </c>
      <c r="K8" s="58">
        <v>99.2912</v>
      </c>
      <c r="L8" s="58">
        <v>104.2316</v>
      </c>
      <c r="M8" s="58">
        <v>99.0594</v>
      </c>
      <c r="N8" s="58">
        <v>100.643</v>
      </c>
      <c r="P8" s="46"/>
    </row>
    <row r="9" spans="2:16" ht="12.75">
      <c r="B9" s="53">
        <v>2004</v>
      </c>
      <c r="C9" s="67">
        <v>93.556</v>
      </c>
      <c r="D9" s="67">
        <v>88.0899</v>
      </c>
      <c r="E9" s="67">
        <v>108.7265</v>
      </c>
      <c r="F9" s="67">
        <v>98.0214</v>
      </c>
      <c r="G9" s="67">
        <v>95.7291</v>
      </c>
      <c r="H9" s="67">
        <v>98.0891</v>
      </c>
      <c r="I9" s="67">
        <v>104.3297</v>
      </c>
      <c r="J9" s="67">
        <v>104.5769</v>
      </c>
      <c r="K9" s="67">
        <v>103.249</v>
      </c>
      <c r="L9" s="67">
        <v>105.8607</v>
      </c>
      <c r="M9" s="67">
        <v>106.854</v>
      </c>
      <c r="N9" s="67">
        <v>109.6614</v>
      </c>
      <c r="P9" s="46"/>
    </row>
    <row r="10" spans="2:17" ht="12.75">
      <c r="B10" s="56">
        <v>2005</v>
      </c>
      <c r="C10" s="58">
        <v>99.3575</v>
      </c>
      <c r="D10" s="58">
        <v>97.678</v>
      </c>
      <c r="E10" s="58">
        <v>106.2012</v>
      </c>
      <c r="F10" s="58">
        <v>105.8945</v>
      </c>
      <c r="G10" s="58">
        <v>109.4238</v>
      </c>
      <c r="H10" s="58">
        <v>109.8308</v>
      </c>
      <c r="I10" s="58">
        <v>114.2375</v>
      </c>
      <c r="J10" s="58">
        <v>118.6787</v>
      </c>
      <c r="K10" s="58">
        <v>112.3114</v>
      </c>
      <c r="L10" s="58">
        <v>118.1207</v>
      </c>
      <c r="M10" s="58">
        <v>117.5017</v>
      </c>
      <c r="N10" s="58">
        <v>117.2515</v>
      </c>
      <c r="P10" s="49"/>
      <c r="Q10" s="41"/>
    </row>
    <row r="11" spans="2:17" ht="12.75">
      <c r="B11" s="53">
        <v>2006</v>
      </c>
      <c r="C11" s="67">
        <v>104.397</v>
      </c>
      <c r="D11" s="67">
        <v>102.3996</v>
      </c>
      <c r="E11" s="67">
        <v>118.0206</v>
      </c>
      <c r="F11" s="67">
        <v>111.2397</v>
      </c>
      <c r="G11" s="67">
        <v>118.857</v>
      </c>
      <c r="H11" s="67">
        <v>116.4006</v>
      </c>
      <c r="I11" s="67">
        <v>121.6586</v>
      </c>
      <c r="J11" s="67">
        <v>130.4949</v>
      </c>
      <c r="K11" s="67">
        <v>126.7571</v>
      </c>
      <c r="L11" s="67">
        <v>129.4014</v>
      </c>
      <c r="M11" s="67">
        <v>130.4202</v>
      </c>
      <c r="N11" s="67">
        <v>129.6545</v>
      </c>
      <c r="P11" s="41"/>
      <c r="Q11" s="41"/>
    </row>
    <row r="12" spans="2:17" ht="12.75">
      <c r="B12" s="56">
        <v>2007</v>
      </c>
      <c r="C12" s="58">
        <v>123.7519</v>
      </c>
      <c r="D12" s="58">
        <v>113.3403</v>
      </c>
      <c r="E12" s="58">
        <v>126.2002</v>
      </c>
      <c r="F12" s="58">
        <v>118.447</v>
      </c>
      <c r="G12" s="58">
        <v>127.37</v>
      </c>
      <c r="H12" s="58">
        <v>130.24</v>
      </c>
      <c r="I12" s="58">
        <v>139.45</v>
      </c>
      <c r="J12" s="58">
        <v>136.61</v>
      </c>
      <c r="K12" s="58">
        <v>134.73</v>
      </c>
      <c r="L12" s="58">
        <v>145.61</v>
      </c>
      <c r="M12" s="58">
        <v>140.85</v>
      </c>
      <c r="N12" s="58">
        <v>152.6</v>
      </c>
      <c r="P12" s="62"/>
      <c r="Q12" s="41"/>
    </row>
    <row r="13" spans="2:17" ht="12.75">
      <c r="B13" s="53" t="s">
        <v>42</v>
      </c>
      <c r="C13" s="54">
        <v>127.1944</v>
      </c>
      <c r="D13" s="54">
        <v>118.2417</v>
      </c>
      <c r="E13" s="54">
        <v>130.3645</v>
      </c>
      <c r="F13" s="68">
        <v>136.3571</v>
      </c>
      <c r="G13" s="68">
        <v>135.0485</v>
      </c>
      <c r="H13" s="69">
        <v>129.9193</v>
      </c>
      <c r="I13" s="69">
        <v>146.2212</v>
      </c>
      <c r="J13" s="69">
        <v>140.567</v>
      </c>
      <c r="K13" s="69">
        <v>144.6107</v>
      </c>
      <c r="L13" s="69">
        <v>154.7176</v>
      </c>
      <c r="M13" s="69">
        <v>138.4841</v>
      </c>
      <c r="N13" s="69">
        <v>153.1933</v>
      </c>
      <c r="P13" s="70"/>
      <c r="Q13" s="41"/>
    </row>
    <row r="14" spans="2:17" ht="12.75">
      <c r="B14" s="56" t="s">
        <v>61</v>
      </c>
      <c r="C14" s="64">
        <v>129.4854</v>
      </c>
      <c r="D14" s="64">
        <v>126.5723</v>
      </c>
      <c r="E14" s="64">
        <v>133.7251</v>
      </c>
      <c r="F14" s="64">
        <v>126.262</v>
      </c>
      <c r="G14" s="64">
        <v>128.847</v>
      </c>
      <c r="H14" s="64">
        <v>129.5364</v>
      </c>
      <c r="I14" s="64">
        <v>143.4392</v>
      </c>
      <c r="J14" s="64">
        <v>136.0475</v>
      </c>
      <c r="K14" s="57">
        <v>139.068</v>
      </c>
      <c r="L14" s="57">
        <v>144.2333</v>
      </c>
      <c r="M14" s="64">
        <v>138.5835</v>
      </c>
      <c r="N14" s="64">
        <v>150.044</v>
      </c>
      <c r="P14" s="70"/>
      <c r="Q14" s="41"/>
    </row>
    <row r="15" spans="2:17" ht="12" customHeight="1">
      <c r="B15" s="53" t="s">
        <v>65</v>
      </c>
      <c r="C15" s="69">
        <v>130.1182</v>
      </c>
      <c r="D15" s="69">
        <v>128.7367</v>
      </c>
      <c r="E15" s="69">
        <v>143.7823</v>
      </c>
      <c r="F15" s="69">
        <v>141.4658</v>
      </c>
      <c r="G15" s="69">
        <v>142.6132</v>
      </c>
      <c r="H15" s="69">
        <v>145.5881</v>
      </c>
      <c r="I15" s="69">
        <v>152.0739</v>
      </c>
      <c r="J15" s="69">
        <v>153.3532</v>
      </c>
      <c r="K15" s="69">
        <v>152.7388</v>
      </c>
      <c r="L15" s="69">
        <v>160.8946</v>
      </c>
      <c r="M15" s="69">
        <v>154.9651</v>
      </c>
      <c r="N15" s="69">
        <v>150.597</v>
      </c>
      <c r="P15" s="70"/>
      <c r="Q15" s="41"/>
    </row>
    <row r="16" spans="2:16" ht="12" customHeight="1">
      <c r="B16" s="56" t="s">
        <v>66</v>
      </c>
      <c r="C16" s="64">
        <v>138.9506</v>
      </c>
      <c r="D16" s="64">
        <v>139.1601</v>
      </c>
      <c r="E16" s="64">
        <v>147.3267</v>
      </c>
      <c r="F16" s="64">
        <v>147.0824</v>
      </c>
      <c r="G16" s="57">
        <v>150.3527</v>
      </c>
      <c r="H16" s="57">
        <v>153.6916</v>
      </c>
      <c r="I16" s="64">
        <v>156.1782</v>
      </c>
      <c r="J16" s="64">
        <v>160.0656</v>
      </c>
      <c r="K16" s="57">
        <v>161.3713</v>
      </c>
      <c r="L16" s="57">
        <v>160.356</v>
      </c>
      <c r="M16" s="57">
        <v>159.6886</v>
      </c>
      <c r="N16" s="57">
        <v>174.2532</v>
      </c>
      <c r="P16" s="41"/>
    </row>
    <row r="17" spans="2:16" ht="12" customHeight="1">
      <c r="B17" s="53" t="s">
        <v>68</v>
      </c>
      <c r="C17" s="54">
        <v>150.7715</v>
      </c>
      <c r="D17" s="55">
        <v>147.2193</v>
      </c>
      <c r="E17" s="55">
        <v>157.126</v>
      </c>
      <c r="F17" s="55">
        <v>147.2008</v>
      </c>
      <c r="G17" s="54">
        <v>159.8406</v>
      </c>
      <c r="H17" s="54">
        <v>164.7114</v>
      </c>
      <c r="I17" s="54">
        <v>167.7395</v>
      </c>
      <c r="J17" s="54">
        <v>172.982</v>
      </c>
      <c r="K17" s="54">
        <v>160.5114</v>
      </c>
      <c r="L17" s="54">
        <v>178.6196</v>
      </c>
      <c r="M17" s="54">
        <v>171.4138</v>
      </c>
      <c r="N17" s="54">
        <v>170.7291</v>
      </c>
      <c r="P17" s="41"/>
    </row>
    <row r="18" spans="2:16" ht="12" customHeight="1">
      <c r="B18" s="56" t="s">
        <v>70</v>
      </c>
      <c r="C18" s="72">
        <v>160.6413</v>
      </c>
      <c r="D18" s="73">
        <v>148.225</v>
      </c>
      <c r="E18" s="73">
        <v>159.9335</v>
      </c>
      <c r="F18" s="71">
        <v>168.8344</v>
      </c>
      <c r="G18" s="58">
        <v>174.4504</v>
      </c>
      <c r="H18" s="58">
        <v>166.8921</v>
      </c>
      <c r="I18" s="58">
        <v>179.0592</v>
      </c>
      <c r="J18" s="58">
        <v>175.2099</v>
      </c>
      <c r="K18" s="58">
        <v>164.6724</v>
      </c>
      <c r="L18" s="58">
        <v>182.1998</v>
      </c>
      <c r="M18" s="58">
        <v>181.2311</v>
      </c>
      <c r="N18" s="58">
        <v>171.3685</v>
      </c>
      <c r="P18" s="41"/>
    </row>
    <row r="19" spans="2:16" ht="12.75">
      <c r="B19" s="42" t="s">
        <v>32</v>
      </c>
      <c r="C19" s="49"/>
      <c r="D19" s="49"/>
      <c r="G19" s="49"/>
      <c r="H19" s="49"/>
      <c r="I19" s="49"/>
      <c r="J19" s="49"/>
      <c r="K19" s="49"/>
      <c r="L19" s="49"/>
      <c r="M19" s="49"/>
      <c r="N19" s="49"/>
      <c r="P19" s="41"/>
    </row>
    <row r="20" ht="12.75">
      <c r="P20" s="41"/>
    </row>
    <row r="21" ht="12.75">
      <c r="P21" s="41"/>
    </row>
    <row r="38" spans="2:10" ht="12.75">
      <c r="B38" s="43"/>
      <c r="C38" s="43"/>
      <c r="D38" s="43"/>
      <c r="E38" s="43"/>
      <c r="F38" s="43"/>
      <c r="G38" s="43"/>
      <c r="H38" s="43"/>
      <c r="I38" s="43"/>
      <c r="J38" s="43"/>
    </row>
    <row r="40" spans="2:14" ht="15.75" customHeight="1">
      <c r="B40" s="81" t="s">
        <v>43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74" spans="2:15" ht="12.75">
      <c r="B74" s="50"/>
      <c r="C74" s="81" t="s">
        <v>7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43"/>
      <c r="O74" s="43"/>
    </row>
    <row r="75" ht="12.75">
      <c r="B75" s="50"/>
    </row>
    <row r="94" spans="2:10" ht="12.75">
      <c r="B94" s="43"/>
      <c r="C94" s="43"/>
      <c r="D94" s="43"/>
      <c r="E94" s="43"/>
      <c r="F94" s="43"/>
      <c r="G94" s="43"/>
      <c r="H94" s="43"/>
      <c r="I94" s="43"/>
      <c r="J94" s="43"/>
    </row>
    <row r="95" spans="3:14" ht="12.75">
      <c r="C95" s="81" t="s">
        <v>8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43"/>
    </row>
    <row r="96" spans="3:14" ht="12.7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3"/>
    </row>
    <row r="97" spans="3:14" ht="12.7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3"/>
    </row>
    <row r="98" spans="3:14" ht="12.7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3"/>
    </row>
    <row r="99" spans="3:14" ht="12.7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3"/>
    </row>
    <row r="100" spans="3:14" ht="12.7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3"/>
    </row>
    <row r="101" spans="3:14" ht="12.7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3"/>
    </row>
    <row r="109" ht="12.75">
      <c r="F109" s="45"/>
    </row>
    <row r="121" spans="3:14" ht="12.75">
      <c r="C121" s="81" t="s">
        <v>9</v>
      </c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43"/>
    </row>
    <row r="122" spans="2:14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31" spans="11:14" ht="12.75" customHeight="1">
      <c r="K131" s="46"/>
      <c r="L131" s="46"/>
      <c r="M131" s="46"/>
      <c r="N131" s="46"/>
    </row>
    <row r="132" spans="11:14" ht="12.75" customHeight="1">
      <c r="K132" s="46"/>
      <c r="L132" s="46"/>
      <c r="M132" s="46"/>
      <c r="N132" s="46"/>
    </row>
    <row r="133" spans="11:14" ht="12.75" customHeight="1">
      <c r="K133" s="51"/>
      <c r="L133" s="51"/>
      <c r="M133" s="51"/>
      <c r="N133" s="51"/>
    </row>
    <row r="134" spans="11:14" ht="12.75" customHeight="1">
      <c r="K134" s="51"/>
      <c r="L134" s="51"/>
      <c r="M134" s="51"/>
      <c r="N134" s="51"/>
    </row>
    <row r="135" spans="11:14" ht="12.75">
      <c r="K135" s="51"/>
      <c r="L135" s="51"/>
      <c r="M135" s="51"/>
      <c r="N135" s="51"/>
    </row>
    <row r="136" spans="11:14" ht="12.75" customHeight="1">
      <c r="K136" s="51"/>
      <c r="L136" s="51"/>
      <c r="M136" s="51"/>
      <c r="N136" s="51"/>
    </row>
    <row r="137" spans="11:14" ht="12.75" customHeight="1">
      <c r="K137" s="51"/>
      <c r="L137" s="51"/>
      <c r="M137" s="51"/>
      <c r="N137" s="51"/>
    </row>
    <row r="138" spans="11:14" ht="12.75" customHeight="1">
      <c r="K138" s="46"/>
      <c r="L138" s="46"/>
      <c r="M138" s="46"/>
      <c r="N138" s="46"/>
    </row>
    <row r="139" spans="11:14" ht="12.75">
      <c r="K139" s="82"/>
      <c r="L139" s="82"/>
      <c r="M139" s="82"/>
      <c r="N139" s="82"/>
    </row>
    <row r="140" spans="11:14" ht="12.75" customHeight="1">
      <c r="K140" s="82"/>
      <c r="L140" s="82"/>
      <c r="M140" s="82"/>
      <c r="N140" s="82"/>
    </row>
    <row r="141" spans="3:22" ht="12.75" customHeight="1">
      <c r="C141" s="84" t="s">
        <v>100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O141" s="79"/>
      <c r="P141" s="79"/>
      <c r="Q141" s="79"/>
      <c r="R141" s="79"/>
      <c r="S141" s="79"/>
      <c r="T141" s="79"/>
      <c r="U141" s="79"/>
      <c r="V141" s="79"/>
    </row>
    <row r="142" spans="3:22" ht="12.75" customHeight="1">
      <c r="C142" s="85" t="s">
        <v>103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44"/>
      <c r="O142" s="79"/>
      <c r="P142" s="79"/>
      <c r="Q142" s="79"/>
      <c r="R142" s="79"/>
      <c r="S142" s="79"/>
      <c r="T142" s="79"/>
      <c r="U142" s="79"/>
      <c r="V142" s="79"/>
    </row>
    <row r="143" spans="3:15" ht="14.25" customHeight="1">
      <c r="C143" s="79" t="s">
        <v>105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O143" s="46"/>
    </row>
    <row r="144" spans="3:22" ht="14.25" customHeight="1">
      <c r="C144" s="79" t="s">
        <v>104</v>
      </c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O144" s="83"/>
      <c r="P144" s="83"/>
      <c r="Q144" s="83"/>
      <c r="R144" s="83"/>
      <c r="S144" s="83"/>
      <c r="T144" s="83"/>
      <c r="U144" s="83"/>
      <c r="V144" s="83"/>
    </row>
    <row r="145" spans="3:13" ht="12.7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ht="12.75">
      <c r="C146" s="46"/>
    </row>
    <row r="147" spans="3:14" ht="12.75">
      <c r="C147" s="81" t="s">
        <v>10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43"/>
    </row>
    <row r="148" spans="2:14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71" spans="3:15" ht="12.75">
      <c r="C171" s="81" t="s">
        <v>41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43"/>
      <c r="O171" s="43"/>
    </row>
  </sheetData>
  <sheetProtection/>
  <mergeCells count="26">
    <mergeCell ref="O144:V144"/>
    <mergeCell ref="C171:M171"/>
    <mergeCell ref="N6:N7"/>
    <mergeCell ref="M6:M7"/>
    <mergeCell ref="L6:L7"/>
    <mergeCell ref="K6:K7"/>
    <mergeCell ref="C147:M147"/>
    <mergeCell ref="C143:M143"/>
    <mergeCell ref="C141:M141"/>
    <mergeCell ref="C142:M142"/>
    <mergeCell ref="O141:V141"/>
    <mergeCell ref="O142:V142"/>
    <mergeCell ref="F6:F7"/>
    <mergeCell ref="H6:H7"/>
    <mergeCell ref="C95:M95"/>
    <mergeCell ref="E6:E7"/>
    <mergeCell ref="C144:M144"/>
    <mergeCell ref="J6:J7"/>
    <mergeCell ref="C121:M121"/>
    <mergeCell ref="G6:G7"/>
    <mergeCell ref="D6:D7"/>
    <mergeCell ref="B40:N40"/>
    <mergeCell ref="C74:M74"/>
    <mergeCell ref="K139:N140"/>
    <mergeCell ref="C6:C7"/>
    <mergeCell ref="I6:I7"/>
  </mergeCells>
  <printOptions horizontalCentered="1" verticalCentered="1"/>
  <pageMargins left="0.545" right="0" top="0" bottom="0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jcevallos</dc:creator>
  <cp:keywords/>
  <dc:description/>
  <cp:lastModifiedBy>jcevallos</cp:lastModifiedBy>
  <cp:lastPrinted>2013-01-14T16:35:34Z</cp:lastPrinted>
  <dcterms:created xsi:type="dcterms:W3CDTF">2004-10-07T22:01:31Z</dcterms:created>
  <dcterms:modified xsi:type="dcterms:W3CDTF">2014-02-12T20:18:24Z</dcterms:modified>
  <cp:category/>
  <cp:version/>
  <cp:contentType/>
  <cp:contentStatus/>
</cp:coreProperties>
</file>