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0" yWindow="30" windowWidth="10470" windowHeight="7155" activeTab="0"/>
  </bookViews>
  <sheets>
    <sheet name="Índice" sheetId="222" r:id="rId1"/>
    <sheet name="Parte 1_ind_ viv,hg, jeft,pobl" sheetId="122" r:id="rId2"/>
    <sheet name="Indicad Viviend,hog (1)" sheetId="123" r:id="rId3"/>
    <sheet name="Ind jef hogar (2)" sheetId="124" r:id="rId4"/>
    <sheet name="Ind.sociodem y socioec pobla(3)" sheetId="125" r:id="rId5"/>
    <sheet name="cociente gasto _ing percá_na(4)" sheetId="226" r:id="rId6"/>
    <sheet name="tot ho_per_ ing_gas corr(5)" sheetId="7" r:id="rId7"/>
    <sheet name="parte 2 Ingr cor tot _monetario" sheetId="130" r:id="rId8"/>
    <sheet name="Hog_Ing corr.tot_mensual (6)" sheetId="210" r:id="rId9"/>
    <sheet name="Ing_corr_mon_neto 7" sheetId="178" r:id="rId10"/>
    <sheet name="Ing_corr_deciles_ Perc hog(8)" sheetId="180" r:id="rId11"/>
    <sheet name="Ing_corr_fuen_deciles (9)" sheetId="187" r:id="rId12"/>
    <sheet name="ing_per_decil car hogar (10)" sheetId="223" r:id="rId13"/>
    <sheet name="Ing_Per_jefe(11)" sheetId="211" r:id="rId14"/>
    <sheet name="Hog_Ing mon.men12" sheetId="175" r:id="rId15"/>
    <sheet name=" hog nivel educat(13)" sheetId="179" r:id="rId16"/>
    <sheet name="grupOcup_jefe_niv ing(14)" sheetId="207" r:id="rId17"/>
    <sheet name="categ_ocupac_jefe(15)" sheetId="208" r:id="rId18"/>
    <sheet name="iN_per_área_fuente(16)" sheetId="224" r:id="rId19"/>
    <sheet name="Coe_gini_ing corr tot(17)" sheetId="214" r:id="rId20"/>
    <sheet name="Coe_gini_ingCorMone(18)" sheetId="215" r:id="rId21"/>
    <sheet name="Parte 3_perceptores" sheetId="203" r:id="rId22"/>
    <sheet name="Hog_numero perc_Ing (19)" sheetId="177" r:id="rId23"/>
    <sheet name="Hog_percp_rango_SBU(20)" sheetId="206" r:id="rId24"/>
    <sheet name="Ingr_pro percepto_área, niv(21)" sheetId="142" r:id="rId25"/>
    <sheet name="Ing pro perceptores g.edad(22)" sheetId="143" r:id="rId26"/>
    <sheet name="Ing-Perc_Ing_cor_fuent (23)" sheetId="219" r:id="rId27"/>
    <sheet name="Dist Ing Perc_deciles perc(24)" sheetId="199" r:id="rId28"/>
    <sheet name="Parte 4_Ing_Ocupa_Asalaria" sheetId="140" r:id="rId29"/>
    <sheet name="Hog_num Ocu_rango ingr (25)" sheetId="205" r:id="rId30"/>
    <sheet name="Distr_ingr_ocupados_categ(26)" sheetId="200" r:id="rId31"/>
    <sheet name="Distr_Ing_mon_mens ocup_dec(27)" sheetId="201" r:id="rId32"/>
    <sheet name="dis_ing_trab _ocup_niv_ins(28)" sheetId="202" r:id="rId33"/>
    <sheet name="In Primario ocup gru_eda(29)" sheetId="73" r:id="rId34"/>
    <sheet name="In_Prim_oc_ gru_ocup(30)" sheetId="74" r:id="rId35"/>
    <sheet name="In Primario ocup_rama ac(31)" sheetId="75" r:id="rId36"/>
    <sheet name="In Primar_asalaria_niv.Inst(32)" sheetId="77" r:id="rId37"/>
    <sheet name="In Prima_asalar_grup_edad(33)" sheetId="78" r:id="rId38"/>
    <sheet name="In Primar_asalar_gr_ocu(34)" sheetId="79" r:id="rId39"/>
    <sheet name="In Primar_asalar_rama act(35)" sheetId="80" r:id="rId40"/>
    <sheet name="Parte 5_Gasto corrien_consumo" sheetId="146" r:id="rId41"/>
    <sheet name="gas_corr_tot_gas_prom _div(36)" sheetId="196" r:id="rId42"/>
    <sheet name="Estructura del gasto (37)" sheetId="231" r:id="rId43"/>
    <sheet name="Dechog_Ing_divgasto(38)" sheetId="194" r:id="rId44"/>
    <sheet name="Gast cor dec ho, ord ingper(39)" sheetId="227" r:id="rId45"/>
    <sheet name="Gas_cons_prom_div_ grup(40)" sheetId="157" r:id="rId46"/>
    <sheet name="Distr_gast_decil_(41)" sheetId="198" r:id="rId47"/>
    <sheet name="Gst_consumo_perc Niv Ins(42)" sheetId="159" r:id="rId48"/>
    <sheet name="Gas cons_perc_tamaño hogar(43)" sheetId="221" r:id="rId49"/>
    <sheet name="Gastos corr.decil.prod imp.(44)" sheetId="97" r:id="rId50"/>
    <sheet name="Gast. corr. sitio compr.(45)" sheetId="98" r:id="rId51"/>
  </sheets>
  <definedNames/>
  <calcPr calcId="125725"/>
</workbook>
</file>

<file path=xl/sharedStrings.xml><?xml version="1.0" encoding="utf-8"?>
<sst xmlns="http://schemas.openxmlformats.org/spreadsheetml/2006/main" count="4384" uniqueCount="1129">
  <si>
    <t>Tamaño y tipología</t>
  </si>
  <si>
    <t>Total de hogares</t>
  </si>
  <si>
    <t>Promedio de personas por hogar</t>
  </si>
  <si>
    <t>Porcentaje de hogares con dos miembros</t>
  </si>
  <si>
    <t>Porcentaje de hogares con tres miembros</t>
  </si>
  <si>
    <t>Porcentaje de hogares con cuatro miembros</t>
  </si>
  <si>
    <t>Perceptores</t>
  </si>
  <si>
    <t>Promedio de perceptores por hogar</t>
  </si>
  <si>
    <t>Porcentaje de hogares con un perceptor</t>
  </si>
  <si>
    <t>Porcentaje de hogares con dos perceptores</t>
  </si>
  <si>
    <t>Porcentaje de hogares con tres perceptores</t>
  </si>
  <si>
    <t>Porcentaje de hogares con cuatro y más perceptores</t>
  </si>
  <si>
    <t>Enseres y servicios</t>
  </si>
  <si>
    <t>Ingreso corriente en dólares</t>
  </si>
  <si>
    <t>Ingreso per cápita</t>
  </si>
  <si>
    <t>Indicadores</t>
  </si>
  <si>
    <t>Total</t>
  </si>
  <si>
    <t>Regresar</t>
  </si>
  <si>
    <t>INDICADORES DE LA JEFATURA DEL HOGAR</t>
  </si>
  <si>
    <t>Ambos sexos</t>
  </si>
  <si>
    <t>Porcentaje de jefes</t>
  </si>
  <si>
    <t>Porcentaje de jefas</t>
  </si>
  <si>
    <t>Porcentaje de jefes (as) menores de 25 años</t>
  </si>
  <si>
    <t>Porcentaje de jefes (as) de 25 a 44 años</t>
  </si>
  <si>
    <t>Porcentaje de jefes (as) de 45 a 64 años</t>
  </si>
  <si>
    <t>Porcentaje de jefes (as) de 65 años y más</t>
  </si>
  <si>
    <t>Porcentaje de jefes (as) inactivos (as)</t>
  </si>
  <si>
    <t>Porcentaje de  jefes  con primaria</t>
  </si>
  <si>
    <t>Porcentaje de jefes con secundaria</t>
  </si>
  <si>
    <t>Porcentaje de jefes con superior</t>
  </si>
  <si>
    <t>Porcentaje de jefes  menores de 25 años</t>
  </si>
  <si>
    <t>Porcentaje de jefes de 25 a 44 años</t>
  </si>
  <si>
    <t>Porcentaje de jefes de 45 a 64 años</t>
  </si>
  <si>
    <t>Porcentaje de jefes de 65 años y más</t>
  </si>
  <si>
    <t xml:space="preserve">Porcentaje de jefes inactivos </t>
  </si>
  <si>
    <t>Porcentaje de  jefas  con primaria</t>
  </si>
  <si>
    <t>Porcentaje de jefas con secundaria</t>
  </si>
  <si>
    <t>Porcentaje de jefas con superior</t>
  </si>
  <si>
    <t>Porcentaje de jefas  menores de 25 años</t>
  </si>
  <si>
    <t>Porcentaje de jefas de 25 a 44 años</t>
  </si>
  <si>
    <t>Porcentaje de jefas de 45 a 64 años</t>
  </si>
  <si>
    <t>Porcentaje de jefas de 65 años y más</t>
  </si>
  <si>
    <t xml:space="preserve">Porcentaje de jefas inactivas </t>
  </si>
  <si>
    <t>Rural</t>
  </si>
  <si>
    <t>Ingreso</t>
  </si>
  <si>
    <t>Hogares</t>
  </si>
  <si>
    <t>Sexo</t>
  </si>
  <si>
    <t>Jefatura masculina</t>
  </si>
  <si>
    <t>Jefatura femenina</t>
  </si>
  <si>
    <t>Nivel de instrucción</t>
  </si>
  <si>
    <t>Ninguno</t>
  </si>
  <si>
    <t>Asegurados</t>
  </si>
  <si>
    <t>No asegurados</t>
  </si>
  <si>
    <t>Condición de actividad</t>
  </si>
  <si>
    <t>Personas</t>
  </si>
  <si>
    <t>10 A 24 años</t>
  </si>
  <si>
    <t>25 A 34 años</t>
  </si>
  <si>
    <t>35 A 44 años</t>
  </si>
  <si>
    <t>45 A 54 años</t>
  </si>
  <si>
    <t>55 A 64 años</t>
  </si>
  <si>
    <t>65 años y más</t>
  </si>
  <si>
    <t>Área</t>
  </si>
  <si>
    <t>Urbana</t>
  </si>
  <si>
    <t>Ocupados</t>
  </si>
  <si>
    <t>Primaria</t>
  </si>
  <si>
    <t>Secundaria</t>
  </si>
  <si>
    <t>Superior/Postgrado</t>
  </si>
  <si>
    <t>Patrono o socio</t>
  </si>
  <si>
    <t>Trabajador familiar no remunerado</t>
  </si>
  <si>
    <t>Asalariados</t>
  </si>
  <si>
    <t xml:space="preserve">Total </t>
  </si>
  <si>
    <t>Área Urbana</t>
  </si>
  <si>
    <t>Área Rural</t>
  </si>
  <si>
    <t>cuatro</t>
  </si>
  <si>
    <t>Alimentos y bebidas no alcohólicas</t>
  </si>
  <si>
    <t>Prendas de vestir y calzado</t>
  </si>
  <si>
    <t>Salud</t>
  </si>
  <si>
    <t>Transporte</t>
  </si>
  <si>
    <t>Comunicaciones</t>
  </si>
  <si>
    <t>Recreación y cultura</t>
  </si>
  <si>
    <t>Educación</t>
  </si>
  <si>
    <t>Restaurantes y hoteles</t>
  </si>
  <si>
    <t>Bienes y servicios diversos</t>
  </si>
  <si>
    <t xml:space="preserve">Urbana </t>
  </si>
  <si>
    <t>Vendedores ambulantes</t>
  </si>
  <si>
    <t>Per cápita</t>
  </si>
  <si>
    <t>Coeficiente de Gini</t>
  </si>
  <si>
    <t>INDICADORES DE POBLACIÓN</t>
  </si>
  <si>
    <t>Sociodemográficos</t>
  </si>
  <si>
    <t>Porcentaje de la población masculina</t>
  </si>
  <si>
    <t>Porcentaje de la población de 65 años y más</t>
  </si>
  <si>
    <t>Socioeconómicos</t>
  </si>
  <si>
    <t>Ocupados por hogar</t>
  </si>
  <si>
    <r>
      <t>Dependencia demográfica</t>
    </r>
    <r>
      <rPr>
        <vertAlign val="superscript"/>
        <sz val="11"/>
        <color theme="1"/>
        <rFont val="Calibri"/>
        <family val="2"/>
        <scheme val="minor"/>
      </rPr>
      <t>2</t>
    </r>
  </si>
  <si>
    <r>
      <t>Porcentaje de población asegurada</t>
    </r>
    <r>
      <rPr>
        <vertAlign val="superscript"/>
        <sz val="11"/>
        <color theme="1"/>
        <rFont val="Calibri"/>
        <family val="2"/>
        <scheme val="minor"/>
      </rPr>
      <t>1</t>
    </r>
  </si>
  <si>
    <t>Decil de ingreso per cápita del hogar</t>
  </si>
  <si>
    <t xml:space="preserve">Hogares </t>
  </si>
  <si>
    <t>Tamaño promedio</t>
  </si>
  <si>
    <t>Promedio hogar</t>
  </si>
  <si>
    <t>Decil 1</t>
  </si>
  <si>
    <t>Decil2</t>
  </si>
  <si>
    <t>Decil4</t>
  </si>
  <si>
    <t>Decil3</t>
  </si>
  <si>
    <t>Decil5</t>
  </si>
  <si>
    <t>Decil6</t>
  </si>
  <si>
    <t>Decil7</t>
  </si>
  <si>
    <t>Decil8</t>
  </si>
  <si>
    <t>Decil9</t>
  </si>
  <si>
    <t>Decil10</t>
  </si>
  <si>
    <t>Ordenado por:</t>
  </si>
  <si>
    <t>Área y fuente de ingreso</t>
  </si>
  <si>
    <t>Grupos de edades</t>
  </si>
  <si>
    <t>La rama de actividad</t>
  </si>
  <si>
    <t>Categoría de ocupación</t>
  </si>
  <si>
    <t>Grupo ocupacional</t>
  </si>
  <si>
    <t>Gasto corriente mensual promedio del hogar  de acuerdo a:</t>
  </si>
  <si>
    <t>Tamaño del Hogar</t>
  </si>
  <si>
    <t xml:space="preserve">uno </t>
  </si>
  <si>
    <t>dos</t>
  </si>
  <si>
    <t xml:space="preserve">tres </t>
  </si>
  <si>
    <t>Nivel de instrucción  de la jefatura</t>
  </si>
  <si>
    <t>PARTE 1  INDICADORES DE VIVIENDA, HOGAR, JEFATURA Y POBLACIÓN</t>
  </si>
  <si>
    <t>Cuadro No. 1.  Indicadores de vivienda y hogar por área geográfica</t>
  </si>
  <si>
    <t>1 Persona</t>
  </si>
  <si>
    <t>2 Personas</t>
  </si>
  <si>
    <t>3 Personas</t>
  </si>
  <si>
    <t>4 Personas</t>
  </si>
  <si>
    <t>Total de personas del hogar</t>
  </si>
  <si>
    <t>Hogares con:</t>
  </si>
  <si>
    <t>Área geográfica y tamaño del hogar</t>
  </si>
  <si>
    <t>1 persona</t>
  </si>
  <si>
    <t>2 personas</t>
  </si>
  <si>
    <t>3 personas</t>
  </si>
  <si>
    <t>4 personas</t>
  </si>
  <si>
    <t xml:space="preserve">5 personas </t>
  </si>
  <si>
    <t>Total de perceptores</t>
  </si>
  <si>
    <t>6 personas y más</t>
  </si>
  <si>
    <t>1 Perceptor</t>
  </si>
  <si>
    <t>2 Perceptores</t>
  </si>
  <si>
    <t>3 Perceptores</t>
  </si>
  <si>
    <t>Promedio de perceptores del hogar</t>
  </si>
  <si>
    <t>Área geográfica y deciles del hogar</t>
  </si>
  <si>
    <t>% de hogares</t>
  </si>
  <si>
    <t>% de Ingresos</t>
  </si>
  <si>
    <t>Decil 2</t>
  </si>
  <si>
    <t>Decil 3</t>
  </si>
  <si>
    <t>Decil 4</t>
  </si>
  <si>
    <t>Decil 5</t>
  </si>
  <si>
    <t>Decil 6</t>
  </si>
  <si>
    <t>Decil 7</t>
  </si>
  <si>
    <t>Decil 8</t>
  </si>
  <si>
    <t>Decil 9</t>
  </si>
  <si>
    <t>Decil 10</t>
  </si>
  <si>
    <t>Área geográfica y niveles de ingreso del hogar</t>
  </si>
  <si>
    <t>% de ingresos</t>
  </si>
  <si>
    <t>Total nacional</t>
  </si>
  <si>
    <t>Área geográfica y deciles de hogares</t>
  </si>
  <si>
    <t>% de Hogares</t>
  </si>
  <si>
    <t>% de gasto</t>
  </si>
  <si>
    <t>Ingreso por renta de la propiedad</t>
  </si>
  <si>
    <t>Ingreso por transferencias corrientes</t>
  </si>
  <si>
    <t>Bebidas alchohólicas, tabaco y estupefacientes</t>
  </si>
  <si>
    <t>Deciles de hogares ordenados por ingreso del hogar</t>
  </si>
  <si>
    <t>Alojamiento, agua, electricidad, gas y otros combustibles</t>
  </si>
  <si>
    <t>Bebidas alcohólicas, tabaco y estupefacientes</t>
  </si>
  <si>
    <t>Muebles, artículos para el hogar y para la conservación ordinaria del hogar</t>
  </si>
  <si>
    <t>Área geográfica y división de gasto</t>
  </si>
  <si>
    <t>Área rural</t>
  </si>
  <si>
    <t>% de perceptores</t>
  </si>
  <si>
    <t>Área urbana</t>
  </si>
  <si>
    <t>Área geográfica y categoría ocupacional</t>
  </si>
  <si>
    <t>Total de ocupados</t>
  </si>
  <si>
    <t>% de ocupados</t>
  </si>
  <si>
    <t>Cuenta propia</t>
  </si>
  <si>
    <t>Área geográfica y deciles de personas ocupadas</t>
  </si>
  <si>
    <t>% de ingresos laborales</t>
  </si>
  <si>
    <t>Total ocupados</t>
  </si>
  <si>
    <t>Hogares por número de ocupados del hogar</t>
  </si>
  <si>
    <t>1 Ocupado</t>
  </si>
  <si>
    <t>2 Ocupados</t>
  </si>
  <si>
    <t>3 Ocupados</t>
  </si>
  <si>
    <t>0 Ocupados</t>
  </si>
  <si>
    <t>4 o más Ocupados</t>
  </si>
  <si>
    <t>Hogares por número de perceptores del hogar</t>
  </si>
  <si>
    <t>Trabajadores de los servicios y vendedores de comercios y mercados</t>
  </si>
  <si>
    <t>Agricultores y trabajadores calificados agropecuarios y pesqueros</t>
  </si>
  <si>
    <t>Oficiales, operarios y artesanos de artes mecánicas y de otros oficios</t>
  </si>
  <si>
    <t xml:space="preserve"> Hogares por nivel de instrucción del jefe</t>
  </si>
  <si>
    <t>Área geográfica, división, grupo y clase de gasto</t>
  </si>
  <si>
    <t>Ingreso corriente total</t>
  </si>
  <si>
    <t>Decil I</t>
  </si>
  <si>
    <t>Activos</t>
  </si>
  <si>
    <t>Inactivos</t>
  </si>
  <si>
    <t>Porcentaje</t>
  </si>
  <si>
    <t>Porcentaje acumulado</t>
  </si>
  <si>
    <r>
      <t xml:space="preserve">2 </t>
    </r>
    <r>
      <rPr>
        <sz val="11"/>
        <color theme="1"/>
        <rFont val="Calibri"/>
        <family val="2"/>
        <scheme val="minor"/>
      </rPr>
      <t>El coeficiente de GINI es una medida de concentración del ingreso y toma valores entre cero y uno.  Cuando el valor se acerca a uno, indica que hay mayor concentración del ingreso, en cambio cuando el valor del GINI se acerca a cero, la concentración del ingreso es menor.</t>
    </r>
  </si>
  <si>
    <t>Ingreso corriente monetario mensual</t>
  </si>
  <si>
    <t>Fuente: INEC- Encuesta Nacional de Ingresos y Gastos 2011-2012</t>
  </si>
  <si>
    <t>0     Perceptores</t>
  </si>
  <si>
    <t>4  perceptores y más</t>
  </si>
  <si>
    <t>Principales fuentes de ingreso</t>
  </si>
  <si>
    <t>Servicio doméstico</t>
  </si>
  <si>
    <t>Empleados privados</t>
  </si>
  <si>
    <t>Empleados públicos</t>
  </si>
  <si>
    <t>Trabajadores familiares no remunerados</t>
  </si>
  <si>
    <t>Promedio de horas trabajadas en el mes</t>
  </si>
  <si>
    <t>Clasification of individual consumition according to purpose- CCIF</t>
  </si>
  <si>
    <t xml:space="preserve">Cuadro No. 1.  </t>
  </si>
  <si>
    <t>Indicadores de vivienda y hogar por área geográfica</t>
  </si>
  <si>
    <t>Cuadro No.2.</t>
  </si>
  <si>
    <t xml:space="preserve">Cuadro No. 3. </t>
  </si>
  <si>
    <t>Cuadro No.7.</t>
  </si>
  <si>
    <t>Cuadro No.8.</t>
  </si>
  <si>
    <t>Cuadro No.9.</t>
  </si>
  <si>
    <t>Cuadro No. 10.</t>
  </si>
  <si>
    <t>Cuadro No. 11.</t>
  </si>
  <si>
    <t>Cuadro No.13.</t>
  </si>
  <si>
    <t>Cuadro No.14.</t>
  </si>
  <si>
    <t>Cuadro No.19.</t>
  </si>
  <si>
    <t>Cuadro No.24.</t>
  </si>
  <si>
    <t>Cuadro No.25.</t>
  </si>
  <si>
    <t>Cuadro No.26.</t>
  </si>
  <si>
    <t>Cuadro No.27.</t>
  </si>
  <si>
    <t>Cuadro No.28.</t>
  </si>
  <si>
    <t>Cuadro No.29.</t>
  </si>
  <si>
    <t>Cuadro No.37.</t>
  </si>
  <si>
    <t>Cuadro No.38.</t>
  </si>
  <si>
    <t>Cuadro No. 3.  Indicadores socioedomográficos y socioeconómicos de la población por área geográfica</t>
  </si>
  <si>
    <t>PARTE 2 INGRESO CORRIENTE TOTAL, MONETARIO Y PER CÁPITA</t>
  </si>
  <si>
    <t>PARTE 3. PERCEPTORES DEL HOGAR Y SU INGRESO CORRIENTE MONETARIO</t>
  </si>
  <si>
    <t>PARTE 3 PERCEPTOR DEL HOGAR Y SU INGRESO CORRIENTE MONETARIO</t>
  </si>
  <si>
    <t>PARTE 5  GASTO CORRIENTE MENSUAL PROMEDIO DEL HOGAR Y  GASTO PER CÁPITA DEL HOGAR</t>
  </si>
  <si>
    <t>PARTE 5 GASTO CORRIENTE MENSUAL PROMEDIO DEL HOGAR Y GASTO PER CÁPITA DEL HOGAR</t>
  </si>
  <si>
    <t xml:space="preserve">PARTE 2. INGRESO CORRIENTE TOTAL, INGRESO CORRIENTE MONETARIO, Y PER CÁPITA </t>
  </si>
  <si>
    <t>Directores y gerentes</t>
  </si>
  <si>
    <t>Personal de apoyo administrativo</t>
  </si>
  <si>
    <t>Ocupaciones elementales</t>
  </si>
  <si>
    <t>Cuadro No.44.</t>
  </si>
  <si>
    <t xml:space="preserve">Ingreso corriente no monetario </t>
  </si>
  <si>
    <t xml:space="preserve">Tamaño del Hogar </t>
  </si>
  <si>
    <t>Total jefes</t>
  </si>
  <si>
    <t>Otros ingresos corrientes</t>
  </si>
  <si>
    <t>Porcentaje de jefes (as) con ningún nivel de instrucción</t>
  </si>
  <si>
    <t>Total de la población</t>
  </si>
  <si>
    <t>Profesionales y científicos e intelectuales</t>
  </si>
  <si>
    <t xml:space="preserve">Técnicos y profesionales </t>
  </si>
  <si>
    <t>Ocupaciones militares</t>
  </si>
  <si>
    <t>Profesionales, científicos e intelectuales</t>
  </si>
  <si>
    <t>Técnicos y profesionales</t>
  </si>
  <si>
    <t>Agricultores y trabajadores calificados agropecuarios  forestales y pesqueros</t>
  </si>
  <si>
    <t xml:space="preserve">Agricultura, ganadería, silvicultura y pesca </t>
  </si>
  <si>
    <t>Explotación de Minas y Canteras</t>
  </si>
  <si>
    <t>Industrias Manufactureras</t>
  </si>
  <si>
    <t>Suministro de electricidad, gas, vapor y aire acondicionado</t>
  </si>
  <si>
    <t xml:space="preserve">Distribución de agua, alcantarillado, gestión de desechos y actividades de saneamiento </t>
  </si>
  <si>
    <t>Construcción</t>
  </si>
  <si>
    <t>Transporte y almacenamiento</t>
  </si>
  <si>
    <t>Actividades de alojamiento y de servicios de comidas</t>
  </si>
  <si>
    <t>Información y comunicación</t>
  </si>
  <si>
    <t>Actividades financieras y de seguros</t>
  </si>
  <si>
    <t>Actividades inmobiliarias</t>
  </si>
  <si>
    <t>Actividades profesionales, científicas y técnicas</t>
  </si>
  <si>
    <t>Actividades de servicios administrativos y de apoyo</t>
  </si>
  <si>
    <t>Administración pública y defensa; planes de seguridad social de afiliación obligatoria</t>
  </si>
  <si>
    <t>Enseñanza</t>
  </si>
  <si>
    <t>Actividades de atención de la salud humana y de asistencia social</t>
  </si>
  <si>
    <t>Artes, entretenimiento y recreación</t>
  </si>
  <si>
    <t>Otras actividades de servicios</t>
  </si>
  <si>
    <t>Actividades de los hogares como empleadores, actividades no diferenciadas de los hogares como productores de bienes y servicios para uso propio</t>
  </si>
  <si>
    <t>Actividades de organizaciones y órganos extraterritoriales</t>
  </si>
  <si>
    <t xml:space="preserve">Comercio al por mayor y al por menor reparación de vehículos, automotores y motocicletas </t>
  </si>
  <si>
    <t>% acumulado de hogares</t>
  </si>
  <si>
    <t>%  acumulado de Ingresos</t>
  </si>
  <si>
    <t>Edad promedio del jefe (a)</t>
  </si>
  <si>
    <t>Tasa bruta de participación del jefe</t>
  </si>
  <si>
    <t>Porcentaje de la población femenina</t>
  </si>
  <si>
    <t>Porcentaje de personas de 5 a 14 años que asisten a educación básica</t>
  </si>
  <si>
    <t>Porcentaje de personas de 15 a 17 años que asisten a educación media</t>
  </si>
  <si>
    <t>Distribución %</t>
  </si>
  <si>
    <r>
      <t xml:space="preserve">Porcentaje de hogares con  calefón a gas </t>
    </r>
  </si>
  <si>
    <t>Ingresos por otros trabajos</t>
  </si>
  <si>
    <t>Hombre</t>
  </si>
  <si>
    <t>Mujer</t>
  </si>
  <si>
    <t>Ingreso promedio</t>
  </si>
  <si>
    <t xml:space="preserve">modificar </t>
  </si>
  <si>
    <t xml:space="preserve">Deciles de ingreso per cápita </t>
  </si>
  <si>
    <t>Cociente gasto ingreso percápita</t>
  </si>
  <si>
    <t xml:space="preserve"> Área urbana</t>
  </si>
  <si>
    <t xml:space="preserve"> Área rural</t>
  </si>
  <si>
    <t>Porcentaje de viviendas propias</t>
  </si>
  <si>
    <t>Porcentaje de hogares que disponen de uno o más vehículos</t>
  </si>
  <si>
    <t>Porcentaje de jefes con ningún nivel de instrucción</t>
  </si>
  <si>
    <t>Edad promedio del jefe</t>
  </si>
  <si>
    <t>Porcentaje de jefas con ningún nivel de instrucción</t>
  </si>
  <si>
    <t>Edad promedio de la jefa</t>
  </si>
  <si>
    <t>Tasa bruta de participación de la jefa</t>
  </si>
  <si>
    <t>Cuadro No.4.</t>
  </si>
  <si>
    <t>Cuadro. No. 5.</t>
  </si>
  <si>
    <t>Cuadro No. 6.</t>
  </si>
  <si>
    <t xml:space="preserve">Cuadro No.12. </t>
  </si>
  <si>
    <t>Cuadro No.15.</t>
  </si>
  <si>
    <t>Cuadro No.18.</t>
  </si>
  <si>
    <t>Cuadro No.20.</t>
  </si>
  <si>
    <t>Área geográfica y  grupo ocupacional</t>
  </si>
  <si>
    <t>Área geográfica  y grupos de edad</t>
  </si>
  <si>
    <t>Área geográfica y rama de actividad</t>
  </si>
  <si>
    <t>Área geográfica y nivel de instrucción</t>
  </si>
  <si>
    <t xml:space="preserve"> Área geográfica y grupos de edad</t>
  </si>
  <si>
    <t xml:space="preserve"> Área geográfica y grupo ocupacional</t>
  </si>
  <si>
    <t>Cuadro No.30.</t>
  </si>
  <si>
    <t>Cuadro No.34.</t>
  </si>
  <si>
    <t>Cuadro No.43.</t>
  </si>
  <si>
    <t>Cuadro No. 45.</t>
  </si>
  <si>
    <t>% Acumulado de Hogares</t>
  </si>
  <si>
    <t xml:space="preserve"> Área geográfica y nivel de instrucción</t>
  </si>
  <si>
    <t>Deciles de Ingreso per cápita del hogar</t>
  </si>
  <si>
    <t xml:space="preserve"> Decil 9</t>
  </si>
  <si>
    <t>Ningún grado</t>
  </si>
  <si>
    <t>Sitios de compra</t>
  </si>
  <si>
    <t>INDICADORES DE VIVIENDA</t>
  </si>
  <si>
    <t>Porcentaje de viviendas en arriendo y/o anticresis</t>
  </si>
  <si>
    <t>Porcentaje de viviendas sin energía eléctrica</t>
  </si>
  <si>
    <t>Porcentaje de viviendas sin alcantarillado</t>
  </si>
  <si>
    <t>Porcentaje de hogares unipersonales</t>
  </si>
  <si>
    <r>
      <t>Porcentaje de hogares nucleares</t>
    </r>
    <r>
      <rPr>
        <vertAlign val="superscript"/>
        <sz val="11"/>
        <color theme="1"/>
        <rFont val="Calibri"/>
        <family val="2"/>
        <scheme val="minor"/>
      </rPr>
      <t>3</t>
    </r>
  </si>
  <si>
    <r>
      <t>Porcentaje de hogares extensos</t>
    </r>
    <r>
      <rPr>
        <vertAlign val="superscript"/>
        <sz val="11"/>
        <color theme="1"/>
        <rFont val="Calibri"/>
        <family val="2"/>
        <scheme val="minor"/>
      </rPr>
      <t>4</t>
    </r>
  </si>
  <si>
    <r>
      <t>Porcentaje de hogares compuestos</t>
    </r>
    <r>
      <rPr>
        <vertAlign val="superscript"/>
        <sz val="11"/>
        <color theme="1"/>
        <rFont val="Calibri"/>
        <family val="2"/>
        <scheme val="minor"/>
      </rPr>
      <t>5</t>
    </r>
  </si>
  <si>
    <t>Porcentaje de hogares con teléfono convencional</t>
  </si>
  <si>
    <t>Porcentaje de hogares con teléfono celular activado</t>
  </si>
  <si>
    <t>Porcentaje de hogares que disponen de uno o más computadores</t>
  </si>
  <si>
    <t>Indicadores de jefatura de hogar por área geográfica, según sexo</t>
  </si>
  <si>
    <t>Porcentaje de  jefes (as) con primaria</t>
  </si>
  <si>
    <t>Porcentaje de jefes (as) con secundaria</t>
  </si>
  <si>
    <t>Porcentaje de jefes (as) con superior</t>
  </si>
  <si>
    <r>
      <t>Tasa bruta de participación del jefe (a)</t>
    </r>
    <r>
      <rPr>
        <vertAlign val="superscript"/>
        <sz val="11"/>
        <rFont val="Calibri"/>
        <family val="2"/>
        <scheme val="minor"/>
      </rPr>
      <t>1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</si>
  <si>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Es el porcentaje que resulta del cociente entre la (PEA) de jefes y  el total de jefes (PT)</t>
    </r>
  </si>
  <si>
    <t>Escolaridad promedio de personas de 24 años y más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</si>
  <si>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Incluye a las personas afiliadas o cubiertas por IESS, ISSFA, ISSPOL, seguros privados, Municipales, de Consejos Provinciales, y del Ministerio de Salud Pública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</si>
  <si>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Es la relación entre las personas menores de 15 años y mayores de 64 años, con respecto a la población de 15 a 64 años</t>
    </r>
  </si>
  <si>
    <r>
      <t>Tasa de participación bruta</t>
    </r>
    <r>
      <rPr>
        <vertAlign val="superscript"/>
        <sz val="11"/>
        <rFont val="Calibri"/>
        <family val="2"/>
        <scheme val="minor"/>
      </rPr>
      <t>3</t>
    </r>
  </si>
  <si>
    <r>
      <t>Tasa de participación global</t>
    </r>
    <r>
      <rPr>
        <vertAlign val="superscript"/>
        <sz val="11"/>
        <rFont val="Calibri"/>
        <family val="2"/>
        <scheme val="minor"/>
      </rPr>
      <t>4</t>
    </r>
  </si>
  <si>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Es el porcentaje que resulta del cociente entre la Población Económicamente Activa (PEA) y la Población en Edad de Trabajar (PET)</t>
    </r>
  </si>
  <si>
    <t>Tasa bruta de participación femenina</t>
  </si>
  <si>
    <t>Tasa bruta de participación masculina</t>
  </si>
  <si>
    <r>
      <t>Dependencia económica</t>
    </r>
    <r>
      <rPr>
        <vertAlign val="superscript"/>
        <sz val="11"/>
        <color theme="1"/>
        <rFont val="Calibri"/>
        <family val="2"/>
        <scheme val="minor"/>
      </rPr>
      <t>5</t>
    </r>
  </si>
  <si>
    <r>
      <t>Dependencia por ocupados</t>
    </r>
    <r>
      <rPr>
        <vertAlign val="superscript"/>
        <sz val="11"/>
        <color theme="1"/>
        <rFont val="Calibri"/>
        <family val="2"/>
        <scheme val="minor"/>
      </rPr>
      <t>6</t>
    </r>
  </si>
  <si>
    <t>Porcentaje de inactivos</t>
  </si>
  <si>
    <t>Fuente: INEC - Encuesta Nacional de Ingresos y Gastos de los Hogares Urbanos y Rurales - ENIGHUR 2011-2012</t>
  </si>
  <si>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Es la relación de los menores de </t>
    </r>
    <r>
      <rPr>
        <sz val="1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 xml:space="preserve"> años y la población inactiva con respeto al total de personas en la fuerza de trabajo</t>
    </r>
  </si>
  <si>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 Es la relación de los menores de </t>
    </r>
    <r>
      <rPr>
        <sz val="1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 xml:space="preserve"> años, población inactiva y población desocupada entre el total de ocupados</t>
    </r>
  </si>
  <si>
    <t>Ingreso corriente  total</t>
  </si>
  <si>
    <t xml:space="preserve">Ingreso máximo </t>
  </si>
  <si>
    <t xml:space="preserve">Ingreso corriente monetario </t>
  </si>
  <si>
    <t>Ingreso máximo</t>
  </si>
  <si>
    <t xml:space="preserve">Total de ingresos corrientes monetarios </t>
  </si>
  <si>
    <t xml:space="preserve">Ingreso por trabajo asalariado monetario </t>
  </si>
  <si>
    <t xml:space="preserve">Ingreso por trabajo independiente monetario </t>
  </si>
  <si>
    <t>Ingreso del capital</t>
  </si>
  <si>
    <t>Porcentaje de hogares con gasto de servicio de internet de la vivienda</t>
  </si>
  <si>
    <t>Total hogares</t>
  </si>
  <si>
    <r>
      <t>Área geográfica y rangos de ingreso del hogar</t>
    </r>
    <r>
      <rPr>
        <vertAlign val="superscript"/>
        <sz val="11"/>
        <color theme="0"/>
        <rFont val="Calibri"/>
        <family val="2"/>
        <scheme val="minor"/>
      </rPr>
      <t>1</t>
    </r>
  </si>
  <si>
    <t>Hogares por grupo ocupacional del jefe, según rangos de ingresos corrientes monetarios mensuales del hogar y área geográfica</t>
  </si>
  <si>
    <t xml:space="preserve">Desocupado o inactivo </t>
  </si>
  <si>
    <t>0 Perceptor</t>
  </si>
  <si>
    <t>Área geográfica y rangos de ingreso del hogar</t>
  </si>
  <si>
    <t>Áre urbana</t>
  </si>
  <si>
    <t>Área geográfica  y nivel de instrucción</t>
  </si>
  <si>
    <t xml:space="preserve">Gasto máximo </t>
  </si>
  <si>
    <t>Gasto total</t>
  </si>
  <si>
    <t xml:space="preserve">Gasto promedio por hogar que adquiere el bien o servicio </t>
  </si>
  <si>
    <t>Gasto máximo</t>
  </si>
  <si>
    <t>Gasto promedio</t>
  </si>
  <si>
    <t>Hogares por  categoría ocupacional del jefe, según rangos de ingreso corriente monetario mensual del hogar y área geográfica</t>
  </si>
  <si>
    <t>Hogares por nivel de instrucción del jefe, según rangos de ingreso corriente monetario mensual del hogar y área geográfica</t>
  </si>
  <si>
    <t>Área geográfica y rangos de ingreso mensual</t>
  </si>
  <si>
    <t xml:space="preserve">Ingreso promedio </t>
  </si>
  <si>
    <t>Área geográfica y división del gasto</t>
  </si>
  <si>
    <t xml:space="preserve"> Área geográfica y producto</t>
  </si>
  <si>
    <t>Afiliado a la Seguridad Pública y Privada</t>
  </si>
  <si>
    <t>Menos de 1 SUB</t>
  </si>
  <si>
    <t xml:space="preserve">De 1 a menos de 2 SBU </t>
  </si>
  <si>
    <t xml:space="preserve">De 2 a menos de 3 SBU </t>
  </si>
  <si>
    <t xml:space="preserve">De 3 a menos de 4 SBU </t>
  </si>
  <si>
    <t xml:space="preserve">De 4 a menos de 5 SBU </t>
  </si>
  <si>
    <t xml:space="preserve">de 5 a menos de 6 SBU </t>
  </si>
  <si>
    <t>De 6  a menos de 7 SBU</t>
  </si>
  <si>
    <t xml:space="preserve">De 7 a menos de 8 SBU </t>
  </si>
  <si>
    <t xml:space="preserve">De 8 a menos de 9 SBU </t>
  </si>
  <si>
    <t xml:space="preserve">De 9 a menos de 10 SBU </t>
  </si>
  <si>
    <t xml:space="preserve">De 10 a menos de 12 SBU </t>
  </si>
  <si>
    <t>De 12  a menos de 15 SBU</t>
  </si>
  <si>
    <t>De 15  a menos de 20 SBU</t>
  </si>
  <si>
    <t xml:space="preserve">De 20 SBU y más </t>
  </si>
  <si>
    <t>Sin Información</t>
  </si>
  <si>
    <t xml:space="preserve">Ocupaciones militares </t>
  </si>
  <si>
    <t>%de Ingresos monetarios por trabajo</t>
  </si>
  <si>
    <t>Total de ingresos monetarios por trabajo</t>
  </si>
  <si>
    <t>% de Ingresos monetarios por trabajo</t>
  </si>
  <si>
    <t xml:space="preserve">Total ingresos monetarios por trabajo </t>
  </si>
  <si>
    <t>cinco</t>
  </si>
  <si>
    <t>seis y  más</t>
  </si>
  <si>
    <t>Cuadro No. 40.</t>
  </si>
  <si>
    <t xml:space="preserve">Cuadro No.42. </t>
  </si>
  <si>
    <t>Deciles de ingreso per cápita</t>
  </si>
  <si>
    <t>Porcentaje de viviendas con el techo en mal estado</t>
  </si>
  <si>
    <t>Porcentaje de viviendas con las paredes en mal estado</t>
  </si>
  <si>
    <t>Porcentaje de viviendas con el piso en mal estado</t>
  </si>
  <si>
    <t>Muebles, artículos para el hogar y para la conservación ordinaria del mismo</t>
  </si>
  <si>
    <t>Cuadro No.41</t>
  </si>
  <si>
    <t>Total de gasto</t>
  </si>
  <si>
    <t>Gasto corriente total del hogar</t>
  </si>
  <si>
    <t xml:space="preserve">Cuadro No.16. </t>
  </si>
  <si>
    <t>Cuadro No.17.</t>
  </si>
  <si>
    <t>Cuadro . No.21.</t>
  </si>
  <si>
    <t xml:space="preserve">Cuadro No.22. </t>
  </si>
  <si>
    <t>Cuadro No.23.</t>
  </si>
  <si>
    <t xml:space="preserve">Cuadro No.31.  </t>
  </si>
  <si>
    <t xml:space="preserve">Cuadro No.32. </t>
  </si>
  <si>
    <t>Cuadro No.33.</t>
  </si>
  <si>
    <t xml:space="preserve">Cuadro No.35.  </t>
  </si>
  <si>
    <t>Cuadro No.36.</t>
  </si>
  <si>
    <t>Cuadro No.39</t>
  </si>
  <si>
    <t>Cuadro No. 4. Cociente gasto ingreso percápita  del hogar por área geográfica, según decil de ingreso per cápita</t>
  </si>
  <si>
    <t>Cuadro No. 13.  Hogares por nivel de instrucción del jefe, según rangos  de ingreso corriente monetario mensual del hogar y área geográfica</t>
  </si>
  <si>
    <t xml:space="preserve">Cuadro No. 14.  Hogares por grupo ocupacional del jefe, según rangos de ingresos corrientes monetarios mensuales del hogar  y área geográfica </t>
  </si>
  <si>
    <t>Cuadro No. 15.  Hogares por categoría ocupacional del jefe, según rangos de ingreso corriente monetario mensual del hogar y área geográfica</t>
  </si>
  <si>
    <t xml:space="preserve">Ingreso corriente  no monetario del hogar </t>
  </si>
  <si>
    <t>.</t>
  </si>
  <si>
    <t>Gasto corriente total</t>
  </si>
  <si>
    <t>Desocupados o inactivos</t>
  </si>
  <si>
    <t xml:space="preserve">INGRESO CORRIENTE TOTAL DEL HOGAR </t>
  </si>
  <si>
    <t xml:space="preserve">Ingreso corriente monetario del hogar </t>
  </si>
  <si>
    <t xml:space="preserve">     Ingresos por trabajo monetario </t>
  </si>
  <si>
    <t xml:space="preserve">              Ingreso de otros trabajos </t>
  </si>
  <si>
    <t xml:space="preserve">       Ingresos de la renta de la propiedad y capital  </t>
  </si>
  <si>
    <t xml:space="preserve">                        Ingresos por renta de la propiedad </t>
  </si>
  <si>
    <t xml:space="preserve">                        Ingresos del capital </t>
  </si>
  <si>
    <t xml:space="preserve">     Transferencias corrientes </t>
  </si>
  <si>
    <t xml:space="preserve">     Otros ingresos corrientes </t>
  </si>
  <si>
    <t xml:space="preserve">                Ingreso por regalos </t>
  </si>
  <si>
    <t>Hipermercados, Supermercados de cadena</t>
  </si>
  <si>
    <t>Tiendas de barrio, bodegas y distribuidores</t>
  </si>
  <si>
    <t>Mercados y ferias libres</t>
  </si>
  <si>
    <t>Kioscos fijos y otros</t>
  </si>
  <si>
    <t>Producto</t>
  </si>
  <si>
    <t>Ingreso Promedio del hogar</t>
  </si>
  <si>
    <t>Porcentaje de hogares con seis y más miembros</t>
  </si>
  <si>
    <t>Porcentaje de hogares con cinco  miembros</t>
  </si>
  <si>
    <t>Gasto corriente promedio del hogar</t>
  </si>
  <si>
    <t>Gasto corriente en dólares</t>
  </si>
  <si>
    <t>Gasto corriente per cápita</t>
  </si>
  <si>
    <r>
      <t>Porcentaje de viviendas con hacinamiento</t>
    </r>
    <r>
      <rPr>
        <vertAlign val="superscript"/>
        <sz val="11"/>
        <color theme="1"/>
        <rFont val="Calibri"/>
        <family val="2"/>
        <scheme val="minor"/>
      </rPr>
      <t>1</t>
    </r>
  </si>
  <si>
    <r>
      <t>1</t>
    </r>
    <r>
      <rPr>
        <sz val="11"/>
        <color theme="1"/>
        <rFont val="Calibri"/>
        <family val="2"/>
        <scheme val="minor"/>
      </rPr>
      <t xml:space="preserve"> Se consideran viviendas con hacinamiento aquellas que tienen más de tres personas por dormitorio</t>
    </r>
  </si>
  <si>
    <r>
      <t>Dependencia por perceptores</t>
    </r>
    <r>
      <rPr>
        <vertAlign val="superscript"/>
        <sz val="11"/>
        <color theme="1"/>
        <rFont val="Calibri"/>
        <family val="2"/>
        <scheme val="minor"/>
      </rPr>
      <t>2</t>
    </r>
  </si>
  <si>
    <r>
      <t>2</t>
    </r>
    <r>
      <rPr>
        <sz val="11"/>
        <color theme="1"/>
        <rFont val="Calibri"/>
        <family val="2"/>
        <scheme val="minor"/>
      </rPr>
      <t xml:space="preserve"> Es la relación de la población que no percibe ingresos entre el número de perceptores de ingresos</t>
    </r>
  </si>
  <si>
    <t>Deciles de  ingreso per cápita</t>
  </si>
  <si>
    <t>Gasto promedio de hogares</t>
  </si>
  <si>
    <t>Gasto de consumo per cápita</t>
  </si>
  <si>
    <t>Cuadro No.41 (continuación)</t>
  </si>
  <si>
    <t>Cuadro No.41 (Continuación)</t>
  </si>
  <si>
    <t>Gasto mínimo</t>
  </si>
  <si>
    <t>Alimentos y bebidas no alcohólicas (consumidas dentro del hogar)</t>
  </si>
  <si>
    <t>Alojamiento, agua, electricidad, gas y otros combustibles (sin alquiler imputado de la vivienda)</t>
  </si>
  <si>
    <t>% de ingresos corriente no monetarios</t>
  </si>
  <si>
    <t>% Acumulado  de ingresos corrientes no monetarios</t>
  </si>
  <si>
    <t>4 perceptores</t>
  </si>
  <si>
    <t>1. Pan corriente trigo (bollo, redondo, cachos)</t>
  </si>
  <si>
    <t>2. Arroz blanco</t>
  </si>
  <si>
    <t>3. Colas y/o gaseosas (botellas, grandes medianas y personales)</t>
  </si>
  <si>
    <t>4. Leche entera funda</t>
  </si>
  <si>
    <t>5. Pechuga, alas y piernas de pollo</t>
  </si>
  <si>
    <t>6. Pollo, gallina entero sin plumas</t>
  </si>
  <si>
    <t>7. Queso de mesa</t>
  </si>
  <si>
    <t>8. Aceite vegetal de palma africana (la favorita, el cocinero, ales etc.)</t>
  </si>
  <si>
    <t>9. Huevos de granja (incubadora)</t>
  </si>
  <si>
    <t>10. Agua sin gas purificada (botellas, grandes medianas y personales)</t>
  </si>
  <si>
    <t>11. Carne de res con hueso</t>
  </si>
  <si>
    <t>12. Azúcar refinada (blanca)</t>
  </si>
  <si>
    <t>13. Pulpa de res</t>
  </si>
  <si>
    <t>14. Carne corriente de res</t>
  </si>
  <si>
    <t>15. Papa chola</t>
  </si>
  <si>
    <t>16. Pechuga de pollo</t>
  </si>
  <si>
    <t>17. Atún en aceite vegetal</t>
  </si>
  <si>
    <t>18. Tomate riñón</t>
  </si>
  <si>
    <t>20. Cebolla paiteña colorada</t>
  </si>
  <si>
    <t>21. Jugo natural de frutas envasado (deli, sunny, pulp, etc.)</t>
  </si>
  <si>
    <t>22. Plátano verde</t>
  </si>
  <si>
    <t>23. Fideos (lazos, conchas , letras, etc.)</t>
  </si>
  <si>
    <t>24. Yogurt de frutas</t>
  </si>
  <si>
    <t>25. Pescados otras variedades (caritas, hojitas,..)</t>
  </si>
  <si>
    <t>26. Manzana</t>
  </si>
  <si>
    <t>27. Naranja</t>
  </si>
  <si>
    <t>28. Carne de cerdo con hueso</t>
  </si>
  <si>
    <t>29. Tomate de árbol</t>
  </si>
  <si>
    <t>30. Piernas de pollo</t>
  </si>
  <si>
    <t>31. Queso de cocina (tierno)</t>
  </si>
  <si>
    <t>32. Leche fresca cruda o no pasteurizada (vaca)</t>
  </si>
  <si>
    <t>33. Leche maternizada (Fórmula)</t>
  </si>
  <si>
    <t>34. Agua mineral con gas (botellas: grandes medianas y personales)</t>
  </si>
  <si>
    <t>35. Zanahoria amarilla</t>
  </si>
  <si>
    <t>37. Pimiento</t>
  </si>
  <si>
    <t>38. Lomo de res</t>
  </si>
  <si>
    <t>39. Choclo tierno en mazorca</t>
  </si>
  <si>
    <t>40. Café soluble e instantáneo (corriente)</t>
  </si>
  <si>
    <t>41. Limón sutil</t>
  </si>
  <si>
    <t>42. Refrescos (Limonada, Tampico, Kappo, etc..)</t>
  </si>
  <si>
    <t>43. Fréjol tierno  (pelado o en vaina)</t>
  </si>
  <si>
    <t>44. Banano (guineo)</t>
  </si>
  <si>
    <t>45. Bebidas energizantes  (redbull, V220, etc.)</t>
  </si>
  <si>
    <t>46. Camarones</t>
  </si>
  <si>
    <t>47. Lenteja</t>
  </si>
  <si>
    <t>48. Arveja tierna (pelada o en vaina)</t>
  </si>
  <si>
    <t>49. Chuleta de cerdo</t>
  </si>
  <si>
    <t>50. Cebolla blanca</t>
  </si>
  <si>
    <t>19. Arroz flor</t>
  </si>
  <si>
    <t>19.  Arroz flor</t>
  </si>
  <si>
    <t>52. Otros alimentos</t>
  </si>
  <si>
    <t>INDICADORES DE HOGAR</t>
  </si>
  <si>
    <t xml:space="preserve">Porcentaje de viviendas cedidas o recibidas por servicios </t>
  </si>
  <si>
    <t>Cuadro No. 6. (Continuación)</t>
  </si>
  <si>
    <t>Cuadro No.9. (Continuación)</t>
  </si>
  <si>
    <t>3. Leche entera funda</t>
  </si>
  <si>
    <t>4. Colas y/o gaseosas (botellas, grandes medianas y personales)</t>
  </si>
  <si>
    <t>8. Huevos de granja (incubadora)</t>
  </si>
  <si>
    <t>9. Agua sin gas purificada (botellas, grandes medianas y personales)</t>
  </si>
  <si>
    <t>33. Carne de cerdo con hueso</t>
  </si>
  <si>
    <t>34.  Lomo de res</t>
  </si>
  <si>
    <t>37.  Refrescos (Limonada, Tampico, Kappo, etc..)</t>
  </si>
  <si>
    <t>39.  Pimiento</t>
  </si>
  <si>
    <t>42.  Leche fresca cruda o no pasteurizada (vaca)</t>
  </si>
  <si>
    <t>43.  Café soluble e instantáneo (corriente)</t>
  </si>
  <si>
    <t>48.  Agua sin gas purificada (botellón)</t>
  </si>
  <si>
    <t>49.  Corvina de mar</t>
  </si>
  <si>
    <t>10.  Pulpa de res</t>
  </si>
  <si>
    <t>11.  Aceite vegetal de palma africana (la favorita, el cocinero, ales etc.)</t>
  </si>
  <si>
    <t>12.  Pechuga de pollo</t>
  </si>
  <si>
    <t>13.  Carne corriente de res</t>
  </si>
  <si>
    <t>14.  Papa chola</t>
  </si>
  <si>
    <t>15.  Azúcar refinada (blanca)</t>
  </si>
  <si>
    <t>16.  Carne de res con hueso</t>
  </si>
  <si>
    <t>17.  Atún en aceite vegetal</t>
  </si>
  <si>
    <t>18.  Jugo natural de frutas envasado (deli, sunny, pulp, etc.)</t>
  </si>
  <si>
    <t>20.  Tomate riñón</t>
  </si>
  <si>
    <t>21.  Cebolla paiteña colorada</t>
  </si>
  <si>
    <t>22.  Plátano verde</t>
  </si>
  <si>
    <t>23.  Yogurt de frutas</t>
  </si>
  <si>
    <t>24.  Naranja</t>
  </si>
  <si>
    <t>25.  Manzana</t>
  </si>
  <si>
    <t>26.  Piernas de pollo</t>
  </si>
  <si>
    <t>27.  Tomate de árbol</t>
  </si>
  <si>
    <t>28.  Leche maternizada (Fórmula)</t>
  </si>
  <si>
    <t>29.  Pescados otras variedades (caritas, hojitas,..)</t>
  </si>
  <si>
    <t>30.  Fideos (lazos, conchas , letras, etc.)</t>
  </si>
  <si>
    <t>31.  Leche entera cartón</t>
  </si>
  <si>
    <t>32.  Agua mineral con gas (botellas: grandes medianas y personales)</t>
  </si>
  <si>
    <t>35.  Queso de cocina (tierno)</t>
  </si>
  <si>
    <t>36.  Choclo tierno en mazorca</t>
  </si>
  <si>
    <t>38.  Limón sutil</t>
  </si>
  <si>
    <t>40.  Bebidas energizantes  (redbull, V220, etc.)</t>
  </si>
  <si>
    <t>41.  Camarones</t>
  </si>
  <si>
    <t>44. Zanahoria amarilla</t>
  </si>
  <si>
    <t>45. Chuleta de cerdo</t>
  </si>
  <si>
    <t>47.  Albacora</t>
  </si>
  <si>
    <t>50.  Banano (guineo)</t>
  </si>
  <si>
    <t>46.  Fréjol tierno  (pelado o en vaina)</t>
  </si>
  <si>
    <t>1. Arroz blanco</t>
  </si>
  <si>
    <t>26. Plátano verde</t>
  </si>
  <si>
    <t>Cuadro No. 11. (Continuación)</t>
  </si>
  <si>
    <t>Cuadro No.7. (Continuación)</t>
  </si>
  <si>
    <t xml:space="preserve">Cuadro No.9. </t>
  </si>
  <si>
    <t>Cuadro No.44. (Continuación)</t>
  </si>
  <si>
    <t>Cuadro No. 45. (Continuación)</t>
  </si>
  <si>
    <t>Cuadro No.37. (Continuación)</t>
  </si>
  <si>
    <t xml:space="preserve">Cuadro No.37. </t>
  </si>
  <si>
    <t>Cuadro No.16. (Continuación)</t>
  </si>
  <si>
    <t>Cuadro No.39 (Continuación)</t>
  </si>
  <si>
    <t>Escolaridad promedio jefes (as) 24 años y más</t>
  </si>
  <si>
    <t>Escolaridad promedio de jefes 24 años y más</t>
  </si>
  <si>
    <t>Escolaridad promedio de jefas 24 años y más</t>
  </si>
  <si>
    <t>Cuadro. No. 5. (Continuación)</t>
  </si>
  <si>
    <r>
      <t>Área geográfica y rangos</t>
    </r>
    <r>
      <rPr>
        <vertAlign val="superscript"/>
        <sz val="11"/>
        <color theme="0"/>
        <rFont val="Calibri"/>
        <family val="2"/>
        <scheme val="minor"/>
      </rPr>
      <t>1</t>
    </r>
    <r>
      <rPr>
        <sz val="11"/>
        <color theme="0"/>
        <rFont val="Calibri"/>
        <family val="2"/>
        <scheme val="minor"/>
      </rPr>
      <t xml:space="preserve"> de ingreso del hogar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</si>
  <si>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Excluye ocupados sin ingreso en el periodo de referencia</t>
    </r>
  </si>
  <si>
    <t>5 Personas</t>
  </si>
  <si>
    <t>6 Personas y más</t>
  </si>
  <si>
    <t>Cuadro No. 10. (Continuación)</t>
  </si>
  <si>
    <t xml:space="preserve">Cuadro No. 10. </t>
  </si>
  <si>
    <t>Grupo de ocupación principal del jefe del hogar</t>
  </si>
  <si>
    <t>Categoría de ocupación principal del jefe</t>
  </si>
  <si>
    <t>Área geográfica y deciles de ingreso por perceptores</t>
  </si>
  <si>
    <r>
      <t>2</t>
    </r>
    <r>
      <rPr>
        <sz val="11"/>
        <color theme="1"/>
        <rFont val="Calibri"/>
        <family val="2"/>
        <scheme val="minor"/>
      </rPr>
      <t xml:space="preserve"> Coeficiente de GINI </t>
    </r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</si>
  <si>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Coeficiente de GINI calculado a partir del ingreso corriente total de los hogares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</si>
  <si>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Coeficiente de GINI</t>
    </r>
  </si>
  <si>
    <r>
      <t>Distribución del ingreso corriente total mensual de los hogares según deciles de ingreso y su coeficiente de GINI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</si>
  <si>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t>Deciles de Ingreso</t>
  </si>
  <si>
    <t>Deciles de ingreso</t>
  </si>
  <si>
    <r>
      <t>Distribución del ingreso corriente monetario mensual de los hogares según deciles de ingreso y su coeficiente de GINI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</si>
  <si>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Coeficiente de GINI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</si>
  <si>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Coeficiente de GINI calculado a partir del ingreso corriente monetario de los hogares</t>
    </r>
  </si>
  <si>
    <t>4 Perceptores y más</t>
  </si>
  <si>
    <t>Perceptor de ingresos</t>
  </si>
  <si>
    <t>Total perceptores</t>
  </si>
  <si>
    <t>Promedio de perceptores</t>
  </si>
  <si>
    <r>
      <t xml:space="preserve">3 </t>
    </r>
    <r>
      <rPr>
        <sz val="11"/>
        <color theme="1"/>
        <rFont val="Calibri"/>
        <family val="2"/>
        <scheme val="minor"/>
      </rPr>
      <t>El coeficiente de GINI es una medida de concentración del ingreso y toma valores entre cero y uno.  Cuando el valor se acerca a uno, muestra que hay mayor concentración del ingreso, en cambio cuando el valor del GINI se acerca a cero, la concentración del ingreso es menor.</t>
    </r>
  </si>
  <si>
    <t>Cuadro No. 17.  Distribución del ingreso corriente total mensual de los hogares, según deciles de ingreso y su coeficiente de GINI</t>
  </si>
  <si>
    <t>Cuadro No. 18.  Distribución del ingreso corriente monetario mensual de los hogares según deciles de ingreso y su coeficiente de GINI</t>
  </si>
  <si>
    <t>Porcentaje de viviendas con abastecimiento de agua por red pública</t>
  </si>
  <si>
    <t>Porcentaje de hogares con eliminación de basura por servicio municipal</t>
  </si>
  <si>
    <t>Indicadores sociodemográficos y socioeconómicos de la población por área geográfica</t>
  </si>
  <si>
    <r>
      <t xml:space="preserve">Porcentaje de la población menor de </t>
    </r>
    <r>
      <rPr>
        <sz val="11"/>
        <rFont val="Calibri"/>
        <family val="2"/>
        <scheme val="minor"/>
      </rPr>
      <t>15</t>
    </r>
    <r>
      <rPr>
        <sz val="11"/>
        <color theme="1"/>
        <rFont val="Calibri"/>
        <family val="2"/>
        <scheme val="minor"/>
      </rPr>
      <t xml:space="preserve"> años</t>
    </r>
  </si>
  <si>
    <r>
      <t xml:space="preserve">Porcentaje de la población de </t>
    </r>
    <r>
      <rPr>
        <sz val="11"/>
        <rFont val="Calibri"/>
        <family val="2"/>
        <scheme val="minor"/>
      </rPr>
      <t>15</t>
    </r>
    <r>
      <rPr>
        <sz val="11"/>
        <color theme="1"/>
        <rFont val="Calibri"/>
        <family val="2"/>
        <scheme val="minor"/>
      </rPr>
      <t xml:space="preserve"> a 64 años</t>
    </r>
  </si>
  <si>
    <r>
      <rPr>
        <vertAlign val="superscript"/>
        <sz val="11"/>
        <color theme="1"/>
        <rFont val="Calibri"/>
        <family val="2"/>
        <scheme val="minor"/>
      </rPr>
      <t xml:space="preserve">3 </t>
    </r>
    <r>
      <rPr>
        <sz val="11"/>
        <color theme="1"/>
        <rFont val="Calibri"/>
        <family val="2"/>
        <scheme val="minor"/>
      </rPr>
      <t>Es el porcentaje que resulta del cociente entre la  (PEA)  y la población total (PT)</t>
    </r>
  </si>
  <si>
    <t>Área geográfica y decil  del hogar</t>
  </si>
  <si>
    <t>Área geográfica y decil  hogar</t>
  </si>
  <si>
    <t>Área geográfica y decil de hogar</t>
  </si>
  <si>
    <t>Total de hogares, total de personas, ingreso y gasto corriente total mensual, según decil de ingreso per cápita y área geográfica</t>
  </si>
  <si>
    <t>Menores de 10 años</t>
  </si>
  <si>
    <t xml:space="preserve"> Ingresos corrientes monetarios </t>
  </si>
  <si>
    <t>Sin Perceptor</t>
  </si>
  <si>
    <t>Área geográfica y deciles de perceptores</t>
  </si>
  <si>
    <t xml:space="preserve">        Gasto corriente monetario</t>
  </si>
  <si>
    <t xml:space="preserve">               Gasto corriente de consumo</t>
  </si>
  <si>
    <t xml:space="preserve">                    Alimentos y bebidas no alcohólicas</t>
  </si>
  <si>
    <t xml:space="preserve">                    Bebidas alcohólicas, tabaco y estupefacientes</t>
  </si>
  <si>
    <t xml:space="preserve">                    Prendas de vestir y calzado</t>
  </si>
  <si>
    <t xml:space="preserve">                    Alojamiento, agua, electricidad, gas y otros combustibles</t>
  </si>
  <si>
    <t xml:space="preserve">                    Muebles, artículos para el hogar y para la conservación ordinaria del hogar</t>
  </si>
  <si>
    <t xml:space="preserve">                    Salud</t>
  </si>
  <si>
    <t xml:space="preserve">                    Transporte</t>
  </si>
  <si>
    <t xml:space="preserve">                    Comunicaciones</t>
  </si>
  <si>
    <t xml:space="preserve">                    Recreación y cultura</t>
  </si>
  <si>
    <t xml:space="preserve">                    Educación</t>
  </si>
  <si>
    <t xml:space="preserve">                    Restaurantes y hoteles</t>
  </si>
  <si>
    <t xml:space="preserve">                    Bienes y servicios diversos</t>
  </si>
  <si>
    <t xml:space="preserve">               Gasto de no consumo</t>
  </si>
  <si>
    <t xml:space="preserve">        Gasto corriente no monetario</t>
  </si>
  <si>
    <t>Gasto corriente de consumo</t>
  </si>
  <si>
    <t>Gasto corriente de consumo del hogar</t>
  </si>
  <si>
    <t xml:space="preserve">                Valor imputado de la vivienda propia y  cedida </t>
  </si>
  <si>
    <t>36. Leche entera cartón</t>
  </si>
  <si>
    <t>51. Agua sin gas purificada (botellón)</t>
  </si>
  <si>
    <t>51. Yogur de sabores</t>
  </si>
  <si>
    <t>52.  Otros alimentos</t>
  </si>
  <si>
    <t>2.Pan corriente trigo (bollo, redondo, cachos)</t>
  </si>
  <si>
    <t>3.Aceite vegetal de palma africana (la favorita, el cocinero, ales etc.)</t>
  </si>
  <si>
    <t>4.Carne de res con hueso</t>
  </si>
  <si>
    <t>5.Colas y/o gaseosas (botellas, grandes medianas y personales)</t>
  </si>
  <si>
    <t>6.Azúcar refinada (blanca)</t>
  </si>
  <si>
    <t>7.Pollo, gallina entero sin plumas</t>
  </si>
  <si>
    <t>8.Pechuga, alas y piernas de pollo</t>
  </si>
  <si>
    <t>9.Atún en aceite vegetal</t>
  </si>
  <si>
    <t>10.Tomate riñón</t>
  </si>
  <si>
    <t>11.Queso de mesa</t>
  </si>
  <si>
    <t>12.Cebolla paiteña colorada</t>
  </si>
  <si>
    <t>13.Huevos de granja (incubadora)</t>
  </si>
  <si>
    <t>14.Fideos (lazos, conchas , letras, etc.)</t>
  </si>
  <si>
    <t>15.Arroz flor</t>
  </si>
  <si>
    <t>16.Agua sin gas purificada (botellas, grandes medianas y personales)</t>
  </si>
  <si>
    <t>17.Papa chola</t>
  </si>
  <si>
    <t>18.Carne corriente de res</t>
  </si>
  <si>
    <t>19.Leche entera funda</t>
  </si>
  <si>
    <t>20.Carne de cerdo con hueso</t>
  </si>
  <si>
    <t>21.Pescados otras variedades (caritas, hojitas,..)</t>
  </si>
  <si>
    <t>22.Leche fresca cruda o no pasteurizada (vaca)</t>
  </si>
  <si>
    <t>23.Pulpa de res</t>
  </si>
  <si>
    <t>24.Pechuga de pollo</t>
  </si>
  <si>
    <t>25.Queso de cocina (tierno)</t>
  </si>
  <si>
    <t>27.Manzana</t>
  </si>
  <si>
    <t>28.Zanahoria amarilla</t>
  </si>
  <si>
    <t>29.Avena</t>
  </si>
  <si>
    <t>30.Harina de trigo</t>
  </si>
  <si>
    <t>31.Naranja</t>
  </si>
  <si>
    <t>32.Jugo natural de frutas envasado (deli, sunny, pulp, etc.)</t>
  </si>
  <si>
    <t>33.Café soluble e instantáneo (corriente)</t>
  </si>
  <si>
    <t>34.Yogurt de frutas</t>
  </si>
  <si>
    <t>35.Manteca vegetal</t>
  </si>
  <si>
    <t>36.Fréjol tierno  (pelado o en vaina)</t>
  </si>
  <si>
    <t>37.Banano (guineo)</t>
  </si>
  <si>
    <t>38.Tomate de árbol</t>
  </si>
  <si>
    <t>39.Pimiento</t>
  </si>
  <si>
    <t>40.Agua mineral con gas (botellas: grandes medianas y personales)</t>
  </si>
  <si>
    <t>41.Lenteja</t>
  </si>
  <si>
    <t>42.Cebolla blanca</t>
  </si>
  <si>
    <t>43.Arveja tierna (pelada o en vaina)</t>
  </si>
  <si>
    <t>44.Queso fresco amasado</t>
  </si>
  <si>
    <t>45. Ajo en pepa (pelado)</t>
  </si>
  <si>
    <t>46.Piernas de pollo</t>
  </si>
  <si>
    <t>47.Panela (tapa, bancos pequeños o grandes)</t>
  </si>
  <si>
    <t>48.Plátano maduro</t>
  </si>
  <si>
    <t>49.Papa de otra variedad</t>
  </si>
  <si>
    <t>50.Sardinas en salsa de tomate</t>
  </si>
  <si>
    <t>51.Limón sutil</t>
  </si>
  <si>
    <t xml:space="preserve">1.  Pan corriente trigo (bollo, redondo, cachos)                                    </t>
  </si>
  <si>
    <t xml:space="preserve">2.  Arroz blanco                                                                    </t>
  </si>
  <si>
    <t xml:space="preserve">3.  Colas y/o gaseosas (botellas, grandes medianas y personales)                    </t>
  </si>
  <si>
    <t xml:space="preserve">4.  Leche entera funda                                                              </t>
  </si>
  <si>
    <t xml:space="preserve">5.  Pechuga, alas y piernas de pollo                                                </t>
  </si>
  <si>
    <t xml:space="preserve">6.  Pollo, gallina entero sin plumas                                                </t>
  </si>
  <si>
    <t xml:space="preserve">7.  Queso de mesa                                                                   </t>
  </si>
  <si>
    <t xml:space="preserve">8.  Aceite vegetal de palma africana (la favorita, el cocinero, ales etc.)          </t>
  </si>
  <si>
    <t xml:space="preserve">9.  Huevos de granja (incubadora)                                                   </t>
  </si>
  <si>
    <t xml:space="preserve">10.  Agua sin gas purificada (botellas, grandes medianas y personales)               </t>
  </si>
  <si>
    <t xml:space="preserve">11.  Carne de res con hueso                                                          </t>
  </si>
  <si>
    <t xml:space="preserve">12.  Azúcar refinada (blanca)                                                        </t>
  </si>
  <si>
    <t xml:space="preserve">13.  Pulpa de res                                                                    </t>
  </si>
  <si>
    <t xml:space="preserve">14.  Carne corriente de res                                                          </t>
  </si>
  <si>
    <t xml:space="preserve">15.  Papa chola                                                                      </t>
  </si>
  <si>
    <t xml:space="preserve">16.  Pechuga de pollo                                                                </t>
  </si>
  <si>
    <t xml:space="preserve">17.  Atún en aceite vegetal                                                          </t>
  </si>
  <si>
    <t xml:space="preserve">18.  Tomate riñón                                                                    </t>
  </si>
  <si>
    <t xml:space="preserve">19.  Arroz flor                                                                      </t>
  </si>
  <si>
    <t xml:space="preserve">20.  Cebolla paiteña colorada                                                        </t>
  </si>
  <si>
    <t xml:space="preserve">21.  Jugo natural de frutas envasado (deli, sunny, pulp, etc.)                       </t>
  </si>
  <si>
    <t xml:space="preserve">22.  Plátano verde                                                                   </t>
  </si>
  <si>
    <t xml:space="preserve">23.  Fideos (lazos, conchas , letras, etc.)                                          </t>
  </si>
  <si>
    <t xml:space="preserve">24.  Yogurt de frutas                                                                </t>
  </si>
  <si>
    <t xml:space="preserve">25.  Pescados otras variedades (caritas, hojitas,..)                                 </t>
  </si>
  <si>
    <t xml:space="preserve">26.  Manzana                                                                         </t>
  </si>
  <si>
    <t xml:space="preserve">27.  Naranja                                                                         </t>
  </si>
  <si>
    <t xml:space="preserve">28.  Carne de cerdo con hueso                                                        </t>
  </si>
  <si>
    <t xml:space="preserve">30.  Piernas de pollo                                                                </t>
  </si>
  <si>
    <t xml:space="preserve">31.  Queso de cocina (tierno)                                                        </t>
  </si>
  <si>
    <t xml:space="preserve">32.  Leche fresca cruda o no pasteurizada (vaca)                                     </t>
  </si>
  <si>
    <t xml:space="preserve">33.  Leche maternizada (Fórmula)                                                     </t>
  </si>
  <si>
    <t xml:space="preserve">34.  Agua mineral con gas (botellas: grandes medianas y personales)                  </t>
  </si>
  <si>
    <t xml:space="preserve">35.  Zanahoria amarilla                                                              </t>
  </si>
  <si>
    <t xml:space="preserve">37.  Pimiento                                                                        </t>
  </si>
  <si>
    <t xml:space="preserve">38.  Lomo de res                                                                     </t>
  </si>
  <si>
    <t xml:space="preserve">40.  Café soluble e instantáneo (corriente)                                          </t>
  </si>
  <si>
    <t xml:space="preserve">41.  Limón sutil                                                                     </t>
  </si>
  <si>
    <t xml:space="preserve">42.  Refrescos (Limonada, Tampico, Kappo, etc..)                                     </t>
  </si>
  <si>
    <t xml:space="preserve">44.  Banano (guineo)                                                                 </t>
  </si>
  <si>
    <t xml:space="preserve">45.  Bebidas energizantes  (redbull, V220, etc.)                                     </t>
  </si>
  <si>
    <t xml:space="preserve">46.  Camarones                                                                       </t>
  </si>
  <si>
    <t xml:space="preserve">47.  Lenteja                                                                         </t>
  </si>
  <si>
    <t xml:space="preserve">48.  Arveja tierna (pelada o en vaina)                                               </t>
  </si>
  <si>
    <t xml:space="preserve">49.  Chuleta de cerdo                                                                </t>
  </si>
  <si>
    <t xml:space="preserve">50.  Cebolla blanca                                                                  </t>
  </si>
  <si>
    <t xml:space="preserve">51.  Agua sin gas purificada (botellón)                                              </t>
  </si>
  <si>
    <t xml:space="preserve">3.  Leche entera funda                                                              </t>
  </si>
  <si>
    <t xml:space="preserve">4.  Colas y/o gaseosas (botellas, grandes medianas y personales)                    </t>
  </si>
  <si>
    <t xml:space="preserve">8.  Huevos de granja (incubadora)                                                   </t>
  </si>
  <si>
    <t xml:space="preserve">9.  Agua sin gas purificada (botellas, grandes medianas y personales)               </t>
  </si>
  <si>
    <t xml:space="preserve">10.  Pulpa de res                                                                    </t>
  </si>
  <si>
    <t xml:space="preserve">11.  Aceite vegetal de palma africana (la favorita, el cocinero, ales etc.)          </t>
  </si>
  <si>
    <t xml:space="preserve">12.  Pechuga de pollo                                                                </t>
  </si>
  <si>
    <t xml:space="preserve">13.  Carne corriente de res                                                          </t>
  </si>
  <si>
    <t xml:space="preserve">14.  Papa chola                                                                      </t>
  </si>
  <si>
    <t xml:space="preserve">15.  Azúcar refinada (blanca)                                                        </t>
  </si>
  <si>
    <t xml:space="preserve">16.  Carne de res con hueso                                                          </t>
  </si>
  <si>
    <t xml:space="preserve">18.  Jugo natural de frutas envasado (deli, sunny, pulp, etc.)                       </t>
  </si>
  <si>
    <t xml:space="preserve">20.  Tomate riñón                                                                    </t>
  </si>
  <si>
    <t xml:space="preserve">21.  Cebolla paiteña colorada                                                        </t>
  </si>
  <si>
    <t xml:space="preserve">23.  Yogurt de frutas                                                                </t>
  </si>
  <si>
    <t xml:space="preserve">24.  Naranja                                                                         </t>
  </si>
  <si>
    <t xml:space="preserve">26.  Piernas de pollo                                                                </t>
  </si>
  <si>
    <t xml:space="preserve">27.  Tomate de árbol                                                                 </t>
  </si>
  <si>
    <t xml:space="preserve">28.  Leche maternizada (Fórmula)                                                     </t>
  </si>
  <si>
    <t xml:space="preserve">29.  Pescados otras variedades (caritas, hojitas,..)                                 </t>
  </si>
  <si>
    <t xml:space="preserve">30.  Fideos (lazos, conchas , letras, etc.)                                          </t>
  </si>
  <si>
    <t xml:space="preserve">31.  Leche entera cartón                                                             </t>
  </si>
  <si>
    <t xml:space="preserve">32.  Agua mineral con gas (botellas: grandes medianas y personales)                  </t>
  </si>
  <si>
    <t xml:space="preserve">33.  Carne de cerdo con hueso                                                        </t>
  </si>
  <si>
    <t xml:space="preserve">34.  Lomo de res                                                                     </t>
  </si>
  <si>
    <t xml:space="preserve">35.  Queso de cocina (tierno)                                                        </t>
  </si>
  <si>
    <t xml:space="preserve">36.  Choclo tierno en mazorca                                                        </t>
  </si>
  <si>
    <t xml:space="preserve">37.  Refrescos (Limonada, Tampico, Kappo, etc..)                                     </t>
  </si>
  <si>
    <t xml:space="preserve">38.  Limón sutil                                                                     </t>
  </si>
  <si>
    <t xml:space="preserve">39.  Pimiento                                                                        </t>
  </si>
  <si>
    <t xml:space="preserve">40.  Bebidas energizantes  (redbull, V220, etc.)                                     </t>
  </si>
  <si>
    <t xml:space="preserve">41.  Camarones                                                                       </t>
  </si>
  <si>
    <t xml:space="preserve">42.  Leche fresca cruda o no pasteurizada (vaca)                                     </t>
  </si>
  <si>
    <t xml:space="preserve">43.  Café soluble e instantáneo (corriente)                                          </t>
  </si>
  <si>
    <t xml:space="preserve">44.  Zanahoria amarilla                                                              </t>
  </si>
  <si>
    <t xml:space="preserve">45.  Chuleta de cerdo                                                                </t>
  </si>
  <si>
    <t xml:space="preserve">46.  Fréjol tierno  (pelado o en vaina)                                              </t>
  </si>
  <si>
    <t xml:space="preserve">47.  Albacora                                                                        </t>
  </si>
  <si>
    <t xml:space="preserve">48.  Agua sin gas purificada (botellón)                                              </t>
  </si>
  <si>
    <t xml:space="preserve">49.  Corvina de mar                                                                  </t>
  </si>
  <si>
    <t xml:space="preserve">50.  Banano (guineo)                                                                 </t>
  </si>
  <si>
    <t xml:space="preserve">51.  Yogurt de sabores                                                               </t>
  </si>
  <si>
    <t xml:space="preserve">1. Arroz blanco                                                                    </t>
  </si>
  <si>
    <t xml:space="preserve">2.  Pan corriente trigo (bollo, redondo, cachos)                                    </t>
  </si>
  <si>
    <t xml:space="preserve">3.  Aceite vegetal de palma africana (la favorita, el cocinero, ales etc.)          </t>
  </si>
  <si>
    <t xml:space="preserve">4.  Carne de res con hueso                                                          </t>
  </si>
  <si>
    <t xml:space="preserve">5.  Colas y/o gaseosas (botellas, grandes medianas y personales)                    </t>
  </si>
  <si>
    <t xml:space="preserve">6.  Azúcar refinada (blanca)                                                        </t>
  </si>
  <si>
    <t xml:space="preserve">7.  Pollo, gallina entero sin plumas                                                </t>
  </si>
  <si>
    <t xml:space="preserve">8.  Pechuga, alas y piernas de pollo                                                </t>
  </si>
  <si>
    <t xml:space="preserve">9.  Atún en aceite vegetal                                                          </t>
  </si>
  <si>
    <t xml:space="preserve">10.  Tomate riñón                                                                    </t>
  </si>
  <si>
    <t xml:space="preserve">11.  Queso de mesa                                                                   </t>
  </si>
  <si>
    <t xml:space="preserve">12.  Cebolla paiteña colorada                                                        </t>
  </si>
  <si>
    <t xml:space="preserve">13. Huevos de granja (incubadora)                                                   </t>
  </si>
  <si>
    <t xml:space="preserve">14.  Fideos (lazos, conchas , letras, etc.)                                          </t>
  </si>
  <si>
    <t xml:space="preserve">15.  Arroz flor                                                                      </t>
  </si>
  <si>
    <t xml:space="preserve">16.  Agua sin gas purificada (botellas, grandes medianas y personales)               </t>
  </si>
  <si>
    <t xml:space="preserve">17.  Papa chola                                                                      </t>
  </si>
  <si>
    <t xml:space="preserve">18.  Carne corriente de res                                                          </t>
  </si>
  <si>
    <t xml:space="preserve">19.  Leche entera funda                                                              </t>
  </si>
  <si>
    <t xml:space="preserve">20.  Carne de cerdo con hueso                                                        </t>
  </si>
  <si>
    <t xml:space="preserve">21.  Pescados otras variedades (caritas, hojitas,..)                                 </t>
  </si>
  <si>
    <t xml:space="preserve">22.  Leche fresca cruda o no pasteurizada (vaca)                                     </t>
  </si>
  <si>
    <t xml:space="preserve">23.  Pulpa de res                                                                    </t>
  </si>
  <si>
    <t xml:space="preserve">24.  Pechuga de pollo                                                                </t>
  </si>
  <si>
    <t xml:space="preserve">25. Queso de cocina (tierno)                                                        </t>
  </si>
  <si>
    <t xml:space="preserve">26.  Plátano verde                                                                   </t>
  </si>
  <si>
    <t xml:space="preserve">27.  Manzana                                                                         </t>
  </si>
  <si>
    <t xml:space="preserve">28.  Zanahoria amarilla                                                              </t>
  </si>
  <si>
    <t xml:space="preserve">29.  Avena                                                                           </t>
  </si>
  <si>
    <t xml:space="preserve">30.  Harina de trigo                                                                 </t>
  </si>
  <si>
    <t xml:space="preserve">31  Naranja                                                                         </t>
  </si>
  <si>
    <t xml:space="preserve">33.  Café soluble e instantáneo (corriente)                                          </t>
  </si>
  <si>
    <t xml:space="preserve">34.  Yogurt de frutas                                                                </t>
  </si>
  <si>
    <t xml:space="preserve">35.  Manteca vegetal                                                                 </t>
  </si>
  <si>
    <t xml:space="preserve">36.  Fréjol tierno  (pelado o en vaina)                                              </t>
  </si>
  <si>
    <t xml:space="preserve">37.  Banano (guineo)                                                                 </t>
  </si>
  <si>
    <t xml:space="preserve">38.  Tomate de árbol                                                                 </t>
  </si>
  <si>
    <t xml:space="preserve">40.  Agua mineral con gas (botellas: grandes medianas y personales)                  </t>
  </si>
  <si>
    <t xml:space="preserve">41.  Lenteja                                                                         </t>
  </si>
  <si>
    <t xml:space="preserve">42.  Cebolla blanca                                                                  </t>
  </si>
  <si>
    <t xml:space="preserve">43.  Arveja tierna (pelada o en vaina)                                               </t>
  </si>
  <si>
    <t xml:space="preserve">44.  Queso fresco amasado                                                            </t>
  </si>
  <si>
    <t xml:space="preserve">45.  Ajo en pepa (pelado)                                                            </t>
  </si>
  <si>
    <t xml:space="preserve">46.  Piernas de pollo                                                                </t>
  </si>
  <si>
    <t xml:space="preserve">47.  Panela (tapa, bancos pequeños o grandes)                                        </t>
  </si>
  <si>
    <t xml:space="preserve">48.  Plátano maduro                                                                  </t>
  </si>
  <si>
    <t xml:space="preserve">49.  Papa de otra variedad                                                           </t>
  </si>
  <si>
    <t xml:space="preserve">50.  Sardinas en salsa de tomate                                                     </t>
  </si>
  <si>
    <t xml:space="preserve">51.  Limón sutil                                                                     </t>
  </si>
  <si>
    <t>52. Otros  alimentos</t>
  </si>
  <si>
    <t>Cuadro No. 2.  Indicadores de jefatura de hogar por área geográfica, según sexo</t>
  </si>
  <si>
    <t>Cociente gasto ingreso per cápita del hogar por área geográfica, según  decil de ingreso per cápita</t>
  </si>
  <si>
    <t>Cuadro No. 5.  Total de hogares, total de personas, ingreso y gasto corriente total mensual, según decil de ingreso per cápita y área geográfica</t>
  </si>
  <si>
    <t>Decil de ingreso  per cápita del hogar, niveles de ingreso del hogar SBU</t>
  </si>
  <si>
    <t>Decil de ingreso corriente mensual per cápita del hogar y área geográfica</t>
  </si>
  <si>
    <t>División, grupo y clase de gasto,</t>
  </si>
  <si>
    <t>ÍNDICE</t>
  </si>
  <si>
    <r>
      <rPr>
        <vertAlign val="superscript"/>
        <sz val="11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>Los rangos del ingreso del hogar se elaboran en relación al (SBU) Salario Básico Unificado. En el año 2011 el SBU fue de 264 dólares</t>
    </r>
  </si>
  <si>
    <t xml:space="preserve">                Valor imputado de la vivienda propia y cedida </t>
  </si>
  <si>
    <t>Cuadro No. 24. (continuación)</t>
  </si>
  <si>
    <t xml:space="preserve">25.  Manzana                                                                         </t>
  </si>
  <si>
    <t xml:space="preserve">29.  Tomate de árbol                                                                 </t>
  </si>
  <si>
    <t xml:space="preserve">36.  Leche entera cartón                                                             </t>
  </si>
  <si>
    <t xml:space="preserve">39.  Choclo tierno en mazorca                                                        </t>
  </si>
  <si>
    <t xml:space="preserve">43.  Fréjol tierno  (pelado o en vaina)                                              </t>
  </si>
  <si>
    <t>Cuadro No. 26.  Distribución de ingresos monetarios por trabajo mensual de los ocupados, según categoría ocupacional y área geográfica</t>
  </si>
  <si>
    <t>Centro de alfabetización</t>
  </si>
  <si>
    <t xml:space="preserve">De 5 a menos de 6 SBU </t>
  </si>
  <si>
    <t>Superior</t>
  </si>
  <si>
    <t>-</t>
  </si>
  <si>
    <t>mensual y su coeficiente de GINI.</t>
  </si>
  <si>
    <t>De acuerdo a las características del hogar, jefatura y fuente de ingreso;</t>
  </si>
  <si>
    <t>Distribución del ingreso corriente total mensual, e ingreso corriente monetario</t>
  </si>
  <si>
    <t>Ordenados por: Decil de ingreso corriente mensual per cápita</t>
  </si>
  <si>
    <t xml:space="preserve">32.  Jugo natural de frutas envasado (deli, sunny, pulpa, etc.)                       </t>
  </si>
  <si>
    <t xml:space="preserve">Gasto corriente de consumo </t>
  </si>
  <si>
    <t>La información se presenta por área geográfica nacional, urbana y rural, los valores están en dólares corrientes, los cuadros que tienen deciles se encuentran ordenados por decil de ingreso per cápita del hogar.</t>
  </si>
  <si>
    <t>Cuadro No. 6.  Hogares e ingresos corrientes totales mensuales, según deciles de ingreso per cápita y área geográfica</t>
  </si>
  <si>
    <t>Cuadro No. 7.  Hogares e ingresos corrientes monetarios mensuales, según deciles de ingreso per cápita y área geográfica</t>
  </si>
  <si>
    <t>Cuadro No. 8. Hogares e  Ingresos corrientes no monetarios mensuales, según deciles de ingreso per cápita y área geográfica</t>
  </si>
  <si>
    <t>Hogares e ingresos corrientes totales mensuales, según deciles de ingreso per cápita y área geográfica</t>
  </si>
  <si>
    <t xml:space="preserve">  Hogares e ingresos corrientes monetarios mensuales, según deciles de ingreso per cápita y área geográfica</t>
  </si>
  <si>
    <t>Ingreso corriente no monetario</t>
  </si>
  <si>
    <t>Ingreso no monetario promedio</t>
  </si>
  <si>
    <r>
      <t>Hogares e ingresos corrientes</t>
    </r>
    <r>
      <rPr>
        <b/>
        <sz val="11"/>
        <rFont val="Calibri"/>
        <family val="2"/>
        <scheme val="minor"/>
      </rPr>
      <t xml:space="preserve"> no</t>
    </r>
    <r>
      <rPr>
        <b/>
        <sz val="11"/>
        <color theme="1"/>
        <rFont val="Calibri"/>
        <family val="2"/>
        <scheme val="minor"/>
      </rPr>
      <t xml:space="preserve"> monetarios mensuales, según deciles de ingreso per cápita y área geográfica </t>
    </r>
  </si>
  <si>
    <r>
      <t>Hogares e ingresos corrientes</t>
    </r>
    <r>
      <rPr>
        <b/>
        <sz val="11"/>
        <rFont val="Calibri"/>
        <family val="2"/>
        <scheme val="minor"/>
      </rPr>
      <t xml:space="preserve"> no</t>
    </r>
    <r>
      <rPr>
        <b/>
        <sz val="11"/>
        <color theme="1"/>
        <rFont val="Calibri"/>
        <family val="2"/>
        <scheme val="minor"/>
      </rPr>
      <t xml:space="preserve"> monetarios mensuales, según deciles de ingreso per cápita  y área geográfica</t>
    </r>
  </si>
  <si>
    <r>
      <t>Hogares e ingresos corrientes</t>
    </r>
    <r>
      <rPr>
        <b/>
        <sz val="11"/>
        <rFont val="Calibri"/>
        <family val="2"/>
        <scheme val="minor"/>
      </rPr>
      <t xml:space="preserve"> no</t>
    </r>
    <r>
      <rPr>
        <b/>
        <sz val="11"/>
        <color theme="1"/>
        <rFont val="Calibri"/>
        <family val="2"/>
        <scheme val="minor"/>
      </rPr>
      <t xml:space="preserve"> monetarios mensuales, según deciles de ingresos corrientes monetarios per cápita  y área geográfica </t>
    </r>
  </si>
  <si>
    <t>Cuadro No. 9.  Hogares  e ingresos corrientes totales mensuales por fuente, según deciles de ingreso per cápita y área geográfica</t>
  </si>
  <si>
    <t>Hogares e ingresos corrientes totales mensuales por fuente, según deciles de ingreso per cápita y área geográfica</t>
  </si>
  <si>
    <t>Ingresos corrientes totales mensuales por decil de ingreso per cápita, según tamaño del hogar y área geográfica</t>
  </si>
  <si>
    <t xml:space="preserve">Cuadro No. 10.  Ingresos corrientes totales mensuales por decil de ingreso per cápita, según tamaño del hogar y área geográfica </t>
  </si>
  <si>
    <t>Hogares e ingresos corrientes totales mensuales por características del jefe del hogar, según deciles de ingreso per cápita y área geográfica</t>
  </si>
  <si>
    <t>Cuadro No. 11.  Hogares e ingresos corrientes totales mensuales por características del jefe del hogar, según deciles de ingreso per cápita y área geográfica</t>
  </si>
  <si>
    <t>Ingreso corriente Total</t>
  </si>
  <si>
    <t>Área geográfica y deciles de hogar</t>
  </si>
  <si>
    <r>
      <rPr>
        <vertAlign val="superscript"/>
        <sz val="11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>Los rangos del ingreso del hogar se elaboran en relación al (SBU) Salario Básico Unificado . En el año 2011 el SBU fue de 264 dólares</t>
    </r>
  </si>
  <si>
    <t>Rangos de ingreso corriente monetario mensual del hogar, por tamaño del hogar, según  área geográfica</t>
  </si>
  <si>
    <t>Cuadro No. 12.  Rangos de ingreso corriente monetario mensual del hogar por tamaño del hogar, según área geográfica</t>
  </si>
  <si>
    <t>Operadores de instalaciones de máquinas y ensambladores</t>
  </si>
  <si>
    <t xml:space="preserve"> Ingreso corriente total por decil de ingreso per cápita, según fuente y área geográfica </t>
  </si>
  <si>
    <t xml:space="preserve">Cuadro No. 16.  Ingreso corriente total por decil de ingreso per cápita, según fuente y área geográfica </t>
  </si>
  <si>
    <t xml:space="preserve">Ingreso corriente no monetario del hogar </t>
  </si>
  <si>
    <t xml:space="preserve">             Ingreso del trabajo dependiente (asalariado)  </t>
  </si>
  <si>
    <t xml:space="preserve">             Ingreso del trabajo independiente (agropecuario y no agropecuario)</t>
  </si>
  <si>
    <t xml:space="preserve">       Ingresos por renta de la propiedad y del capital  </t>
  </si>
  <si>
    <t xml:space="preserve">                Ingreso del trabajo independiente (autoconsumo y autosuministro)</t>
  </si>
  <si>
    <t xml:space="preserve">                Ingreso del trabajo dependiente (salario en especie)</t>
  </si>
  <si>
    <t>Hogares  por número de perceptores de ingreso del hogar, según tamaño del hogar y área geográfica</t>
  </si>
  <si>
    <t>Cuadro No. 19.  Hogares por número de perceptores de ingreso del hogar, según tamaño del hogar y área geográfica</t>
  </si>
  <si>
    <t>Cuadro No. 20.  Hogares por número de perceptores de ingreso corriente monetario del hogar, según rangos de ingreso corriente monetario neto mensual y área geográfica</t>
  </si>
  <si>
    <t>Cuadro No. 22.  Ingreso monetario promedio de los perceptores por sexo, según grupos de edades y área geográfica</t>
  </si>
  <si>
    <t>Cuadro No. 23.  Ingreso promedio por número de perceptores del hogar, según las principales fuentes de ingreso y área geográfica</t>
  </si>
  <si>
    <t>Cuadro No.29.  Ingreso promedio de los ocupados por sexo, según grupos de edades y área geográfica</t>
  </si>
  <si>
    <t>Cuadro No. 30.  Ingreso promedio de los ocupados por sexo, según grupo ocupacional y área geográfica</t>
  </si>
  <si>
    <t>Cuadro No. 31.  Ingreso promedio de los ocupados por sexo, según rama de actividad y área geográfica</t>
  </si>
  <si>
    <t>Cuadro No. 32.  Ingreso promedio de los asalariados por sexo, según  nivel de instrucción y área geográfica</t>
  </si>
  <si>
    <t>Cuadro No. 34.  Ingreso promedio de los asalariados por sexo,  según grupo ocupacional y área geográfica</t>
  </si>
  <si>
    <t>Cuadro No. 35.  Ingreso promedio de los asalariados por  sexo, según  rama de actividad  y área geográfica</t>
  </si>
  <si>
    <t>Cuadro No. 36.   Hogares y gasto corriente de consumo mensual, gasto promedio mensual por hogar, según división de gasto y área geográfica</t>
  </si>
  <si>
    <t xml:space="preserve">Cuadro No. 37.  Estructura del gasto corriente total mensual por decil de ingreso per cápita, según área geográfica y división del gasto CCIF </t>
  </si>
  <si>
    <t>Cuadro No. 38 Gasto corriente de consumo por decil de ingreso, según división de gasto CCIF y  área geográfica</t>
  </si>
  <si>
    <t>Cuadro No. 40.  Gasto corriente de consumo mensual del hogar por decil de ingreso, según división, grupo , clase de gasto y área geográfica</t>
  </si>
  <si>
    <t xml:space="preserve">Cuadro No. 41.  Distribución del gasto corriente de consumo mensual, según división de gasto y deciles de hogares ordenados por ingreso y área geográfica </t>
  </si>
  <si>
    <t xml:space="preserve">Cuadro No. 43.  Gasto de consumo mensual per cápita por tamaño del hogar,  según área geográfica y división de gasto </t>
  </si>
  <si>
    <t>Hogares por número de perceptores de ingreso corriente monetario del hogar, según rangos de ingreso corriente monetario mensual y área geográfica</t>
  </si>
  <si>
    <r>
      <t xml:space="preserve">Distribución del gasto corriente de consumo mensual, según división de gasto y deciles de hogares </t>
    </r>
    <r>
      <rPr>
        <b/>
        <sz val="11"/>
        <rFont val="Calibri"/>
        <family val="2"/>
        <scheme val="minor"/>
      </rPr>
      <t>ordenados por ingreso</t>
    </r>
    <r>
      <rPr>
        <b/>
        <sz val="11"/>
        <color theme="1"/>
        <rFont val="Calibri"/>
        <family val="2"/>
        <scheme val="minor"/>
      </rPr>
      <t xml:space="preserve">  y área geográfica</t>
    </r>
  </si>
  <si>
    <t>Gastos corrientes mensuales por decil del hogar, según los productos alimenticios más importantes y área geográfica</t>
  </si>
  <si>
    <t>Ingreso monetario promedio de los perceptores por sexo,  según nivel de instrucción y área geográfica</t>
  </si>
  <si>
    <t>Cuadro No. 21.  Ingreso monetario promedio de los perceptores por sexo , según nivel de instrucción y área geográfica</t>
  </si>
  <si>
    <r>
      <t xml:space="preserve"> Ingreso monetario promedio de los perceptores</t>
    </r>
    <r>
      <rPr>
        <b/>
        <sz val="11"/>
        <color theme="1"/>
        <rFont val="Calibri"/>
        <family val="2"/>
        <scheme val="minor"/>
      </rPr>
      <t xml:space="preserve"> por sexo, según grupos de edades y área geográfica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</si>
  <si>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Los perceptores del hogar están clasificados en una o más fuente de ingreso, ya que un perceptor del hogar pudo tener un ingreso corriente monetario por trabajo, renta de la propiedad, transferencias u otros tipos de ingresos en el mismo periodo.</t>
    </r>
  </si>
  <si>
    <r>
      <t>Ingreso promedio por número de perceptores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del hogar, según las principales fuentes de ingreso y área geográfica</t>
    </r>
  </si>
  <si>
    <t xml:space="preserve">     Ingresos por trabajo</t>
  </si>
  <si>
    <t xml:space="preserve">                Ingresos del trabajo dependiente (salario en especie)</t>
  </si>
  <si>
    <t xml:space="preserve">Ingreso monetario corriente </t>
  </si>
  <si>
    <t>PARTE 4 INGRESO CORRIENTE MONETARIO DE LOS OCUPADOS  Y DE LOS ASALARIADOS</t>
  </si>
  <si>
    <t>Ingreso mensual promedio de los ocupados, de acuerdo a:</t>
  </si>
  <si>
    <t>Ordenado por área geográfica ; ingreso monetario; rangos de ingreso corriente monetario</t>
  </si>
  <si>
    <t>PARTE 4 INGRESO CORRIENTE MONETARIO DE LOS OCUPADOS Y DE LOS ASALARIADOS</t>
  </si>
  <si>
    <t>Cuadro No. 25.  Hogares por número de ocupados del hogar, según rangos de ingreso corriente monetario mensual, y área geográfica</t>
  </si>
  <si>
    <t>Total ingresos monetarios por trabajo</t>
  </si>
  <si>
    <t>Distribución de ingresos  corrientes monetarios de los perceptores del hogar, según deciles de perceptores ordenados por el ingreso per cápita</t>
  </si>
  <si>
    <t>Cuadro No. 24.  Distribución de ingresos  corrientes monetarios de los perceptores del hogar, según deciles de perceptores ordenados por el ingreso per cápita</t>
  </si>
  <si>
    <t>Cuadro No. 27.  Distribución de ingresos monetarios  por trabajo mensuales de los ocupados, según deciles de personas y área geográfica</t>
  </si>
  <si>
    <t>Cuadro No. 28.  Distribución de ingresos monetarios por trabajo mensuales de los ocupados, según nivel de instrucción y área geográfica</t>
  </si>
  <si>
    <t>Cuadro No. 33.  Ingreso promedio de los asalariados por sexo, según grupos de edades y área geográfica</t>
  </si>
  <si>
    <t xml:space="preserve"> Hogares y gasto corriente de consumo mensual, gasto promedio mensual por hogar, según división  de gasto y área geográfica</t>
  </si>
  <si>
    <t xml:space="preserve"> Estructura del gasto corriente total  mensual por decil de ingreso per cápita según área geográfica y división del gasto CCIF</t>
  </si>
  <si>
    <t>Gasto corriente de consumo por decil de ingreso, según división de gasto CCIF y área geográfica</t>
  </si>
  <si>
    <t>Gasto corriente de consumo mensual, según deciles de hogares ordenados por ingreso corriente monetario per cápita del hogar y área geográfica</t>
  </si>
  <si>
    <t>Cuadro No. 39.  Gasto corriente de consumo mensual, según deciles de hogares ordenados por ingreso corriente monetario per cápita del hogar y área geográfica</t>
  </si>
  <si>
    <t xml:space="preserve">Gasto corriente de consumo mensual del hogar por decil  de ingreso, según división, grupo, clase de gasto, y área geográfica </t>
  </si>
  <si>
    <t>Área geográfica, división de gasto y deciles de hogares</t>
  </si>
  <si>
    <t xml:space="preserve">Área geográfica, división de gasto y deciles de hogares </t>
  </si>
  <si>
    <r>
      <t>Distribución del gasto corriente  de consumo</t>
    </r>
    <r>
      <rPr>
        <b/>
        <sz val="11"/>
        <color rgb="FFFFC00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mensual, según división de gasto y deciles de hogares </t>
    </r>
    <r>
      <rPr>
        <b/>
        <sz val="11"/>
        <rFont val="Calibri"/>
        <family val="2"/>
        <scheme val="minor"/>
      </rPr>
      <t>ordenados por ingreso</t>
    </r>
    <r>
      <rPr>
        <b/>
        <sz val="11"/>
        <color theme="1"/>
        <rFont val="Calibri"/>
        <family val="2"/>
        <scheme val="minor"/>
      </rPr>
      <t xml:space="preserve">  y área geográfica</t>
    </r>
  </si>
  <si>
    <r>
      <t>Gasto de consumo mensual</t>
    </r>
    <r>
      <rPr>
        <b/>
        <sz val="11"/>
        <rFont val="Calibri"/>
        <family val="2"/>
        <scheme val="minor"/>
      </rPr>
      <t xml:space="preserve"> per cápita</t>
    </r>
    <r>
      <rPr>
        <b/>
        <sz val="11"/>
        <color theme="1"/>
        <rFont val="Calibri"/>
        <family val="2"/>
        <scheme val="minor"/>
      </rPr>
      <t xml:space="preserve"> por nivel de instrucción de la jefatura, según división de gasto y área geográfica</t>
    </r>
  </si>
  <si>
    <t>Cuadro No. 42.  Gasto de consumo mensual per cápita por nivel de instrucción de la jefatura, según división del gasto y área geográfica</t>
  </si>
  <si>
    <r>
      <t xml:space="preserve">Gasto de consumo mensual </t>
    </r>
    <r>
      <rPr>
        <b/>
        <sz val="11"/>
        <rFont val="Calibri"/>
        <family val="2"/>
        <scheme val="minor"/>
      </rPr>
      <t>per cápita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por tamaño del hogar, según área geográfica y división de gasto</t>
    </r>
  </si>
  <si>
    <t xml:space="preserve">Gastos corrientes mensuales por decil del hogar, según los productos alimenticios más importantes y área geográfica </t>
  </si>
  <si>
    <t>Gastos corrientes mensuales de Alimentos y Bebidas no alcohólicas, por sitio de compra, según los productos alimenticios más importantes y área geográfica</t>
  </si>
  <si>
    <t>Gastos corrientes mensuales de Alimentos y Bebidas no alcohólicas, por decil del hogar, según los productos alimenticios más importantes y área geográfica</t>
  </si>
  <si>
    <t>Cuadro No. 44.  Gastos corrientes mensuales de Alimentos y Bebidas no alcohólicas por decil del hogar, según los productos alimenticios más importantes y área geográfica</t>
  </si>
  <si>
    <t>Cuadro No. 45.  Gastos corrientes mensuales de Alimentos y Bebidas no alcohólicas por sitio de compra, según los productos alimenticios más importantes y área geográfica</t>
  </si>
  <si>
    <t>Gasto Corriente de Consumo</t>
  </si>
  <si>
    <t xml:space="preserve">  Alimentos</t>
  </si>
  <si>
    <t xml:space="preserve">    Pan y Cereales</t>
  </si>
  <si>
    <t xml:space="preserve">    Carnes frescas y congeladas</t>
  </si>
  <si>
    <t xml:space="preserve">    Leche, derivados y huevos</t>
  </si>
  <si>
    <t xml:space="preserve">    Aceites y grasas</t>
  </si>
  <si>
    <t xml:space="preserve">    Frutas</t>
  </si>
  <si>
    <t xml:space="preserve">    Hortalizas, verduras, leguminosas y tubérculos</t>
  </si>
  <si>
    <t xml:space="preserve">    Azúcar, mermelada, miel, chocolates y dulces de
    azúcar</t>
  </si>
  <si>
    <t xml:space="preserve">    Productos alimenticios (N.E.P.)</t>
  </si>
  <si>
    <t xml:space="preserve">    Café, té, cacao y hierbas aromáticas</t>
  </si>
  <si>
    <t xml:space="preserve">    Aguas minerales, refrescos, jugos, jugo de frutas y
     legumbres</t>
  </si>
  <si>
    <t xml:space="preserve">  Bebidas no alcohólicas</t>
  </si>
  <si>
    <t xml:space="preserve">    Tabaco</t>
  </si>
  <si>
    <t xml:space="preserve">  Tabaco</t>
  </si>
  <si>
    <t xml:space="preserve">  Estupefacientes</t>
  </si>
  <si>
    <t xml:space="preserve">    Estupefacientes</t>
  </si>
  <si>
    <t xml:space="preserve">    Prendas de vestir</t>
  </si>
  <si>
    <t xml:space="preserve">    Material para prendas de vestir (SD)</t>
  </si>
  <si>
    <t xml:space="preserve">    Otros artículos y accesorios de vestir (SD)</t>
  </si>
  <si>
    <t xml:space="preserve">    Confección de prendas de vestir para todos los
     miembros del hogar (S)</t>
  </si>
  <si>
    <t xml:space="preserve">  Calzado</t>
  </si>
  <si>
    <t xml:space="preserve">    Zapatos y otros calzados (SD)</t>
  </si>
  <si>
    <t xml:space="preserve">  Prendas de vestir</t>
  </si>
  <si>
    <t xml:space="preserve">    Reparacion y alquiler de calzado (S)</t>
  </si>
  <si>
    <t xml:space="preserve">    Alquileres efectivos pagados por los inquilinos</t>
  </si>
  <si>
    <t xml:space="preserve">    Otros alquileres efectivos</t>
  </si>
  <si>
    <t xml:space="preserve">  Conservación y reparación de la vivienda</t>
  </si>
  <si>
    <t xml:space="preserve">    Materiales para la conservación y reparación de la
    vivienda (ND)</t>
  </si>
  <si>
    <t xml:space="preserve">    Servicios para la conservación y reparación de la
     vivienda (S)</t>
  </si>
  <si>
    <t xml:space="preserve">   Alquileres efectivos de alojamiento</t>
  </si>
  <si>
    <t xml:space="preserve">    Suministro de agua (ND)</t>
  </si>
  <si>
    <t xml:space="preserve">    Recogida de basura</t>
  </si>
  <si>
    <t xml:space="preserve">    Alcantarillado (S)</t>
  </si>
  <si>
    <t xml:space="preserve">    Electricidad (ND)</t>
  </si>
  <si>
    <t xml:space="preserve">    Gas (ND)</t>
  </si>
  <si>
    <t xml:space="preserve">    Combustibles líquidos (ND)</t>
  </si>
  <si>
    <t xml:space="preserve">    Combustibles sólidos (ND)</t>
  </si>
  <si>
    <t xml:space="preserve">    Energía calórica</t>
  </si>
  <si>
    <t xml:space="preserve">    Muebles y accesorios (D)</t>
  </si>
  <si>
    <t xml:space="preserve">    Alfombras y otros materiales para pisos</t>
  </si>
  <si>
    <t xml:space="preserve">  Productos textiles para el hogar</t>
  </si>
  <si>
    <t xml:space="preserve">    Productos textiles para el hogar (SD)</t>
  </si>
  <si>
    <t xml:space="preserve">    Artefactos para el hogar grandes, eléctricos o no</t>
  </si>
  <si>
    <t xml:space="preserve">    Artefactos eléctricos para el hogar pequeños(SD)</t>
  </si>
  <si>
    <t xml:space="preserve">    Reparación de artefactos para el hogar (S)</t>
  </si>
  <si>
    <t xml:space="preserve">  Herramientas y equipo para el hogar y el jardín</t>
  </si>
  <si>
    <t xml:space="preserve">    Herramientas y equipos grandes (D)</t>
  </si>
  <si>
    <t xml:space="preserve">    Herramientas pequeñas y accesorios diversos</t>
  </si>
  <si>
    <t xml:space="preserve">    Bienes para el hogar no duraderos (ND)</t>
  </si>
  <si>
    <t xml:space="preserve">    Servicios domésticos y para el hogar (S)</t>
  </si>
  <si>
    <t xml:space="preserve">  Productos, artefactos y equipo médico</t>
  </si>
  <si>
    <t xml:space="preserve">    Productos farmacéuticos (ND)</t>
  </si>
  <si>
    <t xml:space="preserve">    Otros productos médicos (ND)</t>
  </si>
  <si>
    <t xml:space="preserve">    Artefactos y equipos terapéuticos (D)</t>
  </si>
  <si>
    <t xml:space="preserve">  Servicios para pacientes externos</t>
  </si>
  <si>
    <t xml:space="preserve">    Servicios médicos (S)</t>
  </si>
  <si>
    <t xml:space="preserve">    Servicios dentales (S)</t>
  </si>
  <si>
    <t xml:space="preserve">    Servicios paramédicos (S)</t>
  </si>
  <si>
    <t xml:space="preserve">  Servicios de hospital</t>
  </si>
  <si>
    <t xml:space="preserve">   Adquisición de vehículos</t>
  </si>
  <si>
    <t xml:space="preserve">    Vehículos a motor (D)</t>
  </si>
  <si>
    <t xml:space="preserve">    Motocicletas (D)</t>
  </si>
  <si>
    <t xml:space="preserve">    Bicicletas (D)</t>
  </si>
  <si>
    <t xml:space="preserve">    Vehículos de tracción animal (D)</t>
  </si>
  <si>
    <t xml:space="preserve">  Funcionamiento de equipo de transporte</t>
  </si>
  <si>
    <t xml:space="preserve">    Servicios de estacionamiento y peaje (S)</t>
  </si>
  <si>
    <t xml:space="preserve">    Piezas de repuesto y accesorios para equipo de
    transporte personal (SD)</t>
  </si>
  <si>
    <t xml:space="preserve">    Conservación y reparación de equipo de transporte
    personal (S)</t>
  </si>
  <si>
    <t xml:space="preserve">    Otros servicios relativos al equipo de transporte
    personal (S)</t>
  </si>
  <si>
    <t xml:space="preserve">  Servicios de Transporte</t>
  </si>
  <si>
    <t xml:space="preserve">    Otros servicios de transporte adquiridos (S)</t>
  </si>
  <si>
    <t xml:space="preserve">    Transporte combinado de pasajeros (S)</t>
  </si>
  <si>
    <t xml:space="preserve">    Transporte de pasajeros por mar y cursos de agua
    interiores (S)</t>
  </si>
  <si>
    <t xml:space="preserve">    Transporte de pasajeros por aire (S)</t>
  </si>
  <si>
    <t xml:space="preserve">    Transporte de pasajeros por carretera (S)</t>
  </si>
  <si>
    <t xml:space="preserve">    Transporte de pasajeros por ferrocarril (S)</t>
  </si>
  <si>
    <t xml:space="preserve">  Servicios postales</t>
  </si>
  <si>
    <t xml:space="preserve">    Servicios postales (S)</t>
  </si>
  <si>
    <t xml:space="preserve">    Equipo telefónico y facsímile (fax) (D)</t>
  </si>
  <si>
    <t xml:space="preserve">  Equipo telefónico y facsímile</t>
  </si>
  <si>
    <t xml:space="preserve">  Servicios telefónicos y facsímile</t>
  </si>
  <si>
    <t xml:space="preserve">    Servicios telefónicos y facsímile (fax) (S)</t>
  </si>
  <si>
    <t xml:space="preserve">    Reparación de equipo audiovisual, fotográfico y de
    procesamiento de información (S)</t>
  </si>
  <si>
    <t xml:space="preserve">    Equipos de procesamiento e información (D)</t>
  </si>
  <si>
    <t xml:space="preserve">    Medios para grabación (SD)</t>
  </si>
  <si>
    <t xml:space="preserve">  Otros productos duraderos importantes para la
  recreación  y cultura</t>
  </si>
  <si>
    <t xml:space="preserve">    Instrumentos musicales y equipos duraderos
    importantes para recreación en interiores (S)</t>
  </si>
  <si>
    <t xml:space="preserve">    Juegos, juguetes y aficiones (SD)</t>
  </si>
  <si>
    <t xml:space="preserve">    Jardines, plantas y flores (ND)</t>
  </si>
  <si>
    <t xml:space="preserve">    Animales domésticos y productos conexos (ND)</t>
  </si>
  <si>
    <t xml:space="preserve">  Servicios de recreación y culturales</t>
  </si>
  <si>
    <t xml:space="preserve">    Servicios de recreación y deportivos (S)</t>
  </si>
  <si>
    <t xml:space="preserve">    Servicios culturales (S)</t>
  </si>
  <si>
    <t xml:space="preserve">    Juegos de azar (S)</t>
  </si>
  <si>
    <t xml:space="preserve">  Periódicos, libros, papeles y útiles de oficina</t>
  </si>
  <si>
    <t xml:space="preserve">    Lista de útiles escolares (N)</t>
  </si>
  <si>
    <t xml:space="preserve">    Libros (SD)</t>
  </si>
  <si>
    <t xml:space="preserve">    Diarios y periódicos (ND)</t>
  </si>
  <si>
    <t xml:space="preserve">    Material impreso diverso (ND)</t>
  </si>
  <si>
    <t xml:space="preserve">  Paquetes turísticos (S)</t>
  </si>
  <si>
    <t xml:space="preserve">     Paquetes turísticos (S)</t>
  </si>
  <si>
    <t xml:space="preserve">  Enseñanza preescolar y enseñanza primaria</t>
  </si>
  <si>
    <t xml:space="preserve">    Enseñanza preescolar y enseñanza primaria (S)</t>
  </si>
  <si>
    <t xml:space="preserve">  Enseñanza secundaria</t>
  </si>
  <si>
    <t xml:space="preserve">    Enseñanza secundaria (S)</t>
  </si>
  <si>
    <t xml:space="preserve">  Enseñanza postsecundaria no terciaria</t>
  </si>
  <si>
    <t xml:space="preserve">  Enseñanza terciaria o universitaria</t>
  </si>
  <si>
    <t xml:space="preserve">    Enseñanza terciaria o universitaria (S)</t>
  </si>
  <si>
    <t xml:space="preserve">  Enseñanza no atribuido a ningún nivel</t>
  </si>
  <si>
    <t xml:space="preserve">    Enseñanza no atribuible a ningún nivel (S)</t>
  </si>
  <si>
    <t xml:space="preserve">  Matrículas de enseñanza formal</t>
  </si>
  <si>
    <t xml:space="preserve">    Matrículas de enseñanza formal a todo nivel (S)</t>
  </si>
  <si>
    <t xml:space="preserve">  Servicio de suministro de comidas por contrato</t>
  </si>
  <si>
    <t xml:space="preserve">    Comedores (S)</t>
  </si>
  <si>
    <t xml:space="preserve">  Servicio de alojamiento</t>
  </si>
  <si>
    <t xml:space="preserve">    Servicio de alojamiento (S)</t>
  </si>
  <si>
    <t xml:space="preserve">  Cuidado personal</t>
  </si>
  <si>
    <t xml:space="preserve">    Aparatos eléctricos para el cuidado personal (D)</t>
  </si>
  <si>
    <t xml:space="preserve">  Prostitución</t>
  </si>
  <si>
    <t xml:space="preserve">    Prostitución (S)</t>
  </si>
  <si>
    <t xml:space="preserve">  Efectos personales N.E.P.</t>
  </si>
  <si>
    <t xml:space="preserve">  Protección social</t>
  </si>
  <si>
    <t xml:space="preserve">    Joyería, relojes de pared y relojes de pulsera (D)</t>
  </si>
  <si>
    <t xml:space="preserve">   Otros efectos personales (SD)</t>
  </si>
  <si>
    <t xml:space="preserve">    Protección social (no incluye donaciones) (S)</t>
  </si>
  <si>
    <t xml:space="preserve">    Seguros de vida (S)</t>
  </si>
  <si>
    <t xml:space="preserve">    Otros seguros (S)</t>
  </si>
  <si>
    <t xml:space="preserve">    Seguros relacionados con la vivienda (S)</t>
  </si>
  <si>
    <t xml:space="preserve">    Seguros relacionados con la salud (S)</t>
  </si>
  <si>
    <t xml:space="preserve">    Seguros relacionados con el transporte (S)</t>
  </si>
  <si>
    <t xml:space="preserve">  Servicios financieros</t>
  </si>
  <si>
    <t xml:space="preserve">    Servicios financieros n.e.p. (S)</t>
  </si>
  <si>
    <t xml:space="preserve">  Otros servicios</t>
  </si>
  <si>
    <t xml:space="preserve">    Otros servicios n.e.p. (S)</t>
  </si>
  <si>
    <t xml:space="preserve">  Seguros en general</t>
  </si>
  <si>
    <t xml:space="preserve">      Bebidas destiladas</t>
  </si>
  <si>
    <t xml:space="preserve">      Vinos</t>
  </si>
  <si>
    <t xml:space="preserve">      Cerveza</t>
  </si>
  <si>
    <t xml:space="preserve">   Bebidas alcohólicas</t>
  </si>
  <si>
    <r>
      <t xml:space="preserve"> </t>
    </r>
    <r>
      <rPr>
        <b/>
        <sz val="11"/>
        <color indexed="8"/>
        <rFont val="Calibri"/>
        <family val="2"/>
        <scheme val="minor"/>
      </rPr>
      <t xml:space="preserve"> Suministro de agua y servicios diversos
  relacionados con   la vivienda</t>
    </r>
  </si>
  <si>
    <r>
      <t xml:space="preserve"> </t>
    </r>
    <r>
      <rPr>
        <b/>
        <sz val="11"/>
        <color indexed="8"/>
        <rFont val="Calibri"/>
        <family val="2"/>
        <scheme val="minor"/>
      </rPr>
      <t xml:space="preserve"> Electricidad, gas y otros combustibles</t>
    </r>
  </si>
  <si>
    <r>
      <t xml:space="preserve">  </t>
    </r>
    <r>
      <rPr>
        <b/>
        <sz val="11"/>
        <color indexed="8"/>
        <rFont val="Calibri"/>
        <family val="2"/>
        <scheme val="minor"/>
      </rPr>
      <t>Artefactos para el hogar</t>
    </r>
  </si>
  <si>
    <t xml:space="preserve">    Pescados y mariscos frescos, procesados,
    refrigerados y congelados</t>
  </si>
  <si>
    <t xml:space="preserve">    Limpieza, reparación y alquiler de prendas de
    vestir</t>
  </si>
  <si>
    <t xml:space="preserve">    Otros servicios relacionados con la vivienda n.e.p
    (S).</t>
  </si>
  <si>
    <t xml:space="preserve">    Reparación de muebles accesorios y materiales
    para pisos (S)</t>
  </si>
  <si>
    <t xml:space="preserve">    Elaboración o fabricación de muebles y accesorios
    bajo pedido</t>
  </si>
  <si>
    <t xml:space="preserve">  Artículos de vidrio y cristal, vajilla y utensillos
  para el hogar</t>
  </si>
  <si>
    <t xml:space="preserve">    Artículos de vidrio y cristal, vajilla y utensillos para
    el hogar (SD)</t>
  </si>
  <si>
    <r>
      <t xml:space="preserve"> </t>
    </r>
    <r>
      <rPr>
        <b/>
        <sz val="11"/>
        <color indexed="8"/>
        <rFont val="Calibri"/>
        <family val="2"/>
        <scheme val="minor"/>
      </rPr>
      <t xml:space="preserve"> Bienes y Servicios para conservación ordinaria
  del hogar</t>
    </r>
  </si>
  <si>
    <t xml:space="preserve">    Combustible y lubricantes para equipo de
    transporte personal (ND)</t>
  </si>
  <si>
    <t xml:space="preserve">    Equipo para la recepción, grabación y
    reproducción de sonidos e imágenes (D)</t>
  </si>
  <si>
    <t xml:space="preserve">    Equipo fotográfico y cinematográfico e
    instrumentos ópticos (D)</t>
  </si>
  <si>
    <t xml:space="preserve">    Artefactos duraderos importantes para recreación
    en exteriores (D)</t>
  </si>
  <si>
    <t xml:space="preserve">    Conservación y reparación de otros bienes
    duraderos importantes para recreación y cultura
    (S)</t>
  </si>
  <si>
    <t xml:space="preserve">  Otros artículos y equipos para recreación,
   jardines y animales domésticos</t>
  </si>
  <si>
    <t xml:space="preserve">    Servicios de veterinaria y de otro tipo para
    animales domésticos (S)</t>
  </si>
  <si>
    <t xml:space="preserve">    Restaurantes, cafés y establecimientos similares
    (s)</t>
  </si>
  <si>
    <t xml:space="preserve">    Salones de peluquería y establecimientos de
    cuidados  personales (S)</t>
  </si>
  <si>
    <t xml:space="preserve">    Otros aparatos, artículos y productos para la
     atención personal (ND)</t>
  </si>
  <si>
    <t xml:space="preserve">  Muebles y accesorios, alfombras y otros
   materiales para pisos</t>
  </si>
  <si>
    <t xml:space="preserve">    Equipo de deportes, campamentos y recreación al
    aire libre (SD)</t>
  </si>
  <si>
    <t xml:space="preserve">    Enseñanza post secundaria, no terciaria
    (corresponde a cursos formales)</t>
  </si>
  <si>
    <t xml:space="preserve">    Servicios de hospital (S)</t>
  </si>
  <si>
    <t xml:space="preserve">  Equipo audiovisual, fotográfico y de
  procesamiento de información</t>
  </si>
  <si>
    <t xml:space="preserve">    Papel y útiles de oficina y materiales de dibujo
    (ND)</t>
  </si>
  <si>
    <t xml:space="preserve">    Papel y útiles de oficina y materiales de dibujo
     (ND)</t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</si>
  <si>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Coeficiente de GINI calculado a partir del ingreso corriente per cápita</t>
    </r>
  </si>
  <si>
    <t>Porcentaje del ingreso no monetario</t>
  </si>
  <si>
    <r>
      <t>Porcentaje del gasto en alimentación</t>
    </r>
    <r>
      <rPr>
        <vertAlign val="superscript"/>
        <sz val="11"/>
        <color theme="1"/>
        <rFont val="Calibri"/>
        <family val="2"/>
        <scheme val="minor"/>
      </rPr>
      <t>3</t>
    </r>
  </si>
  <si>
    <r>
      <t xml:space="preserve">3 </t>
    </r>
    <r>
      <rPr>
        <sz val="11"/>
        <color theme="1"/>
        <rFont val="Calibri"/>
        <family val="2"/>
        <scheme val="minor"/>
      </rPr>
      <t>Gasto en alimentación es el gasto que destinan los hogares en alimentos y bebidas alchohólicas  no alcohólicas con respecto a su gasto corriente de consumo</t>
    </r>
  </si>
  <si>
    <r>
      <t>Hogares por número de ocupados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del hogar, según rangos de ingreso corriente monetario mensual y área geográfica</t>
    </r>
  </si>
  <si>
    <r>
      <rPr>
        <vertAlign val="super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>Los rangos del ingreso del hogar se elaboran en relación al (SBU) Salario Básico Unificado . En el año 2011 el SBU fue de 264 dólares</t>
    </r>
  </si>
  <si>
    <r>
      <t>Distribución de ingresos monetarios por trabajo mensual de los ocupados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>, según categoría ocupacional y área geográfica</t>
    </r>
  </si>
  <si>
    <r>
      <t>Distribución de ingresos monetarios  por trabajo mensuales de los ocupados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, según deciles de personas y área geográfica 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</si>
  <si>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Excluye ocupados sin ingreso en el periodo de referencia </t>
    </r>
  </si>
  <si>
    <r>
      <t>Distribución de ingresos monetarios por trabajo mensuales de los ocupados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>, según nivel de instrucción y área geográfica</t>
    </r>
  </si>
  <si>
    <r>
      <t>Ingreso promedio de  los ocupados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por sexo,  según grupos de edades  y área geográfica</t>
    </r>
  </si>
  <si>
    <r>
      <t>Ingreso promedio de los ocupados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por sexo, según grupo ocupacional y área geográfica</t>
    </r>
  </si>
  <si>
    <r>
      <t>Ingreso promedio de los ocupados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por  sexo, según rama de actividad y área geográfica </t>
    </r>
  </si>
  <si>
    <r>
      <t>Ingreso promedio de los asalariados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 por sexo, según nivel de instrucción y área geográfica</t>
    </r>
  </si>
  <si>
    <t>1 Excluye asalariados sin ingreso en el periodo de referencia</t>
  </si>
  <si>
    <r>
      <t>Ingreso promedio de los  asalariados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por sexo, según grupos de edades  y área geográfica</t>
    </r>
  </si>
  <si>
    <r>
      <t>Ingreso promedio de los asalariados</t>
    </r>
    <r>
      <rPr>
        <b/>
        <vertAlign val="superscript"/>
        <sz val="11"/>
        <color theme="1"/>
        <rFont val="Calibri"/>
        <family val="2"/>
        <scheme val="minor"/>
      </rPr>
      <t xml:space="preserve">1 </t>
    </r>
    <r>
      <rPr>
        <b/>
        <sz val="11"/>
        <color theme="1"/>
        <rFont val="Calibri"/>
        <family val="2"/>
        <scheme val="minor"/>
      </rPr>
      <t>por sexo, según grupo ocupacional y área geográfica</t>
    </r>
  </si>
  <si>
    <r>
      <t xml:space="preserve"> Ingreso promedio de los asalariados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por sexo, según rama de actividad y área geográfica</t>
    </r>
  </si>
</sst>
</file>

<file path=xl/styles.xml><?xml version="1.0" encoding="utf-8"?>
<styleSheet xmlns="http://schemas.openxmlformats.org/spreadsheetml/2006/main">
  <numFmts count="12">
    <numFmt numFmtId="43" formatCode="_(* #,##0.00_);_(* \(#,##0.00\);_(* &quot;-&quot;??_);_(@_)"/>
    <numFmt numFmtId="164" formatCode="0.0"/>
    <numFmt numFmtId="165" formatCode="####.0%"/>
    <numFmt numFmtId="166" formatCode="###0"/>
    <numFmt numFmtId="167" formatCode="####.00"/>
    <numFmt numFmtId="168" formatCode="_(* #,##0_);_(* \(#,##0\);_(* &quot;-&quot;??_);_(@_)"/>
    <numFmt numFmtId="169" formatCode="_(* #,##0.0_);_(* \(#,##0.0\);_(* &quot;-&quot;??_);_(@_)"/>
    <numFmt numFmtId="170" formatCode="0.0%"/>
    <numFmt numFmtId="171" formatCode="###0.0"/>
    <numFmt numFmtId="172" formatCode="_(* #,##0.0_);_(* \(#,##0.0\);_(* &quot;-&quot;?_);_(@_)"/>
    <numFmt numFmtId="173" formatCode="####"/>
    <numFmt numFmtId="174" formatCode="####.0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0.049979999661445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vertAlign val="superscript"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9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9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11"/>
      <color rgb="FFFFC000"/>
      <name val="Calibri"/>
      <family val="2"/>
      <scheme val="minor"/>
    </font>
    <font>
      <vertAlign val="superscript"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-0.4999699890613556"/>
        <bgColor indexed="64"/>
      </patternFill>
    </fill>
  </fills>
  <borders count="16">
    <border>
      <left/>
      <right/>
      <top/>
      <bottom/>
      <diagonal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4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90">
    <xf numFmtId="0" fontId="0" fillId="0" borderId="0" xfId="0"/>
    <xf numFmtId="0" fontId="4" fillId="0" borderId="0" xfId="20"/>
    <xf numFmtId="0" fontId="3" fillId="0" borderId="0" xfId="0" applyFont="1"/>
    <xf numFmtId="0" fontId="0" fillId="0" borderId="0" xfId="0" applyAlignment="1">
      <alignment vertical="center"/>
    </xf>
    <xf numFmtId="0" fontId="7" fillId="0" borderId="0" xfId="0" applyFont="1"/>
    <xf numFmtId="0" fontId="6" fillId="0" borderId="0" xfId="0" applyFont="1" applyAlignment="1">
      <alignment vertical="center"/>
    </xf>
    <xf numFmtId="0" fontId="5" fillId="0" borderId="0" xfId="0" applyFont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3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3" fillId="0" borderId="5" xfId="0" applyFont="1" applyBorder="1"/>
    <xf numFmtId="0" fontId="0" fillId="0" borderId="7" xfId="0" applyBorder="1"/>
    <xf numFmtId="0" fontId="0" fillId="0" borderId="8" xfId="0" applyBorder="1"/>
    <xf numFmtId="0" fontId="0" fillId="0" borderId="0" xfId="0" applyFont="1"/>
    <xf numFmtId="0" fontId="0" fillId="0" borderId="0" xfId="0" applyBorder="1" applyAlignment="1">
      <alignment/>
    </xf>
    <xf numFmtId="0" fontId="0" fillId="0" borderId="5" xfId="0" applyFont="1" applyBorder="1"/>
    <xf numFmtId="0" fontId="0" fillId="0" borderId="0" xfId="0" applyFill="1" applyBorder="1"/>
    <xf numFmtId="0" fontId="0" fillId="0" borderId="9" xfId="0" applyBorder="1"/>
    <xf numFmtId="0" fontId="0" fillId="0" borderId="0" xfId="0" applyAlignment="1">
      <alignment horizontal="left" indent="1"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/>
    </xf>
    <xf numFmtId="0" fontId="3" fillId="0" borderId="3" xfId="0" applyFont="1" applyBorder="1" applyAlignment="1">
      <alignment horizontal="left"/>
    </xf>
    <xf numFmtId="0" fontId="9" fillId="0" borderId="0" xfId="0" applyFont="1"/>
    <xf numFmtId="3" fontId="10" fillId="0" borderId="0" xfId="0" applyNumberFormat="1" applyFont="1" applyBorder="1" applyAlignment="1" applyProtection="1" quotePrefix="1">
      <alignment horizontal="right"/>
      <protection/>
    </xf>
    <xf numFmtId="0" fontId="0" fillId="0" borderId="0" xfId="0" applyFill="1"/>
    <xf numFmtId="0" fontId="0" fillId="0" borderId="0" xfId="0" applyAlignment="1">
      <alignment horizontal="center" vertical="center" wrapText="1"/>
    </xf>
    <xf numFmtId="0" fontId="4" fillId="0" borderId="0" xfId="20" quotePrefix="1"/>
    <xf numFmtId="0" fontId="0" fillId="0" borderId="0" xfId="0" applyBorder="1" applyAlignment="1">
      <alignment vertical="center" wrapText="1"/>
    </xf>
    <xf numFmtId="0" fontId="0" fillId="0" borderId="0" xfId="0" applyFont="1" applyBorder="1"/>
    <xf numFmtId="0" fontId="0" fillId="2" borderId="0" xfId="0" applyFill="1"/>
    <xf numFmtId="0" fontId="0" fillId="0" borderId="0" xfId="0" applyAlignment="1">
      <alignment vertical="center" wrapText="1"/>
    </xf>
    <xf numFmtId="0" fontId="3" fillId="0" borderId="0" xfId="0" applyFont="1" applyBorder="1"/>
    <xf numFmtId="0" fontId="0" fillId="0" borderId="5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3" borderId="4" xfId="0" applyFill="1" applyBorder="1"/>
    <xf numFmtId="0" fontId="12" fillId="0" borderId="0" xfId="0" applyFont="1"/>
    <xf numFmtId="0" fontId="3" fillId="0" borderId="0" xfId="0" applyFont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0" fillId="0" borderId="11" xfId="0" applyBorder="1"/>
    <xf numFmtId="0" fontId="9" fillId="0" borderId="5" xfId="0" applyFont="1" applyBorder="1"/>
    <xf numFmtId="0" fontId="9" fillId="0" borderId="5" xfId="0" applyFont="1" applyFill="1" applyBorder="1"/>
    <xf numFmtId="0" fontId="3" fillId="0" borderId="0" xfId="0" applyFont="1" applyAlignment="1">
      <alignment/>
    </xf>
    <xf numFmtId="0" fontId="0" fillId="0" borderId="7" xfId="0" applyFont="1" applyBorder="1"/>
    <xf numFmtId="0" fontId="0" fillId="0" borderId="5" xfId="0" applyFont="1" applyFill="1" applyBorder="1"/>
    <xf numFmtId="0" fontId="0" fillId="0" borderId="5" xfId="0" applyBorder="1" applyAlignment="1">
      <alignment vertical="center" wrapText="1"/>
    </xf>
    <xf numFmtId="0" fontId="3" fillId="0" borderId="5" xfId="0" applyFont="1" applyBorder="1" applyAlignment="1">
      <alignment horizontal="left"/>
    </xf>
    <xf numFmtId="0" fontId="0" fillId="0" borderId="4" xfId="0" applyBorder="1" applyAlignment="1">
      <alignment horizontal="center"/>
    </xf>
    <xf numFmtId="164" fontId="0" fillId="0" borderId="0" xfId="0" applyNumberFormat="1"/>
    <xf numFmtId="0" fontId="0" fillId="0" borderId="6" xfId="0" applyFont="1" applyBorder="1"/>
    <xf numFmtId="168" fontId="19" fillId="0" borderId="4" xfId="21" applyNumberFormat="1" applyFont="1" applyBorder="1" applyAlignment="1">
      <alignment horizontal="right" vertical="top"/>
    </xf>
    <xf numFmtId="168" fontId="19" fillId="0" borderId="0" xfId="21" applyNumberFormat="1" applyFont="1" applyBorder="1" applyAlignment="1">
      <alignment horizontal="right" vertical="top"/>
    </xf>
    <xf numFmtId="168" fontId="19" fillId="0" borderId="2" xfId="21" applyNumberFormat="1" applyFont="1" applyBorder="1" applyAlignment="1">
      <alignment horizontal="right" vertical="top"/>
    </xf>
    <xf numFmtId="167" fontId="19" fillId="0" borderId="0" xfId="0" applyNumberFormat="1" applyFont="1" applyBorder="1" applyAlignment="1">
      <alignment horizontal="right" vertical="top"/>
    </xf>
    <xf numFmtId="166" fontId="19" fillId="0" borderId="0" xfId="0" applyNumberFormat="1" applyFont="1" applyBorder="1" applyAlignment="1">
      <alignment horizontal="right" vertical="top"/>
    </xf>
    <xf numFmtId="168" fontId="0" fillId="0" borderId="0" xfId="21" applyNumberFormat="1" applyFont="1" applyBorder="1"/>
    <xf numFmtId="168" fontId="0" fillId="0" borderId="0" xfId="0" applyNumberFormat="1"/>
    <xf numFmtId="0" fontId="12" fillId="3" borderId="10" xfId="0" applyFont="1" applyFill="1" applyBorder="1" applyAlignment="1">
      <alignment horizontal="center" vertical="center" wrapText="1"/>
    </xf>
    <xf numFmtId="168" fontId="0" fillId="0" borderId="0" xfId="0" applyNumberFormat="1" applyFill="1"/>
    <xf numFmtId="168" fontId="19" fillId="0" borderId="0" xfId="21" applyNumberFormat="1" applyFont="1" applyFill="1" applyBorder="1" applyAlignment="1">
      <alignment horizontal="right" vertical="top"/>
    </xf>
    <xf numFmtId="167" fontId="0" fillId="0" borderId="0" xfId="0" applyNumberFormat="1"/>
    <xf numFmtId="168" fontId="19" fillId="0" borderId="11" xfId="21" applyNumberFormat="1" applyFont="1" applyBorder="1" applyAlignment="1">
      <alignment horizontal="right" vertical="top"/>
    </xf>
    <xf numFmtId="168" fontId="19" fillId="0" borderId="6" xfId="21" applyNumberFormat="1" applyFont="1" applyBorder="1" applyAlignment="1">
      <alignment horizontal="right" vertical="top"/>
    </xf>
    <xf numFmtId="168" fontId="19" fillId="0" borderId="8" xfId="21" applyNumberFormat="1" applyFont="1" applyBorder="1" applyAlignment="1">
      <alignment horizontal="right" vertical="top"/>
    </xf>
    <xf numFmtId="168" fontId="18" fillId="0" borderId="0" xfId="21" applyNumberFormat="1" applyFont="1" applyBorder="1" applyAlignment="1">
      <alignment horizontal="right" vertical="top"/>
    </xf>
    <xf numFmtId="168" fontId="18" fillId="0" borderId="6" xfId="21" applyNumberFormat="1" applyFont="1" applyBorder="1" applyAlignment="1">
      <alignment horizontal="right" vertical="top"/>
    </xf>
    <xf numFmtId="168" fontId="18" fillId="0" borderId="2" xfId="21" applyNumberFormat="1" applyFont="1" applyBorder="1" applyAlignment="1">
      <alignment horizontal="right" vertical="top"/>
    </xf>
    <xf numFmtId="0" fontId="12" fillId="3" borderId="10" xfId="0" applyFont="1" applyFill="1" applyBorder="1" applyAlignment="1">
      <alignment horizontal="center" vertical="center" wrapText="1"/>
    </xf>
    <xf numFmtId="0" fontId="3" fillId="0" borderId="5" xfId="0" applyFont="1" applyFill="1" applyBorder="1"/>
    <xf numFmtId="168" fontId="0" fillId="0" borderId="0" xfId="21" applyNumberFormat="1" applyFont="1" applyFill="1" applyBorder="1"/>
    <xf numFmtId="0" fontId="0" fillId="0" borderId="0" xfId="0" applyFont="1" applyFill="1" applyBorder="1"/>
    <xf numFmtId="0" fontId="12" fillId="0" borderId="0" xfId="0" applyFont="1" applyFill="1" applyBorder="1" applyAlignment="1">
      <alignment vertical="center" wrapText="1"/>
    </xf>
    <xf numFmtId="0" fontId="5" fillId="0" borderId="4" xfId="0" applyFont="1" applyBorder="1"/>
    <xf numFmtId="0" fontId="12" fillId="0" borderId="0" xfId="0" applyFont="1" applyFill="1" applyBorder="1" applyAlignment="1">
      <alignment/>
    </xf>
    <xf numFmtId="170" fontId="18" fillId="0" borderId="0" xfId="23" applyNumberFormat="1" applyFont="1" applyBorder="1" applyAlignment="1">
      <alignment horizontal="right" vertical="top"/>
    </xf>
    <xf numFmtId="0" fontId="13" fillId="3" borderId="10" xfId="0" applyFont="1" applyFill="1" applyBorder="1"/>
    <xf numFmtId="0" fontId="9" fillId="0" borderId="3" xfId="0" applyFont="1" applyFill="1" applyBorder="1" applyAlignment="1">
      <alignment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vertical="center" wrapText="1"/>
    </xf>
    <xf numFmtId="169" fontId="0" fillId="0" borderId="0" xfId="21" applyNumberFormat="1" applyFont="1" applyBorder="1"/>
    <xf numFmtId="172" fontId="0" fillId="0" borderId="0" xfId="0" applyNumberFormat="1"/>
    <xf numFmtId="169" fontId="0" fillId="0" borderId="0" xfId="0" applyNumberFormat="1"/>
    <xf numFmtId="168" fontId="18" fillId="0" borderId="0" xfId="21" applyNumberFormat="1" applyFont="1" applyFill="1" applyBorder="1" applyAlignment="1">
      <alignment horizontal="right" vertical="top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2" fillId="0" borderId="0" xfId="0" applyFont="1"/>
    <xf numFmtId="0" fontId="12" fillId="3" borderId="10" xfId="0" applyFont="1" applyFill="1" applyBorder="1" applyAlignment="1">
      <alignment horizontal="center" vertical="center" wrapText="1"/>
    </xf>
    <xf numFmtId="167" fontId="19" fillId="0" borderId="6" xfId="0" applyNumberFormat="1" applyFont="1" applyBorder="1" applyAlignment="1">
      <alignment horizontal="right" vertical="top"/>
    </xf>
    <xf numFmtId="1" fontId="0" fillId="0" borderId="0" xfId="0" applyNumberFormat="1" applyBorder="1"/>
    <xf numFmtId="2" fontId="0" fillId="0" borderId="0" xfId="0" applyNumberFormat="1"/>
    <xf numFmtId="168" fontId="0" fillId="0" borderId="0" xfId="21" applyNumberFormat="1" applyFont="1" applyBorder="1"/>
    <xf numFmtId="168" fontId="20" fillId="0" borderId="0" xfId="21" applyNumberFormat="1" applyFont="1" applyBorder="1" applyAlignment="1">
      <alignment horizontal="right" vertical="top"/>
    </xf>
    <xf numFmtId="0" fontId="16" fillId="0" borderId="5" xfId="0" applyFont="1" applyBorder="1" applyAlignment="1">
      <alignment horizontal="left"/>
    </xf>
    <xf numFmtId="168" fontId="0" fillId="0" borderId="0" xfId="0" applyNumberFormat="1" applyBorder="1"/>
    <xf numFmtId="0" fontId="5" fillId="0" borderId="4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0" fillId="0" borderId="0" xfId="0" quotePrefix="1"/>
    <xf numFmtId="168" fontId="0" fillId="0" borderId="4" xfId="21" applyNumberFormat="1" applyFont="1" applyBorder="1"/>
    <xf numFmtId="168" fontId="0" fillId="0" borderId="11" xfId="21" applyNumberFormat="1" applyFont="1" applyBorder="1"/>
    <xf numFmtId="168" fontId="0" fillId="0" borderId="5" xfId="21" applyNumberFormat="1" applyFont="1" applyBorder="1"/>
    <xf numFmtId="168" fontId="0" fillId="0" borderId="5" xfId="21" applyNumberFormat="1" applyFont="1" applyBorder="1" applyAlignment="1">
      <alignment vertical="center" wrapText="1"/>
    </xf>
    <xf numFmtId="168" fontId="3" fillId="0" borderId="5" xfId="21" applyNumberFormat="1" applyFont="1" applyBorder="1" applyAlignment="1">
      <alignment horizontal="left"/>
    </xf>
    <xf numFmtId="168" fontId="0" fillId="0" borderId="7" xfId="21" applyNumberFormat="1" applyFont="1" applyBorder="1" applyAlignment="1">
      <alignment vertical="center" wrapText="1"/>
    </xf>
    <xf numFmtId="168" fontId="3" fillId="0" borderId="3" xfId="21" applyNumberFormat="1" applyFont="1" applyBorder="1"/>
    <xf numFmtId="168" fontId="3" fillId="0" borderId="5" xfId="21" applyNumberFormat="1" applyFont="1" applyBorder="1"/>
    <xf numFmtId="168" fontId="0" fillId="0" borderId="4" xfId="21" applyNumberFormat="1" applyFont="1" applyBorder="1"/>
    <xf numFmtId="168" fontId="0" fillId="0" borderId="7" xfId="21" applyNumberFormat="1" applyFont="1" applyBorder="1"/>
    <xf numFmtId="168" fontId="9" fillId="0" borderId="4" xfId="21" applyNumberFormat="1" applyFont="1" applyBorder="1"/>
    <xf numFmtId="168" fontId="9" fillId="0" borderId="11" xfId="21" applyNumberFormat="1" applyFont="1" applyBorder="1"/>
    <xf numFmtId="168" fontId="9" fillId="0" borderId="0" xfId="21" applyNumberFormat="1" applyFont="1" applyBorder="1"/>
    <xf numFmtId="168" fontId="9" fillId="0" borderId="6" xfId="21" applyNumberFormat="1" applyFont="1" applyBorder="1"/>
    <xf numFmtId="168" fontId="9" fillId="0" borderId="5" xfId="21" applyNumberFormat="1" applyFont="1" applyBorder="1"/>
    <xf numFmtId="168" fontId="9" fillId="0" borderId="5" xfId="21" applyNumberFormat="1" applyFont="1" applyBorder="1" applyAlignment="1">
      <alignment vertical="center" wrapText="1"/>
    </xf>
    <xf numFmtId="168" fontId="9" fillId="0" borderId="2" xfId="21" applyNumberFormat="1" applyFont="1" applyBorder="1"/>
    <xf numFmtId="168" fontId="9" fillId="0" borderId="8" xfId="21" applyNumberFormat="1" applyFont="1" applyBorder="1"/>
    <xf numFmtId="170" fontId="0" fillId="0" borderId="0" xfId="23" applyNumberFormat="1" applyFont="1" applyBorder="1" applyAlignment="1">
      <alignment horizontal="right" vertical="center"/>
    </xf>
    <xf numFmtId="165" fontId="19" fillId="0" borderId="0" xfId="0" applyNumberFormat="1" applyFont="1" applyBorder="1" applyAlignment="1">
      <alignment horizontal="right" vertical="top"/>
    </xf>
    <xf numFmtId="170" fontId="19" fillId="0" borderId="0" xfId="23" applyNumberFormat="1" applyFont="1" applyBorder="1" applyAlignment="1">
      <alignment horizontal="right" vertical="center"/>
    </xf>
    <xf numFmtId="165" fontId="19" fillId="0" borderId="6" xfId="0" applyNumberFormat="1" applyFont="1" applyBorder="1" applyAlignment="1">
      <alignment horizontal="right" vertical="top"/>
    </xf>
    <xf numFmtId="166" fontId="19" fillId="0" borderId="6" xfId="0" applyNumberFormat="1" applyFont="1" applyBorder="1" applyAlignment="1">
      <alignment horizontal="right" vertical="top"/>
    </xf>
    <xf numFmtId="170" fontId="19" fillId="0" borderId="6" xfId="23" applyNumberFormat="1" applyFont="1" applyBorder="1" applyAlignment="1">
      <alignment horizontal="right" vertical="center"/>
    </xf>
    <xf numFmtId="170" fontId="0" fillId="0" borderId="6" xfId="23" applyNumberFormat="1" applyFont="1" applyBorder="1" applyAlignment="1">
      <alignment horizontal="right" vertical="center"/>
    </xf>
    <xf numFmtId="170" fontId="0" fillId="0" borderId="2" xfId="23" applyNumberFormat="1" applyFont="1" applyBorder="1" applyAlignment="1">
      <alignment horizontal="right" vertical="center"/>
    </xf>
    <xf numFmtId="170" fontId="0" fillId="0" borderId="8" xfId="23" applyNumberFormat="1" applyFont="1" applyBorder="1" applyAlignment="1">
      <alignment horizontal="right" vertical="center"/>
    </xf>
    <xf numFmtId="0" fontId="4" fillId="0" borderId="5" xfId="20" applyFont="1" applyBorder="1"/>
    <xf numFmtId="168" fontId="0" fillId="0" borderId="11" xfId="21" applyNumberFormat="1" applyFont="1" applyBorder="1"/>
    <xf numFmtId="168" fontId="0" fillId="0" borderId="5" xfId="21" applyNumberFormat="1" applyFont="1" applyBorder="1"/>
    <xf numFmtId="168" fontId="0" fillId="0" borderId="7" xfId="21" applyNumberFormat="1" applyFont="1" applyBorder="1"/>
    <xf numFmtId="168" fontId="19" fillId="0" borderId="5" xfId="21" applyNumberFormat="1" applyFont="1" applyBorder="1" applyAlignment="1">
      <alignment horizontal="left" vertical="top" wrapText="1"/>
    </xf>
    <xf numFmtId="168" fontId="19" fillId="0" borderId="7" xfId="21" applyNumberFormat="1" applyFont="1" applyBorder="1" applyAlignment="1">
      <alignment horizontal="left" vertical="top" wrapText="1"/>
    </xf>
    <xf numFmtId="0" fontId="0" fillId="0" borderId="2" xfId="0" applyFont="1" applyBorder="1"/>
    <xf numFmtId="0" fontId="12" fillId="3" borderId="10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vertical="center" wrapText="1"/>
    </xf>
    <xf numFmtId="0" fontId="3" fillId="0" borderId="3" xfId="0" applyFont="1" applyFill="1" applyBorder="1"/>
    <xf numFmtId="168" fontId="9" fillId="0" borderId="4" xfId="21" applyNumberFormat="1" applyFont="1" applyFill="1" applyBorder="1"/>
    <xf numFmtId="168" fontId="0" fillId="0" borderId="4" xfId="21" applyNumberFormat="1" applyFont="1" applyFill="1" applyBorder="1"/>
    <xf numFmtId="168" fontId="0" fillId="0" borderId="11" xfId="21" applyNumberFormat="1" applyFont="1" applyFill="1" applyBorder="1"/>
    <xf numFmtId="0" fontId="18" fillId="0" borderId="0" xfId="25" applyFont="1" applyBorder="1" applyAlignment="1">
      <alignment horizontal="left" vertical="top" wrapText="1"/>
      <protection/>
    </xf>
    <xf numFmtId="168" fontId="3" fillId="0" borderId="3" xfId="21" applyNumberFormat="1" applyFont="1" applyFill="1" applyBorder="1"/>
    <xf numFmtId="168" fontId="0" fillId="0" borderId="4" xfId="21" applyNumberFormat="1" applyFont="1" applyFill="1" applyBorder="1"/>
    <xf numFmtId="168" fontId="9" fillId="0" borderId="11" xfId="21" applyNumberFormat="1" applyFont="1" applyFill="1" applyBorder="1"/>
    <xf numFmtId="168" fontId="5" fillId="0" borderId="4" xfId="21" applyNumberFormat="1" applyFont="1" applyBorder="1" applyAlignment="1">
      <alignment horizontal="center"/>
    </xf>
    <xf numFmtId="168" fontId="0" fillId="0" borderId="11" xfId="21" applyNumberFormat="1" applyFont="1" applyBorder="1" applyAlignment="1">
      <alignment vertical="center" wrapText="1"/>
    </xf>
    <xf numFmtId="168" fontId="18" fillId="0" borderId="0" xfId="21" applyNumberFormat="1" applyFont="1" applyBorder="1" applyAlignment="1">
      <alignment horizontal="right" vertical="top"/>
    </xf>
    <xf numFmtId="168" fontId="21" fillId="0" borderId="5" xfId="21" applyNumberFormat="1" applyFont="1" applyFill="1" applyBorder="1" applyAlignment="1">
      <alignment horizontal="left" vertical="top" wrapText="1"/>
    </xf>
    <xf numFmtId="171" fontId="19" fillId="0" borderId="0" xfId="0" applyNumberFormat="1" applyFont="1" applyBorder="1" applyAlignment="1">
      <alignment horizontal="right" vertical="top"/>
    </xf>
    <xf numFmtId="171" fontId="19" fillId="0" borderId="6" xfId="0" applyNumberFormat="1" applyFont="1" applyBorder="1" applyAlignment="1">
      <alignment horizontal="right" vertical="top"/>
    </xf>
    <xf numFmtId="174" fontId="19" fillId="0" borderId="0" xfId="0" applyNumberFormat="1" applyFont="1" applyBorder="1" applyAlignment="1">
      <alignment horizontal="right" vertical="top"/>
    </xf>
    <xf numFmtId="174" fontId="19" fillId="0" borderId="6" xfId="0" applyNumberFormat="1" applyFont="1" applyBorder="1" applyAlignment="1">
      <alignment horizontal="right" vertical="top"/>
    </xf>
    <xf numFmtId="174" fontId="19" fillId="0" borderId="0" xfId="0" applyNumberFormat="1" applyFont="1" applyFill="1" applyBorder="1" applyAlignment="1">
      <alignment horizontal="right" vertical="top"/>
    </xf>
    <xf numFmtId="165" fontId="18" fillId="0" borderId="0" xfId="0" applyNumberFormat="1" applyFont="1" applyBorder="1" applyAlignment="1">
      <alignment horizontal="right" vertical="top"/>
    </xf>
    <xf numFmtId="165" fontId="18" fillId="0" borderId="6" xfId="0" applyNumberFormat="1" applyFont="1" applyBorder="1" applyAlignment="1">
      <alignment horizontal="right" vertical="top"/>
    </xf>
    <xf numFmtId="168" fontId="18" fillId="0" borderId="4" xfId="21" applyNumberFormat="1" applyFont="1" applyBorder="1" applyAlignment="1">
      <alignment horizontal="right" vertical="top"/>
    </xf>
    <xf numFmtId="0" fontId="11" fillId="3" borderId="10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170" fontId="18" fillId="0" borderId="6" xfId="23" applyNumberFormat="1" applyFont="1" applyBorder="1" applyAlignment="1">
      <alignment horizontal="right" vertical="top"/>
    </xf>
    <xf numFmtId="165" fontId="19" fillId="0" borderId="0" xfId="0" applyNumberFormat="1" applyFont="1" applyFill="1" applyBorder="1" applyAlignment="1">
      <alignment horizontal="right" vertical="top"/>
    </xf>
    <xf numFmtId="165" fontId="19" fillId="0" borderId="6" xfId="0" applyNumberFormat="1" applyFont="1" applyFill="1" applyBorder="1" applyAlignment="1">
      <alignment horizontal="right" vertical="top"/>
    </xf>
    <xf numFmtId="0" fontId="0" fillId="0" borderId="6" xfId="0" applyFont="1" applyFill="1" applyBorder="1"/>
    <xf numFmtId="0" fontId="4" fillId="0" borderId="0" xfId="2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68" fontId="0" fillId="0" borderId="4" xfId="21" applyNumberFormat="1" applyFont="1" applyBorder="1" applyAlignment="1">
      <alignment horizontal="center" vertical="center"/>
    </xf>
    <xf numFmtId="168" fontId="0" fillId="0" borderId="11" xfId="21" applyNumberFormat="1" applyFont="1" applyBorder="1" applyAlignment="1">
      <alignment horizontal="center" vertical="center"/>
    </xf>
    <xf numFmtId="168" fontId="19" fillId="0" borderId="0" xfId="21" applyNumberFormat="1" applyFont="1" applyBorder="1" applyAlignment="1">
      <alignment horizontal="center" vertical="center"/>
    </xf>
    <xf numFmtId="168" fontId="18" fillId="0" borderId="0" xfId="21" applyNumberFormat="1" applyFont="1" applyBorder="1" applyAlignment="1">
      <alignment horizontal="center" vertical="center"/>
    </xf>
    <xf numFmtId="168" fontId="0" fillId="0" borderId="0" xfId="21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8" fontId="3" fillId="0" borderId="3" xfId="21" applyNumberFormat="1" applyFont="1" applyBorder="1" applyAlignment="1">
      <alignment horizontal="left" vertical="center"/>
    </xf>
    <xf numFmtId="168" fontId="16" fillId="0" borderId="5" xfId="21" applyNumberFormat="1" applyFont="1" applyBorder="1" applyAlignment="1">
      <alignment horizontal="left" vertical="center"/>
    </xf>
    <xf numFmtId="168" fontId="3" fillId="0" borderId="5" xfId="21" applyNumberFormat="1" applyFont="1" applyBorder="1" applyAlignment="1">
      <alignment horizontal="left" vertical="center"/>
    </xf>
    <xf numFmtId="168" fontId="21" fillId="0" borderId="5" xfId="21" applyNumberFormat="1" applyFont="1" applyBorder="1" applyAlignment="1">
      <alignment horizontal="left" vertical="center" wrapText="1"/>
    </xf>
    <xf numFmtId="168" fontId="19" fillId="0" borderId="5" xfId="21" applyNumberFormat="1" applyFont="1" applyFill="1" applyBorder="1" applyAlignment="1">
      <alignment horizontal="left" vertical="center" wrapText="1"/>
    </xf>
    <xf numFmtId="168" fontId="19" fillId="0" borderId="5" xfId="21" applyNumberFormat="1" applyFont="1" applyBorder="1" applyAlignment="1">
      <alignment horizontal="left" vertical="center" wrapText="1"/>
    </xf>
    <xf numFmtId="168" fontId="9" fillId="0" borderId="5" xfId="21" applyNumberFormat="1" applyFont="1" applyBorder="1" applyAlignment="1">
      <alignment horizontal="left" vertical="center" wrapText="1"/>
    </xf>
    <xf numFmtId="168" fontId="9" fillId="0" borderId="7" xfId="21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168" fontId="19" fillId="0" borderId="4" xfId="21" applyNumberFormat="1" applyFont="1" applyBorder="1" applyAlignment="1">
      <alignment horizontal="center" vertical="center"/>
    </xf>
    <xf numFmtId="168" fontId="19" fillId="0" borderId="11" xfId="21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169" fontId="18" fillId="0" borderId="0" xfId="21" applyNumberFormat="1" applyFont="1" applyBorder="1" applyAlignment="1">
      <alignment horizontal="right" vertical="top"/>
    </xf>
    <xf numFmtId="168" fontId="18" fillId="0" borderId="0" xfId="21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 wrapText="1"/>
    </xf>
    <xf numFmtId="167" fontId="18" fillId="0" borderId="0" xfId="28" applyNumberFormat="1" applyFont="1" applyBorder="1" applyAlignment="1">
      <alignment horizontal="right" vertical="top"/>
      <protection/>
    </xf>
    <xf numFmtId="168" fontId="12" fillId="0" borderId="4" xfId="21" applyNumberFormat="1" applyFont="1" applyFill="1" applyBorder="1" applyAlignment="1">
      <alignment horizontal="center" vertical="center" wrapText="1"/>
    </xf>
    <xf numFmtId="168" fontId="12" fillId="0" borderId="11" xfId="21" applyNumberFormat="1" applyFont="1" applyFill="1" applyBorder="1" applyAlignment="1">
      <alignment horizontal="center" vertical="center" wrapText="1"/>
    </xf>
    <xf numFmtId="168" fontId="16" fillId="0" borderId="3" xfId="21" applyNumberFormat="1" applyFont="1" applyFill="1" applyBorder="1" applyAlignment="1">
      <alignment horizontal="left" vertical="center" wrapText="1"/>
    </xf>
    <xf numFmtId="173" fontId="18" fillId="0" borderId="0" xfId="0" applyNumberFormat="1" applyFont="1" applyBorder="1" applyAlignment="1">
      <alignment horizontal="right" vertical="top"/>
    </xf>
    <xf numFmtId="0" fontId="2" fillId="0" borderId="0" xfId="0" applyFont="1" applyFill="1"/>
    <xf numFmtId="0" fontId="0" fillId="0" borderId="0" xfId="0" applyFill="1" applyBorder="1" applyAlignment="1">
      <alignment horizontal="center" vertical="center"/>
    </xf>
    <xf numFmtId="168" fontId="0" fillId="0" borderId="0" xfId="21" applyNumberFormat="1" applyFont="1" applyBorder="1" applyAlignment="1">
      <alignment horizontal="center" vertical="center"/>
    </xf>
    <xf numFmtId="168" fontId="0" fillId="0" borderId="5" xfId="21" applyNumberFormat="1" applyFont="1" applyBorder="1" applyAlignment="1">
      <alignment horizontal="left" vertical="center"/>
    </xf>
    <xf numFmtId="168" fontId="0" fillId="0" borderId="5" xfId="21" applyNumberFormat="1" applyFont="1" applyFill="1" applyBorder="1" applyAlignment="1">
      <alignment horizontal="left" vertical="center"/>
    </xf>
    <xf numFmtId="168" fontId="0" fillId="0" borderId="6" xfId="21" applyNumberFormat="1" applyFont="1" applyBorder="1" applyAlignment="1">
      <alignment horizontal="center" vertical="center"/>
    </xf>
    <xf numFmtId="168" fontId="0" fillId="0" borderId="7" xfId="21" applyNumberFormat="1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170" fontId="19" fillId="0" borderId="0" xfId="23" applyNumberFormat="1" applyFont="1" applyFill="1" applyBorder="1" applyAlignment="1">
      <alignment horizontal="right" vertical="center"/>
    </xf>
    <xf numFmtId="170" fontId="19" fillId="0" borderId="6" xfId="23" applyNumberFormat="1" applyFont="1" applyFill="1" applyBorder="1" applyAlignment="1">
      <alignment horizontal="right" vertical="center"/>
    </xf>
    <xf numFmtId="171" fontId="19" fillId="0" borderId="0" xfId="24" applyNumberFormat="1" applyFont="1" applyFill="1" applyBorder="1" applyAlignment="1">
      <alignment horizontal="right" vertical="center"/>
      <protection/>
    </xf>
    <xf numFmtId="171" fontId="19" fillId="0" borderId="6" xfId="24" applyNumberFormat="1" applyFont="1" applyFill="1" applyBorder="1" applyAlignment="1">
      <alignment horizontal="right" vertical="center"/>
      <protection/>
    </xf>
    <xf numFmtId="0" fontId="9" fillId="0" borderId="5" xfId="0" applyFont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0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70" fontId="19" fillId="0" borderId="0" xfId="23" applyNumberFormat="1" applyFont="1" applyFill="1" applyBorder="1" applyAlignment="1">
      <alignment horizontal="center" vertical="center"/>
    </xf>
    <xf numFmtId="169" fontId="0" fillId="0" borderId="0" xfId="21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8" fontId="0" fillId="0" borderId="0" xfId="21" applyNumberFormat="1" applyFont="1" applyBorder="1" applyAlignment="1">
      <alignment horizontal="right" vertical="center"/>
    </xf>
    <xf numFmtId="168" fontId="0" fillId="0" borderId="6" xfId="21" applyNumberFormat="1" applyFont="1" applyBorder="1" applyAlignment="1">
      <alignment horizontal="right" vertical="center"/>
    </xf>
    <xf numFmtId="170" fontId="0" fillId="0" borderId="0" xfId="0" applyNumberFormat="1" applyBorder="1" applyAlignment="1">
      <alignment horizontal="right" vertical="center"/>
    </xf>
    <xf numFmtId="170" fontId="0" fillId="0" borderId="6" xfId="0" applyNumberForma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164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170" fontId="0" fillId="0" borderId="2" xfId="23" applyNumberFormat="1" applyFont="1" applyBorder="1" applyAlignment="1">
      <alignment horizontal="right" vertical="center"/>
    </xf>
    <xf numFmtId="170" fontId="0" fillId="0" borderId="8" xfId="23" applyNumberFormat="1" applyFont="1" applyBorder="1" applyAlignment="1">
      <alignment horizontal="right" vertical="center"/>
    </xf>
    <xf numFmtId="0" fontId="12" fillId="3" borderId="0" xfId="0" applyFont="1" applyFill="1" applyBorder="1" applyAlignment="1">
      <alignment horizontal="center" vertical="center" wrapText="1"/>
    </xf>
    <xf numFmtId="166" fontId="18" fillId="0" borderId="0" xfId="0" applyNumberFormat="1" applyFont="1" applyBorder="1" applyAlignment="1">
      <alignment horizontal="right" vertical="top"/>
    </xf>
    <xf numFmtId="171" fontId="18" fillId="0" borderId="0" xfId="0" applyNumberFormat="1" applyFont="1" applyBorder="1" applyAlignment="1">
      <alignment horizontal="right" vertical="top"/>
    </xf>
    <xf numFmtId="167" fontId="18" fillId="0" borderId="0" xfId="0" applyNumberFormat="1" applyFont="1" applyBorder="1" applyAlignment="1">
      <alignment horizontal="right" vertical="top"/>
    </xf>
    <xf numFmtId="165" fontId="0" fillId="0" borderId="0" xfId="0" applyNumberFormat="1" applyBorder="1"/>
    <xf numFmtId="9" fontId="0" fillId="0" borderId="0" xfId="21" applyNumberFormat="1" applyFont="1" applyBorder="1"/>
    <xf numFmtId="9" fontId="0" fillId="0" borderId="0" xfId="23" applyFont="1" applyBorder="1"/>
    <xf numFmtId="9" fontId="0" fillId="0" borderId="0" xfId="21" applyNumberFormat="1" applyFont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 wrapText="1"/>
    </xf>
    <xf numFmtId="9" fontId="0" fillId="0" borderId="0" xfId="23" applyFont="1" applyFill="1" applyBorder="1"/>
    <xf numFmtId="0" fontId="0" fillId="0" borderId="0" xfId="0" applyFont="1" applyBorder="1" applyAlignment="1">
      <alignment horizontal="left"/>
    </xf>
    <xf numFmtId="0" fontId="12" fillId="3" borderId="10" xfId="0" applyFont="1" applyFill="1" applyBorder="1" applyAlignment="1">
      <alignment horizontal="center" vertical="center" wrapText="1"/>
    </xf>
    <xf numFmtId="168" fontId="0" fillId="0" borderId="11" xfId="21" applyNumberFormat="1" applyFont="1" applyFill="1" applyBorder="1"/>
    <xf numFmtId="168" fontId="3" fillId="0" borderId="5" xfId="21" applyNumberFormat="1" applyFont="1" applyFill="1" applyBorder="1"/>
    <xf numFmtId="0" fontId="21" fillId="0" borderId="3" xfId="27" applyFont="1" applyBorder="1" applyAlignment="1">
      <alignment horizontal="left" vertical="top" wrapText="1"/>
      <protection/>
    </xf>
    <xf numFmtId="168" fontId="19" fillId="0" borderId="5" xfId="21" applyNumberFormat="1" applyFont="1" applyFill="1" applyBorder="1" applyAlignment="1">
      <alignment horizontal="left" vertical="top" wrapText="1"/>
    </xf>
    <xf numFmtId="168" fontId="19" fillId="0" borderId="7" xfId="21" applyNumberFormat="1" applyFont="1" applyFill="1" applyBorder="1" applyAlignment="1">
      <alignment horizontal="left" vertical="top" wrapText="1"/>
    </xf>
    <xf numFmtId="168" fontId="19" fillId="0" borderId="0" xfId="21" applyNumberFormat="1" applyFont="1" applyBorder="1" applyAlignment="1">
      <alignment horizontal="right" vertical="top" wrapText="1"/>
    </xf>
    <xf numFmtId="168" fontId="19" fillId="0" borderId="6" xfId="21" applyNumberFormat="1" applyFont="1" applyBorder="1" applyAlignment="1">
      <alignment horizontal="right" vertical="top" wrapText="1"/>
    </xf>
    <xf numFmtId="167" fontId="18" fillId="0" borderId="0" xfId="30" applyNumberFormat="1" applyFont="1" applyBorder="1" applyAlignment="1">
      <alignment horizontal="right" vertical="top"/>
      <protection/>
    </xf>
    <xf numFmtId="167" fontId="18" fillId="0" borderId="0" xfId="30" applyNumberFormat="1" applyFont="1" applyFill="1" applyBorder="1" applyAlignment="1">
      <alignment horizontal="right" vertical="top"/>
      <protection/>
    </xf>
    <xf numFmtId="168" fontId="5" fillId="0" borderId="4" xfId="21" applyNumberFormat="1" applyFont="1" applyBorder="1"/>
    <xf numFmtId="0" fontId="12" fillId="3" borderId="10" xfId="0" applyFont="1" applyFill="1" applyBorder="1" applyAlignment="1">
      <alignment horizontal="center" vertical="center" wrapText="1"/>
    </xf>
    <xf numFmtId="0" fontId="19" fillId="0" borderId="5" xfId="31" applyFont="1" applyBorder="1" applyAlignment="1">
      <alignment horizontal="left" vertical="top" wrapText="1"/>
      <protection/>
    </xf>
    <xf numFmtId="0" fontId="19" fillId="0" borderId="7" xfId="31" applyFont="1" applyBorder="1" applyAlignment="1">
      <alignment horizontal="left" vertical="top" wrapText="1"/>
      <protection/>
    </xf>
    <xf numFmtId="167" fontId="18" fillId="0" borderId="0" xfId="26" applyNumberFormat="1" applyFont="1" applyFill="1" applyBorder="1" applyAlignment="1">
      <alignment horizontal="left" vertical="top" wrapText="1"/>
      <protection/>
    </xf>
    <xf numFmtId="167" fontId="18" fillId="0" borderId="0" xfId="26" applyNumberFormat="1" applyFont="1" applyFill="1" applyBorder="1" applyAlignment="1">
      <alignment horizontal="right" vertical="top"/>
      <protection/>
    </xf>
    <xf numFmtId="0" fontId="19" fillId="0" borderId="0" xfId="26" applyFont="1" applyFill="1" applyBorder="1" applyAlignment="1">
      <alignment horizontal="left" vertical="top" wrapText="1"/>
      <protection/>
    </xf>
    <xf numFmtId="0" fontId="19" fillId="0" borderId="0" xfId="26" applyFont="1" applyBorder="1" applyAlignment="1">
      <alignment horizontal="left" vertical="top" wrapText="1"/>
      <protection/>
    </xf>
    <xf numFmtId="0" fontId="21" fillId="0" borderId="3" xfId="25" applyFont="1" applyBorder="1" applyAlignment="1">
      <alignment horizontal="left" vertical="top" wrapText="1"/>
      <protection/>
    </xf>
    <xf numFmtId="0" fontId="12" fillId="3" borderId="10" xfId="0" applyFont="1" applyFill="1" applyBorder="1" applyAlignment="1">
      <alignment horizontal="center" vertical="center" wrapText="1"/>
    </xf>
    <xf numFmtId="169" fontId="0" fillId="0" borderId="0" xfId="21" applyNumberFormat="1" applyFont="1" applyBorder="1"/>
    <xf numFmtId="168" fontId="19" fillId="0" borderId="2" xfId="21" applyNumberFormat="1" applyFont="1" applyFill="1" applyBorder="1" applyAlignment="1">
      <alignment horizontal="right" vertical="top"/>
    </xf>
    <xf numFmtId="168" fontId="19" fillId="0" borderId="8" xfId="21" applyNumberFormat="1" applyFont="1" applyFill="1" applyBorder="1" applyAlignment="1">
      <alignment horizontal="right" vertical="top"/>
    </xf>
    <xf numFmtId="0" fontId="4" fillId="0" borderId="0" xfId="20" applyBorder="1"/>
    <xf numFmtId="167" fontId="18" fillId="0" borderId="0" xfId="0" applyNumberFormat="1" applyFont="1" applyBorder="1" applyAlignment="1">
      <alignment horizontal="right" vertical="top"/>
    </xf>
    <xf numFmtId="172" fontId="0" fillId="0" borderId="0" xfId="0" applyNumberFormat="1" applyFill="1"/>
    <xf numFmtId="0" fontId="12" fillId="3" borderId="10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8" fillId="0" borderId="0" xfId="26" applyFont="1" applyBorder="1" applyAlignment="1">
      <alignment horizontal="left" vertical="top" wrapText="1"/>
      <protection/>
    </xf>
    <xf numFmtId="168" fontId="9" fillId="0" borderId="0" xfId="21" applyNumberFormat="1" applyFont="1" applyBorder="1" applyAlignment="1">
      <alignment horizontal="left" vertical="center" wrapText="1"/>
    </xf>
    <xf numFmtId="164" fontId="0" fillId="0" borderId="6" xfId="0" applyNumberFormat="1" applyBorder="1" applyAlignment="1">
      <alignment horizontal="right" vertical="center"/>
    </xf>
    <xf numFmtId="168" fontId="0" fillId="0" borderId="0" xfId="21" applyNumberFormat="1" applyFont="1" applyBorder="1" applyAlignment="1">
      <alignment horizontal="left" vertical="center"/>
    </xf>
    <xf numFmtId="168" fontId="3" fillId="0" borderId="3" xfId="21" applyNumberFormat="1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168" fontId="0" fillId="0" borderId="5" xfId="21" applyNumberFormat="1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168" fontId="0" fillId="0" borderId="5" xfId="21" applyNumberFormat="1" applyFont="1" applyFill="1" applyBorder="1"/>
    <xf numFmtId="168" fontId="0" fillId="0" borderId="5" xfId="21" applyNumberFormat="1" applyFont="1" applyBorder="1" applyAlignment="1">
      <alignment horizontal="left" vertical="center" wrapText="1"/>
    </xf>
    <xf numFmtId="168" fontId="0" fillId="0" borderId="7" xfId="21" applyNumberFormat="1" applyFont="1" applyBorder="1" applyAlignment="1">
      <alignment vertical="center" wrapText="1"/>
    </xf>
    <xf numFmtId="0" fontId="18" fillId="0" borderId="0" xfId="28" applyFont="1" applyFill="1" applyBorder="1" applyAlignment="1">
      <alignment horizontal="left" vertical="top" wrapText="1"/>
      <protection/>
    </xf>
    <xf numFmtId="168" fontId="21" fillId="0" borderId="5" xfId="21" applyNumberFormat="1" applyFont="1" applyBorder="1" applyAlignment="1">
      <alignment horizontal="left" vertical="top" wrapText="1"/>
    </xf>
    <xf numFmtId="168" fontId="19" fillId="0" borderId="0" xfId="21" applyNumberFormat="1" applyFont="1" applyBorder="1" applyAlignment="1">
      <alignment horizontal="left" vertical="top" wrapText="1"/>
    </xf>
    <xf numFmtId="168" fontId="19" fillId="0" borderId="2" xfId="21" applyNumberFormat="1" applyFont="1" applyFill="1" applyBorder="1" applyAlignment="1">
      <alignment horizontal="left" vertical="top" wrapText="1"/>
    </xf>
    <xf numFmtId="168" fontId="18" fillId="0" borderId="0" xfId="21" applyNumberFormat="1" applyFont="1" applyFill="1" applyBorder="1" applyAlignment="1">
      <alignment horizontal="right" vertical="top"/>
    </xf>
    <xf numFmtId="168" fontId="20" fillId="0" borderId="0" xfId="21" applyNumberFormat="1" applyFont="1" applyFill="1" applyBorder="1" applyAlignment="1">
      <alignment horizontal="right" vertical="top"/>
    </xf>
    <xf numFmtId="15" fontId="0" fillId="0" borderId="0" xfId="0" applyNumberFormat="1" applyFill="1"/>
    <xf numFmtId="0" fontId="12" fillId="3" borderId="10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170" fontId="19" fillId="0" borderId="0" xfId="23" applyNumberFormat="1" applyFont="1" applyBorder="1" applyAlignment="1">
      <alignment horizontal="right" vertical="top"/>
    </xf>
    <xf numFmtId="167" fontId="18" fillId="0" borderId="0" xfId="0" applyNumberFormat="1" applyFont="1" applyFill="1" applyBorder="1" applyAlignment="1">
      <alignment horizontal="right" vertical="top"/>
    </xf>
    <xf numFmtId="0" fontId="14" fillId="0" borderId="5" xfId="0" applyFont="1" applyBorder="1" applyAlignment="1">
      <alignment horizontal="left"/>
    </xf>
    <xf numFmtId="0" fontId="23" fillId="0" borderId="0" xfId="0" applyFont="1"/>
    <xf numFmtId="167" fontId="18" fillId="0" borderId="0" xfId="33" applyNumberFormat="1" applyFont="1" applyBorder="1" applyAlignment="1">
      <alignment horizontal="right" vertical="top"/>
      <protection/>
    </xf>
    <xf numFmtId="166" fontId="19" fillId="0" borderId="0" xfId="34" applyNumberFormat="1" applyFont="1" applyBorder="1" applyAlignment="1">
      <alignment horizontal="right" vertical="top"/>
      <protection/>
    </xf>
    <xf numFmtId="0" fontId="21" fillId="0" borderId="3" xfId="35" applyFont="1" applyBorder="1" applyAlignment="1">
      <alignment horizontal="left" vertical="top" wrapText="1"/>
      <protection/>
    </xf>
    <xf numFmtId="1" fontId="0" fillId="0" borderId="0" xfId="0" applyNumberFormat="1" applyFill="1" applyBorder="1"/>
    <xf numFmtId="3" fontId="19" fillId="0" borderId="0" xfId="36" applyNumberFormat="1" applyFont="1" applyBorder="1" applyAlignment="1">
      <alignment horizontal="right" vertical="top"/>
      <protection/>
    </xf>
    <xf numFmtId="3" fontId="0" fillId="0" borderId="0" xfId="0" applyNumberFormat="1" applyFill="1"/>
    <xf numFmtId="9" fontId="0" fillId="0" borderId="0" xfId="0" applyNumberFormat="1" applyAlignment="1">
      <alignment horizontal="center" vertical="center"/>
    </xf>
    <xf numFmtId="0" fontId="0" fillId="0" borderId="5" xfId="0" applyFill="1" applyBorder="1"/>
    <xf numFmtId="0" fontId="0" fillId="0" borderId="7" xfId="0" applyFill="1" applyBorder="1"/>
    <xf numFmtId="0" fontId="12" fillId="3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68" fontId="19" fillId="0" borderId="0" xfId="21" applyNumberFormat="1" applyFont="1" applyBorder="1" applyAlignment="1">
      <alignment vertical="center"/>
    </xf>
    <xf numFmtId="168" fontId="19" fillId="0" borderId="6" xfId="21" applyNumberFormat="1" applyFont="1" applyBorder="1" applyAlignment="1">
      <alignment vertical="center"/>
    </xf>
    <xf numFmtId="168" fontId="19" fillId="0" borderId="2" xfId="21" applyNumberFormat="1" applyFont="1" applyBorder="1" applyAlignment="1">
      <alignment vertical="center"/>
    </xf>
    <xf numFmtId="168" fontId="19" fillId="0" borderId="8" xfId="21" applyNumberFormat="1" applyFont="1" applyBorder="1" applyAlignment="1">
      <alignment vertical="center"/>
    </xf>
    <xf numFmtId="0" fontId="2" fillId="0" borderId="0" xfId="0" applyFont="1" applyFill="1" applyBorder="1"/>
    <xf numFmtId="168" fontId="0" fillId="0" borderId="0" xfId="21" applyNumberFormat="1" applyFont="1" applyBorder="1" applyAlignment="1">
      <alignment vertical="center" wrapText="1"/>
    </xf>
    <xf numFmtId="168" fontId="0" fillId="0" borderId="6" xfId="21" applyNumberFormat="1" applyFont="1" applyBorder="1" applyAlignment="1">
      <alignment vertical="center" wrapText="1"/>
    </xf>
    <xf numFmtId="168" fontId="19" fillId="0" borderId="0" xfId="21" applyNumberFormat="1" applyFont="1" applyFill="1" applyBorder="1" applyAlignment="1">
      <alignment vertical="center"/>
    </xf>
    <xf numFmtId="168" fontId="19" fillId="0" borderId="6" xfId="21" applyNumberFormat="1" applyFont="1" applyFill="1" applyBorder="1" applyAlignment="1">
      <alignment vertical="center"/>
    </xf>
    <xf numFmtId="168" fontId="0" fillId="0" borderId="0" xfId="21" applyNumberFormat="1" applyFont="1" applyFill="1" applyBorder="1" applyAlignment="1">
      <alignment vertical="center"/>
    </xf>
    <xf numFmtId="168" fontId="0" fillId="0" borderId="6" xfId="21" applyNumberFormat="1" applyFont="1" applyFill="1" applyBorder="1" applyAlignment="1">
      <alignment vertical="center"/>
    </xf>
    <xf numFmtId="168" fontId="19" fillId="0" borderId="2" xfId="21" applyNumberFormat="1" applyFont="1" applyFill="1" applyBorder="1" applyAlignment="1">
      <alignment vertical="center"/>
    </xf>
    <xf numFmtId="168" fontId="19" fillId="0" borderId="8" xfId="21" applyNumberFormat="1" applyFont="1" applyFill="1" applyBorder="1" applyAlignment="1">
      <alignment vertical="center"/>
    </xf>
    <xf numFmtId="168" fontId="3" fillId="0" borderId="0" xfId="21" applyNumberFormat="1" applyFont="1" applyFill="1" applyBorder="1" applyAlignment="1">
      <alignment vertical="center"/>
    </xf>
    <xf numFmtId="168" fontId="3" fillId="0" borderId="6" xfId="21" applyNumberFormat="1" applyFont="1" applyFill="1" applyBorder="1" applyAlignment="1">
      <alignment vertical="center"/>
    </xf>
    <xf numFmtId="0" fontId="12" fillId="3" borderId="10" xfId="0" applyFont="1" applyFill="1" applyBorder="1" applyAlignment="1">
      <alignment horizontal="center" vertical="center" wrapText="1"/>
    </xf>
    <xf numFmtId="168" fontId="16" fillId="0" borderId="0" xfId="0" applyNumberFormat="1" applyFont="1" applyFill="1" applyBorder="1" applyAlignment="1">
      <alignment vertical="center"/>
    </xf>
    <xf numFmtId="168" fontId="16" fillId="0" borderId="6" xfId="0" applyNumberFormat="1" applyFont="1" applyFill="1" applyBorder="1" applyAlignment="1">
      <alignment vertical="center"/>
    </xf>
    <xf numFmtId="168" fontId="0" fillId="0" borderId="0" xfId="21" applyNumberFormat="1" applyFont="1" applyBorder="1" applyAlignment="1">
      <alignment vertical="center"/>
    </xf>
    <xf numFmtId="168" fontId="0" fillId="0" borderId="6" xfId="21" applyNumberFormat="1" applyFont="1" applyBorder="1" applyAlignment="1">
      <alignment vertical="center"/>
    </xf>
    <xf numFmtId="168" fontId="9" fillId="0" borderId="0" xfId="21" applyNumberFormat="1" applyFont="1" applyFill="1" applyBorder="1" applyAlignment="1">
      <alignment vertical="center"/>
    </xf>
    <xf numFmtId="168" fontId="3" fillId="0" borderId="0" xfId="21" applyNumberFormat="1" applyFont="1" applyBorder="1" applyAlignment="1">
      <alignment vertical="center"/>
    </xf>
    <xf numFmtId="168" fontId="3" fillId="0" borderId="6" xfId="21" applyNumberFormat="1" applyFont="1" applyBorder="1" applyAlignment="1">
      <alignment vertical="center"/>
    </xf>
    <xf numFmtId="168" fontId="0" fillId="0" borderId="2" xfId="21" applyNumberFormat="1" applyFont="1" applyBorder="1" applyAlignment="1">
      <alignment vertical="center"/>
    </xf>
    <xf numFmtId="168" fontId="0" fillId="0" borderId="8" xfId="21" applyNumberFormat="1" applyFont="1" applyBorder="1" applyAlignment="1">
      <alignment vertical="center"/>
    </xf>
    <xf numFmtId="0" fontId="12" fillId="3" borderId="1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168" fontId="0" fillId="0" borderId="5" xfId="21" applyNumberFormat="1" applyFont="1" applyBorder="1" applyAlignment="1">
      <alignment horizontal="left" vertical="center"/>
    </xf>
    <xf numFmtId="168" fontId="0" fillId="0" borderId="7" xfId="21" applyNumberFormat="1" applyFont="1" applyBorder="1" applyAlignment="1">
      <alignment horizontal="left" vertical="center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168" fontId="0" fillId="0" borderId="4" xfId="0" applyNumberFormat="1" applyBorder="1"/>
    <xf numFmtId="168" fontId="0" fillId="0" borderId="0" xfId="0" applyNumberFormat="1" applyFill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3" fontId="0" fillId="0" borderId="0" xfId="0" applyNumberFormat="1" applyBorder="1"/>
    <xf numFmtId="3" fontId="0" fillId="0" borderId="0" xfId="0" applyNumberFormat="1"/>
    <xf numFmtId="1" fontId="0" fillId="0" borderId="0" xfId="0" applyNumberFormat="1" applyFont="1" applyBorder="1" applyAlignment="1">
      <alignment vertical="center"/>
    </xf>
    <xf numFmtId="168" fontId="21" fillId="0" borderId="0" xfId="21" applyNumberFormat="1" applyFont="1" applyBorder="1" applyAlignment="1">
      <alignment vertical="center"/>
    </xf>
    <xf numFmtId="168" fontId="21" fillId="0" borderId="6" xfId="21" applyNumberFormat="1" applyFont="1" applyBorder="1" applyAlignment="1">
      <alignment vertical="center"/>
    </xf>
    <xf numFmtId="168" fontId="0" fillId="0" borderId="11" xfId="0" applyNumberFormat="1" applyBorder="1"/>
    <xf numFmtId="168" fontId="0" fillId="0" borderId="5" xfId="21" applyNumberFormat="1" applyFont="1" applyFill="1" applyBorder="1"/>
    <xf numFmtId="168" fontId="19" fillId="0" borderId="6" xfId="21" applyNumberFormat="1" applyFont="1" applyFill="1" applyBorder="1" applyAlignment="1">
      <alignment horizontal="right" vertical="top"/>
    </xf>
    <xf numFmtId="168" fontId="2" fillId="0" borderId="0" xfId="0" applyNumberFormat="1" applyFont="1"/>
    <xf numFmtId="0" fontId="0" fillId="0" borderId="5" xfId="0" applyBorder="1" applyAlignment="1">
      <alignment horizontal="center" vertical="center"/>
    </xf>
    <xf numFmtId="168" fontId="0" fillId="0" borderId="0" xfId="0" applyNumberForma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" fillId="0" borderId="0" xfId="40">
      <alignment/>
      <protection/>
    </xf>
    <xf numFmtId="168" fontId="1" fillId="0" borderId="0" xfId="40" applyNumberFormat="1">
      <alignment/>
      <protection/>
    </xf>
    <xf numFmtId="0" fontId="18" fillId="0" borderId="4" xfId="40" applyFont="1" applyBorder="1" applyAlignment="1">
      <alignment horizontal="center" wrapText="1"/>
      <protection/>
    </xf>
    <xf numFmtId="0" fontId="18" fillId="0" borderId="11" xfId="40" applyFont="1" applyBorder="1" applyAlignment="1">
      <alignment horizontal="center" wrapText="1"/>
      <protection/>
    </xf>
    <xf numFmtId="0" fontId="3" fillId="0" borderId="0" xfId="0" applyFont="1" applyFill="1" applyAlignment="1">
      <alignment/>
    </xf>
    <xf numFmtId="0" fontId="21" fillId="0" borderId="5" xfId="40" applyFont="1" applyBorder="1" applyAlignment="1">
      <alignment horizontal="left" vertical="top" wrapText="1"/>
      <protection/>
    </xf>
    <xf numFmtId="0" fontId="19" fillId="0" borderId="5" xfId="40" applyFont="1" applyBorder="1" applyAlignment="1">
      <alignment horizontal="left" vertical="top" wrapText="1"/>
      <protection/>
    </xf>
    <xf numFmtId="0" fontId="16" fillId="0" borderId="5" xfId="40" applyFont="1" applyFill="1" applyBorder="1" applyAlignment="1">
      <alignment horizontal="left" vertical="top" wrapText="1"/>
      <protection/>
    </xf>
    <xf numFmtId="0" fontId="21" fillId="0" borderId="5" xfId="40" applyFont="1" applyFill="1" applyBorder="1" applyAlignment="1">
      <alignment horizontal="left" vertical="top" wrapText="1"/>
      <protection/>
    </xf>
    <xf numFmtId="0" fontId="19" fillId="0" borderId="5" xfId="40" applyFont="1" applyFill="1" applyBorder="1" applyAlignment="1">
      <alignment horizontal="left" vertical="top" wrapText="1"/>
      <protection/>
    </xf>
    <xf numFmtId="0" fontId="19" fillId="0" borderId="7" xfId="40" applyFont="1" applyBorder="1" applyAlignment="1">
      <alignment horizontal="left" vertical="top" wrapText="1"/>
      <protection/>
    </xf>
    <xf numFmtId="173" fontId="19" fillId="0" borderId="0" xfId="29" applyNumberFormat="1" applyFont="1" applyFill="1" applyBorder="1" applyAlignment="1">
      <alignment horizontal="right" vertical="top"/>
      <protection/>
    </xf>
    <xf numFmtId="173" fontId="19" fillId="0" borderId="6" xfId="29" applyNumberFormat="1" applyFont="1" applyFill="1" applyBorder="1" applyAlignment="1">
      <alignment horizontal="right" vertical="top"/>
      <protection/>
    </xf>
    <xf numFmtId="173" fontId="0" fillId="0" borderId="0" xfId="0" applyNumberFormat="1" applyFill="1" applyBorder="1"/>
    <xf numFmtId="173" fontId="0" fillId="0" borderId="6" xfId="0" applyNumberFormat="1" applyFill="1" applyBorder="1"/>
    <xf numFmtId="170" fontId="0" fillId="0" borderId="0" xfId="0" applyNumberFormat="1" applyFill="1" applyBorder="1"/>
    <xf numFmtId="170" fontId="0" fillId="0" borderId="6" xfId="0" applyNumberFormat="1" applyFill="1" applyBorder="1"/>
    <xf numFmtId="2" fontId="0" fillId="0" borderId="0" xfId="0" applyNumberFormat="1" applyFill="1" applyBorder="1"/>
    <xf numFmtId="2" fontId="0" fillId="0" borderId="6" xfId="0" applyNumberFormat="1" applyFill="1" applyBorder="1"/>
    <xf numFmtId="0" fontId="0" fillId="0" borderId="7" xfId="0" applyFont="1" applyFill="1" applyBorder="1"/>
    <xf numFmtId="170" fontId="0" fillId="0" borderId="2" xfId="0" applyNumberFormat="1" applyFill="1" applyBorder="1"/>
    <xf numFmtId="170" fontId="0" fillId="0" borderId="8" xfId="0" applyNumberFormat="1" applyFill="1" applyBorder="1"/>
    <xf numFmtId="168" fontId="19" fillId="0" borderId="4" xfId="21" applyNumberFormat="1" applyFont="1" applyFill="1" applyBorder="1" applyAlignment="1">
      <alignment horizontal="right" vertical="top"/>
    </xf>
    <xf numFmtId="173" fontId="19" fillId="0" borderId="4" xfId="0" applyNumberFormat="1" applyFont="1" applyFill="1" applyBorder="1" applyAlignment="1">
      <alignment horizontal="right" vertical="top"/>
    </xf>
    <xf numFmtId="165" fontId="0" fillId="0" borderId="4" xfId="0" applyNumberFormat="1" applyFill="1" applyBorder="1"/>
    <xf numFmtId="165" fontId="0" fillId="0" borderId="11" xfId="0" applyNumberFormat="1" applyFill="1" applyBorder="1"/>
    <xf numFmtId="173" fontId="19" fillId="0" borderId="0" xfId="0" applyNumberFormat="1" applyFont="1" applyFill="1" applyBorder="1" applyAlignment="1">
      <alignment horizontal="right" vertical="top"/>
    </xf>
    <xf numFmtId="165" fontId="0" fillId="0" borderId="0" xfId="0" applyNumberFormat="1" applyFill="1" applyBorder="1"/>
    <xf numFmtId="165" fontId="0" fillId="0" borderId="6" xfId="0" applyNumberFormat="1" applyFill="1" applyBorder="1"/>
    <xf numFmtId="173" fontId="19" fillId="0" borderId="2" xfId="0" applyNumberFormat="1" applyFont="1" applyFill="1" applyBorder="1" applyAlignment="1">
      <alignment horizontal="right" vertical="top"/>
    </xf>
    <xf numFmtId="165" fontId="0" fillId="0" borderId="2" xfId="0" applyNumberFormat="1" applyFill="1" applyBorder="1"/>
    <xf numFmtId="165" fontId="0" fillId="0" borderId="8" xfId="0" applyNumberFormat="1" applyFill="1" applyBorder="1"/>
    <xf numFmtId="165" fontId="19" fillId="0" borderId="4" xfId="0" applyNumberFormat="1" applyFont="1" applyFill="1" applyBorder="1" applyAlignment="1">
      <alignment horizontal="right" vertical="top"/>
    </xf>
    <xf numFmtId="165" fontId="19" fillId="0" borderId="11" xfId="0" applyNumberFormat="1" applyFont="1" applyFill="1" applyBorder="1" applyAlignment="1">
      <alignment horizontal="right" vertical="top"/>
    </xf>
    <xf numFmtId="165" fontId="19" fillId="0" borderId="2" xfId="0" applyNumberFormat="1" applyFont="1" applyFill="1" applyBorder="1" applyAlignment="1">
      <alignment horizontal="right" vertical="top"/>
    </xf>
    <xf numFmtId="165" fontId="19" fillId="0" borderId="8" xfId="0" applyNumberFormat="1" applyFont="1" applyFill="1" applyBorder="1" applyAlignment="1">
      <alignment horizontal="right" vertical="top"/>
    </xf>
    <xf numFmtId="164" fontId="0" fillId="0" borderId="4" xfId="0" applyNumberFormat="1" applyFill="1" applyBorder="1"/>
    <xf numFmtId="164" fontId="0" fillId="0" borderId="0" xfId="0" applyNumberFormat="1" applyFill="1" applyBorder="1"/>
    <xf numFmtId="168" fontId="0" fillId="0" borderId="7" xfId="21" applyNumberFormat="1" applyFont="1" applyFill="1" applyBorder="1"/>
    <xf numFmtId="164" fontId="0" fillId="0" borderId="2" xfId="0" applyNumberFormat="1" applyFill="1" applyBorder="1"/>
    <xf numFmtId="9" fontId="0" fillId="0" borderId="4" xfId="21" applyNumberFormat="1" applyFont="1" applyFill="1" applyBorder="1"/>
    <xf numFmtId="9" fontId="0" fillId="0" borderId="0" xfId="21" applyNumberFormat="1" applyFont="1" applyFill="1" applyBorder="1"/>
    <xf numFmtId="9" fontId="0" fillId="0" borderId="0" xfId="23" applyFont="1" applyFill="1" applyBorder="1"/>
    <xf numFmtId="9" fontId="0" fillId="0" borderId="6" xfId="23" applyFont="1" applyFill="1" applyBorder="1"/>
    <xf numFmtId="9" fontId="0" fillId="0" borderId="2" xfId="21" applyNumberFormat="1" applyFont="1" applyFill="1" applyBorder="1"/>
    <xf numFmtId="9" fontId="0" fillId="0" borderId="2" xfId="23" applyFont="1" applyFill="1" applyBorder="1"/>
    <xf numFmtId="9" fontId="0" fillId="0" borderId="8" xfId="23" applyFont="1" applyFill="1" applyBorder="1"/>
    <xf numFmtId="9" fontId="0" fillId="0" borderId="4" xfId="23" applyFont="1" applyFill="1" applyBorder="1"/>
    <xf numFmtId="9" fontId="0" fillId="0" borderId="6" xfId="21" applyNumberFormat="1" applyFont="1" applyFill="1" applyBorder="1"/>
    <xf numFmtId="9" fontId="0" fillId="0" borderId="8" xfId="21" applyNumberFormat="1" applyFont="1" applyFill="1" applyBorder="1"/>
    <xf numFmtId="168" fontId="3" fillId="0" borderId="3" xfId="21" applyNumberFormat="1" applyFont="1" applyFill="1" applyBorder="1" applyAlignment="1">
      <alignment vertical="center" wrapText="1"/>
    </xf>
    <xf numFmtId="168" fontId="19" fillId="0" borderId="4" xfId="21" applyNumberFormat="1" applyFont="1" applyFill="1" applyBorder="1" applyAlignment="1">
      <alignment vertical="center" wrapText="1"/>
    </xf>
    <xf numFmtId="9" fontId="0" fillId="0" borderId="4" xfId="23" applyNumberFormat="1" applyFont="1" applyFill="1" applyBorder="1" applyAlignment="1">
      <alignment vertical="center" wrapText="1"/>
    </xf>
    <xf numFmtId="9" fontId="0" fillId="0" borderId="0" xfId="0" applyNumberFormat="1" applyFont="1" applyFill="1" applyBorder="1"/>
    <xf numFmtId="9" fontId="0" fillId="0" borderId="6" xfId="0" applyNumberFormat="1" applyFont="1" applyFill="1" applyBorder="1"/>
    <xf numFmtId="9" fontId="0" fillId="0" borderId="2" xfId="0" applyNumberFormat="1" applyFont="1" applyFill="1" applyBorder="1"/>
    <xf numFmtId="9" fontId="0" fillId="0" borderId="8" xfId="0" applyNumberFormat="1" applyFont="1" applyFill="1" applyBorder="1"/>
    <xf numFmtId="9" fontId="0" fillId="0" borderId="4" xfId="23" applyNumberFormat="1" applyFont="1" applyFill="1" applyBorder="1"/>
    <xf numFmtId="0" fontId="0" fillId="0" borderId="4" xfId="0" applyFont="1" applyFill="1" applyBorder="1"/>
    <xf numFmtId="0" fontId="0" fillId="0" borderId="11" xfId="0" applyFont="1" applyFill="1" applyBorder="1"/>
    <xf numFmtId="9" fontId="0" fillId="0" borderId="11" xfId="23" applyFont="1" applyFill="1" applyBorder="1"/>
    <xf numFmtId="9" fontId="0" fillId="0" borderId="2" xfId="23" applyFont="1" applyFill="1" applyBorder="1"/>
    <xf numFmtId="9" fontId="0" fillId="0" borderId="4" xfId="23" applyFont="1" applyFill="1" applyBorder="1"/>
    <xf numFmtId="168" fontId="19" fillId="0" borderId="11" xfId="21" applyNumberFormat="1" applyFont="1" applyFill="1" applyBorder="1" applyAlignment="1">
      <alignment horizontal="right" vertical="top"/>
    </xf>
    <xf numFmtId="0" fontId="0" fillId="0" borderId="5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168" fontId="0" fillId="0" borderId="5" xfId="21" applyNumberFormat="1" applyFont="1" applyFill="1" applyBorder="1" applyAlignment="1">
      <alignment horizontal="left"/>
    </xf>
    <xf numFmtId="168" fontId="0" fillId="0" borderId="7" xfId="21" applyNumberFormat="1" applyFont="1" applyFill="1" applyBorder="1" applyAlignment="1">
      <alignment horizontal="left"/>
    </xf>
    <xf numFmtId="168" fontId="0" fillId="0" borderId="4" xfId="0" applyNumberFormat="1" applyFill="1" applyBorder="1"/>
    <xf numFmtId="168" fontId="0" fillId="0" borderId="0" xfId="0" applyNumberFormat="1" applyFill="1" applyBorder="1"/>
    <xf numFmtId="168" fontId="0" fillId="0" borderId="2" xfId="0" applyNumberFormat="1" applyFill="1" applyBorder="1"/>
    <xf numFmtId="168" fontId="19" fillId="0" borderId="4" xfId="0" applyNumberFormat="1" applyFont="1" applyFill="1" applyBorder="1" applyAlignment="1">
      <alignment horizontal="right" vertical="top"/>
    </xf>
    <xf numFmtId="168" fontId="19" fillId="0" borderId="11" xfId="0" applyNumberFormat="1" applyFont="1" applyFill="1" applyBorder="1" applyAlignment="1">
      <alignment horizontal="right" vertical="top"/>
    </xf>
    <xf numFmtId="168" fontId="19" fillId="0" borderId="0" xfId="0" applyNumberFormat="1" applyFont="1" applyFill="1" applyBorder="1" applyAlignment="1">
      <alignment horizontal="right" vertical="top"/>
    </xf>
    <xf numFmtId="168" fontId="19" fillId="0" borderId="6" xfId="0" applyNumberFormat="1" applyFont="1" applyFill="1" applyBorder="1" applyAlignment="1">
      <alignment horizontal="right" vertical="top"/>
    </xf>
    <xf numFmtId="168" fontId="19" fillId="0" borderId="2" xfId="0" applyNumberFormat="1" applyFont="1" applyFill="1" applyBorder="1" applyAlignment="1">
      <alignment horizontal="right" vertical="top"/>
    </xf>
    <xf numFmtId="168" fontId="19" fillId="0" borderId="8" xfId="0" applyNumberFormat="1" applyFont="1" applyFill="1" applyBorder="1" applyAlignment="1">
      <alignment horizontal="right" vertical="top"/>
    </xf>
    <xf numFmtId="3" fontId="19" fillId="0" borderId="0" xfId="39" applyNumberFormat="1" applyFont="1" applyFill="1" applyBorder="1" applyAlignment="1" quotePrefix="1">
      <alignment horizontal="right" vertical="top"/>
      <protection/>
    </xf>
    <xf numFmtId="3" fontId="19" fillId="0" borderId="6" xfId="39" applyNumberFormat="1" applyFont="1" applyFill="1" applyBorder="1" applyAlignment="1" quotePrefix="1">
      <alignment horizontal="right" vertical="top"/>
      <protection/>
    </xf>
    <xf numFmtId="3" fontId="19" fillId="0" borderId="2" xfId="39" applyNumberFormat="1" applyFont="1" applyFill="1" applyBorder="1" applyAlignment="1" quotePrefix="1">
      <alignment horizontal="right" vertical="top"/>
      <protection/>
    </xf>
    <xf numFmtId="3" fontId="19" fillId="0" borderId="8" xfId="39" applyNumberFormat="1" applyFont="1" applyFill="1" applyBorder="1" applyAlignment="1" quotePrefix="1">
      <alignment horizontal="right" vertical="top"/>
      <protection/>
    </xf>
    <xf numFmtId="0" fontId="19" fillId="0" borderId="5" xfId="22" applyFont="1" applyFill="1" applyBorder="1" applyAlignment="1">
      <alignment horizontal="left" vertical="top" wrapText="1"/>
      <protection/>
    </xf>
    <xf numFmtId="168" fontId="9" fillId="0" borderId="0" xfId="21" applyNumberFormat="1" applyFont="1" applyFill="1" applyBorder="1" applyAlignment="1">
      <alignment horizontal="right" vertical="top"/>
    </xf>
    <xf numFmtId="168" fontId="9" fillId="0" borderId="6" xfId="21" applyNumberFormat="1" applyFont="1" applyFill="1" applyBorder="1" applyAlignment="1">
      <alignment horizontal="right" vertical="top"/>
    </xf>
    <xf numFmtId="0" fontId="19" fillId="0" borderId="7" xfId="22" applyFont="1" applyFill="1" applyBorder="1" applyAlignment="1">
      <alignment horizontal="left" vertical="top" wrapText="1"/>
      <protection/>
    </xf>
    <xf numFmtId="168" fontId="3" fillId="0" borderId="3" xfId="21" applyNumberFormat="1" applyFont="1" applyFill="1" applyBorder="1" applyAlignment="1">
      <alignment horizontal="left" vertical="center"/>
    </xf>
    <xf numFmtId="168" fontId="19" fillId="0" borderId="4" xfId="21" applyNumberFormat="1" applyFont="1" applyFill="1" applyBorder="1" applyAlignment="1">
      <alignment vertical="center"/>
    </xf>
    <xf numFmtId="168" fontId="19" fillId="0" borderId="11" xfId="21" applyNumberFormat="1" applyFont="1" applyFill="1" applyBorder="1" applyAlignment="1">
      <alignment vertical="center"/>
    </xf>
    <xf numFmtId="168" fontId="3" fillId="0" borderId="5" xfId="21" applyNumberFormat="1" applyFont="1" applyFill="1" applyBorder="1" applyAlignment="1">
      <alignment horizontal="left" vertical="center"/>
    </xf>
    <xf numFmtId="166" fontId="19" fillId="0" borderId="0" xfId="38" applyNumberFormat="1" applyFont="1" applyFill="1" applyBorder="1" applyAlignment="1" quotePrefix="1">
      <alignment horizontal="right" vertical="top"/>
      <protection/>
    </xf>
    <xf numFmtId="166" fontId="19" fillId="0" borderId="6" xfId="38" applyNumberFormat="1" applyFont="1" applyFill="1" applyBorder="1" applyAlignment="1" quotePrefix="1">
      <alignment horizontal="right" vertical="top"/>
      <protection/>
    </xf>
    <xf numFmtId="168" fontId="19" fillId="0" borderId="7" xfId="21" applyNumberFormat="1" applyFont="1" applyFill="1" applyBorder="1" applyAlignment="1">
      <alignment horizontal="left" vertical="center" wrapText="1"/>
    </xf>
    <xf numFmtId="166" fontId="19" fillId="0" borderId="2" xfId="38" applyNumberFormat="1" applyFont="1" applyFill="1" applyBorder="1" applyAlignment="1" quotePrefix="1">
      <alignment horizontal="right" vertical="top"/>
      <protection/>
    </xf>
    <xf numFmtId="166" fontId="19" fillId="0" borderId="8" xfId="38" applyNumberFormat="1" applyFont="1" applyFill="1" applyBorder="1" applyAlignment="1" quotePrefix="1">
      <alignment horizontal="right" vertical="top"/>
      <protection/>
    </xf>
    <xf numFmtId="168" fontId="0" fillId="0" borderId="4" xfId="0" applyNumberFormat="1" applyFill="1" applyBorder="1" applyAlignment="1">
      <alignment horizontal="center" vertical="center"/>
    </xf>
    <xf numFmtId="168" fontId="0" fillId="0" borderId="2" xfId="0" applyNumberForma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19" fillId="0" borderId="5" xfId="22" applyFont="1" applyFill="1" applyBorder="1" applyAlignment="1">
      <alignment horizontal="left" vertical="center" wrapText="1"/>
      <protection/>
    </xf>
    <xf numFmtId="0" fontId="19" fillId="0" borderId="7" xfId="22" applyFont="1" applyFill="1" applyBorder="1" applyAlignment="1">
      <alignment horizontal="left" vertical="center" wrapText="1"/>
      <protection/>
    </xf>
    <xf numFmtId="0" fontId="0" fillId="0" borderId="11" xfId="0" applyFont="1" applyFill="1" applyBorder="1"/>
    <xf numFmtId="170" fontId="19" fillId="0" borderId="0" xfId="23" applyNumberFormat="1" applyFont="1" applyFill="1" applyBorder="1" applyAlignment="1">
      <alignment horizontal="right" vertical="top"/>
    </xf>
    <xf numFmtId="165" fontId="0" fillId="0" borderId="6" xfId="0" applyNumberFormat="1" applyFont="1" applyFill="1" applyBorder="1"/>
    <xf numFmtId="170" fontId="0" fillId="0" borderId="6" xfId="0" applyNumberFormat="1" applyFont="1" applyFill="1" applyBorder="1"/>
    <xf numFmtId="170" fontId="19" fillId="0" borderId="2" xfId="23" applyNumberFormat="1" applyFont="1" applyFill="1" applyBorder="1" applyAlignment="1">
      <alignment horizontal="right" vertical="top"/>
    </xf>
    <xf numFmtId="170" fontId="0" fillId="0" borderId="8" xfId="0" applyNumberFormat="1" applyFont="1" applyFill="1" applyBorder="1"/>
    <xf numFmtId="2" fontId="0" fillId="0" borderId="0" xfId="0" applyNumberFormat="1" applyFill="1"/>
    <xf numFmtId="168" fontId="19" fillId="0" borderId="0" xfId="21" applyNumberFormat="1" applyFont="1" applyFill="1" applyBorder="1" applyAlignment="1">
      <alignment horizontal="right" vertical="top" wrapText="1"/>
    </xf>
    <xf numFmtId="168" fontId="18" fillId="0" borderId="4" xfId="21" applyNumberFormat="1" applyFont="1" applyFill="1" applyBorder="1" applyAlignment="1">
      <alignment horizontal="right" vertical="top"/>
    </xf>
    <xf numFmtId="173" fontId="18" fillId="0" borderId="4" xfId="32" applyNumberFormat="1" applyFont="1" applyFill="1" applyBorder="1" applyAlignment="1">
      <alignment horizontal="center" vertical="center"/>
      <protection/>
    </xf>
    <xf numFmtId="173" fontId="18" fillId="0" borderId="0" xfId="32" applyNumberFormat="1" applyFont="1" applyFill="1" applyBorder="1" applyAlignment="1">
      <alignment horizontal="center" vertical="center"/>
      <protection/>
    </xf>
    <xf numFmtId="168" fontId="19" fillId="0" borderId="6" xfId="21" applyNumberFormat="1" applyFont="1" applyFill="1" applyBorder="1" applyAlignment="1">
      <alignment horizontal="right" vertical="top" wrapText="1"/>
    </xf>
    <xf numFmtId="168" fontId="19" fillId="0" borderId="0" xfId="21" applyNumberFormat="1" applyFont="1" applyFill="1" applyBorder="1" applyAlignment="1" quotePrefix="1">
      <alignment horizontal="right" vertical="top" wrapText="1"/>
    </xf>
    <xf numFmtId="9" fontId="0" fillId="0" borderId="11" xfId="23" applyFont="1" applyFill="1" applyBorder="1"/>
    <xf numFmtId="9" fontId="0" fillId="0" borderId="6" xfId="23" applyFont="1" applyFill="1" applyBorder="1"/>
    <xf numFmtId="168" fontId="0" fillId="0" borderId="7" xfId="21" applyNumberFormat="1" applyFont="1" applyFill="1" applyBorder="1"/>
    <xf numFmtId="9" fontId="0" fillId="0" borderId="8" xfId="23" applyFont="1" applyFill="1" applyBorder="1"/>
    <xf numFmtId="9" fontId="19" fillId="0" borderId="4" xfId="23" applyFont="1" applyFill="1" applyBorder="1" applyAlignment="1">
      <alignment horizontal="right" vertical="top"/>
    </xf>
    <xf numFmtId="9" fontId="19" fillId="0" borderId="11" xfId="23" applyFont="1" applyFill="1" applyBorder="1" applyAlignment="1">
      <alignment horizontal="right" vertical="top"/>
    </xf>
    <xf numFmtId="168" fontId="19" fillId="0" borderId="6" xfId="21" applyNumberFormat="1" applyFont="1" applyFill="1" applyBorder="1" applyAlignment="1" quotePrefix="1">
      <alignment horizontal="right" vertical="top" wrapText="1"/>
    </xf>
    <xf numFmtId="168" fontId="19" fillId="0" borderId="2" xfId="21" applyNumberFormat="1" applyFont="1" applyFill="1" applyBorder="1" applyAlignment="1" quotePrefix="1">
      <alignment horizontal="right" vertical="top" wrapText="1"/>
    </xf>
    <xf numFmtId="166" fontId="19" fillId="0" borderId="2" xfId="37" applyNumberFormat="1" applyFont="1" applyFill="1" applyBorder="1" applyAlignment="1">
      <alignment horizontal="right" vertical="top" wrapText="1"/>
      <protection/>
    </xf>
    <xf numFmtId="168" fontId="19" fillId="0" borderId="8" xfId="21" applyNumberFormat="1" applyFont="1" applyFill="1" applyBorder="1" applyAlignment="1" quotePrefix="1">
      <alignment horizontal="right" vertical="top" wrapText="1"/>
    </xf>
    <xf numFmtId="168" fontId="0" fillId="0" borderId="0" xfId="21" applyNumberFormat="1" applyFont="1" applyFill="1" applyBorder="1"/>
    <xf numFmtId="168" fontId="0" fillId="0" borderId="6" xfId="21" applyNumberFormat="1" applyFont="1" applyFill="1" applyBorder="1"/>
    <xf numFmtId="168" fontId="19" fillId="0" borderId="0" xfId="21" applyNumberFormat="1" applyFont="1" applyFill="1" applyBorder="1" applyAlignment="1" quotePrefix="1">
      <alignment horizontal="right" vertical="top"/>
    </xf>
    <xf numFmtId="168" fontId="19" fillId="0" borderId="6" xfId="21" applyNumberFormat="1" applyFont="1" applyFill="1" applyBorder="1" applyAlignment="1" quotePrefix="1">
      <alignment horizontal="right" vertical="top"/>
    </xf>
    <xf numFmtId="9" fontId="0" fillId="0" borderId="0" xfId="0" applyNumberFormat="1" applyFill="1" applyBorder="1"/>
    <xf numFmtId="9" fontId="0" fillId="0" borderId="6" xfId="0" applyNumberFormat="1" applyFill="1" applyBorder="1"/>
    <xf numFmtId="166" fontId="19" fillId="0" borderId="4" xfId="34" applyNumberFormat="1" applyFont="1" applyFill="1" applyBorder="1" applyAlignment="1">
      <alignment horizontal="right" vertical="top"/>
      <protection/>
    </xf>
    <xf numFmtId="166" fontId="19" fillId="0" borderId="0" xfId="34" applyNumberFormat="1" applyFont="1" applyFill="1" applyBorder="1" applyAlignment="1">
      <alignment horizontal="right" vertical="top"/>
      <protection/>
    </xf>
    <xf numFmtId="9" fontId="19" fillId="0" borderId="6" xfId="23" applyFont="1" applyFill="1" applyBorder="1" applyAlignment="1">
      <alignment horizontal="right" vertical="top"/>
    </xf>
    <xf numFmtId="166" fontId="19" fillId="0" borderId="2" xfId="34" applyNumberFormat="1" applyFont="1" applyFill="1" applyBorder="1" applyAlignment="1">
      <alignment horizontal="right" vertical="top"/>
      <protection/>
    </xf>
    <xf numFmtId="9" fontId="19" fillId="0" borderId="8" xfId="23" applyFont="1" applyFill="1" applyBorder="1" applyAlignment="1">
      <alignment horizontal="right" vertical="top"/>
    </xf>
    <xf numFmtId="168" fontId="9" fillId="0" borderId="0" xfId="21" applyNumberFormat="1" applyFont="1" applyFill="1" applyBorder="1"/>
    <xf numFmtId="0" fontId="0" fillId="0" borderId="0" xfId="0" applyFont="1" applyFill="1" applyBorder="1"/>
    <xf numFmtId="0" fontId="0" fillId="0" borderId="6" xfId="0" applyFont="1" applyFill="1" applyBorder="1"/>
    <xf numFmtId="168" fontId="19" fillId="0" borderId="0" xfId="21" applyNumberFormat="1" applyFont="1" applyFill="1" applyBorder="1" applyAlignment="1">
      <alignment vertical="center" wrapText="1"/>
    </xf>
    <xf numFmtId="168" fontId="19" fillId="0" borderId="6" xfId="21" applyNumberFormat="1" applyFont="1" applyFill="1" applyBorder="1" applyAlignment="1">
      <alignment vertical="center" wrapText="1"/>
    </xf>
    <xf numFmtId="168" fontId="0" fillId="0" borderId="0" xfId="21" applyNumberFormat="1" applyFont="1" applyFill="1" applyBorder="1" applyAlignment="1">
      <alignment vertical="center" wrapText="1"/>
    </xf>
    <xf numFmtId="168" fontId="0" fillId="0" borderId="6" xfId="21" applyNumberFormat="1" applyFont="1" applyFill="1" applyBorder="1" applyAlignment="1">
      <alignment vertical="center" wrapText="1"/>
    </xf>
    <xf numFmtId="168" fontId="0" fillId="0" borderId="2" xfId="21" applyNumberFormat="1" applyFont="1" applyFill="1" applyBorder="1" applyAlignment="1">
      <alignment vertical="center" wrapText="1"/>
    </xf>
    <xf numFmtId="168" fontId="0" fillId="0" borderId="8" xfId="21" applyNumberFormat="1" applyFont="1" applyFill="1" applyBorder="1" applyAlignment="1">
      <alignment vertical="center" wrapText="1"/>
    </xf>
    <xf numFmtId="168" fontId="16" fillId="0" borderId="5" xfId="21" applyNumberFormat="1" applyFont="1" applyFill="1" applyBorder="1"/>
    <xf numFmtId="168" fontId="21" fillId="0" borderId="5" xfId="21" applyNumberFormat="1" applyFont="1" applyFill="1" applyBorder="1" applyAlignment="1">
      <alignment horizontal="left" wrapText="1"/>
    </xf>
    <xf numFmtId="0" fontId="21" fillId="0" borderId="5" xfId="35" applyFont="1" applyFill="1" applyBorder="1" applyAlignment="1">
      <alignment horizontal="left" vertical="top" wrapText="1"/>
      <protection/>
    </xf>
    <xf numFmtId="0" fontId="19" fillId="0" borderId="5" xfId="35" applyFont="1" applyFill="1" applyBorder="1" applyAlignment="1">
      <alignment horizontal="left" vertical="top" wrapText="1"/>
      <protection/>
    </xf>
    <xf numFmtId="0" fontId="21" fillId="0" borderId="7" xfId="35" applyFont="1" applyFill="1" applyBorder="1" applyAlignment="1">
      <alignment horizontal="left" vertical="top" wrapText="1"/>
      <protection/>
    </xf>
    <xf numFmtId="3" fontId="0" fillId="0" borderId="0" xfId="0" applyNumberFormat="1" applyFill="1" applyBorder="1"/>
    <xf numFmtId="0" fontId="12" fillId="3" borderId="10" xfId="0" applyFont="1" applyFill="1" applyBorder="1" applyAlignment="1">
      <alignment horizontal="center" vertical="center" wrapText="1"/>
    </xf>
    <xf numFmtId="3" fontId="19" fillId="0" borderId="0" xfId="35" applyNumberFormat="1" applyFont="1" applyFill="1" applyBorder="1" applyAlignment="1">
      <alignment horizontal="right" vertical="top"/>
      <protection/>
    </xf>
    <xf numFmtId="3" fontId="19" fillId="0" borderId="6" xfId="35" applyNumberFormat="1" applyFont="1" applyFill="1" applyBorder="1" applyAlignment="1">
      <alignment horizontal="right" vertical="top"/>
      <protection/>
    </xf>
    <xf numFmtId="3" fontId="19" fillId="0" borderId="2" xfId="35" applyNumberFormat="1" applyFont="1" applyFill="1" applyBorder="1" applyAlignment="1">
      <alignment horizontal="right" vertical="top"/>
      <protection/>
    </xf>
    <xf numFmtId="3" fontId="19" fillId="0" borderId="8" xfId="35" applyNumberFormat="1" applyFont="1" applyFill="1" applyBorder="1" applyAlignment="1">
      <alignment horizontal="right" vertical="top"/>
      <protection/>
    </xf>
    <xf numFmtId="168" fontId="21" fillId="0" borderId="0" xfId="21" applyNumberFormat="1" applyFont="1" applyFill="1" applyBorder="1" applyAlignment="1">
      <alignment horizontal="left" vertical="top" wrapText="1"/>
    </xf>
    <xf numFmtId="0" fontId="21" fillId="0" borderId="3" xfId="35" applyFont="1" applyFill="1" applyBorder="1" applyAlignment="1">
      <alignment horizontal="left" vertical="top" wrapText="1"/>
      <protection/>
    </xf>
    <xf numFmtId="168" fontId="5" fillId="0" borderId="4" xfId="21" applyNumberFormat="1" applyFont="1" applyFill="1" applyBorder="1"/>
    <xf numFmtId="9" fontId="0" fillId="0" borderId="0" xfId="23" applyFont="1" applyFill="1" applyBorder="1" applyAlignment="1">
      <alignment horizontal="center" vertical="center"/>
    </xf>
    <xf numFmtId="9" fontId="0" fillId="0" borderId="6" xfId="23" applyFont="1" applyFill="1" applyBorder="1" applyAlignment="1">
      <alignment horizontal="center" vertical="center"/>
    </xf>
    <xf numFmtId="9" fontId="0" fillId="0" borderId="2" xfId="23" applyFont="1" applyFill="1" applyBorder="1" applyAlignment="1">
      <alignment horizontal="center" vertical="center"/>
    </xf>
    <xf numFmtId="9" fontId="0" fillId="0" borderId="8" xfId="23" applyFont="1" applyFill="1" applyBorder="1" applyAlignment="1">
      <alignment horizontal="center" vertical="center"/>
    </xf>
    <xf numFmtId="168" fontId="16" fillId="0" borderId="5" xfId="21" applyNumberFormat="1" applyFont="1" applyFill="1" applyBorder="1" applyAlignment="1">
      <alignment horizontal="left" vertical="center"/>
    </xf>
    <xf numFmtId="168" fontId="21" fillId="0" borderId="5" xfId="21" applyNumberFormat="1" applyFont="1" applyFill="1" applyBorder="1" applyAlignment="1">
      <alignment horizontal="left" vertical="center" wrapText="1"/>
    </xf>
    <xf numFmtId="168" fontId="9" fillId="0" borderId="5" xfId="21" applyNumberFormat="1" applyFont="1" applyFill="1" applyBorder="1" applyAlignment="1">
      <alignment horizontal="left" vertical="center" wrapText="1"/>
    </xf>
    <xf numFmtId="168" fontId="9" fillId="0" borderId="7" xfId="21" applyNumberFormat="1" applyFont="1" applyFill="1" applyBorder="1" applyAlignment="1">
      <alignment horizontal="left" vertical="center" wrapText="1"/>
    </xf>
    <xf numFmtId="168" fontId="19" fillId="0" borderId="0" xfId="21" applyNumberFormat="1" applyFont="1" applyFill="1" applyBorder="1" applyAlignment="1">
      <alignment horizontal="center" vertical="center"/>
    </xf>
    <xf numFmtId="168" fontId="19" fillId="0" borderId="2" xfId="21" applyNumberFormat="1" applyFont="1" applyFill="1" applyBorder="1" applyAlignment="1">
      <alignment horizontal="center" vertical="center"/>
    </xf>
    <xf numFmtId="168" fontId="5" fillId="0" borderId="4" xfId="21" applyNumberFormat="1" applyFont="1" applyFill="1" applyBorder="1" applyAlignment="1">
      <alignment horizontal="center"/>
    </xf>
    <xf numFmtId="168" fontId="0" fillId="0" borderId="11" xfId="21" applyNumberFormat="1" applyFont="1" applyFill="1" applyBorder="1" applyAlignment="1">
      <alignment vertical="center" wrapText="1"/>
    </xf>
    <xf numFmtId="3" fontId="19" fillId="0" borderId="0" xfId="36" applyNumberFormat="1" applyFont="1" applyFill="1" applyBorder="1" applyAlignment="1">
      <alignment horizontal="right" vertical="top"/>
      <protection/>
    </xf>
    <xf numFmtId="3" fontId="19" fillId="0" borderId="6" xfId="36" applyNumberFormat="1" applyFont="1" applyFill="1" applyBorder="1" applyAlignment="1">
      <alignment horizontal="right" vertical="top"/>
      <protection/>
    </xf>
    <xf numFmtId="3" fontId="19" fillId="0" borderId="2" xfId="36" applyNumberFormat="1" applyFont="1" applyFill="1" applyBorder="1" applyAlignment="1">
      <alignment horizontal="right" vertical="top"/>
      <protection/>
    </xf>
    <xf numFmtId="3" fontId="19" fillId="0" borderId="8" xfId="36" applyNumberFormat="1" applyFont="1" applyFill="1" applyBorder="1" applyAlignment="1">
      <alignment horizontal="right" vertical="top"/>
      <protection/>
    </xf>
    <xf numFmtId="0" fontId="21" fillId="0" borderId="3" xfId="27" applyFont="1" applyFill="1" applyBorder="1" applyAlignment="1">
      <alignment horizontal="left" vertical="top" wrapText="1"/>
      <protection/>
    </xf>
    <xf numFmtId="0" fontId="19" fillId="0" borderId="7" xfId="40" applyFont="1" applyFill="1" applyBorder="1" applyAlignment="1">
      <alignment horizontal="left" vertical="top" wrapText="1"/>
      <protection/>
    </xf>
    <xf numFmtId="168" fontId="0" fillId="0" borderId="6" xfId="21" applyNumberFormat="1" applyFont="1" applyFill="1" applyBorder="1"/>
    <xf numFmtId="168" fontId="0" fillId="0" borderId="2" xfId="21" applyNumberFormat="1" applyFont="1" applyFill="1" applyBorder="1"/>
    <xf numFmtId="168" fontId="0" fillId="0" borderId="8" xfId="21" applyNumberFormat="1" applyFont="1" applyFill="1" applyBorder="1"/>
    <xf numFmtId="0" fontId="12" fillId="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12" fillId="3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2" fillId="3" borderId="12" xfId="0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2" fillId="3" borderId="15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2" fillId="3" borderId="15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167" fontId="19" fillId="0" borderId="4" xfId="41" applyNumberFormat="1" applyFont="1" applyBorder="1" applyAlignment="1">
      <alignment horizontal="right" vertical="top"/>
      <protection/>
    </xf>
    <xf numFmtId="167" fontId="19" fillId="0" borderId="11" xfId="41" applyNumberFormat="1" applyFont="1" applyBorder="1" applyAlignment="1">
      <alignment horizontal="right" vertical="top"/>
      <protection/>
    </xf>
    <xf numFmtId="167" fontId="19" fillId="0" borderId="0" xfId="41" applyNumberFormat="1" applyFont="1" applyBorder="1" applyAlignment="1">
      <alignment horizontal="right" vertical="top"/>
      <protection/>
    </xf>
    <xf numFmtId="167" fontId="19" fillId="0" borderId="6" xfId="41" applyNumberFormat="1" applyFont="1" applyBorder="1" applyAlignment="1">
      <alignment horizontal="right" vertical="top"/>
      <protection/>
    </xf>
    <xf numFmtId="167" fontId="19" fillId="0" borderId="2" xfId="41" applyNumberFormat="1" applyFont="1" applyBorder="1" applyAlignment="1">
      <alignment horizontal="right" vertical="top"/>
      <protection/>
    </xf>
    <xf numFmtId="167" fontId="19" fillId="0" borderId="8" xfId="41" applyNumberFormat="1" applyFont="1" applyBorder="1" applyAlignment="1">
      <alignment horizontal="right" vertical="top"/>
      <protection/>
    </xf>
  </cellXfs>
  <cellStyles count="2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Millares" xfId="21"/>
    <cellStyle name="Normal_SPSS_21" xfId="22"/>
    <cellStyle name="Porcentual" xfId="23"/>
    <cellStyle name="Normal_Hoja4" xfId="24"/>
    <cellStyle name="Normal_Hoja7" xfId="25"/>
    <cellStyle name="Normal_Hoja8" xfId="26"/>
    <cellStyle name="Normal_Tabulado_45" xfId="27"/>
    <cellStyle name="Normal_Tabulado_46_ingreso" xfId="28"/>
    <cellStyle name="Normal_Hoja2" xfId="29"/>
    <cellStyle name="Normal_Tabulado_38" xfId="30"/>
    <cellStyle name="Normal_Hoja5" xfId="31"/>
    <cellStyle name="Normal_20" xfId="32"/>
    <cellStyle name="Normal_5" xfId="33"/>
    <cellStyle name="Normal_27" xfId="34"/>
    <cellStyle name="Normal_37" xfId="35"/>
    <cellStyle name="Normal_38_1" xfId="36"/>
    <cellStyle name="Normal_25" xfId="37"/>
    <cellStyle name="Normal_14" xfId="38"/>
    <cellStyle name="Normal_12" xfId="39"/>
    <cellStyle name="Normal_Gas_cons_prom_div_ grup(40)" xfId="40"/>
    <cellStyle name="Normal_cociente gasto _ing percá_na(4)" xfId="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3"/>
  <sheetViews>
    <sheetView tabSelected="1" workbookViewId="0" topLeftCell="A1">
      <selection activeCell="A3" sqref="A3:N3"/>
    </sheetView>
  </sheetViews>
  <sheetFormatPr defaultColWidth="11.421875" defaultRowHeight="15"/>
  <sheetData>
    <row r="2" spans="1:14" ht="18.75">
      <c r="A2" s="546" t="s">
        <v>836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</row>
    <row r="3" spans="1:14" ht="40.7" customHeight="1">
      <c r="A3" s="545" t="s">
        <v>856</v>
      </c>
      <c r="B3" s="545"/>
      <c r="C3" s="545"/>
      <c r="D3" s="545"/>
      <c r="E3" s="545"/>
      <c r="F3" s="545"/>
      <c r="G3" s="545"/>
      <c r="H3" s="545"/>
      <c r="I3" s="545"/>
      <c r="J3" s="545"/>
      <c r="K3" s="545"/>
      <c r="L3" s="545"/>
      <c r="M3" s="545"/>
      <c r="N3" s="545"/>
    </row>
    <row r="4" ht="15">
      <c r="A4" s="1" t="s">
        <v>121</v>
      </c>
    </row>
    <row r="5" ht="15">
      <c r="A5" s="1" t="s">
        <v>122</v>
      </c>
    </row>
    <row r="6" ht="15">
      <c r="A6" s="1" t="s">
        <v>830</v>
      </c>
    </row>
    <row r="7" ht="15">
      <c r="A7" s="1" t="s">
        <v>227</v>
      </c>
    </row>
    <row r="8" ht="15">
      <c r="A8" s="1" t="s">
        <v>422</v>
      </c>
    </row>
    <row r="9" ht="15">
      <c r="A9" s="1" t="s">
        <v>832</v>
      </c>
    </row>
    <row r="10" ht="15">
      <c r="A10" s="1" t="s">
        <v>228</v>
      </c>
    </row>
    <row r="11" ht="15">
      <c r="A11" s="1" t="s">
        <v>857</v>
      </c>
    </row>
    <row r="12" ht="15">
      <c r="A12" s="1" t="s">
        <v>858</v>
      </c>
    </row>
    <row r="13" ht="15">
      <c r="A13" s="1" t="s">
        <v>859</v>
      </c>
    </row>
    <row r="14" ht="15">
      <c r="A14" s="1" t="s">
        <v>867</v>
      </c>
    </row>
    <row r="15" ht="15">
      <c r="A15" s="1" t="s">
        <v>870</v>
      </c>
    </row>
    <row r="16" ht="15">
      <c r="A16" s="1" t="s">
        <v>872</v>
      </c>
    </row>
    <row r="17" ht="15">
      <c r="A17" s="1" t="s">
        <v>877</v>
      </c>
    </row>
    <row r="18" ht="15">
      <c r="A18" s="1" t="s">
        <v>423</v>
      </c>
    </row>
    <row r="19" ht="15">
      <c r="A19" s="1" t="s">
        <v>424</v>
      </c>
    </row>
    <row r="20" ht="15">
      <c r="A20" s="1" t="s">
        <v>425</v>
      </c>
    </row>
    <row r="21" ht="15">
      <c r="A21" s="1" t="s">
        <v>880</v>
      </c>
    </row>
    <row r="22" ht="15">
      <c r="A22" s="1" t="s">
        <v>603</v>
      </c>
    </row>
    <row r="23" ht="15">
      <c r="A23" s="1" t="s">
        <v>604</v>
      </c>
    </row>
    <row r="24" ht="15">
      <c r="A24" s="1" t="s">
        <v>230</v>
      </c>
    </row>
    <row r="25" ht="15">
      <c r="A25" s="1" t="s">
        <v>888</v>
      </c>
    </row>
    <row r="26" ht="15">
      <c r="A26" s="1" t="s">
        <v>889</v>
      </c>
    </row>
    <row r="27" ht="15">
      <c r="A27" s="1" t="s">
        <v>908</v>
      </c>
    </row>
    <row r="28" ht="15">
      <c r="A28" s="1" t="s">
        <v>890</v>
      </c>
    </row>
    <row r="29" ht="15">
      <c r="A29" s="1" t="s">
        <v>891</v>
      </c>
    </row>
    <row r="30" ht="15">
      <c r="A30" s="1" t="s">
        <v>922</v>
      </c>
    </row>
    <row r="31" ht="15">
      <c r="A31" s="1" t="s">
        <v>918</v>
      </c>
    </row>
    <row r="32" ht="15">
      <c r="A32" s="1" t="s">
        <v>919</v>
      </c>
    </row>
    <row r="33" ht="15">
      <c r="A33" s="1" t="s">
        <v>845</v>
      </c>
    </row>
    <row r="34" ht="15">
      <c r="A34" s="1" t="s">
        <v>923</v>
      </c>
    </row>
    <row r="35" ht="15">
      <c r="A35" s="1" t="s">
        <v>924</v>
      </c>
    </row>
    <row r="36" ht="15">
      <c r="A36" s="1" t="s">
        <v>892</v>
      </c>
    </row>
    <row r="37" spans="1:7" ht="15">
      <c r="A37" s="1" t="s">
        <v>893</v>
      </c>
      <c r="G37" s="17"/>
    </row>
    <row r="38" ht="15">
      <c r="A38" s="1" t="s">
        <v>894</v>
      </c>
    </row>
    <row r="39" ht="15">
      <c r="A39" s="1" t="s">
        <v>895</v>
      </c>
    </row>
    <row r="40" ht="15">
      <c r="A40" s="1" t="s">
        <v>925</v>
      </c>
    </row>
    <row r="41" ht="15">
      <c r="A41" s="1" t="s">
        <v>896</v>
      </c>
    </row>
    <row r="42" ht="15">
      <c r="A42" s="1" t="s">
        <v>897</v>
      </c>
    </row>
    <row r="43" ht="15">
      <c r="A43" s="1" t="s">
        <v>232</v>
      </c>
    </row>
    <row r="44" ht="15">
      <c r="A44" s="1" t="s">
        <v>898</v>
      </c>
    </row>
    <row r="45" ht="15">
      <c r="A45" s="1" t="s">
        <v>899</v>
      </c>
    </row>
    <row r="46" ht="15">
      <c r="A46" s="1" t="s">
        <v>900</v>
      </c>
    </row>
    <row r="47" ht="15">
      <c r="A47" s="1" t="s">
        <v>930</v>
      </c>
    </row>
    <row r="48" spans="1:3" ht="15">
      <c r="A48" s="1" t="s">
        <v>901</v>
      </c>
      <c r="C48" s="26"/>
    </row>
    <row r="49" ht="15">
      <c r="A49" s="1" t="s">
        <v>902</v>
      </c>
    </row>
    <row r="50" ht="15">
      <c r="A50" s="1" t="s">
        <v>936</v>
      </c>
    </row>
    <row r="51" spans="1:3" ht="15">
      <c r="A51" s="1" t="s">
        <v>903</v>
      </c>
      <c r="C51" s="26"/>
    </row>
    <row r="52" ht="15">
      <c r="A52" s="1" t="s">
        <v>941</v>
      </c>
    </row>
    <row r="53" ht="15">
      <c r="A53" s="1" t="s">
        <v>942</v>
      </c>
    </row>
    <row r="54" ht="13.7" customHeight="1"/>
  </sheetData>
  <mergeCells count="2">
    <mergeCell ref="A3:N3"/>
    <mergeCell ref="A2:N2"/>
  </mergeCells>
  <hyperlinks>
    <hyperlink ref="A4" location="'Parte 1_ind_ viv,hg, jeft,pobl'!A1" display="PARTE 1  INDICADORES DE VIVIENDA, HOGAR, JEFATURA Y POBLACIÓN"/>
    <hyperlink ref="A5" location="'Indicad Viviend,hog (1)'!A1" display="Cuadro No. 1.  Indicadores de vivienda y hogar por área geográfica"/>
    <hyperlink ref="A6" location="'Ind jef hogar (2)'!A1" display="Cuadro No. 2.  Indicadores de jefatura de hogar por área, según sexo"/>
    <hyperlink ref="A7" location="'Ind.sociodem y socioec pobla(3)'!A1" display="Cuadro No. 3.  Indicadores socioedomográficos y socioeconómicos de la población por área geográfica"/>
    <hyperlink ref="A9" location="'tot ho_per_ ing_gas corr(5)'!A1" display="Cuadro No. 5.  Total de hogares, total de personas, ingreso y gasto corriente monetario según área geográfica y decil de ingreso"/>
    <hyperlink ref="A11" location="'Hog_Ing corr.tot_mensual (6)'!A1" display="Cuadro No. 6.  Hogares y su ingreso corriente total del hogar según área geográfica (dólares)"/>
    <hyperlink ref="A12" location="'Ing_corr_mon_neto 7'!A1" display="Cuadro No. 7.  Ingreso corriente monetario mensual neto1, según deciles de hogares ordenados por ingreso corriente monetario neto del hogar"/>
    <hyperlink ref="A13" location="'Ing_corr_deciles_ Perc hog(8)'!A1" display="Cuadro No. 8.  Ingreso corriente monetario mensual neto, según deciles de hogares ordenados por ingreso corriente monetario neto per cápita del hogar"/>
    <hyperlink ref="A14" location="'Ing_corr_fuen_deciles (9)'!A1" display="Cuadro No. 9.  Hogares por ingreso corriente total mensual del hogar y fuente, según deciles de hogares"/>
    <hyperlink ref="A15" location="'ing_per_decil car hogar (10)'!A1" display="Cuadro No. 10.  Ingreso per cápita por decil de ingreso, según área geográfica y características del hogar (dólares)"/>
    <hyperlink ref="A16" location="'Ing_Per_jefe(11)'!A1" display="Cuadro No. 11.  Ingreso  per cápita por decil de ingreso, según área geográfica y características del jefe del hogar (dólares)"/>
    <hyperlink ref="A18" location="' hog nivel educat(13)'!A1" display="Cuadro No. 13.  Hogares por nivel educativo del jefe, según niveles de ingreso corriente monetario mensual del hogar"/>
    <hyperlink ref="A19" location="'grupOcup_jefe_niv ing(14)'!A1" display="Cuadro No. 14.  Hogares por grupo ocupacional del jefe, según niveles de ingreso corriente monetario mensual del hogar  "/>
    <hyperlink ref="A24" location="'Parte 3_perceptores'!A1" display="PARTE 3 PERCEPTOR DEL HOGAR Y SU INGRESO CORRIENTE MONETARIO"/>
    <hyperlink ref="A31" location="'Parte 4_Ing_Ocupa_Asalaria'!A1" display="PARTE 4 INGRESO CORRIENTE MONETARIO DE LOS OCUPADOS Y DE LOS ASALARIADOS"/>
    <hyperlink ref="A43" location="'Parte 5_Gasto corrien_consumo'!A1" display="PARTE 5 GASTO CORRIENTE MENSUAL PROMEDIO DEL HOGAR Y GASTO PER CÁPITA DEL HOGAR"/>
    <hyperlink ref="A20" location="'categ_ocupac_jefe(15)'!A1" display="Cuadro No. 15.  Hogares por categoría ocupacional del jefe, según niveles de ingreso corriente monetario mensual del hogar"/>
    <hyperlink ref="A21" location="'iN_per_área_fuente(16)'!A1" display="Cuadro No. 16.  Ingreso per cápita por decil de ingreso, según área geográfica y fuente (dólares)"/>
    <hyperlink ref="A28" location="'Ing pro perceptores g.edad(22)'!A1" display="Cuadro No. 22.  Ingreso promedio de los perceptores1 por sexo, según grupos de edades y área geográfica (dólares)"/>
    <hyperlink ref="A29" location="'Ing-Perc_Ing_cor_fuent (23)'!A1" display="Cuadro No. 23.  Perceptores del hogar y su ingreso promedio corriente monetario neto mensual según las principales fuentes de ingreso y área geográfica (Ingreso en dólares)"/>
    <hyperlink ref="A8" location="'cociente gasto _ing percá_na(4)'!A1" display="Cuadro No. 4. Cociente gasto ingreso percápita  del hogar según área geográfica"/>
    <hyperlink ref="A17" location="'Hog_Ing mon.men12'!A1" display="Cuadro No. 12.  Hogares por  número de personas del hogar,  según niveles de ingreso corriente monetario mensual del hogar"/>
    <hyperlink ref="A52" location="'Gastos corr.decil.prod imp.(44)'!A1" display="Cuadro No. 44.  Gastos corrientes mensuales por décil del hogar, según los productos alimenticios más importantes"/>
    <hyperlink ref="A23" location="'Coe_gini_ingCorMone(18)'!A1" display="Cuadro No. 18.  Distribución del ingreso corriente monetario mensual según deciles de hogar y su coeficiente de GINI"/>
    <hyperlink ref="A25" location="'Hog_numero perc_Ing (19)'!A1" display="Cuadro No. 19.  Hogares por número de perceptores de ingreso del hogar, según tamaño del hogar y área geográfica (ingreso en dólares)"/>
    <hyperlink ref="A26" location="'Hog_percp_rango_SBU(20)'!A1" display="Cuadro No. 20.  Hogares por número de perceptores de ingreso corriente monetario del hogar, según rangos de ingreso corriente monetario neto mensual y área geográfica (Ingreso en dólares)"/>
    <hyperlink ref="A27" location="'Ingr_pro percepto_área, niv(21)'!A1" display="Cuadro No. 21.  Ingreso promedio de los perceptores1 por sexo , según nivel de instrucción y área geográfica"/>
    <hyperlink ref="A30" location="'Dist Ing Perc_deciles perc(24)'!A1" display="Cuadro No. 24.  Distribución de ingresos de los perceptores del hogar, según deciles de perceptores ordenados por ingreso ingreso per cápita"/>
    <hyperlink ref="A32" location="'Hog_num Ocu_rango ingr (25)'!A1" display="Cuadro No. 25.  Hogares por número de ocupados del hogar, según rangos de ingreso corriente monetario mensual neto"/>
    <hyperlink ref="A33" location="'Distr_ingr_ocupados_categ(26)'!A1" display="Cuadro No. 26.  Distribución de ingresos monetarios por trabajo mensuales de los ocupados, según categoría ocupacional y área geográfica"/>
    <hyperlink ref="A34" location="'Distr_Ing_mon_mens ocup_dec(27)'!A1" display="Cuadro No. 27.  Distribución de ingresos monetarios  mensuales de los ocupados, según deciles de personas ordenadas por ingreso monetario neto y área geográfica (ingresos en dólares)"/>
    <hyperlink ref="A35" location="'dis_ing_trab _ocup_niv_ins(28)'!A1" display="Cuadro No. 28.  Distribución de ingresos monetarios por trabajo mensuales de los ocupados, según nivel de instrucción y área geográfica (Ingresos en dólares)"/>
    <hyperlink ref="A36" location="'In Primario ocup gru_eda(29)'!A1" display="Cuadro No.29.  Ingreso promedio de los ocupados1 por sexo, según grupos de edades y área geográfica (dólares)  "/>
    <hyperlink ref="A37" location="'In_Prim_oc_ gru_ocup(30)'!A1" display="Cuadro No. 30.  Ingreso promedio de los ocupados1 por sexo, según grupo ocupacional y área geográfica (dólares)"/>
    <hyperlink ref="A38" location="'In Primario ocup_rama ac(31)'!A1" display="Cuadro No. 31.  Ingreso promedio de los ocupados1 por sexo, según rama de actividad y área geográfica (dólares)"/>
    <hyperlink ref="A39" location="'In Primar_asalaria_niv.Inst(32)'!A1" display="Cuadro No. 32.  Ingreso promedio de los asalariados1 por sexo, según  nivel de instrucción y área geográfica (dólares)"/>
    <hyperlink ref="A40" location="'In Prima_asalar_grup_edad(33)'!A1" display="Cuadro No. 33.  Ingreso promedio de los asalariados1 por sexo, según grupos de edades y área geográfica (dólares)"/>
    <hyperlink ref="A41" location="'In Primar_asalar_gr_ocu(34)'!A1" display="Cuadro No. 34.  Ingreso promedio de los asalariados1 por sexo,  según grupo ocupacional y área geográfica (dólares)"/>
    <hyperlink ref="A42" location="'In Primar_asalar_rama act(35)'!A1" display="Cuadro No. 35.  Ingreso promedio de los asalariados1 por  sexo, según  rama de actividad  y área geográfica (dólares)"/>
    <hyperlink ref="A44" location="'gas_corr_tot_gas_prom _div(36)'!A1" display="Cuadro No. 36.   Hogares y gasto corriente total mensual, gasto promedio mensual por hogar, según división de gasto y área geográfica (Gasto en dólares)"/>
    <hyperlink ref="A45" location="'Estructura del gasto (37)'!A1" display="Cuadro No. 37.   Estructura del gasto corriente total mensual por decil de ingreso per cápita, según área geográfica y división del gasto (Gasto en dólares)"/>
    <hyperlink ref="A46" location="'Dechog_Ing_divgasto(38)'!A1" display="Cuadro No. 38 Deciles de hogares ordenados por ingreso corriente monetario mensual neto del hogar, según división de gasto CCIF Y  área geográfica"/>
    <hyperlink ref="A47" location="'Gast cor dec ho, ord ingper(39)'!A1" display="Cuadro No. 39.  Gasto corriente monetario mensual, según deciles de hogares ordenados por ingreso corriente monetario neto per cápita del hogar y área geográfica"/>
    <hyperlink ref="A48" location="'Gas_cons_prom_div_ grup(40)'!A1" display="Cuadro No. 40.  Gasto de consumo promedio por decil de ingreso, según división, grupo , clase de gasto y área geográfica (dólares)"/>
    <hyperlink ref="A49" location="'Distr_gast_decil_(41)'!A1" display="Cuadro No. 41.  Distribución del gasto corriente mensual, según división de gasto y deciles de hogares ordenados por ingreso y área geográfica"/>
    <hyperlink ref="A50" location="'Gst_consumo_perc Niv Ins(42)'!A1" display="Cuadro No. 42.  Gasto monetario corriente per cápita por nivel de instrucción de la jefatura, división del gasto y área geográfica (Gasto en dólares)"/>
    <hyperlink ref="A51" location="'Gas cons_perc_tamaño hogar(43)'!A1" display="Cuadro No. 43.  Gasto de consumo per cápita por tamaño del hogar,  según área geográfica y división de gasto (Gasto en dólares)"/>
    <hyperlink ref="A53" location="'Gast. corr. sitio compr.(45)'!A1" display="Cuadro No. 45.  Gasto corrientes mensuales por sitio de compra, según los productos alimenticios más importantes y área geográfica"/>
    <hyperlink ref="A22" location="'Coe_gini_ing corr tot(17)'!A1" display="Cuadro No. 17.  Distribución del ingreso corriente total mensual de los hogares, según deciles de ingreso y su coeficiente de GINI"/>
    <hyperlink ref="A10" location="'parte 2 Ingr cor tot _monetario'!A1" display="PARTE 2 INGRESO CORRIENTE TOTAL, MONETARIO Y PER CÁPIT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8"/>
  <sheetViews>
    <sheetView workbookViewId="0" topLeftCell="A1">
      <selection activeCell="B5" sqref="B5:B6"/>
    </sheetView>
  </sheetViews>
  <sheetFormatPr defaultColWidth="11.421875" defaultRowHeight="15"/>
  <cols>
    <col min="1" max="1" width="8.421875" style="0" customWidth="1"/>
    <col min="2" max="2" width="19.8515625" style="0" customWidth="1"/>
    <col min="3" max="3" width="12.140625" style="0" customWidth="1"/>
    <col min="4" max="4" width="15.140625" style="0" customWidth="1"/>
    <col min="5" max="5" width="10.8515625" style="0" customWidth="1"/>
    <col min="6" max="6" width="9.421875" style="0" customWidth="1"/>
    <col min="7" max="7" width="9.57421875" style="0" customWidth="1"/>
    <col min="8" max="8" width="9.7109375" style="0" customWidth="1"/>
    <col min="9" max="9" width="10.7109375" style="0" customWidth="1"/>
    <col min="10" max="10" width="13.421875" style="0" customWidth="1"/>
  </cols>
  <sheetData>
    <row r="1" ht="15">
      <c r="J1" s="28"/>
    </row>
    <row r="2" spans="1:10" ht="15">
      <c r="A2" s="1" t="s">
        <v>17</v>
      </c>
      <c r="B2" s="562" t="s">
        <v>211</v>
      </c>
      <c r="C2" s="562"/>
      <c r="D2" s="562"/>
      <c r="E2" s="562"/>
      <c r="F2" s="562"/>
      <c r="G2" s="562"/>
      <c r="H2" s="562"/>
      <c r="I2" s="562"/>
      <c r="J2" s="562"/>
    </row>
    <row r="3" spans="2:10" ht="15">
      <c r="B3" s="562" t="s">
        <v>861</v>
      </c>
      <c r="C3" s="562"/>
      <c r="D3" s="562"/>
      <c r="E3" s="562"/>
      <c r="F3" s="562"/>
      <c r="G3" s="562"/>
      <c r="H3" s="562"/>
      <c r="I3" s="562"/>
      <c r="J3" s="562"/>
    </row>
    <row r="5" spans="2:10" ht="15">
      <c r="B5" s="564" t="s">
        <v>141</v>
      </c>
      <c r="C5" s="564" t="s">
        <v>1</v>
      </c>
      <c r="D5" s="564" t="s">
        <v>352</v>
      </c>
      <c r="E5" s="564" t="s">
        <v>353</v>
      </c>
      <c r="F5" s="564" t="s">
        <v>283</v>
      </c>
      <c r="G5" s="564" t="s">
        <v>142</v>
      </c>
      <c r="H5" s="564" t="s">
        <v>143</v>
      </c>
      <c r="I5" s="564" t="s">
        <v>271</v>
      </c>
      <c r="J5" s="564" t="s">
        <v>272</v>
      </c>
    </row>
    <row r="6" spans="2:13" ht="44.85" customHeight="1">
      <c r="B6" s="552"/>
      <c r="C6" s="552"/>
      <c r="D6" s="552"/>
      <c r="E6" s="552"/>
      <c r="F6" s="552"/>
      <c r="G6" s="552"/>
      <c r="H6" s="552"/>
      <c r="I6" s="552"/>
      <c r="J6" s="552"/>
      <c r="M6" s="28"/>
    </row>
    <row r="7" spans="2:11" ht="23.25" customHeight="1">
      <c r="B7" s="416" t="s">
        <v>16</v>
      </c>
      <c r="C7" s="417">
        <v>3923123.161546084</v>
      </c>
      <c r="D7" s="417">
        <v>2779199821.09007</v>
      </c>
      <c r="E7" s="417">
        <v>56817.61</v>
      </c>
      <c r="F7" s="417">
        <v>708.6876570507739</v>
      </c>
      <c r="G7" s="418">
        <v>1</v>
      </c>
      <c r="H7" s="418">
        <v>1</v>
      </c>
      <c r="I7" s="144"/>
      <c r="J7" s="250"/>
      <c r="K7" s="59"/>
    </row>
    <row r="8" spans="2:11" ht="15">
      <c r="B8" s="286" t="s">
        <v>99</v>
      </c>
      <c r="C8" s="62">
        <v>392364.4675601208</v>
      </c>
      <c r="D8" s="62">
        <v>86339885.0562818</v>
      </c>
      <c r="E8" s="62">
        <v>932.6199999999999</v>
      </c>
      <c r="F8" s="62">
        <v>220.17509511282432</v>
      </c>
      <c r="G8" s="408">
        <v>0.1000132933388438</v>
      </c>
      <c r="H8" s="408">
        <v>0.03106645459642308</v>
      </c>
      <c r="I8" s="419">
        <f>G8</f>
        <v>0.1000132933388438</v>
      </c>
      <c r="J8" s="420">
        <f>H8</f>
        <v>0.03106645459642308</v>
      </c>
      <c r="K8" s="59"/>
    </row>
    <row r="9" spans="2:11" ht="15">
      <c r="B9" s="286" t="s">
        <v>144</v>
      </c>
      <c r="C9" s="62">
        <v>392254.4125474974</v>
      </c>
      <c r="D9" s="62">
        <v>126453132.86606205</v>
      </c>
      <c r="E9" s="62">
        <v>1374</v>
      </c>
      <c r="F9" s="62">
        <v>322.4064776022934</v>
      </c>
      <c r="G9" s="408">
        <v>0.09998524043097129</v>
      </c>
      <c r="H9" s="408">
        <v>0.04549983484687476</v>
      </c>
      <c r="I9" s="419">
        <f aca="true" t="shared" si="0" ref="I9:I17">I8+G9</f>
        <v>0.19999853376981508</v>
      </c>
      <c r="J9" s="420">
        <f>J8+H9</f>
        <v>0.07656628944329784</v>
      </c>
      <c r="K9" s="59"/>
    </row>
    <row r="10" spans="2:11" ht="15">
      <c r="B10" s="286" t="s">
        <v>145</v>
      </c>
      <c r="C10" s="62">
        <v>392317.36792167346</v>
      </c>
      <c r="D10" s="62">
        <v>155660017.98736373</v>
      </c>
      <c r="E10" s="62">
        <v>1809.3833333333332</v>
      </c>
      <c r="F10" s="62">
        <v>397.0651299804426</v>
      </c>
      <c r="G10" s="408">
        <v>0.10000128769015322</v>
      </c>
      <c r="H10" s="408">
        <v>0.056008933508893965</v>
      </c>
      <c r="I10" s="419">
        <f t="shared" si="0"/>
        <v>0.2999998214599683</v>
      </c>
      <c r="J10" s="420">
        <f aca="true" t="shared" si="1" ref="J10:J17">J9+H10</f>
        <v>0.13257522295219182</v>
      </c>
      <c r="K10" s="59"/>
    </row>
    <row r="11" spans="2:12" ht="15">
      <c r="B11" s="286" t="s">
        <v>146</v>
      </c>
      <c r="C11" s="62">
        <v>392220.2107442306</v>
      </c>
      <c r="D11" s="62">
        <v>175230502.87788698</v>
      </c>
      <c r="E11" s="62">
        <v>1680</v>
      </c>
      <c r="F11" s="62">
        <v>447.08398150340025</v>
      </c>
      <c r="G11" s="408">
        <v>0.09997652242700901</v>
      </c>
      <c r="H11" s="408">
        <v>0.06305070313697607</v>
      </c>
      <c r="I11" s="419">
        <f t="shared" si="0"/>
        <v>0.3999763438869773</v>
      </c>
      <c r="J11" s="420">
        <f t="shared" si="1"/>
        <v>0.1956259260891679</v>
      </c>
      <c r="K11" s="59"/>
      <c r="L11" s="28"/>
    </row>
    <row r="12" spans="2:11" ht="15">
      <c r="B12" s="286" t="s">
        <v>147</v>
      </c>
      <c r="C12" s="62">
        <v>392440.20373149775</v>
      </c>
      <c r="D12" s="62">
        <v>200344138.34466997</v>
      </c>
      <c r="E12" s="62">
        <v>2104.66</v>
      </c>
      <c r="F12" s="62">
        <v>510.6615883725782</v>
      </c>
      <c r="G12" s="408">
        <v>0.10003259840989517</v>
      </c>
      <c r="H12" s="408">
        <v>0.07208698591024308</v>
      </c>
      <c r="I12" s="419">
        <f t="shared" si="0"/>
        <v>0.5000089422968724</v>
      </c>
      <c r="J12" s="420">
        <f t="shared" si="1"/>
        <v>0.267712911999411</v>
      </c>
      <c r="K12" s="59"/>
    </row>
    <row r="13" spans="2:11" ht="15">
      <c r="B13" s="286" t="s">
        <v>148</v>
      </c>
      <c r="C13" s="62">
        <v>392337.2793928337</v>
      </c>
      <c r="D13" s="62">
        <v>231118955.57422468</v>
      </c>
      <c r="E13" s="62">
        <v>3190.9933333333333</v>
      </c>
      <c r="F13" s="62">
        <v>589.082322056919</v>
      </c>
      <c r="G13" s="408">
        <v>0.10000636310337387</v>
      </c>
      <c r="H13" s="408">
        <v>0.08316025131419813</v>
      </c>
      <c r="I13" s="419">
        <f t="shared" si="0"/>
        <v>0.6000153054002463</v>
      </c>
      <c r="J13" s="420">
        <f t="shared" si="1"/>
        <v>0.3508731633136091</v>
      </c>
      <c r="K13" s="59"/>
    </row>
    <row r="14" spans="2:11" ht="15">
      <c r="B14" s="286" t="s">
        <v>149</v>
      </c>
      <c r="C14" s="62">
        <v>392194.43309884274</v>
      </c>
      <c r="D14" s="62">
        <v>263871830.22632965</v>
      </c>
      <c r="E14" s="62">
        <v>3507.1216666666664</v>
      </c>
      <c r="F14" s="62">
        <v>673.489784664329</v>
      </c>
      <c r="G14" s="408">
        <v>0.09996995173209929</v>
      </c>
      <c r="H14" s="408">
        <v>0.09494525302712228</v>
      </c>
      <c r="I14" s="419">
        <f t="shared" si="0"/>
        <v>0.6999852571323456</v>
      </c>
      <c r="J14" s="420">
        <f t="shared" si="1"/>
        <v>0.4458184163407314</v>
      </c>
      <c r="K14" s="59"/>
    </row>
    <row r="15" spans="2:11" ht="15">
      <c r="B15" s="286" t="s">
        <v>150</v>
      </c>
      <c r="C15" s="62">
        <v>392394.7471981534</v>
      </c>
      <c r="D15" s="62">
        <v>309606565.733946</v>
      </c>
      <c r="E15" s="62">
        <v>3198.1366666666668</v>
      </c>
      <c r="F15" s="62">
        <v>789.2403135741097</v>
      </c>
      <c r="G15" s="408">
        <v>0.10002101158698075</v>
      </c>
      <c r="H15" s="408">
        <v>0.11140133335663169</v>
      </c>
      <c r="I15" s="419">
        <f t="shared" si="0"/>
        <v>0.8000062687193263</v>
      </c>
      <c r="J15" s="420">
        <f t="shared" si="1"/>
        <v>0.5572197496973631</v>
      </c>
      <c r="K15" s="59"/>
    </row>
    <row r="16" spans="2:11" ht="15">
      <c r="B16" s="286" t="s">
        <v>151</v>
      </c>
      <c r="C16" s="62">
        <v>392280.9186264742</v>
      </c>
      <c r="D16" s="62">
        <v>410585393.16724735</v>
      </c>
      <c r="E16" s="62">
        <v>6044.043333333333</v>
      </c>
      <c r="F16" s="62">
        <v>1046.803900300048</v>
      </c>
      <c r="G16" s="408">
        <v>0.09999199680284271</v>
      </c>
      <c r="H16" s="408">
        <v>0.1477351106788017</v>
      </c>
      <c r="I16" s="419">
        <f t="shared" si="0"/>
        <v>0.899998265522169</v>
      </c>
      <c r="J16" s="420">
        <f t="shared" si="1"/>
        <v>0.7049548603761648</v>
      </c>
      <c r="K16" s="59"/>
    </row>
    <row r="17" spans="2:11" ht="15">
      <c r="B17" s="404" t="s">
        <v>152</v>
      </c>
      <c r="C17" s="270">
        <v>392319.12072451005</v>
      </c>
      <c r="D17" s="270">
        <v>819989399.2558854</v>
      </c>
      <c r="E17" s="270">
        <v>56817.61</v>
      </c>
      <c r="F17" s="270">
        <v>2090.1081694452746</v>
      </c>
      <c r="G17" s="411">
        <v>0.1000017344777672</v>
      </c>
      <c r="H17" s="411">
        <v>0.29504513962377327</v>
      </c>
      <c r="I17" s="421">
        <f t="shared" si="0"/>
        <v>0.9999999999999362</v>
      </c>
      <c r="J17" s="422">
        <f t="shared" si="1"/>
        <v>0.999999999999938</v>
      </c>
      <c r="K17" s="59"/>
    </row>
    <row r="18" spans="2:10" ht="10.15" customHeight="1">
      <c r="B18" s="95"/>
      <c r="C18" s="54"/>
      <c r="D18" s="54"/>
      <c r="E18" s="54"/>
      <c r="F18" s="201"/>
      <c r="G18" s="245"/>
      <c r="H18" s="245"/>
      <c r="I18" s="244"/>
      <c r="J18" s="244"/>
    </row>
    <row r="19" spans="2:10" ht="10.15" customHeight="1">
      <c r="B19" s="95"/>
      <c r="C19" s="54"/>
      <c r="D19" s="54"/>
      <c r="E19" s="54"/>
      <c r="F19" s="201"/>
      <c r="G19" s="245"/>
      <c r="H19" s="245"/>
      <c r="I19" s="244"/>
      <c r="J19" s="244"/>
    </row>
    <row r="20" spans="2:10" ht="10.15" customHeight="1">
      <c r="B20" s="95"/>
      <c r="C20" s="54"/>
      <c r="D20" s="54"/>
      <c r="E20" s="54"/>
      <c r="F20" s="201"/>
      <c r="G20" s="245"/>
      <c r="H20" s="245"/>
      <c r="I20" s="244"/>
      <c r="J20" s="244"/>
    </row>
    <row r="21" spans="2:10" ht="10.15" customHeight="1">
      <c r="B21" s="95"/>
      <c r="C21" s="54"/>
      <c r="D21" s="54"/>
      <c r="E21" s="54"/>
      <c r="F21" s="201"/>
      <c r="G21" s="245"/>
      <c r="H21" s="245"/>
      <c r="I21" s="244"/>
      <c r="J21" s="244"/>
    </row>
    <row r="22" spans="2:10" ht="15">
      <c r="B22" s="562" t="s">
        <v>568</v>
      </c>
      <c r="C22" s="562"/>
      <c r="D22" s="562"/>
      <c r="E22" s="562"/>
      <c r="F22" s="562"/>
      <c r="G22" s="562"/>
      <c r="H22" s="562"/>
      <c r="I22" s="562"/>
      <c r="J22" s="562"/>
    </row>
    <row r="23" spans="2:10" ht="15">
      <c r="B23" s="562" t="s">
        <v>861</v>
      </c>
      <c r="C23" s="562"/>
      <c r="D23" s="562"/>
      <c r="E23" s="562"/>
      <c r="F23" s="562"/>
      <c r="G23" s="562"/>
      <c r="H23" s="562"/>
      <c r="I23" s="562"/>
      <c r="J23" s="562"/>
    </row>
    <row r="24" ht="14.25" customHeight="1"/>
    <row r="25" spans="2:12" ht="14.25" customHeight="1">
      <c r="B25" s="564" t="s">
        <v>141</v>
      </c>
      <c r="C25" s="564" t="s">
        <v>1</v>
      </c>
      <c r="D25" s="564" t="s">
        <v>352</v>
      </c>
      <c r="E25" s="564" t="s">
        <v>353</v>
      </c>
      <c r="F25" s="564" t="s">
        <v>283</v>
      </c>
      <c r="G25" s="564" t="s">
        <v>142</v>
      </c>
      <c r="H25" s="564" t="s">
        <v>143</v>
      </c>
      <c r="I25" s="564" t="s">
        <v>271</v>
      </c>
      <c r="J25" s="564" t="s">
        <v>272</v>
      </c>
      <c r="L25" s="28"/>
    </row>
    <row r="26" spans="2:10" ht="37.5" customHeight="1">
      <c r="B26" s="552"/>
      <c r="C26" s="552"/>
      <c r="D26" s="552"/>
      <c r="E26" s="552"/>
      <c r="F26" s="552"/>
      <c r="G26" s="552"/>
      <c r="H26" s="552"/>
      <c r="I26" s="552"/>
      <c r="J26" s="552"/>
    </row>
    <row r="27" spans="2:10" ht="15">
      <c r="B27" s="416" t="s">
        <v>169</v>
      </c>
      <c r="C27" s="388">
        <v>2666885.510168755</v>
      </c>
      <c r="D27" s="388">
        <v>2241750768.288107</v>
      </c>
      <c r="E27" s="388">
        <v>56817.61</v>
      </c>
      <c r="F27" s="388">
        <v>840.8113685646427</v>
      </c>
      <c r="G27" s="423">
        <v>1</v>
      </c>
      <c r="H27" s="423">
        <v>1</v>
      </c>
      <c r="I27" s="424"/>
      <c r="J27" s="425"/>
    </row>
    <row r="28" spans="2:10" ht="15">
      <c r="B28" s="286" t="s">
        <v>99</v>
      </c>
      <c r="C28" s="62">
        <v>266672.0496714709</v>
      </c>
      <c r="D28" s="62">
        <v>84403679.64127629</v>
      </c>
      <c r="E28" s="62">
        <v>1374</v>
      </c>
      <c r="F28" s="62">
        <v>316.6016629691567</v>
      </c>
      <c r="G28" s="408">
        <v>0.09999381250325833</v>
      </c>
      <c r="H28" s="408">
        <v>0.03765078653490567</v>
      </c>
      <c r="I28" s="419">
        <f>G28</f>
        <v>0.09999381250325833</v>
      </c>
      <c r="J28" s="420">
        <f>H28</f>
        <v>0.03765078653490567</v>
      </c>
    </row>
    <row r="29" spans="2:10" ht="15">
      <c r="B29" s="286" t="s">
        <v>144</v>
      </c>
      <c r="C29" s="62">
        <v>266787.98672980757</v>
      </c>
      <c r="D29" s="62">
        <v>110952048.02871306</v>
      </c>
      <c r="E29" s="62">
        <v>1809.3833333333332</v>
      </c>
      <c r="F29" s="62">
        <v>415.88097495964445</v>
      </c>
      <c r="G29" s="408">
        <v>0.10003728533247974</v>
      </c>
      <c r="H29" s="408">
        <v>0.049493480541300594</v>
      </c>
      <c r="I29" s="419">
        <f aca="true" t="shared" si="2" ref="I29:I37">I28+G29</f>
        <v>0.20003109783573808</v>
      </c>
      <c r="J29" s="420">
        <f aca="true" t="shared" si="3" ref="J29:J37">J28+H29</f>
        <v>0.08714426707620626</v>
      </c>
    </row>
    <row r="30" spans="2:12" ht="15">
      <c r="B30" s="286" t="s">
        <v>145</v>
      </c>
      <c r="C30" s="62">
        <v>266563.4397495194</v>
      </c>
      <c r="D30" s="62">
        <v>126880602.08178557</v>
      </c>
      <c r="E30" s="62">
        <v>1680</v>
      </c>
      <c r="F30" s="62">
        <v>476.48576521913304</v>
      </c>
      <c r="G30" s="408">
        <v>0.09995308712470818</v>
      </c>
      <c r="H30" s="408">
        <v>0.05659888863500951</v>
      </c>
      <c r="I30" s="419">
        <f t="shared" si="2"/>
        <v>0.29998418496044627</v>
      </c>
      <c r="J30" s="420">
        <f t="shared" si="3"/>
        <v>0.14374315571121576</v>
      </c>
      <c r="L30" s="28"/>
    </row>
    <row r="31" spans="2:10" ht="15">
      <c r="B31" s="286" t="s">
        <v>146</v>
      </c>
      <c r="C31" s="62">
        <v>266713.46542266005</v>
      </c>
      <c r="D31" s="62">
        <v>144901407.69152492</v>
      </c>
      <c r="E31" s="62">
        <v>2049.456666666667</v>
      </c>
      <c r="F31" s="62">
        <v>543.2849348715862</v>
      </c>
      <c r="G31" s="408">
        <v>0.1000093421354946</v>
      </c>
      <c r="H31" s="408">
        <v>0.06463760813258362</v>
      </c>
      <c r="I31" s="419">
        <f t="shared" si="2"/>
        <v>0.3999935270959409</v>
      </c>
      <c r="J31" s="420">
        <f t="shared" si="3"/>
        <v>0.2083807638437994</v>
      </c>
    </row>
    <row r="32" spans="2:10" ht="15">
      <c r="B32" s="286" t="s">
        <v>147</v>
      </c>
      <c r="C32" s="62">
        <v>266692.37222264824</v>
      </c>
      <c r="D32" s="62">
        <v>165061394.93784878</v>
      </c>
      <c r="E32" s="62">
        <v>3190.9933333333333</v>
      </c>
      <c r="F32" s="62">
        <v>618.9205696518654</v>
      </c>
      <c r="G32" s="408">
        <v>0.10000143283457734</v>
      </c>
      <c r="H32" s="408">
        <v>0.07363057360024747</v>
      </c>
      <c r="I32" s="419">
        <f t="shared" si="2"/>
        <v>0.49999495993051823</v>
      </c>
      <c r="J32" s="420">
        <f t="shared" si="3"/>
        <v>0.28201133744404683</v>
      </c>
    </row>
    <row r="33" spans="2:10" ht="15">
      <c r="B33" s="286" t="s">
        <v>148</v>
      </c>
      <c r="C33" s="62">
        <v>266795.38841963484</v>
      </c>
      <c r="D33" s="62">
        <v>186900968.0966162</v>
      </c>
      <c r="E33" s="62">
        <v>3507.1216666666664</v>
      </c>
      <c r="F33" s="62">
        <v>701.2987653868493</v>
      </c>
      <c r="G33" s="408">
        <v>0.10004006073839765</v>
      </c>
      <c r="H33" s="408">
        <v>0.08337276861483646</v>
      </c>
      <c r="I33" s="419">
        <f t="shared" si="2"/>
        <v>0.6000350206689159</v>
      </c>
      <c r="J33" s="420">
        <f t="shared" si="3"/>
        <v>0.3653841060588833</v>
      </c>
    </row>
    <row r="34" spans="2:10" ht="15">
      <c r="B34" s="286" t="s">
        <v>149</v>
      </c>
      <c r="C34" s="62">
        <v>266656.1457445542</v>
      </c>
      <c r="D34" s="62">
        <v>208914544.4029947</v>
      </c>
      <c r="E34" s="62">
        <v>3090.1133333333337</v>
      </c>
      <c r="F34" s="62">
        <v>783.4881324010936</v>
      </c>
      <c r="G34" s="408">
        <v>0.09998784902006562</v>
      </c>
      <c r="H34" s="408">
        <v>0.09319258293932935</v>
      </c>
      <c r="I34" s="419">
        <f t="shared" si="2"/>
        <v>0.7000228696889815</v>
      </c>
      <c r="J34" s="420">
        <f t="shared" si="3"/>
        <v>0.45857668899821263</v>
      </c>
    </row>
    <row r="35" spans="2:10" ht="15">
      <c r="B35" s="286" t="s">
        <v>150</v>
      </c>
      <c r="C35" s="62">
        <v>266651.93663196644</v>
      </c>
      <c r="D35" s="62">
        <v>249688897.63505194</v>
      </c>
      <c r="E35" s="62">
        <v>3923.3333333333335</v>
      </c>
      <c r="F35" s="62">
        <v>936.572323784998</v>
      </c>
      <c r="G35" s="408">
        <v>0.09998627073236949</v>
      </c>
      <c r="H35" s="408">
        <v>0.11138120310569789</v>
      </c>
      <c r="I35" s="419">
        <f t="shared" si="2"/>
        <v>0.800009140421351</v>
      </c>
      <c r="J35" s="420">
        <f t="shared" si="3"/>
        <v>0.5699578921039106</v>
      </c>
    </row>
    <row r="36" spans="2:10" ht="15">
      <c r="B36" s="286" t="s">
        <v>151</v>
      </c>
      <c r="C36" s="62">
        <v>266628.5458375919</v>
      </c>
      <c r="D36" s="62">
        <v>328742772.3192475</v>
      </c>
      <c r="E36" s="62">
        <v>6044.043333333333</v>
      </c>
      <c r="F36" s="62">
        <v>1232.961651898632</v>
      </c>
      <c r="G36" s="408">
        <v>0.09997749990426856</v>
      </c>
      <c r="H36" s="408">
        <v>0.14664554908139452</v>
      </c>
      <c r="I36" s="419">
        <f t="shared" si="2"/>
        <v>0.8999866403256195</v>
      </c>
      <c r="J36" s="420">
        <f t="shared" si="3"/>
        <v>0.7166034411853051</v>
      </c>
    </row>
    <row r="37" spans="2:10" ht="15">
      <c r="B37" s="404" t="s">
        <v>152</v>
      </c>
      <c r="C37" s="270">
        <v>266724.1797387023</v>
      </c>
      <c r="D37" s="270">
        <v>635304453.4528863</v>
      </c>
      <c r="E37" s="270">
        <v>56817.61</v>
      </c>
      <c r="F37" s="270">
        <v>2381.877991246484</v>
      </c>
      <c r="G37" s="411">
        <v>0.10001335967430584</v>
      </c>
      <c r="H37" s="411">
        <v>0.28339655881462283</v>
      </c>
      <c r="I37" s="421">
        <f t="shared" si="2"/>
        <v>0.9999999999999253</v>
      </c>
      <c r="J37" s="422">
        <f t="shared" si="3"/>
        <v>0.9999999999999278</v>
      </c>
    </row>
    <row r="38" spans="2:10" ht="15">
      <c r="B38" s="95"/>
      <c r="C38" s="54"/>
      <c r="D38" s="54"/>
      <c r="E38" s="54"/>
      <c r="F38" s="201"/>
      <c r="G38" s="95"/>
      <c r="H38" s="95"/>
      <c r="I38" s="95"/>
      <c r="J38" s="95"/>
    </row>
    <row r="39" spans="2:10" ht="15">
      <c r="B39" s="562" t="s">
        <v>568</v>
      </c>
      <c r="C39" s="562"/>
      <c r="D39" s="562"/>
      <c r="E39" s="562"/>
      <c r="F39" s="562"/>
      <c r="G39" s="562"/>
      <c r="H39" s="562"/>
      <c r="I39" s="562"/>
      <c r="J39" s="562"/>
    </row>
    <row r="40" spans="2:10" ht="15">
      <c r="B40" s="562" t="s">
        <v>861</v>
      </c>
      <c r="C40" s="562"/>
      <c r="D40" s="562"/>
      <c r="E40" s="562"/>
      <c r="F40" s="562"/>
      <c r="G40" s="562"/>
      <c r="H40" s="562"/>
      <c r="I40" s="562"/>
      <c r="J40" s="562"/>
    </row>
    <row r="42" spans="2:10" ht="15">
      <c r="B42" s="564" t="s">
        <v>141</v>
      </c>
      <c r="C42" s="564" t="s">
        <v>1</v>
      </c>
      <c r="D42" s="564" t="s">
        <v>352</v>
      </c>
      <c r="E42" s="564" t="s">
        <v>353</v>
      </c>
      <c r="F42" s="564" t="s">
        <v>283</v>
      </c>
      <c r="G42" s="564" t="s">
        <v>142</v>
      </c>
      <c r="H42" s="564" t="s">
        <v>143</v>
      </c>
      <c r="I42" s="564" t="s">
        <v>271</v>
      </c>
      <c r="J42" s="564" t="s">
        <v>272</v>
      </c>
    </row>
    <row r="43" spans="2:10" ht="38.1" customHeight="1">
      <c r="B43" s="552"/>
      <c r="C43" s="552"/>
      <c r="D43" s="552"/>
      <c r="E43" s="552"/>
      <c r="F43" s="552"/>
      <c r="G43" s="552"/>
      <c r="H43" s="552"/>
      <c r="I43" s="552"/>
      <c r="J43" s="552"/>
    </row>
    <row r="44" spans="2:10" ht="15">
      <c r="B44" s="416" t="s">
        <v>167</v>
      </c>
      <c r="C44" s="388">
        <v>1256237.6513770716</v>
      </c>
      <c r="D44" s="388">
        <v>537449052.8018389</v>
      </c>
      <c r="E44" s="388">
        <v>33236.5075</v>
      </c>
      <c r="F44" s="388">
        <v>428.0965341092275</v>
      </c>
      <c r="G44" s="413">
        <v>1</v>
      </c>
      <c r="H44" s="413">
        <v>1</v>
      </c>
      <c r="I44" s="413"/>
      <c r="J44" s="426"/>
    </row>
    <row r="45" spans="2:12" ht="15">
      <c r="B45" s="286" t="s">
        <v>99</v>
      </c>
      <c r="C45" s="62">
        <v>125641.5181317745</v>
      </c>
      <c r="D45" s="62">
        <v>19414273.839847714</v>
      </c>
      <c r="E45" s="62">
        <v>573</v>
      </c>
      <c r="F45" s="62">
        <v>154.74420371743682</v>
      </c>
      <c r="G45" s="408">
        <v>0.10001413187548382</v>
      </c>
      <c r="H45" s="408">
        <v>0.036123003173299646</v>
      </c>
      <c r="I45" s="247">
        <f>G45</f>
        <v>0.10001413187548382</v>
      </c>
      <c r="J45" s="420">
        <f>H45</f>
        <v>0.036123003173299646</v>
      </c>
      <c r="L45" s="28"/>
    </row>
    <row r="46" spans="2:12" ht="15">
      <c r="B46" s="286" t="s">
        <v>144</v>
      </c>
      <c r="C46" s="62">
        <v>125577.23275918222</v>
      </c>
      <c r="D46" s="62">
        <v>28368611.212969296</v>
      </c>
      <c r="E46" s="62">
        <v>932.6199999999999</v>
      </c>
      <c r="F46" s="62">
        <v>225.90568839314528</v>
      </c>
      <c r="G46" s="408">
        <v>0.09996295893657228</v>
      </c>
      <c r="H46" s="408">
        <v>0.05278381469848639</v>
      </c>
      <c r="I46" s="247">
        <f aca="true" t="shared" si="4" ref="I46:J54">I45+G46</f>
        <v>0.1999770908120561</v>
      </c>
      <c r="J46" s="420">
        <f t="shared" si="4"/>
        <v>0.08890681787178603</v>
      </c>
      <c r="L46" s="28"/>
    </row>
    <row r="47" spans="2:10" ht="15">
      <c r="B47" s="286" t="s">
        <v>145</v>
      </c>
      <c r="C47" s="62">
        <v>125621.27120432015</v>
      </c>
      <c r="D47" s="62">
        <v>35129952.25773371</v>
      </c>
      <c r="E47" s="62">
        <v>1042.27</v>
      </c>
      <c r="F47" s="62">
        <v>279.64971155717444</v>
      </c>
      <c r="G47" s="408">
        <v>0.09999801475987902</v>
      </c>
      <c r="H47" s="408">
        <v>0.06536424629384613</v>
      </c>
      <c r="I47" s="247">
        <f t="shared" si="4"/>
        <v>0.29997510557193513</v>
      </c>
      <c r="J47" s="420">
        <f t="shared" si="4"/>
        <v>0.15427106416563216</v>
      </c>
    </row>
    <row r="48" spans="2:11" ht="15">
      <c r="B48" s="286" t="s">
        <v>146</v>
      </c>
      <c r="C48" s="62">
        <v>125712.99138927521</v>
      </c>
      <c r="D48" s="62">
        <v>39353844.26698162</v>
      </c>
      <c r="E48" s="62">
        <v>1174.5533333333333</v>
      </c>
      <c r="F48" s="62">
        <v>313.0451660729391</v>
      </c>
      <c r="G48" s="408">
        <v>0.10007102657006836</v>
      </c>
      <c r="H48" s="408">
        <v>0.07322339496519989</v>
      </c>
      <c r="I48" s="247">
        <f t="shared" si="4"/>
        <v>0.40004613214200346</v>
      </c>
      <c r="J48" s="420">
        <f t="shared" si="4"/>
        <v>0.22749445913083205</v>
      </c>
      <c r="K48" s="28"/>
    </row>
    <row r="49" spans="2:10" ht="15">
      <c r="B49" s="286" t="s">
        <v>147</v>
      </c>
      <c r="C49" s="62">
        <v>125521.66040850128</v>
      </c>
      <c r="D49" s="62">
        <v>45000354.39441834</v>
      </c>
      <c r="E49" s="62">
        <v>1150.1200000000001</v>
      </c>
      <c r="F49" s="62">
        <v>359.3396268457416</v>
      </c>
      <c r="G49" s="408">
        <v>0.0999187218046729</v>
      </c>
      <c r="H49" s="408">
        <v>0.0837295259147294</v>
      </c>
      <c r="I49" s="247">
        <f t="shared" si="4"/>
        <v>0.49996485394667634</v>
      </c>
      <c r="J49" s="420">
        <f t="shared" si="4"/>
        <v>0.3112239850455615</v>
      </c>
    </row>
    <row r="50" spans="2:10" ht="15">
      <c r="B50" s="286" t="s">
        <v>148</v>
      </c>
      <c r="C50" s="62">
        <v>125660.00311898715</v>
      </c>
      <c r="D50" s="62">
        <v>49692318.205814436</v>
      </c>
      <c r="E50" s="62">
        <v>1380.1241666666665</v>
      </c>
      <c r="F50" s="62">
        <v>395.4505568391631</v>
      </c>
      <c r="G50" s="408">
        <v>0.10002884643780599</v>
      </c>
      <c r="H50" s="408">
        <v>0.09245958839588156</v>
      </c>
      <c r="I50" s="247">
        <f t="shared" si="4"/>
        <v>0.5999937003844823</v>
      </c>
      <c r="J50" s="420">
        <f t="shared" si="4"/>
        <v>0.403683573441443</v>
      </c>
    </row>
    <row r="51" spans="2:10" ht="15">
      <c r="B51" s="286" t="s">
        <v>149</v>
      </c>
      <c r="C51" s="62">
        <v>125681.97643256652</v>
      </c>
      <c r="D51" s="62">
        <v>55271843.060605034</v>
      </c>
      <c r="E51" s="62">
        <v>2104.66</v>
      </c>
      <c r="F51" s="62">
        <v>440.18692057015704</v>
      </c>
      <c r="G51" s="408">
        <v>0.10004633780463079</v>
      </c>
      <c r="H51" s="408">
        <v>0.10284108376870493</v>
      </c>
      <c r="I51" s="247">
        <f t="shared" si="4"/>
        <v>0.7000400381891131</v>
      </c>
      <c r="J51" s="420">
        <f t="shared" si="4"/>
        <v>0.5065246572101479</v>
      </c>
    </row>
    <row r="52" spans="2:10" ht="15">
      <c r="B52" s="286" t="s">
        <v>150</v>
      </c>
      <c r="C52" s="62">
        <v>125536.53555846133</v>
      </c>
      <c r="D52" s="62">
        <v>60754106.387364864</v>
      </c>
      <c r="E52" s="62">
        <v>1854.1666666666667</v>
      </c>
      <c r="F52" s="62">
        <v>483.95557609658727</v>
      </c>
      <c r="G52" s="408">
        <v>0.09993056283645836</v>
      </c>
      <c r="H52" s="408">
        <v>0.11304161030825245</v>
      </c>
      <c r="I52" s="247">
        <f t="shared" si="4"/>
        <v>0.7999706010255715</v>
      </c>
      <c r="J52" s="420">
        <f t="shared" si="4"/>
        <v>0.6195662675184004</v>
      </c>
    </row>
    <row r="53" spans="2:10" ht="15">
      <c r="B53" s="286" t="s">
        <v>151</v>
      </c>
      <c r="C53" s="62">
        <v>125701.54793919915</v>
      </c>
      <c r="D53" s="62">
        <v>74173920.86430117</v>
      </c>
      <c r="E53" s="62">
        <v>2294.395</v>
      </c>
      <c r="F53" s="62">
        <v>591.0632231620931</v>
      </c>
      <c r="G53" s="408">
        <v>0.1000619172665353</v>
      </c>
      <c r="H53" s="408">
        <v>0.13801107375223082</v>
      </c>
      <c r="I53" s="247">
        <f t="shared" si="4"/>
        <v>0.9000325182921067</v>
      </c>
      <c r="J53" s="420">
        <f t="shared" si="4"/>
        <v>0.7575773412706313</v>
      </c>
    </row>
    <row r="54" spans="2:10" ht="15">
      <c r="B54" s="404" t="s">
        <v>152</v>
      </c>
      <c r="C54" s="270">
        <v>125582.91443493626</v>
      </c>
      <c r="D54" s="270">
        <v>130289828.31185725</v>
      </c>
      <c r="E54" s="270">
        <v>33236.5075</v>
      </c>
      <c r="F54" s="270">
        <v>1037.480527491338</v>
      </c>
      <c r="G54" s="411">
        <v>0.09996748170799838</v>
      </c>
      <c r="H54" s="411">
        <v>0.2424226587294703</v>
      </c>
      <c r="I54" s="427">
        <f t="shared" si="4"/>
        <v>1.000000000000105</v>
      </c>
      <c r="J54" s="422">
        <f t="shared" si="4"/>
        <v>1.0000000000001015</v>
      </c>
    </row>
    <row r="55" spans="3:4" ht="15">
      <c r="C55" s="59"/>
      <c r="D55" s="59"/>
    </row>
    <row r="57" ht="15">
      <c r="B57" t="s">
        <v>347</v>
      </c>
    </row>
    <row r="58" ht="17.25">
      <c r="B58" s="6"/>
    </row>
  </sheetData>
  <mergeCells count="33">
    <mergeCell ref="B40:J40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B2:J2"/>
    <mergeCell ref="I5:I6"/>
    <mergeCell ref="J5:J6"/>
    <mergeCell ref="H5:H6"/>
    <mergeCell ref="B5:B6"/>
    <mergeCell ref="C5:C6"/>
    <mergeCell ref="D5:D6"/>
    <mergeCell ref="E5:E6"/>
    <mergeCell ref="F5:F6"/>
    <mergeCell ref="G5:G6"/>
    <mergeCell ref="B39:J39"/>
    <mergeCell ref="B3:J3"/>
    <mergeCell ref="B23:J23"/>
    <mergeCell ref="B25:B26"/>
    <mergeCell ref="F25:F26"/>
    <mergeCell ref="G25:G26"/>
    <mergeCell ref="B22:J22"/>
    <mergeCell ref="H25:H26"/>
    <mergeCell ref="I25:I26"/>
    <mergeCell ref="J25:J26"/>
    <mergeCell ref="C25:C26"/>
    <mergeCell ref="D25:D26"/>
    <mergeCell ref="E25:E26"/>
  </mergeCells>
  <hyperlinks>
    <hyperlink ref="A2" location="Índice!A1" display="Regresar"/>
  </hyperlink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A1">
      <selection activeCell="B6" sqref="B6"/>
    </sheetView>
  </sheetViews>
  <sheetFormatPr defaultColWidth="11.421875" defaultRowHeight="15"/>
  <cols>
    <col min="1" max="1" width="12.8515625" style="0" customWidth="1"/>
    <col min="2" max="2" width="19.140625" style="0" customWidth="1"/>
    <col min="3" max="3" width="17.140625" style="0" customWidth="1"/>
    <col min="4" max="4" width="19.140625" style="0" customWidth="1"/>
    <col min="5" max="5" width="13.00390625" style="0" customWidth="1"/>
    <col min="6" max="6" width="13.28125" style="0" customWidth="1"/>
    <col min="7" max="7" width="14.8515625" style="0" customWidth="1"/>
    <col min="8" max="8" width="14.28125" style="0" customWidth="1"/>
    <col min="9" max="9" width="11.421875" style="0" customWidth="1"/>
    <col min="10" max="10" width="11.140625" style="0" customWidth="1"/>
    <col min="20" max="20" width="11.00390625" style="0" customWidth="1"/>
  </cols>
  <sheetData>
    <row r="1" ht="15">
      <c r="F1" s="28"/>
    </row>
    <row r="2" spans="1:6" ht="15">
      <c r="A2" s="1" t="s">
        <v>17</v>
      </c>
      <c r="F2" s="202"/>
    </row>
    <row r="3" spans="2:10" ht="15">
      <c r="B3" s="547" t="s">
        <v>212</v>
      </c>
      <c r="C3" s="547"/>
      <c r="D3" s="547"/>
      <c r="E3" s="547"/>
      <c r="F3" s="547"/>
      <c r="G3" s="547"/>
      <c r="H3" s="547"/>
      <c r="I3" s="547"/>
      <c r="J3" s="547"/>
    </row>
    <row r="4" spans="2:10" ht="15">
      <c r="B4" s="547" t="s">
        <v>865</v>
      </c>
      <c r="C4" s="547"/>
      <c r="D4" s="547"/>
      <c r="E4" s="547"/>
      <c r="F4" s="547"/>
      <c r="G4" s="547"/>
      <c r="H4" s="547"/>
      <c r="I4" s="547"/>
      <c r="J4" s="547"/>
    </row>
    <row r="5" spans="2:10" ht="15">
      <c r="B5" s="562"/>
      <c r="C5" s="562"/>
      <c r="D5" s="562"/>
      <c r="E5" s="562"/>
      <c r="F5" s="562"/>
      <c r="G5" s="562"/>
      <c r="H5" s="562"/>
      <c r="I5" s="562"/>
      <c r="J5" s="562"/>
    </row>
    <row r="6" spans="2:10" ht="80.85" customHeight="1">
      <c r="B6" s="246" t="s">
        <v>156</v>
      </c>
      <c r="C6" s="246" t="s">
        <v>1</v>
      </c>
      <c r="D6" s="363" t="s">
        <v>862</v>
      </c>
      <c r="E6" s="363" t="s">
        <v>353</v>
      </c>
      <c r="F6" s="363" t="s">
        <v>863</v>
      </c>
      <c r="G6" s="246" t="s">
        <v>157</v>
      </c>
      <c r="H6" s="246" t="s">
        <v>463</v>
      </c>
      <c r="I6" s="246" t="s">
        <v>313</v>
      </c>
      <c r="J6" s="246" t="s">
        <v>464</v>
      </c>
    </row>
    <row r="7" spans="2:10" ht="15">
      <c r="B7" s="143" t="s">
        <v>70</v>
      </c>
      <c r="C7" s="388">
        <v>3923123.161546084</v>
      </c>
      <c r="D7" s="388">
        <v>723715751.8656577</v>
      </c>
      <c r="E7" s="388">
        <v>5433.17</v>
      </c>
      <c r="F7" s="388">
        <v>185.8716764597541</v>
      </c>
      <c r="G7" s="428">
        <v>1</v>
      </c>
      <c r="H7" s="428">
        <v>1</v>
      </c>
      <c r="I7" s="140"/>
      <c r="J7" s="141"/>
    </row>
    <row r="8" spans="2:10" ht="15">
      <c r="B8" s="286" t="s">
        <v>99</v>
      </c>
      <c r="C8" s="62">
        <v>392364.4675601208</v>
      </c>
      <c r="D8" s="62">
        <v>33440986.43860408</v>
      </c>
      <c r="E8" s="62">
        <v>435.17333333333335</v>
      </c>
      <c r="F8" s="62">
        <v>85.60997446883371</v>
      </c>
      <c r="G8" s="247">
        <v>0.1000132933388438</v>
      </c>
      <c r="H8" s="247">
        <v>0.046207349159386096</v>
      </c>
      <c r="I8" s="247">
        <f>G8</f>
        <v>0.1000132933388438</v>
      </c>
      <c r="J8" s="409">
        <f>H8</f>
        <v>0.046207349159386096</v>
      </c>
    </row>
    <row r="9" spans="2:11" ht="15">
      <c r="B9" s="286" t="s">
        <v>144</v>
      </c>
      <c r="C9" s="62">
        <v>392254.4125474974</v>
      </c>
      <c r="D9" s="62">
        <v>43366922.21959705</v>
      </c>
      <c r="E9" s="62">
        <v>772.9100000000001</v>
      </c>
      <c r="F9" s="62">
        <v>110.94268185722562</v>
      </c>
      <c r="G9" s="247">
        <v>0.09998524043097129</v>
      </c>
      <c r="H9" s="247">
        <v>0.05992258992263469</v>
      </c>
      <c r="I9" s="247">
        <f aca="true" t="shared" si="0" ref="I9:J17">I8+G9</f>
        <v>0.19999853376981508</v>
      </c>
      <c r="J9" s="409">
        <f t="shared" si="0"/>
        <v>0.10612993908202079</v>
      </c>
      <c r="K9" s="28"/>
    </row>
    <row r="10" spans="2:10" ht="15">
      <c r="B10" s="286" t="s">
        <v>145</v>
      </c>
      <c r="C10" s="62">
        <v>392317.36792167346</v>
      </c>
      <c r="D10" s="62">
        <v>49001079.455896735</v>
      </c>
      <c r="E10" s="62">
        <v>982.21</v>
      </c>
      <c r="F10" s="62">
        <v>125.86522588069516</v>
      </c>
      <c r="G10" s="247">
        <v>0.10000128769015322</v>
      </c>
      <c r="H10" s="247">
        <v>0.0677076315246386</v>
      </c>
      <c r="I10" s="247">
        <f t="shared" si="0"/>
        <v>0.2999998214599683</v>
      </c>
      <c r="J10" s="409">
        <f t="shared" si="0"/>
        <v>0.1738375706066594</v>
      </c>
    </row>
    <row r="11" spans="2:11" ht="15">
      <c r="B11" s="286" t="s">
        <v>146</v>
      </c>
      <c r="C11" s="62">
        <v>392220.2107442306</v>
      </c>
      <c r="D11" s="62">
        <v>56583783.19958133</v>
      </c>
      <c r="E11" s="62">
        <v>867.5</v>
      </c>
      <c r="F11" s="62">
        <v>145.0362128329992</v>
      </c>
      <c r="G11" s="247">
        <v>0.09997652242700901</v>
      </c>
      <c r="H11" s="247">
        <v>0.07818509277118083</v>
      </c>
      <c r="I11" s="247">
        <f t="shared" si="0"/>
        <v>0.3999763438869773</v>
      </c>
      <c r="J11" s="409">
        <f t="shared" si="0"/>
        <v>0.2520226633778402</v>
      </c>
      <c r="K11" s="28"/>
    </row>
    <row r="12" spans="2:10" ht="15">
      <c r="B12" s="286" t="s">
        <v>147</v>
      </c>
      <c r="C12" s="62">
        <v>392440.20373149775</v>
      </c>
      <c r="D12" s="62">
        <v>65721073.71227248</v>
      </c>
      <c r="E12" s="62">
        <v>1015.9308333333333</v>
      </c>
      <c r="F12" s="62">
        <v>168.3393149512947</v>
      </c>
      <c r="G12" s="247">
        <v>0.10003259840989517</v>
      </c>
      <c r="H12" s="247">
        <v>0.09081061665833713</v>
      </c>
      <c r="I12" s="247">
        <f t="shared" si="0"/>
        <v>0.5000089422968724</v>
      </c>
      <c r="J12" s="409">
        <f t="shared" si="0"/>
        <v>0.3428332800361773</v>
      </c>
    </row>
    <row r="13" spans="2:10" ht="15">
      <c r="B13" s="286" t="s">
        <v>148</v>
      </c>
      <c r="C13" s="62">
        <v>392337.2793928337</v>
      </c>
      <c r="D13" s="62">
        <v>71539878.86830322</v>
      </c>
      <c r="E13" s="62">
        <v>1121.3766666666666</v>
      </c>
      <c r="F13" s="62">
        <v>183.61549346807553</v>
      </c>
      <c r="G13" s="247">
        <v>0.10000636310337387</v>
      </c>
      <c r="H13" s="247">
        <v>0.09885079699299272</v>
      </c>
      <c r="I13" s="247">
        <f t="shared" si="0"/>
        <v>0.6000153054002463</v>
      </c>
      <c r="J13" s="409">
        <f t="shared" si="0"/>
        <v>0.44168407702917</v>
      </c>
    </row>
    <row r="14" spans="2:10" ht="15">
      <c r="B14" s="286" t="s">
        <v>149</v>
      </c>
      <c r="C14" s="62">
        <v>392194.43309884274</v>
      </c>
      <c r="D14" s="62">
        <v>79048632.9661014</v>
      </c>
      <c r="E14" s="62">
        <v>1314.3333333333333</v>
      </c>
      <c r="F14" s="62">
        <v>202.5299228149273</v>
      </c>
      <c r="G14" s="247">
        <v>0.09996995173209929</v>
      </c>
      <c r="H14" s="247">
        <v>0.10922607772778598</v>
      </c>
      <c r="I14" s="247">
        <f t="shared" si="0"/>
        <v>0.6999852571323456</v>
      </c>
      <c r="J14" s="409">
        <f t="shared" si="0"/>
        <v>0.5509101547569559</v>
      </c>
    </row>
    <row r="15" spans="2:10" ht="15">
      <c r="B15" s="286" t="s">
        <v>150</v>
      </c>
      <c r="C15" s="62">
        <v>392394.7471981534</v>
      </c>
      <c r="D15" s="62">
        <v>84525066.89634277</v>
      </c>
      <c r="E15" s="62">
        <v>2411.66</v>
      </c>
      <c r="F15" s="62">
        <v>218.34409715147257</v>
      </c>
      <c r="G15" s="247">
        <v>0.10002101158698075</v>
      </c>
      <c r="H15" s="247">
        <v>0.11679318389636631</v>
      </c>
      <c r="I15" s="247">
        <f t="shared" si="0"/>
        <v>0.8000062687193263</v>
      </c>
      <c r="J15" s="409">
        <f t="shared" si="0"/>
        <v>0.6677033386533222</v>
      </c>
    </row>
    <row r="16" spans="2:10" ht="15">
      <c r="B16" s="286" t="s">
        <v>151</v>
      </c>
      <c r="C16" s="62">
        <v>392280.9186264742</v>
      </c>
      <c r="D16" s="62">
        <v>95722022.232362</v>
      </c>
      <c r="E16" s="62">
        <v>1718.4966666666667</v>
      </c>
      <c r="F16" s="62">
        <v>246.5184430782727</v>
      </c>
      <c r="G16" s="247">
        <v>0.09999199680284271</v>
      </c>
      <c r="H16" s="247">
        <v>0.1322646660454763</v>
      </c>
      <c r="I16" s="247">
        <f t="shared" si="0"/>
        <v>0.899998265522169</v>
      </c>
      <c r="J16" s="409">
        <f t="shared" si="0"/>
        <v>0.7999680046987985</v>
      </c>
    </row>
    <row r="17" spans="2:10" ht="15">
      <c r="B17" s="404" t="s">
        <v>152</v>
      </c>
      <c r="C17" s="270">
        <v>392319.12072451005</v>
      </c>
      <c r="D17" s="270">
        <v>144766305.87654895</v>
      </c>
      <c r="E17" s="270">
        <v>5433.17</v>
      </c>
      <c r="F17" s="270">
        <v>374.1501992492084</v>
      </c>
      <c r="G17" s="427">
        <v>0.1000017344777672</v>
      </c>
      <c r="H17" s="427">
        <v>0.20003199530113544</v>
      </c>
      <c r="I17" s="427">
        <f t="shared" si="0"/>
        <v>0.9999999999999362</v>
      </c>
      <c r="J17" s="412">
        <f t="shared" si="0"/>
        <v>0.9999999999999339</v>
      </c>
    </row>
    <row r="18" spans="1:10" ht="15">
      <c r="A18" s="8"/>
      <c r="B18" s="58"/>
      <c r="C18" s="67"/>
      <c r="D18" s="67"/>
      <c r="E18" s="67"/>
      <c r="F18" s="67"/>
      <c r="G18" s="244"/>
      <c r="H18" s="244"/>
      <c r="I18" s="247"/>
      <c r="J18" s="244"/>
    </row>
    <row r="19" spans="2:10" ht="15">
      <c r="B19" s="547" t="s">
        <v>212</v>
      </c>
      <c r="C19" s="547"/>
      <c r="D19" s="547"/>
      <c r="E19" s="547"/>
      <c r="F19" s="547"/>
      <c r="G19" s="547"/>
      <c r="H19" s="547"/>
      <c r="I19" s="547"/>
      <c r="J19" s="547"/>
    </row>
    <row r="20" spans="2:10" ht="15">
      <c r="B20" s="547" t="s">
        <v>864</v>
      </c>
      <c r="C20" s="547"/>
      <c r="D20" s="547"/>
      <c r="E20" s="547"/>
      <c r="F20" s="547"/>
      <c r="G20" s="547"/>
      <c r="H20" s="547"/>
      <c r="I20" s="547"/>
      <c r="J20" s="547"/>
    </row>
    <row r="21" spans="2:10" ht="15">
      <c r="B21" s="562"/>
      <c r="C21" s="562"/>
      <c r="D21" s="562"/>
      <c r="E21" s="562"/>
      <c r="F21" s="562"/>
      <c r="G21" s="562"/>
      <c r="H21" s="562"/>
      <c r="I21" s="562"/>
      <c r="J21" s="562"/>
    </row>
    <row r="22" spans="2:10" ht="90">
      <c r="B22" s="246" t="s">
        <v>156</v>
      </c>
      <c r="C22" s="246" t="s">
        <v>1</v>
      </c>
      <c r="D22" s="363" t="s">
        <v>862</v>
      </c>
      <c r="E22" s="363" t="s">
        <v>353</v>
      </c>
      <c r="F22" s="363" t="s">
        <v>863</v>
      </c>
      <c r="G22" s="246" t="s">
        <v>157</v>
      </c>
      <c r="H22" s="246" t="s">
        <v>463</v>
      </c>
      <c r="I22" s="246" t="s">
        <v>313</v>
      </c>
      <c r="J22" s="246" t="s">
        <v>464</v>
      </c>
    </row>
    <row r="23" spans="2:10" ht="15">
      <c r="B23" s="143" t="s">
        <v>169</v>
      </c>
      <c r="C23" s="388">
        <v>2666885.510168755</v>
      </c>
      <c r="D23" s="388">
        <v>548708965.2937922</v>
      </c>
      <c r="E23" s="388">
        <v>3662.06</v>
      </c>
      <c r="F23" s="388">
        <v>207.88623932166485</v>
      </c>
      <c r="G23" s="428">
        <v>1</v>
      </c>
      <c r="H23" s="428">
        <v>1</v>
      </c>
      <c r="I23" s="140"/>
      <c r="J23" s="141"/>
    </row>
    <row r="24" spans="2:10" ht="15">
      <c r="B24" s="286" t="s">
        <v>99</v>
      </c>
      <c r="C24" s="62">
        <v>266672.0496714709</v>
      </c>
      <c r="D24" s="62">
        <v>26103750.24276118</v>
      </c>
      <c r="E24" s="62">
        <v>661.44</v>
      </c>
      <c r="F24" s="62">
        <v>98.65578638895173</v>
      </c>
      <c r="G24" s="247">
        <v>0.09999381250325833</v>
      </c>
      <c r="H24" s="247">
        <v>0.04757303396488991</v>
      </c>
      <c r="I24" s="247">
        <f>G24</f>
        <v>0.09999381250325833</v>
      </c>
      <c r="J24" s="409">
        <f>H24</f>
        <v>0.04757303396488991</v>
      </c>
    </row>
    <row r="25" spans="2:11" ht="15">
      <c r="B25" s="286" t="s">
        <v>144</v>
      </c>
      <c r="C25" s="62">
        <v>266787.98672980757</v>
      </c>
      <c r="D25" s="62">
        <v>34166689.63521755</v>
      </c>
      <c r="E25" s="62">
        <v>982.21</v>
      </c>
      <c r="F25" s="62">
        <v>129.44789273847508</v>
      </c>
      <c r="G25" s="247">
        <v>0.10003728533247974</v>
      </c>
      <c r="H25" s="247">
        <v>0.062267416419784324</v>
      </c>
      <c r="I25" s="247">
        <f aca="true" t="shared" si="1" ref="I25:I33">I24+G25</f>
        <v>0.20003109783573808</v>
      </c>
      <c r="J25" s="409">
        <f aca="true" t="shared" si="2" ref="J25:J33">J24+H25</f>
        <v>0.10984045038467424</v>
      </c>
      <c r="K25" s="28"/>
    </row>
    <row r="26" spans="2:10" ht="15">
      <c r="B26" s="286" t="s">
        <v>145</v>
      </c>
      <c r="C26" s="62">
        <v>266563.4397495194</v>
      </c>
      <c r="D26" s="62">
        <v>39906254.87444749</v>
      </c>
      <c r="E26" s="62">
        <v>867.5</v>
      </c>
      <c r="F26" s="62">
        <v>150.88684882003062</v>
      </c>
      <c r="G26" s="247">
        <v>0.09995308712470818</v>
      </c>
      <c r="H26" s="247">
        <v>0.07272754301195115</v>
      </c>
      <c r="I26" s="247">
        <f t="shared" si="1"/>
        <v>0.29998418496044627</v>
      </c>
      <c r="J26" s="409">
        <f t="shared" si="2"/>
        <v>0.18256799339662538</v>
      </c>
    </row>
    <row r="27" spans="2:10" ht="15">
      <c r="B27" s="286" t="s">
        <v>146</v>
      </c>
      <c r="C27" s="62">
        <v>266713.46542266005</v>
      </c>
      <c r="D27" s="62">
        <v>45724452.61488677</v>
      </c>
      <c r="E27" s="62">
        <v>1015.9308333333333</v>
      </c>
      <c r="F27" s="62">
        <v>172.67440641738463</v>
      </c>
      <c r="G27" s="247">
        <v>0.1000093421354946</v>
      </c>
      <c r="H27" s="247">
        <v>0.08333097417208186</v>
      </c>
      <c r="I27" s="247">
        <f t="shared" si="1"/>
        <v>0.3999935270959409</v>
      </c>
      <c r="J27" s="409">
        <f t="shared" si="2"/>
        <v>0.26589896756870723</v>
      </c>
    </row>
    <row r="28" spans="2:10" ht="15">
      <c r="B28" s="286" t="s">
        <v>147</v>
      </c>
      <c r="C28" s="62">
        <v>266692.37222264824</v>
      </c>
      <c r="D28" s="62">
        <v>49523700.29682842</v>
      </c>
      <c r="E28" s="62">
        <v>1121.3766666666666</v>
      </c>
      <c r="F28" s="62">
        <v>187.26207684052667</v>
      </c>
      <c r="G28" s="247">
        <v>0.10000143283457734</v>
      </c>
      <c r="H28" s="247">
        <v>0.09025495012699895</v>
      </c>
      <c r="I28" s="247">
        <f t="shared" si="1"/>
        <v>0.49999495993051823</v>
      </c>
      <c r="J28" s="409">
        <f t="shared" si="2"/>
        <v>0.3561539176957062</v>
      </c>
    </row>
    <row r="29" spans="2:10" ht="15">
      <c r="B29" s="286" t="s">
        <v>148</v>
      </c>
      <c r="C29" s="62">
        <v>266795.38841963484</v>
      </c>
      <c r="D29" s="62">
        <v>54970765.54648608</v>
      </c>
      <c r="E29" s="62">
        <v>1244.93</v>
      </c>
      <c r="F29" s="62">
        <v>207.23111994395663</v>
      </c>
      <c r="G29" s="247">
        <v>0.10004006073839765</v>
      </c>
      <c r="H29" s="247">
        <v>0.10018200726327368</v>
      </c>
      <c r="I29" s="247">
        <f t="shared" si="1"/>
        <v>0.6000350206689159</v>
      </c>
      <c r="J29" s="409">
        <f t="shared" si="2"/>
        <v>0.4563359249589799</v>
      </c>
    </row>
    <row r="30" spans="2:10" ht="15">
      <c r="B30" s="286" t="s">
        <v>149</v>
      </c>
      <c r="C30" s="62">
        <v>266656.1457445542</v>
      </c>
      <c r="D30" s="62">
        <v>57542914.313385785</v>
      </c>
      <c r="E30" s="62">
        <v>1546.78</v>
      </c>
      <c r="F30" s="62">
        <v>217.91849348840475</v>
      </c>
      <c r="G30" s="247">
        <v>0.09998784902006562</v>
      </c>
      <c r="H30" s="247">
        <v>0.10486964484455961</v>
      </c>
      <c r="I30" s="247">
        <f t="shared" si="1"/>
        <v>0.7000228696889815</v>
      </c>
      <c r="J30" s="409">
        <f t="shared" si="2"/>
        <v>0.5612055698035395</v>
      </c>
    </row>
    <row r="31" spans="2:10" ht="15">
      <c r="B31" s="286" t="s">
        <v>150</v>
      </c>
      <c r="C31" s="62">
        <v>266651.93663196644</v>
      </c>
      <c r="D31" s="62">
        <v>61306647.53394114</v>
      </c>
      <c r="E31" s="62">
        <v>1556.67</v>
      </c>
      <c r="F31" s="62">
        <v>233.67307918688485</v>
      </c>
      <c r="G31" s="247">
        <v>0.09998627073236949</v>
      </c>
      <c r="H31" s="247">
        <v>0.11172889712329752</v>
      </c>
      <c r="I31" s="247">
        <f t="shared" si="1"/>
        <v>0.800009140421351</v>
      </c>
      <c r="J31" s="409">
        <f t="shared" si="2"/>
        <v>0.672934466926837</v>
      </c>
    </row>
    <row r="32" spans="2:10" ht="15">
      <c r="B32" s="286" t="s">
        <v>151</v>
      </c>
      <c r="C32" s="62">
        <v>266628.5458375919</v>
      </c>
      <c r="D32" s="62">
        <v>70882211.23603141</v>
      </c>
      <c r="E32" s="62">
        <v>2239.83</v>
      </c>
      <c r="F32" s="62">
        <v>269.36035879180406</v>
      </c>
      <c r="G32" s="247">
        <v>0.09997749990426856</v>
      </c>
      <c r="H32" s="247">
        <v>0.12917997648913818</v>
      </c>
      <c r="I32" s="247">
        <f t="shared" si="1"/>
        <v>0.8999866403256195</v>
      </c>
      <c r="J32" s="409">
        <f t="shared" si="2"/>
        <v>0.8021144434159752</v>
      </c>
    </row>
    <row r="33" spans="2:10" ht="15">
      <c r="B33" s="404" t="s">
        <v>152</v>
      </c>
      <c r="C33" s="270">
        <v>266724.1797387023</v>
      </c>
      <c r="D33" s="270">
        <v>108581578.99976647</v>
      </c>
      <c r="E33" s="270">
        <v>3662.06</v>
      </c>
      <c r="F33" s="270">
        <v>413.8663744602991</v>
      </c>
      <c r="G33" s="427">
        <v>0.10001335967430584</v>
      </c>
      <c r="H33" s="427">
        <v>0.19788555658395196</v>
      </c>
      <c r="I33" s="427">
        <f t="shared" si="1"/>
        <v>0.9999999999999253</v>
      </c>
      <c r="J33" s="412">
        <f t="shared" si="2"/>
        <v>0.9999999999999272</v>
      </c>
    </row>
    <row r="34" spans="2:10" ht="15">
      <c r="B34" s="58"/>
      <c r="C34" s="67"/>
      <c r="D34" s="67"/>
      <c r="E34" s="67"/>
      <c r="F34" s="67"/>
      <c r="G34" s="58"/>
      <c r="H34" s="58"/>
      <c r="I34" s="72"/>
      <c r="J34" s="58"/>
    </row>
    <row r="35" spans="2:10" ht="15">
      <c r="B35" s="547" t="s">
        <v>212</v>
      </c>
      <c r="C35" s="547"/>
      <c r="D35" s="547"/>
      <c r="E35" s="547"/>
      <c r="F35" s="547"/>
      <c r="G35" s="547"/>
      <c r="H35" s="547"/>
      <c r="I35" s="547"/>
      <c r="J35" s="547"/>
    </row>
    <row r="36" spans="2:10" ht="15">
      <c r="B36" s="547" t="s">
        <v>866</v>
      </c>
      <c r="C36" s="547"/>
      <c r="D36" s="547"/>
      <c r="E36" s="547"/>
      <c r="F36" s="547"/>
      <c r="G36" s="547"/>
      <c r="H36" s="547"/>
      <c r="I36" s="547"/>
      <c r="J36" s="547"/>
    </row>
    <row r="37" spans="2:10" ht="15">
      <c r="B37" s="562"/>
      <c r="C37" s="562"/>
      <c r="D37" s="562"/>
      <c r="E37" s="562"/>
      <c r="F37" s="562"/>
      <c r="G37" s="562"/>
      <c r="H37" s="562"/>
      <c r="I37" s="562"/>
      <c r="J37" s="562"/>
    </row>
    <row r="38" spans="2:10" ht="90">
      <c r="B38" s="246" t="s">
        <v>156</v>
      </c>
      <c r="C38" s="246" t="s">
        <v>1</v>
      </c>
      <c r="D38" s="363" t="s">
        <v>862</v>
      </c>
      <c r="E38" s="363" t="s">
        <v>353</v>
      </c>
      <c r="F38" s="363" t="s">
        <v>863</v>
      </c>
      <c r="G38" s="246" t="s">
        <v>157</v>
      </c>
      <c r="H38" s="246" t="s">
        <v>463</v>
      </c>
      <c r="I38" s="246" t="s">
        <v>313</v>
      </c>
      <c r="J38" s="246" t="s">
        <v>464</v>
      </c>
    </row>
    <row r="39" spans="2:10" ht="15">
      <c r="B39" s="143" t="s">
        <v>167</v>
      </c>
      <c r="C39" s="388">
        <v>1256237.6513770716</v>
      </c>
      <c r="D39" s="388">
        <v>175006786.57182586</v>
      </c>
      <c r="E39" s="388">
        <v>5433.17</v>
      </c>
      <c r="F39" s="388">
        <v>139.54062528805187</v>
      </c>
      <c r="G39" s="428">
        <v>1</v>
      </c>
      <c r="H39" s="428">
        <v>1</v>
      </c>
      <c r="I39" s="140"/>
      <c r="J39" s="141"/>
    </row>
    <row r="40" spans="2:10" ht="15">
      <c r="B40" s="286" t="s">
        <v>99</v>
      </c>
      <c r="C40" s="62">
        <v>125641.5181317745</v>
      </c>
      <c r="D40" s="62">
        <v>9827230.458590463</v>
      </c>
      <c r="E40" s="62">
        <v>435.17333333333335</v>
      </c>
      <c r="F40" s="62">
        <v>78.36471205387153</v>
      </c>
      <c r="G40" s="247">
        <v>0.10001413187548382</v>
      </c>
      <c r="H40" s="247">
        <v>0.05615342496764944</v>
      </c>
      <c r="I40" s="247">
        <f>G40</f>
        <v>0.10001413187548382</v>
      </c>
      <c r="J40" s="409">
        <f>H40</f>
        <v>0.05615342496764944</v>
      </c>
    </row>
    <row r="41" spans="2:11" ht="15">
      <c r="B41" s="286" t="s">
        <v>144</v>
      </c>
      <c r="C41" s="62">
        <v>125577.23275918222</v>
      </c>
      <c r="D41" s="62">
        <v>11145415.552389449</v>
      </c>
      <c r="E41" s="62">
        <v>422.91333333333336</v>
      </c>
      <c r="F41" s="62">
        <v>88.90548646783769</v>
      </c>
      <c r="G41" s="247">
        <v>0.09996295893657228</v>
      </c>
      <c r="H41" s="247">
        <v>0.0636856191163488</v>
      </c>
      <c r="I41" s="247">
        <f aca="true" t="shared" si="3" ref="I41:I49">I40+G41</f>
        <v>0.1999770908120561</v>
      </c>
      <c r="J41" s="409">
        <f aca="true" t="shared" si="4" ref="J41:J49">J40+H41</f>
        <v>0.11983904408399824</v>
      </c>
      <c r="K41" s="28"/>
    </row>
    <row r="42" spans="2:10" ht="15">
      <c r="B42" s="286" t="s">
        <v>145</v>
      </c>
      <c r="C42" s="62">
        <v>125621.27120432015</v>
      </c>
      <c r="D42" s="62">
        <v>13059628.844037408</v>
      </c>
      <c r="E42" s="62">
        <v>473</v>
      </c>
      <c r="F42" s="62">
        <v>103.9603302755647</v>
      </c>
      <c r="G42" s="247">
        <v>0.09999801475987902</v>
      </c>
      <c r="H42" s="247">
        <v>0.07462355660520345</v>
      </c>
      <c r="I42" s="247">
        <f t="shared" si="3"/>
        <v>0.29997510557193513</v>
      </c>
      <c r="J42" s="409">
        <f t="shared" si="4"/>
        <v>0.19446260068920168</v>
      </c>
    </row>
    <row r="43" spans="2:10" ht="15">
      <c r="B43" s="286" t="s">
        <v>146</v>
      </c>
      <c r="C43" s="62">
        <v>125712.99138927521</v>
      </c>
      <c r="D43" s="62">
        <v>14576234.666425591</v>
      </c>
      <c r="E43" s="62">
        <v>656.105</v>
      </c>
      <c r="F43" s="62">
        <v>116.38606502413703</v>
      </c>
      <c r="G43" s="247">
        <v>0.10007102657006836</v>
      </c>
      <c r="H43" s="247">
        <v>0.08328953951990455</v>
      </c>
      <c r="I43" s="247">
        <f t="shared" si="3"/>
        <v>0.40004613214200346</v>
      </c>
      <c r="J43" s="409">
        <f t="shared" si="4"/>
        <v>0.2777521402091062</v>
      </c>
    </row>
    <row r="44" spans="2:10" ht="15">
      <c r="B44" s="286" t="s">
        <v>147</v>
      </c>
      <c r="C44" s="62">
        <v>125521.66040850128</v>
      </c>
      <c r="D44" s="62">
        <v>15083275.757462952</v>
      </c>
      <c r="E44" s="62">
        <v>712.28</v>
      </c>
      <c r="F44" s="62">
        <v>120.41227740610032</v>
      </c>
      <c r="G44" s="247">
        <v>0.0999187218046729</v>
      </c>
      <c r="H44" s="247">
        <v>0.08618680482583749</v>
      </c>
      <c r="I44" s="247">
        <f t="shared" si="3"/>
        <v>0.49996485394667634</v>
      </c>
      <c r="J44" s="409">
        <f t="shared" si="4"/>
        <v>0.36393894503494373</v>
      </c>
    </row>
    <row r="45" spans="2:11" ht="15">
      <c r="B45" s="286" t="s">
        <v>148</v>
      </c>
      <c r="C45" s="62">
        <v>125660.00311898715</v>
      </c>
      <c r="D45" s="62">
        <v>17320212.64737097</v>
      </c>
      <c r="E45" s="62">
        <v>843.0799999999999</v>
      </c>
      <c r="F45" s="62">
        <v>138.08142721450298</v>
      </c>
      <c r="G45" s="247">
        <v>0.10002884643780599</v>
      </c>
      <c r="H45" s="247">
        <v>0.09896880564835954</v>
      </c>
      <c r="I45" s="247">
        <f t="shared" si="3"/>
        <v>0.5999937003844823</v>
      </c>
      <c r="J45" s="409">
        <f t="shared" si="4"/>
        <v>0.46290775068330325</v>
      </c>
      <c r="K45" s="28"/>
    </row>
    <row r="46" spans="2:10" ht="15">
      <c r="B46" s="286" t="s">
        <v>149</v>
      </c>
      <c r="C46" s="62">
        <v>125681.97643256652</v>
      </c>
      <c r="D46" s="62">
        <v>18633017.214462373</v>
      </c>
      <c r="E46" s="62">
        <v>711.66</v>
      </c>
      <c r="F46" s="62">
        <v>148.41407105490347</v>
      </c>
      <c r="G46" s="247">
        <v>0.10004633780463079</v>
      </c>
      <c r="H46" s="247">
        <v>0.10647025512244954</v>
      </c>
      <c r="I46" s="247">
        <f t="shared" si="3"/>
        <v>0.7000400381891131</v>
      </c>
      <c r="J46" s="409">
        <f t="shared" si="4"/>
        <v>0.5693780058057528</v>
      </c>
    </row>
    <row r="47" spans="2:10" ht="15">
      <c r="B47" s="286" t="s">
        <v>150</v>
      </c>
      <c r="C47" s="62">
        <v>125536.53555846133</v>
      </c>
      <c r="D47" s="62">
        <v>21815959.021062482</v>
      </c>
      <c r="E47" s="62">
        <v>967.8233333333334</v>
      </c>
      <c r="F47" s="62">
        <v>174.0848105370234</v>
      </c>
      <c r="G47" s="247">
        <v>0.09993056283645836</v>
      </c>
      <c r="H47" s="247">
        <v>0.12465778869729048</v>
      </c>
      <c r="I47" s="247">
        <f t="shared" si="3"/>
        <v>0.7999706010255715</v>
      </c>
      <c r="J47" s="409">
        <f t="shared" si="4"/>
        <v>0.6940357945030433</v>
      </c>
    </row>
    <row r="48" spans="2:10" ht="15">
      <c r="B48" s="286" t="s">
        <v>151</v>
      </c>
      <c r="C48" s="62">
        <v>125701.54793919915</v>
      </c>
      <c r="D48" s="62">
        <v>23695834.74290985</v>
      </c>
      <c r="E48" s="62">
        <v>1314.3333333333333</v>
      </c>
      <c r="F48" s="62">
        <v>188.82172443608056</v>
      </c>
      <c r="G48" s="247">
        <v>0.1000619172665353</v>
      </c>
      <c r="H48" s="247">
        <v>0.13539951911056125</v>
      </c>
      <c r="I48" s="247">
        <f t="shared" si="3"/>
        <v>0.9000325182921067</v>
      </c>
      <c r="J48" s="409">
        <f t="shared" si="4"/>
        <v>0.8294353136136046</v>
      </c>
    </row>
    <row r="49" spans="2:10" ht="15">
      <c r="B49" s="404" t="s">
        <v>152</v>
      </c>
      <c r="C49" s="270">
        <v>125582.91443493626</v>
      </c>
      <c r="D49" s="270">
        <v>29849977.667130794</v>
      </c>
      <c r="E49" s="270">
        <v>5433.17</v>
      </c>
      <c r="F49" s="270">
        <v>237.88876424905834</v>
      </c>
      <c r="G49" s="427">
        <v>0.09996748170799838</v>
      </c>
      <c r="H49" s="427">
        <v>0.17056468638648958</v>
      </c>
      <c r="I49" s="427">
        <f t="shared" si="3"/>
        <v>1.000000000000105</v>
      </c>
      <c r="J49" s="412">
        <f t="shared" si="4"/>
        <v>1.0000000000000941</v>
      </c>
    </row>
    <row r="50" spans="3:4" ht="15">
      <c r="C50" s="59"/>
      <c r="D50" s="59"/>
    </row>
    <row r="51" ht="15">
      <c r="B51" t="s">
        <v>347</v>
      </c>
    </row>
  </sheetData>
  <mergeCells count="9">
    <mergeCell ref="B35:J35"/>
    <mergeCell ref="B36:J36"/>
    <mergeCell ref="B37:J37"/>
    <mergeCell ref="B4:J4"/>
    <mergeCell ref="B3:J3"/>
    <mergeCell ref="B5:J5"/>
    <mergeCell ref="B19:J19"/>
    <mergeCell ref="B20:J20"/>
    <mergeCell ref="B21:J21"/>
  </mergeCells>
  <hyperlinks>
    <hyperlink ref="A2" location="Índice!A1" display="Regresar"/>
  </hyperlink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1"/>
  <sheetViews>
    <sheetView workbookViewId="0" topLeftCell="A1">
      <selection activeCell="B5" sqref="B5:B6"/>
    </sheetView>
  </sheetViews>
  <sheetFormatPr defaultColWidth="11.421875" defaultRowHeight="15"/>
  <cols>
    <col min="2" max="2" width="32.421875" style="0" customWidth="1"/>
    <col min="3" max="3" width="12.8515625" style="0" customWidth="1"/>
    <col min="4" max="4" width="15.00390625" style="0" customWidth="1"/>
    <col min="5" max="5" width="16.57421875" style="0" customWidth="1"/>
    <col min="6" max="6" width="17.28125" style="0" customWidth="1"/>
    <col min="7" max="7" width="14.57421875" style="0" bestFit="1" customWidth="1"/>
    <col min="8" max="8" width="13.421875" style="0" bestFit="1" customWidth="1"/>
    <col min="9" max="9" width="13.57421875" style="0" bestFit="1" customWidth="1"/>
    <col min="10" max="10" width="12.57421875" style="0" bestFit="1" customWidth="1"/>
    <col min="11" max="12" width="15.140625" style="0" customWidth="1"/>
    <col min="13" max="13" width="14.57421875" style="0" bestFit="1" customWidth="1"/>
    <col min="14" max="14" width="13.57421875" style="0" bestFit="1" customWidth="1"/>
    <col min="16" max="16" width="11.7109375" style="0" bestFit="1" customWidth="1"/>
  </cols>
  <sheetData>
    <row r="1" spans="8:14" ht="15">
      <c r="H1" s="28"/>
      <c r="N1" s="28"/>
    </row>
    <row r="2" spans="1:13" ht="15">
      <c r="A2" s="1" t="s">
        <v>17</v>
      </c>
      <c r="B2" s="547" t="s">
        <v>213</v>
      </c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</row>
    <row r="3" spans="2:13" ht="15">
      <c r="B3" s="547" t="s">
        <v>868</v>
      </c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</row>
    <row r="5" spans="2:13" ht="42.75" customHeight="1">
      <c r="B5" s="564" t="s">
        <v>156</v>
      </c>
      <c r="C5" s="564" t="s">
        <v>1</v>
      </c>
      <c r="D5" s="564" t="s">
        <v>189</v>
      </c>
      <c r="E5" s="564" t="s">
        <v>616</v>
      </c>
      <c r="F5" s="564" t="s">
        <v>355</v>
      </c>
      <c r="G5" s="564" t="s">
        <v>356</v>
      </c>
      <c r="H5" s="564" t="s">
        <v>280</v>
      </c>
      <c r="I5" s="564" t="s">
        <v>159</v>
      </c>
      <c r="J5" s="564" t="s">
        <v>357</v>
      </c>
      <c r="K5" s="564" t="s">
        <v>160</v>
      </c>
      <c r="L5" s="564" t="s">
        <v>241</v>
      </c>
      <c r="M5" s="564" t="s">
        <v>238</v>
      </c>
    </row>
    <row r="6" spans="2:16" ht="41.45" customHeight="1">
      <c r="B6" s="552"/>
      <c r="C6" s="552"/>
      <c r="D6" s="552"/>
      <c r="E6" s="552"/>
      <c r="F6" s="552"/>
      <c r="G6" s="552"/>
      <c r="H6" s="552"/>
      <c r="I6" s="552"/>
      <c r="J6" s="552"/>
      <c r="K6" s="552"/>
      <c r="L6" s="552"/>
      <c r="M6" s="552"/>
      <c r="N6" s="28"/>
      <c r="P6" s="28"/>
    </row>
    <row r="7" spans="2:16" ht="15">
      <c r="B7" s="138" t="s">
        <v>155</v>
      </c>
      <c r="C7" s="388">
        <v>3923123.161546084</v>
      </c>
      <c r="D7" s="388">
        <v>3502915572.9557323</v>
      </c>
      <c r="E7" s="388">
        <v>2779199821.09007</v>
      </c>
      <c r="F7" s="388">
        <v>1591373224.3118734</v>
      </c>
      <c r="G7" s="388">
        <v>725383467.5785064</v>
      </c>
      <c r="H7" s="388">
        <v>3320510.8799988492</v>
      </c>
      <c r="I7" s="388">
        <v>62578955.61331056</v>
      </c>
      <c r="J7" s="388">
        <v>9324469.06421736</v>
      </c>
      <c r="K7" s="388">
        <v>348700533.052933</v>
      </c>
      <c r="L7" s="388">
        <v>38518660.5891204</v>
      </c>
      <c r="M7" s="429">
        <v>723715751.8656577</v>
      </c>
      <c r="N7" s="61"/>
      <c r="P7" s="59"/>
    </row>
    <row r="8" spans="2:13" ht="15">
      <c r="B8" s="430" t="s">
        <v>99</v>
      </c>
      <c r="C8" s="62">
        <v>392364.4675601208</v>
      </c>
      <c r="D8" s="62">
        <v>119780871.49488586</v>
      </c>
      <c r="E8" s="62">
        <v>86339885.0562818</v>
      </c>
      <c r="F8" s="62">
        <v>39252811.59008027</v>
      </c>
      <c r="G8" s="62">
        <v>25124068.449878182</v>
      </c>
      <c r="H8" s="62">
        <v>214004.8796648849</v>
      </c>
      <c r="I8" s="62">
        <v>208472.27285879737</v>
      </c>
      <c r="J8" s="62">
        <v>51513.68499615595</v>
      </c>
      <c r="K8" s="62">
        <v>19783653.08061136</v>
      </c>
      <c r="L8" s="62">
        <v>1705361.0981907619</v>
      </c>
      <c r="M8" s="359">
        <v>33440986.43860408</v>
      </c>
    </row>
    <row r="9" spans="2:14" ht="15">
      <c r="B9" s="430" t="s">
        <v>144</v>
      </c>
      <c r="C9" s="62">
        <v>392254.4125474974</v>
      </c>
      <c r="D9" s="62">
        <v>169820055.08565927</v>
      </c>
      <c r="E9" s="62">
        <v>126453132.86606205</v>
      </c>
      <c r="F9" s="62">
        <v>70996339.38413256</v>
      </c>
      <c r="G9" s="62">
        <v>31555357.95517901</v>
      </c>
      <c r="H9" s="62">
        <v>169509.56218831797</v>
      </c>
      <c r="I9" s="62">
        <v>431044.09316931287</v>
      </c>
      <c r="J9" s="62">
        <v>71868.64572672025</v>
      </c>
      <c r="K9" s="62">
        <v>21091622.710453633</v>
      </c>
      <c r="L9" s="62">
        <v>2137390.5152103403</v>
      </c>
      <c r="M9" s="359">
        <v>43366922.21959705</v>
      </c>
      <c r="N9" s="28"/>
    </row>
    <row r="10" spans="2:15" ht="15">
      <c r="B10" s="430" t="s">
        <v>145</v>
      </c>
      <c r="C10" s="62">
        <v>392317.36792167346</v>
      </c>
      <c r="D10" s="62">
        <v>204661097.4432596</v>
      </c>
      <c r="E10" s="62">
        <v>155660017.98736373</v>
      </c>
      <c r="F10" s="62">
        <v>90925914.34729815</v>
      </c>
      <c r="G10" s="62">
        <v>39870038.04042435</v>
      </c>
      <c r="H10" s="62">
        <v>108293.53639599176</v>
      </c>
      <c r="I10" s="62">
        <v>479356.1859564389</v>
      </c>
      <c r="J10" s="62">
        <v>107907.97179889443</v>
      </c>
      <c r="K10" s="62">
        <v>21314224.76942248</v>
      </c>
      <c r="L10" s="62">
        <v>2854283.136066007</v>
      </c>
      <c r="M10" s="359">
        <v>49001079.455896735</v>
      </c>
      <c r="N10" s="59"/>
      <c r="O10" s="28"/>
    </row>
    <row r="11" spans="1:13" ht="15">
      <c r="A11" s="24"/>
      <c r="B11" s="430" t="s">
        <v>146</v>
      </c>
      <c r="C11" s="62">
        <v>392220.2107442306</v>
      </c>
      <c r="D11" s="62">
        <v>231814286.07746807</v>
      </c>
      <c r="E11" s="62">
        <v>175230502.87788698</v>
      </c>
      <c r="F11" s="62">
        <v>101715847.83234732</v>
      </c>
      <c r="G11" s="62">
        <v>45842620.39467117</v>
      </c>
      <c r="H11" s="62">
        <v>219581.22543477977</v>
      </c>
      <c r="I11" s="62">
        <v>1070768.9607572574</v>
      </c>
      <c r="J11" s="62">
        <v>74497.92597804467</v>
      </c>
      <c r="K11" s="62">
        <v>22921436.803077575</v>
      </c>
      <c r="L11" s="62">
        <v>3385749.7356176605</v>
      </c>
      <c r="M11" s="359">
        <v>56583783.19958133</v>
      </c>
    </row>
    <row r="12" spans="2:14" ht="15">
      <c r="B12" s="430" t="s">
        <v>147</v>
      </c>
      <c r="C12" s="62">
        <v>392440.20373149775</v>
      </c>
      <c r="D12" s="62">
        <v>266065212.05694303</v>
      </c>
      <c r="E12" s="62">
        <v>200344138.34466997</v>
      </c>
      <c r="F12" s="62">
        <v>118328608.34583305</v>
      </c>
      <c r="G12" s="62">
        <v>51903566.96623324</v>
      </c>
      <c r="H12" s="62">
        <v>254278.62255047399</v>
      </c>
      <c r="I12" s="62">
        <v>1611573.856820907</v>
      </c>
      <c r="J12" s="62">
        <v>85729.28997360998</v>
      </c>
      <c r="K12" s="62">
        <v>24772008.758208882</v>
      </c>
      <c r="L12" s="62">
        <v>3388372.505045805</v>
      </c>
      <c r="M12" s="359">
        <v>65721073.71227248</v>
      </c>
      <c r="N12" s="28"/>
    </row>
    <row r="13" spans="2:13" ht="15">
      <c r="B13" s="430" t="s">
        <v>148</v>
      </c>
      <c r="C13" s="62">
        <v>392337.2793928337</v>
      </c>
      <c r="D13" s="62">
        <v>302658834.4425292</v>
      </c>
      <c r="E13" s="62">
        <v>231118955.57422468</v>
      </c>
      <c r="F13" s="62">
        <v>140984790.95649946</v>
      </c>
      <c r="G13" s="62">
        <v>56808890.21228385</v>
      </c>
      <c r="H13" s="62">
        <v>230878.30371164676</v>
      </c>
      <c r="I13" s="62">
        <v>2302960.6315802</v>
      </c>
      <c r="J13" s="62">
        <v>159924.29018982186</v>
      </c>
      <c r="K13" s="62">
        <v>26666625.212866105</v>
      </c>
      <c r="L13" s="62">
        <v>3964885.9670894844</v>
      </c>
      <c r="M13" s="359">
        <v>71539878.86830322</v>
      </c>
    </row>
    <row r="14" spans="2:13" ht="15">
      <c r="B14" s="430" t="s">
        <v>105</v>
      </c>
      <c r="C14" s="62">
        <v>392194.43309884274</v>
      </c>
      <c r="D14" s="62">
        <v>342920463.1924304</v>
      </c>
      <c r="E14" s="62">
        <v>263871830.22632965</v>
      </c>
      <c r="F14" s="62">
        <v>155604355.26530161</v>
      </c>
      <c r="G14" s="62">
        <v>66680014.92031148</v>
      </c>
      <c r="H14" s="62">
        <v>269673.01173529093</v>
      </c>
      <c r="I14" s="62">
        <v>4711695.3529964965</v>
      </c>
      <c r="J14" s="62">
        <v>189381.31350573918</v>
      </c>
      <c r="K14" s="62">
        <v>32329906.271129683</v>
      </c>
      <c r="L14" s="62">
        <v>4086804.0913428487</v>
      </c>
      <c r="M14" s="359">
        <v>79048632.9661014</v>
      </c>
    </row>
    <row r="15" spans="2:13" ht="15">
      <c r="B15" s="47" t="s">
        <v>150</v>
      </c>
      <c r="C15" s="62">
        <v>392394.7471981534</v>
      </c>
      <c r="D15" s="62">
        <v>394131632.6302899</v>
      </c>
      <c r="E15" s="62">
        <v>309606565.733946</v>
      </c>
      <c r="F15" s="62">
        <v>180864435.6407753</v>
      </c>
      <c r="G15" s="62">
        <v>77243952.90315746</v>
      </c>
      <c r="H15" s="62">
        <v>310246.97068686446</v>
      </c>
      <c r="I15" s="62">
        <v>7696016.13870183</v>
      </c>
      <c r="J15" s="62">
        <v>491782.95174964634</v>
      </c>
      <c r="K15" s="62">
        <v>37695089.71364561</v>
      </c>
      <c r="L15" s="62">
        <v>5305041.415222432</v>
      </c>
      <c r="M15" s="359">
        <v>84525066.89634277</v>
      </c>
    </row>
    <row r="16" spans="2:13" ht="15">
      <c r="B16" s="47" t="s">
        <v>151</v>
      </c>
      <c r="C16" s="62">
        <v>392280.9186264742</v>
      </c>
      <c r="D16" s="62">
        <v>506307415.3996085</v>
      </c>
      <c r="E16" s="62">
        <v>410585393.16724735</v>
      </c>
      <c r="F16" s="62">
        <v>242900565.85626364</v>
      </c>
      <c r="G16" s="62">
        <v>94085984.44973104</v>
      </c>
      <c r="H16" s="62">
        <v>332901.4378553026</v>
      </c>
      <c r="I16" s="62">
        <v>12394585.93219667</v>
      </c>
      <c r="J16" s="62">
        <v>509234.7086595813</v>
      </c>
      <c r="K16" s="62">
        <v>55396570.06615953</v>
      </c>
      <c r="L16" s="62">
        <v>4965550.716371594</v>
      </c>
      <c r="M16" s="359">
        <v>95722022.232362</v>
      </c>
    </row>
    <row r="17" spans="2:13" ht="15">
      <c r="B17" s="385" t="s">
        <v>108</v>
      </c>
      <c r="C17" s="270">
        <v>392319.12072451005</v>
      </c>
      <c r="D17" s="270">
        <v>964755705.1324396</v>
      </c>
      <c r="E17" s="270">
        <v>819989399.2558854</v>
      </c>
      <c r="F17" s="270">
        <v>449799555.09321356</v>
      </c>
      <c r="G17" s="270">
        <v>236268973.28663617</v>
      </c>
      <c r="H17" s="270">
        <v>1211143.329775288</v>
      </c>
      <c r="I17" s="270">
        <v>31672482.18827303</v>
      </c>
      <c r="J17" s="270">
        <v>7582628.281638837</v>
      </c>
      <c r="K17" s="270">
        <v>86729395.66736108</v>
      </c>
      <c r="L17" s="270">
        <v>6725221.408963828</v>
      </c>
      <c r="M17" s="271">
        <v>144766305.87654895</v>
      </c>
    </row>
    <row r="18" spans="2:13" ht="15">
      <c r="B18" s="32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</row>
    <row r="19" spans="2:13" ht="15">
      <c r="B19" s="547" t="s">
        <v>520</v>
      </c>
      <c r="C19" s="547"/>
      <c r="D19" s="547"/>
      <c r="E19" s="547"/>
      <c r="F19" s="547"/>
      <c r="G19" s="547"/>
      <c r="H19" s="547"/>
      <c r="I19" s="547"/>
      <c r="J19" s="547"/>
      <c r="K19" s="547"/>
      <c r="L19" s="547"/>
      <c r="M19" s="547"/>
    </row>
    <row r="20" spans="2:13" ht="15">
      <c r="B20" s="547" t="s">
        <v>868</v>
      </c>
      <c r="C20" s="547"/>
      <c r="D20" s="547"/>
      <c r="E20" s="547"/>
      <c r="F20" s="547"/>
      <c r="G20" s="547"/>
      <c r="H20" s="547"/>
      <c r="I20" s="547"/>
      <c r="J20" s="547"/>
      <c r="K20" s="547"/>
      <c r="L20" s="547"/>
      <c r="M20" s="547"/>
    </row>
    <row r="22" spans="2:13" ht="14.25" customHeight="1">
      <c r="B22" s="564" t="s">
        <v>156</v>
      </c>
      <c r="C22" s="564" t="s">
        <v>1</v>
      </c>
      <c r="D22" s="564" t="s">
        <v>189</v>
      </c>
      <c r="E22" s="564" t="s">
        <v>354</v>
      </c>
      <c r="F22" s="564" t="s">
        <v>355</v>
      </c>
      <c r="G22" s="564" t="s">
        <v>356</v>
      </c>
      <c r="H22" s="564" t="s">
        <v>280</v>
      </c>
      <c r="I22" s="564" t="s">
        <v>159</v>
      </c>
      <c r="J22" s="564" t="s">
        <v>357</v>
      </c>
      <c r="K22" s="564" t="s">
        <v>160</v>
      </c>
      <c r="L22" s="564" t="s">
        <v>241</v>
      </c>
      <c r="M22" s="564" t="s">
        <v>238</v>
      </c>
    </row>
    <row r="23" spans="2:13" ht="45.75" customHeight="1">
      <c r="B23" s="552"/>
      <c r="C23" s="552"/>
      <c r="D23" s="552"/>
      <c r="E23" s="552"/>
      <c r="F23" s="552"/>
      <c r="G23" s="552"/>
      <c r="H23" s="552"/>
      <c r="I23" s="552"/>
      <c r="J23" s="552"/>
      <c r="K23" s="552"/>
      <c r="L23" s="552"/>
      <c r="M23" s="552"/>
    </row>
    <row r="24" spans="2:14" ht="15">
      <c r="B24" s="138" t="s">
        <v>71</v>
      </c>
      <c r="C24" s="388">
        <v>2666885.510168755</v>
      </c>
      <c r="D24" s="388">
        <v>2790459733.581906</v>
      </c>
      <c r="E24" s="388">
        <v>2241750768.288107</v>
      </c>
      <c r="F24" s="388">
        <v>1300368967.6655717</v>
      </c>
      <c r="G24" s="388">
        <v>569223011.7224824</v>
      </c>
      <c r="H24" s="388">
        <v>1964017.6624952692</v>
      </c>
      <c r="I24" s="388">
        <v>58405456.83140738</v>
      </c>
      <c r="J24" s="388">
        <v>8595847.87336871</v>
      </c>
      <c r="K24" s="388">
        <v>268990568.65179443</v>
      </c>
      <c r="L24" s="388">
        <v>34202897.88078818</v>
      </c>
      <c r="M24" s="429">
        <v>548708965.2937922</v>
      </c>
      <c r="N24" s="61"/>
    </row>
    <row r="25" spans="2:15" ht="15">
      <c r="B25" s="430" t="s">
        <v>99</v>
      </c>
      <c r="C25" s="62">
        <v>266672.0496714709</v>
      </c>
      <c r="D25" s="62">
        <v>110507429.88403754</v>
      </c>
      <c r="E25" s="62">
        <v>84403679.64127629</v>
      </c>
      <c r="F25" s="62">
        <v>44290340.73580569</v>
      </c>
      <c r="G25" s="62">
        <v>23522928.199750945</v>
      </c>
      <c r="H25" s="62">
        <v>81191.70881913175</v>
      </c>
      <c r="I25" s="62">
        <v>339726.55074048106</v>
      </c>
      <c r="J25" s="62">
        <v>70842.12378871157</v>
      </c>
      <c r="K25" s="62">
        <v>13818374.265009036</v>
      </c>
      <c r="L25" s="62">
        <v>2280276.057362188</v>
      </c>
      <c r="M25" s="359">
        <v>26103750.24276118</v>
      </c>
      <c r="O25" s="28"/>
    </row>
    <row r="26" spans="2:13" ht="15">
      <c r="B26" s="430" t="s">
        <v>144</v>
      </c>
      <c r="C26" s="62">
        <v>266787.98672980757</v>
      </c>
      <c r="D26" s="62">
        <v>145118737.66393065</v>
      </c>
      <c r="E26" s="62">
        <v>110952048.02871306</v>
      </c>
      <c r="F26" s="62">
        <v>65323598.90595807</v>
      </c>
      <c r="G26" s="62">
        <v>28343634.968462892</v>
      </c>
      <c r="H26" s="62">
        <v>71618.31411530073</v>
      </c>
      <c r="I26" s="62">
        <v>395461.68918111356</v>
      </c>
      <c r="J26" s="62">
        <v>72071.1544835308</v>
      </c>
      <c r="K26" s="62">
        <v>14124273.088618333</v>
      </c>
      <c r="L26" s="62">
        <v>2621389.907893955</v>
      </c>
      <c r="M26" s="359">
        <v>34166689.63521755</v>
      </c>
    </row>
    <row r="27" spans="2:14" ht="15">
      <c r="B27" s="430" t="s">
        <v>145</v>
      </c>
      <c r="C27" s="62">
        <v>266563.4397495194</v>
      </c>
      <c r="D27" s="62">
        <v>166786856.95623347</v>
      </c>
      <c r="E27" s="62">
        <v>126880602.08178557</v>
      </c>
      <c r="F27" s="62">
        <v>72923172.71472505</v>
      </c>
      <c r="G27" s="62">
        <v>34493472.28366952</v>
      </c>
      <c r="H27" s="62">
        <v>153175.09136003576</v>
      </c>
      <c r="I27" s="62">
        <v>1033252.9735029809</v>
      </c>
      <c r="J27" s="62">
        <v>62465.14558953751</v>
      </c>
      <c r="K27" s="62">
        <v>15228546.420145107</v>
      </c>
      <c r="L27" s="62">
        <v>2986517.4527932536</v>
      </c>
      <c r="M27" s="359">
        <v>39906254.87444749</v>
      </c>
      <c r="N27" s="28"/>
    </row>
    <row r="28" spans="2:13" ht="15">
      <c r="B28" s="430" t="s">
        <v>146</v>
      </c>
      <c r="C28" s="62">
        <v>266713.46542266005</v>
      </c>
      <c r="D28" s="62">
        <v>190625860.30641145</v>
      </c>
      <c r="E28" s="62">
        <v>144901407.69152492</v>
      </c>
      <c r="F28" s="62">
        <v>86509577.0759922</v>
      </c>
      <c r="G28" s="62">
        <v>37222094.27771903</v>
      </c>
      <c r="H28" s="62">
        <v>107279.87673375911</v>
      </c>
      <c r="I28" s="62">
        <v>1148526.5864503211</v>
      </c>
      <c r="J28" s="62">
        <v>97223.48896610977</v>
      </c>
      <c r="K28" s="62">
        <v>16993225.395301674</v>
      </c>
      <c r="L28" s="62">
        <v>2823480.9903622833</v>
      </c>
      <c r="M28" s="359">
        <v>45724452.61488677</v>
      </c>
    </row>
    <row r="29" spans="2:13" ht="15">
      <c r="B29" s="430" t="s">
        <v>147</v>
      </c>
      <c r="C29" s="62">
        <v>266692.37222264824</v>
      </c>
      <c r="D29" s="62">
        <v>214585095.23467755</v>
      </c>
      <c r="E29" s="62">
        <v>165061394.93784878</v>
      </c>
      <c r="F29" s="62">
        <v>101912099.65166578</v>
      </c>
      <c r="G29" s="62">
        <v>39956130.96354069</v>
      </c>
      <c r="H29" s="62">
        <v>69708.4264450156</v>
      </c>
      <c r="I29" s="62">
        <v>1753852.0314568256</v>
      </c>
      <c r="J29" s="62">
        <v>98089.42443018919</v>
      </c>
      <c r="K29" s="62">
        <v>17891015.32600035</v>
      </c>
      <c r="L29" s="62">
        <v>3380499.114309989</v>
      </c>
      <c r="M29" s="359">
        <v>49523700.29682842</v>
      </c>
    </row>
    <row r="30" spans="2:13" ht="15">
      <c r="B30" s="430" t="s">
        <v>148</v>
      </c>
      <c r="C30" s="62">
        <v>266795.38841963484</v>
      </c>
      <c r="D30" s="62">
        <v>241871733.6431025</v>
      </c>
      <c r="E30" s="62">
        <v>186900968.0966162</v>
      </c>
      <c r="F30" s="62">
        <v>111540344.02565508</v>
      </c>
      <c r="G30" s="62">
        <v>46849910.45576099</v>
      </c>
      <c r="H30" s="62">
        <v>99965.60725536155</v>
      </c>
      <c r="I30" s="62">
        <v>3466075.9075189712</v>
      </c>
      <c r="J30" s="62">
        <v>132673.37075010748</v>
      </c>
      <c r="K30" s="62">
        <v>21728153.829345796</v>
      </c>
      <c r="L30" s="62">
        <v>3083844.9003294054</v>
      </c>
      <c r="M30" s="359">
        <v>54970765.54648608</v>
      </c>
    </row>
    <row r="31" spans="2:13" ht="15">
      <c r="B31" s="430" t="s">
        <v>105</v>
      </c>
      <c r="C31" s="62">
        <v>266656.1457445542</v>
      </c>
      <c r="D31" s="62">
        <v>266457458.71638077</v>
      </c>
      <c r="E31" s="62">
        <v>208914544.4029947</v>
      </c>
      <c r="F31" s="62">
        <v>123902697.88532229</v>
      </c>
      <c r="G31" s="62">
        <v>48748923.16273109</v>
      </c>
      <c r="H31" s="62">
        <v>183355.842357842</v>
      </c>
      <c r="I31" s="62">
        <v>5894890.063892856</v>
      </c>
      <c r="J31" s="62">
        <v>379047.8039929707</v>
      </c>
      <c r="K31" s="62">
        <v>25751023.91205047</v>
      </c>
      <c r="L31" s="62">
        <v>4054605.7326463484</v>
      </c>
      <c r="M31" s="359">
        <v>57542914.313385785</v>
      </c>
    </row>
    <row r="32" spans="2:13" ht="15">
      <c r="B32" s="47" t="s">
        <v>150</v>
      </c>
      <c r="C32" s="62">
        <v>266651.93663196644</v>
      </c>
      <c r="D32" s="62">
        <v>310995545.1689938</v>
      </c>
      <c r="E32" s="62">
        <v>249688897.63505194</v>
      </c>
      <c r="F32" s="62">
        <v>148632810.49842378</v>
      </c>
      <c r="G32" s="62">
        <v>56746959.490396254</v>
      </c>
      <c r="H32" s="62">
        <v>124156.87392491713</v>
      </c>
      <c r="I32" s="62">
        <v>7833888.724510402</v>
      </c>
      <c r="J32" s="62">
        <v>239471.88898325124</v>
      </c>
      <c r="K32" s="62">
        <v>31911258.545837093</v>
      </c>
      <c r="L32" s="62">
        <v>4200351.612975327</v>
      </c>
      <c r="M32" s="359">
        <v>61306647.53394114</v>
      </c>
    </row>
    <row r="33" spans="2:13" ht="15">
      <c r="B33" s="47" t="s">
        <v>151</v>
      </c>
      <c r="C33" s="62">
        <v>266628.5458375919</v>
      </c>
      <c r="D33" s="62">
        <v>399624983.5552783</v>
      </c>
      <c r="E33" s="62">
        <v>328742772.3192475</v>
      </c>
      <c r="F33" s="62">
        <v>193858477.59552798</v>
      </c>
      <c r="G33" s="62">
        <v>72671156.97852446</v>
      </c>
      <c r="H33" s="62">
        <v>261791.29693850628</v>
      </c>
      <c r="I33" s="62">
        <v>10828644.861291738</v>
      </c>
      <c r="J33" s="62">
        <v>489505.8844567239</v>
      </c>
      <c r="K33" s="62">
        <v>46327750.41928256</v>
      </c>
      <c r="L33" s="62">
        <v>4305445.283222078</v>
      </c>
      <c r="M33" s="359">
        <v>70882211.23603141</v>
      </c>
    </row>
    <row r="34" spans="2:13" ht="15">
      <c r="B34" s="385" t="s">
        <v>108</v>
      </c>
      <c r="C34" s="270">
        <v>266724.1797387023</v>
      </c>
      <c r="D34" s="270">
        <v>743886032.4526534</v>
      </c>
      <c r="E34" s="270">
        <v>635304453.4528863</v>
      </c>
      <c r="F34" s="270">
        <v>351475848.5764906</v>
      </c>
      <c r="G34" s="270">
        <v>180667800.94195145</v>
      </c>
      <c r="H34" s="270">
        <v>811774.6245454022</v>
      </c>
      <c r="I34" s="270">
        <v>25711137.442862146</v>
      </c>
      <c r="J34" s="270">
        <v>6954457.587927902</v>
      </c>
      <c r="K34" s="270">
        <v>65216947.450213976</v>
      </c>
      <c r="L34" s="270">
        <v>4466486.828893637</v>
      </c>
      <c r="M34" s="271">
        <v>108581578.99976647</v>
      </c>
    </row>
    <row r="35" spans="2:13" ht="15">
      <c r="B35" s="73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</row>
    <row r="36" spans="2:13" ht="15">
      <c r="B36" s="547" t="s">
        <v>569</v>
      </c>
      <c r="C36" s="547"/>
      <c r="D36" s="547"/>
      <c r="E36" s="547"/>
      <c r="F36" s="547"/>
      <c r="G36" s="547"/>
      <c r="H36" s="547"/>
      <c r="I36" s="547"/>
      <c r="J36" s="547"/>
      <c r="K36" s="547"/>
      <c r="L36" s="547"/>
      <c r="M36" s="547"/>
    </row>
    <row r="37" spans="2:13" ht="15">
      <c r="B37" s="547" t="s">
        <v>868</v>
      </c>
      <c r="C37" s="547"/>
      <c r="D37" s="547"/>
      <c r="E37" s="547"/>
      <c r="F37" s="547"/>
      <c r="G37" s="547"/>
      <c r="H37" s="547"/>
      <c r="I37" s="547"/>
      <c r="J37" s="547"/>
      <c r="K37" s="547"/>
      <c r="L37" s="547"/>
      <c r="M37" s="547"/>
    </row>
    <row r="39" spans="2:13" ht="14.25" customHeight="1">
      <c r="B39" s="564" t="s">
        <v>156</v>
      </c>
      <c r="C39" s="564" t="s">
        <v>1</v>
      </c>
      <c r="D39" s="564" t="s">
        <v>189</v>
      </c>
      <c r="E39" s="564" t="s">
        <v>354</v>
      </c>
      <c r="F39" s="564" t="s">
        <v>355</v>
      </c>
      <c r="G39" s="564" t="s">
        <v>356</v>
      </c>
      <c r="H39" s="564" t="s">
        <v>280</v>
      </c>
      <c r="I39" s="564" t="s">
        <v>159</v>
      </c>
      <c r="J39" s="564" t="s">
        <v>357</v>
      </c>
      <c r="K39" s="564" t="s">
        <v>160</v>
      </c>
      <c r="L39" s="564" t="s">
        <v>241</v>
      </c>
      <c r="M39" s="564" t="s">
        <v>238</v>
      </c>
    </row>
    <row r="40" spans="2:13" ht="53.45" customHeight="1">
      <c r="B40" s="552"/>
      <c r="C40" s="552"/>
      <c r="D40" s="552"/>
      <c r="E40" s="552"/>
      <c r="F40" s="552"/>
      <c r="G40" s="552"/>
      <c r="H40" s="552"/>
      <c r="I40" s="552"/>
      <c r="J40" s="552"/>
      <c r="K40" s="552"/>
      <c r="L40" s="552"/>
      <c r="M40" s="552"/>
    </row>
    <row r="41" spans="2:14" ht="15">
      <c r="B41" s="138" t="s">
        <v>72</v>
      </c>
      <c r="C41" s="388">
        <v>1256237.6513770716</v>
      </c>
      <c r="D41" s="388">
        <v>712455839.3736674</v>
      </c>
      <c r="E41" s="388">
        <v>537449052.8018389</v>
      </c>
      <c r="F41" s="388">
        <v>291004256.6461678</v>
      </c>
      <c r="G41" s="388">
        <v>156160455.85599238</v>
      </c>
      <c r="H41" s="388">
        <v>1356493.2175035689</v>
      </c>
      <c r="I41" s="388">
        <v>4173498.781903167</v>
      </c>
      <c r="J41" s="388">
        <v>728621.190848044</v>
      </c>
      <c r="K41" s="388">
        <v>79709964.40112787</v>
      </c>
      <c r="L41" s="388">
        <v>4315762.708332295</v>
      </c>
      <c r="M41" s="429">
        <v>175006786.57182586</v>
      </c>
      <c r="N41" s="61"/>
    </row>
    <row r="42" spans="2:13" ht="15">
      <c r="B42" s="430" t="s">
        <v>99</v>
      </c>
      <c r="C42" s="62">
        <v>125641.5181317745</v>
      </c>
      <c r="D42" s="62">
        <v>29241504.29843817</v>
      </c>
      <c r="E42" s="62">
        <v>19414273.839847714</v>
      </c>
      <c r="F42" s="62">
        <v>7205098.21050184</v>
      </c>
      <c r="G42" s="62">
        <v>5879143.94565856</v>
      </c>
      <c r="H42" s="62">
        <v>23332.421391566953</v>
      </c>
      <c r="I42" s="62">
        <v>41824.99693419056</v>
      </c>
      <c r="J42" s="62">
        <v>25606.45682266098</v>
      </c>
      <c r="K42" s="62">
        <v>6014150.646503672</v>
      </c>
      <c r="L42" s="62">
        <v>225117.16203521108</v>
      </c>
      <c r="M42" s="359">
        <v>9827230.458590463</v>
      </c>
    </row>
    <row r="43" spans="2:14" ht="15">
      <c r="B43" s="430" t="s">
        <v>144</v>
      </c>
      <c r="C43" s="62">
        <v>125577.23275918222</v>
      </c>
      <c r="D43" s="62">
        <v>39514026.76535877</v>
      </c>
      <c r="E43" s="62">
        <v>28368611.212969296</v>
      </c>
      <c r="F43" s="62">
        <v>13697351.238546971</v>
      </c>
      <c r="G43" s="62">
        <v>7563836.093787958</v>
      </c>
      <c r="H43" s="62">
        <v>106621.78521327591</v>
      </c>
      <c r="I43" s="62">
        <v>44132.6208776131</v>
      </c>
      <c r="J43" s="62">
        <v>13503.026328719352</v>
      </c>
      <c r="K43" s="62">
        <v>6588759.135618444</v>
      </c>
      <c r="L43" s="62">
        <v>354407.31259625324</v>
      </c>
      <c r="M43" s="359">
        <v>11145415.552389449</v>
      </c>
      <c r="N43" s="28"/>
    </row>
    <row r="44" spans="2:13" ht="15">
      <c r="B44" s="430" t="s">
        <v>145</v>
      </c>
      <c r="C44" s="62">
        <v>125621.27120432015</v>
      </c>
      <c r="D44" s="62">
        <v>48189581.10177116</v>
      </c>
      <c r="E44" s="62">
        <v>35129952.25773371</v>
      </c>
      <c r="F44" s="62">
        <v>19468866.286262948</v>
      </c>
      <c r="G44" s="62">
        <v>8612574.301727936</v>
      </c>
      <c r="H44" s="62">
        <v>71332.94203665275</v>
      </c>
      <c r="I44" s="62">
        <v>35989.67386250519</v>
      </c>
      <c r="J44" s="62">
        <v>2116.077969299334</v>
      </c>
      <c r="K44" s="62">
        <v>6647323.127969848</v>
      </c>
      <c r="L44" s="62">
        <v>291749.84790446796</v>
      </c>
      <c r="M44" s="359">
        <v>13059628.844037408</v>
      </c>
    </row>
    <row r="45" spans="2:14" ht="15">
      <c r="B45" s="430" t="s">
        <v>146</v>
      </c>
      <c r="C45" s="62">
        <v>125712.99138927521</v>
      </c>
      <c r="D45" s="62">
        <v>53930078.93340721</v>
      </c>
      <c r="E45" s="62">
        <v>39353844.26698162</v>
      </c>
      <c r="F45" s="62">
        <v>22368971.28007033</v>
      </c>
      <c r="G45" s="62">
        <v>9264283.01640422</v>
      </c>
      <c r="H45" s="62">
        <v>60448.45961845862</v>
      </c>
      <c r="I45" s="62">
        <v>92306.39621087933</v>
      </c>
      <c r="J45" s="62">
        <v>7780.730274093293</v>
      </c>
      <c r="K45" s="62">
        <v>7145796.64134903</v>
      </c>
      <c r="L45" s="62">
        <v>414257.7430544671</v>
      </c>
      <c r="M45" s="359">
        <v>14576234.666425591</v>
      </c>
      <c r="N45" s="28"/>
    </row>
    <row r="46" spans="2:13" ht="15">
      <c r="B46" s="430" t="s">
        <v>147</v>
      </c>
      <c r="C46" s="62">
        <v>125521.66040850128</v>
      </c>
      <c r="D46" s="62">
        <v>60083630.151881166</v>
      </c>
      <c r="E46" s="62">
        <v>45000354.39441834</v>
      </c>
      <c r="F46" s="62">
        <v>25423173.834246438</v>
      </c>
      <c r="G46" s="62">
        <v>11785146.37100646</v>
      </c>
      <c r="H46" s="62">
        <v>77262.34705480801</v>
      </c>
      <c r="I46" s="62">
        <v>181057.30301645625</v>
      </c>
      <c r="J46" s="62">
        <v>38203.445522175134</v>
      </c>
      <c r="K46" s="62">
        <v>6996972.425392658</v>
      </c>
      <c r="L46" s="62">
        <v>498538.6681791033</v>
      </c>
      <c r="M46" s="359">
        <v>15083275.757462952</v>
      </c>
    </row>
    <row r="47" spans="2:13" ht="15">
      <c r="B47" s="430" t="s">
        <v>148</v>
      </c>
      <c r="C47" s="62">
        <v>125660.00311898715</v>
      </c>
      <c r="D47" s="62">
        <v>67012530.853185356</v>
      </c>
      <c r="E47" s="62">
        <v>49692318.205814436</v>
      </c>
      <c r="F47" s="62">
        <v>29437054.118417878</v>
      </c>
      <c r="G47" s="62">
        <v>12061311.118330874</v>
      </c>
      <c r="H47" s="62">
        <v>65832.5726349144</v>
      </c>
      <c r="I47" s="62">
        <v>101076.30504481548</v>
      </c>
      <c r="J47" s="62">
        <v>7234.59583576168</v>
      </c>
      <c r="K47" s="62">
        <v>7575217.996973289</v>
      </c>
      <c r="L47" s="62">
        <v>444591.4985768995</v>
      </c>
      <c r="M47" s="359">
        <v>17320212.64737097</v>
      </c>
    </row>
    <row r="48" spans="2:13" ht="15">
      <c r="B48" s="430" t="s">
        <v>105</v>
      </c>
      <c r="C48" s="62">
        <v>125681.97643256652</v>
      </c>
      <c r="D48" s="62">
        <v>73904860.27506733</v>
      </c>
      <c r="E48" s="62">
        <v>55271843.060605034</v>
      </c>
      <c r="F48" s="62">
        <v>32455615.043898556</v>
      </c>
      <c r="G48" s="62">
        <v>14046573.456485074</v>
      </c>
      <c r="H48" s="62">
        <v>112958.40164117515</v>
      </c>
      <c r="I48" s="62">
        <v>349070.9063421748</v>
      </c>
      <c r="J48" s="62">
        <v>19235.974936167844</v>
      </c>
      <c r="K48" s="62">
        <v>7823003.223392359</v>
      </c>
      <c r="L48" s="62">
        <v>465386.0539094325</v>
      </c>
      <c r="M48" s="359">
        <v>18633017.214462373</v>
      </c>
    </row>
    <row r="49" spans="2:13" ht="15">
      <c r="B49" s="47" t="s">
        <v>150</v>
      </c>
      <c r="C49" s="62">
        <v>125536.53555846133</v>
      </c>
      <c r="D49" s="62">
        <v>82570065.4084274</v>
      </c>
      <c r="E49" s="62">
        <v>60754106.387364864</v>
      </c>
      <c r="F49" s="62">
        <v>35069086.981011406</v>
      </c>
      <c r="G49" s="62">
        <v>15959702.746334435</v>
      </c>
      <c r="H49" s="62">
        <v>141926.07804561834</v>
      </c>
      <c r="I49" s="62">
        <v>376137.5122377526</v>
      </c>
      <c r="J49" s="62">
        <v>14898.520163908715</v>
      </c>
      <c r="K49" s="62">
        <v>8619310.951728553</v>
      </c>
      <c r="L49" s="62">
        <v>573043.5978432748</v>
      </c>
      <c r="M49" s="359">
        <v>21815959.021062482</v>
      </c>
    </row>
    <row r="50" spans="2:13" ht="15">
      <c r="B50" s="47" t="s">
        <v>151</v>
      </c>
      <c r="C50" s="62">
        <v>125701.54793919915</v>
      </c>
      <c r="D50" s="62">
        <v>97869755.60721119</v>
      </c>
      <c r="E50" s="62">
        <v>74173920.86430117</v>
      </c>
      <c r="F50" s="62">
        <v>42065712.23840451</v>
      </c>
      <c r="G50" s="62">
        <v>20787708.661940895</v>
      </c>
      <c r="H50" s="62">
        <v>219932.8280394413</v>
      </c>
      <c r="I50" s="62">
        <v>667897.7776183689</v>
      </c>
      <c r="J50" s="62">
        <v>87935.28259568478</v>
      </c>
      <c r="K50" s="62">
        <v>9979816.198032398</v>
      </c>
      <c r="L50" s="62">
        <v>364917.8776702112</v>
      </c>
      <c r="M50" s="359">
        <v>23695834.74290985</v>
      </c>
    </row>
    <row r="51" spans="2:13" ht="15">
      <c r="B51" s="385" t="s">
        <v>108</v>
      </c>
      <c r="C51" s="270">
        <v>125582.91443493626</v>
      </c>
      <c r="D51" s="270">
        <v>160139805.97898808</v>
      </c>
      <c r="E51" s="270">
        <v>130289828.31185725</v>
      </c>
      <c r="F51" s="270">
        <v>63813327.414813034</v>
      </c>
      <c r="G51" s="270">
        <v>50200176.144324355</v>
      </c>
      <c r="H51" s="270">
        <v>476845.3818276587</v>
      </c>
      <c r="I51" s="270">
        <v>2284005.289758417</v>
      </c>
      <c r="J51" s="270">
        <v>512107.08039957186</v>
      </c>
      <c r="K51" s="270">
        <v>12319614.054172242</v>
      </c>
      <c r="L51" s="270">
        <v>683752.9465629754</v>
      </c>
      <c r="M51" s="271">
        <v>29849977.667130794</v>
      </c>
    </row>
    <row r="52" spans="3:13" ht="15"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</row>
    <row r="53" ht="15">
      <c r="B53" t="s">
        <v>347</v>
      </c>
    </row>
    <row r="54" ht="15">
      <c r="H54" s="63"/>
    </row>
    <row r="55" ht="15">
      <c r="H55" s="63"/>
    </row>
    <row r="56" spans="5:8" ht="15">
      <c r="E56" s="59"/>
      <c r="G56" s="63"/>
      <c r="H56" s="63"/>
    </row>
    <row r="57" ht="15">
      <c r="N57" s="59"/>
    </row>
    <row r="59" ht="15">
      <c r="J59" s="62"/>
    </row>
    <row r="61" ht="15">
      <c r="J61" s="59"/>
    </row>
  </sheetData>
  <mergeCells count="42">
    <mergeCell ref="B36:M36"/>
    <mergeCell ref="B37:M37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M39:M40"/>
    <mergeCell ref="B19:M19"/>
    <mergeCell ref="B20:M20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B3:M3"/>
    <mergeCell ref="B2:M2"/>
    <mergeCell ref="M5:M6"/>
    <mergeCell ref="I5:I6"/>
    <mergeCell ref="J5:J6"/>
    <mergeCell ref="K5:K6"/>
    <mergeCell ref="B5:B6"/>
    <mergeCell ref="C5:C6"/>
    <mergeCell ref="E5:E6"/>
    <mergeCell ref="F5:F6"/>
    <mergeCell ref="G5:G6"/>
    <mergeCell ref="H5:H6"/>
    <mergeCell ref="L5:L6"/>
    <mergeCell ref="D5:D6"/>
  </mergeCells>
  <hyperlinks>
    <hyperlink ref="A2" location="Índice!A1" display="Regresar"/>
  </hyperlink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80"/>
  <sheetViews>
    <sheetView workbookViewId="0" topLeftCell="D1">
      <selection activeCell="D5" sqref="D5:D6"/>
    </sheetView>
  </sheetViews>
  <sheetFormatPr defaultColWidth="11.421875" defaultRowHeight="15"/>
  <cols>
    <col min="2" max="2" width="18.57421875" style="0" customWidth="1"/>
    <col min="3" max="3" width="12.421875" style="0" bestFit="1" customWidth="1"/>
    <col min="4" max="4" width="14.7109375" style="0" customWidth="1"/>
    <col min="5" max="5" width="11.28125" style="0" bestFit="1" customWidth="1"/>
    <col min="6" max="6" width="14.421875" style="0" bestFit="1" customWidth="1"/>
    <col min="7" max="7" width="11.28125" style="0" bestFit="1" customWidth="1"/>
    <col min="8" max="8" width="14.421875" style="0" bestFit="1" customWidth="1"/>
    <col min="9" max="9" width="11.28125" style="0" bestFit="1" customWidth="1"/>
    <col min="10" max="10" width="14.421875" style="0" bestFit="1" customWidth="1"/>
    <col min="11" max="11" width="11.28125" style="0" bestFit="1" customWidth="1"/>
    <col min="12" max="12" width="14.421875" style="0" bestFit="1" customWidth="1"/>
    <col min="13" max="13" width="11.28125" style="0" bestFit="1" customWidth="1"/>
    <col min="14" max="14" width="14.421875" style="0" bestFit="1" customWidth="1"/>
    <col min="15" max="15" width="11.28125" style="0" bestFit="1" customWidth="1"/>
    <col min="16" max="16" width="14.421875" style="0" bestFit="1" customWidth="1"/>
  </cols>
  <sheetData>
    <row r="1" ht="15">
      <c r="O1" s="28"/>
    </row>
    <row r="2" spans="1:16" ht="15">
      <c r="A2" s="1" t="s">
        <v>17</v>
      </c>
      <c r="B2" s="547" t="s">
        <v>214</v>
      </c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7"/>
    </row>
    <row r="3" spans="2:16" ht="15">
      <c r="B3" s="547" t="s">
        <v>869</v>
      </c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547"/>
      <c r="P3" s="547"/>
    </row>
    <row r="5" spans="2:16" ht="23.25" customHeight="1">
      <c r="B5" s="564" t="s">
        <v>129</v>
      </c>
      <c r="C5" s="564" t="s">
        <v>359</v>
      </c>
      <c r="D5" s="564" t="s">
        <v>44</v>
      </c>
      <c r="E5" s="564" t="s">
        <v>123</v>
      </c>
      <c r="F5" s="564"/>
      <c r="G5" s="564" t="s">
        <v>124</v>
      </c>
      <c r="H5" s="564"/>
      <c r="I5" s="564" t="s">
        <v>125</v>
      </c>
      <c r="J5" s="564"/>
      <c r="K5" s="564" t="s">
        <v>126</v>
      </c>
      <c r="L5" s="564"/>
      <c r="M5" s="564" t="s">
        <v>582</v>
      </c>
      <c r="N5" s="564"/>
      <c r="O5" s="564" t="s">
        <v>583</v>
      </c>
      <c r="P5" s="564"/>
    </row>
    <row r="6" spans="2:16" ht="48.75" customHeight="1">
      <c r="B6" s="552"/>
      <c r="C6" s="552"/>
      <c r="D6" s="552"/>
      <c r="E6" s="191" t="s">
        <v>45</v>
      </c>
      <c r="F6" s="191" t="s">
        <v>44</v>
      </c>
      <c r="G6" s="191" t="s">
        <v>45</v>
      </c>
      <c r="H6" s="191" t="s">
        <v>44</v>
      </c>
      <c r="I6" s="191" t="s">
        <v>45</v>
      </c>
      <c r="J6" s="191" t="s">
        <v>44</v>
      </c>
      <c r="K6" s="191" t="s">
        <v>45</v>
      </c>
      <c r="L6" s="191" t="s">
        <v>44</v>
      </c>
      <c r="M6" s="191" t="s">
        <v>45</v>
      </c>
      <c r="N6" s="191" t="s">
        <v>44</v>
      </c>
      <c r="O6" s="191" t="s">
        <v>45</v>
      </c>
      <c r="P6" s="191" t="s">
        <v>44</v>
      </c>
    </row>
    <row r="7" spans="2:17" ht="15">
      <c r="B7" s="138" t="s">
        <v>155</v>
      </c>
      <c r="C7" s="388">
        <v>3923123.161546084</v>
      </c>
      <c r="D7" s="388">
        <v>3502915572.9557323</v>
      </c>
      <c r="E7" s="388">
        <v>395367.81223121285</v>
      </c>
      <c r="F7" s="388">
        <v>190823023.84475568</v>
      </c>
      <c r="G7" s="388">
        <v>598892.2540653443</v>
      </c>
      <c r="H7" s="388">
        <v>461324395.2066038</v>
      </c>
      <c r="I7" s="388">
        <v>782254.4397779618</v>
      </c>
      <c r="J7" s="388">
        <v>681972919.3590033</v>
      </c>
      <c r="K7" s="388">
        <v>853630.3039240581</v>
      </c>
      <c r="L7" s="388">
        <v>845704149.4072655</v>
      </c>
      <c r="M7" s="388">
        <v>631864.4514870123</v>
      </c>
      <c r="N7" s="388">
        <v>656813587.1019621</v>
      </c>
      <c r="O7" s="388">
        <v>661113.9000601473</v>
      </c>
      <c r="P7" s="429">
        <v>666277498.0358181</v>
      </c>
      <c r="Q7" s="28"/>
    </row>
    <row r="8" spans="1:16" ht="15" customHeight="1">
      <c r="A8" s="8"/>
      <c r="B8" s="430" t="s">
        <v>99</v>
      </c>
      <c r="C8" s="62">
        <v>392364.4675601208</v>
      </c>
      <c r="D8" s="62">
        <v>119780871.49488586</v>
      </c>
      <c r="E8" s="62">
        <v>11710.761930295139</v>
      </c>
      <c r="F8" s="62">
        <v>701418.3024493257</v>
      </c>
      <c r="G8" s="62">
        <v>29146.90228369133</v>
      </c>
      <c r="H8" s="62">
        <v>3503799.989713167</v>
      </c>
      <c r="I8" s="62">
        <v>38658.567377686755</v>
      </c>
      <c r="J8" s="62">
        <v>6818658.125381066</v>
      </c>
      <c r="K8" s="62">
        <v>61254.223419885064</v>
      </c>
      <c r="L8" s="62">
        <v>14823310.283655385</v>
      </c>
      <c r="M8" s="62">
        <v>74115.5334920952</v>
      </c>
      <c r="N8" s="62">
        <v>21917249.281581234</v>
      </c>
      <c r="O8" s="62">
        <v>177478.47905645883</v>
      </c>
      <c r="P8" s="359">
        <v>72016435.51210307</v>
      </c>
    </row>
    <row r="9" spans="1:16" ht="15">
      <c r="A9" s="8"/>
      <c r="B9" s="430" t="s">
        <v>144</v>
      </c>
      <c r="C9" s="62">
        <v>392254.4125474974</v>
      </c>
      <c r="D9" s="62">
        <v>169820055.08565927</v>
      </c>
      <c r="E9" s="62">
        <v>11163.106720598222</v>
      </c>
      <c r="F9" s="62">
        <v>1006519.9454069089</v>
      </c>
      <c r="G9" s="62">
        <v>36445.76192519673</v>
      </c>
      <c r="H9" s="62">
        <v>6628935.345759218</v>
      </c>
      <c r="I9" s="62">
        <v>50020.267523496295</v>
      </c>
      <c r="J9" s="62">
        <v>13760651.442598894</v>
      </c>
      <c r="K9" s="62">
        <v>87689.79916008796</v>
      </c>
      <c r="L9" s="62">
        <v>32093734.12582673</v>
      </c>
      <c r="M9" s="62">
        <v>91609.97505333686</v>
      </c>
      <c r="N9" s="62">
        <v>41286553.841906466</v>
      </c>
      <c r="O9" s="62">
        <v>115325.50216477549</v>
      </c>
      <c r="P9" s="359">
        <v>75043660.38415857</v>
      </c>
    </row>
    <row r="10" spans="1:16" ht="15">
      <c r="A10" s="8"/>
      <c r="B10" s="430" t="s">
        <v>145</v>
      </c>
      <c r="C10" s="62">
        <v>392317.36792167346</v>
      </c>
      <c r="D10" s="62">
        <v>204661097.4432596</v>
      </c>
      <c r="E10" s="62">
        <v>14732.096932338814</v>
      </c>
      <c r="F10" s="62">
        <v>1704571.4169631735</v>
      </c>
      <c r="G10" s="62">
        <v>34742.525522948614</v>
      </c>
      <c r="H10" s="62">
        <v>8064256.991566812</v>
      </c>
      <c r="I10" s="62">
        <v>67864.87209021038</v>
      </c>
      <c r="J10" s="62">
        <v>23775540.60050608</v>
      </c>
      <c r="K10" s="62">
        <v>96091.96505573447</v>
      </c>
      <c r="L10" s="62">
        <v>44796332.10627454</v>
      </c>
      <c r="M10" s="62">
        <v>86057.77892830223</v>
      </c>
      <c r="N10" s="62">
        <v>49754706.26541951</v>
      </c>
      <c r="O10" s="62">
        <v>92828.12939213731</v>
      </c>
      <c r="P10" s="359">
        <v>76565690.06252934</v>
      </c>
    </row>
    <row r="11" spans="1:18" ht="15">
      <c r="A11" s="8"/>
      <c r="B11" s="430" t="s">
        <v>146</v>
      </c>
      <c r="C11" s="62">
        <v>392220.2107442306</v>
      </c>
      <c r="D11" s="62">
        <v>231814286.07746807</v>
      </c>
      <c r="E11" s="62">
        <v>19085.64471268927</v>
      </c>
      <c r="F11" s="62">
        <v>2714292.770362589</v>
      </c>
      <c r="G11" s="62">
        <v>43065.3506499818</v>
      </c>
      <c r="H11" s="62">
        <v>12323498.00240237</v>
      </c>
      <c r="I11" s="62">
        <v>83981.85383991429</v>
      </c>
      <c r="J11" s="62">
        <v>35918359.84391251</v>
      </c>
      <c r="K11" s="62">
        <v>98983.4689877111</v>
      </c>
      <c r="L11" s="62">
        <v>56223490.339774564</v>
      </c>
      <c r="M11" s="62">
        <v>77598.15281382826</v>
      </c>
      <c r="N11" s="62">
        <v>54973356.465850875</v>
      </c>
      <c r="O11" s="62">
        <v>69505.73974010092</v>
      </c>
      <c r="P11" s="359">
        <v>69661288.65516242</v>
      </c>
      <c r="R11" s="2"/>
    </row>
    <row r="12" spans="1:16" ht="15">
      <c r="A12" s="8"/>
      <c r="B12" s="430" t="s">
        <v>147</v>
      </c>
      <c r="C12" s="62">
        <v>392440.20373149775</v>
      </c>
      <c r="D12" s="62">
        <v>266065212.05694303</v>
      </c>
      <c r="E12" s="62">
        <v>21358.50424352192</v>
      </c>
      <c r="F12" s="62">
        <v>3644747.745934263</v>
      </c>
      <c r="G12" s="62">
        <v>50851.033559174786</v>
      </c>
      <c r="H12" s="62">
        <v>17434435.704779107</v>
      </c>
      <c r="I12" s="62">
        <v>89178.67098813456</v>
      </c>
      <c r="J12" s="62">
        <v>45824853.24555004</v>
      </c>
      <c r="K12" s="62">
        <v>102185.71255274948</v>
      </c>
      <c r="L12" s="62">
        <v>69696235.07673831</v>
      </c>
      <c r="M12" s="62">
        <v>68305.87852025195</v>
      </c>
      <c r="N12" s="62">
        <v>58074975.45106165</v>
      </c>
      <c r="O12" s="62">
        <v>60560.40386765914</v>
      </c>
      <c r="P12" s="359">
        <v>71389964.83287556</v>
      </c>
    </row>
    <row r="13" spans="1:16" ht="15">
      <c r="A13" s="8"/>
      <c r="B13" s="430" t="s">
        <v>148</v>
      </c>
      <c r="C13" s="62">
        <v>392337.2793928337</v>
      </c>
      <c r="D13" s="62">
        <v>302658834.4425292</v>
      </c>
      <c r="E13" s="62">
        <v>30615.941552081604</v>
      </c>
      <c r="F13" s="62">
        <v>6245730.821269306</v>
      </c>
      <c r="G13" s="62">
        <v>58148.4919012754</v>
      </c>
      <c r="H13" s="62">
        <v>23789969.771780297</v>
      </c>
      <c r="I13" s="62">
        <v>91575.40435076866</v>
      </c>
      <c r="J13" s="62">
        <v>56047633.23422635</v>
      </c>
      <c r="K13" s="62">
        <v>95586.08846060635</v>
      </c>
      <c r="L13" s="62">
        <v>77705231.71176481</v>
      </c>
      <c r="M13" s="62">
        <v>63467.68537976776</v>
      </c>
      <c r="N13" s="62">
        <v>64607164.36340171</v>
      </c>
      <c r="O13" s="62">
        <v>52943.66774832925</v>
      </c>
      <c r="P13" s="359">
        <v>74263104.54008241</v>
      </c>
    </row>
    <row r="14" spans="1:16" ht="15">
      <c r="A14" s="8"/>
      <c r="B14" s="430" t="s">
        <v>149</v>
      </c>
      <c r="C14" s="62">
        <v>392194.43309884274</v>
      </c>
      <c r="D14" s="62">
        <v>342920463.1924304</v>
      </c>
      <c r="E14" s="62">
        <v>41105.4503901396</v>
      </c>
      <c r="F14" s="62">
        <v>10331226.435023136</v>
      </c>
      <c r="G14" s="62">
        <v>70909.46430616589</v>
      </c>
      <c r="H14" s="62">
        <v>35524341.57371134</v>
      </c>
      <c r="I14" s="62">
        <v>97178.36770429094</v>
      </c>
      <c r="J14" s="62">
        <v>72969324.60427319</v>
      </c>
      <c r="K14" s="62">
        <v>87173.43682375115</v>
      </c>
      <c r="L14" s="62">
        <v>87065840.41627099</v>
      </c>
      <c r="M14" s="62">
        <v>57752.423282915785</v>
      </c>
      <c r="N14" s="62">
        <v>71834570.08268179</v>
      </c>
      <c r="O14" s="62">
        <v>38075.290591571356</v>
      </c>
      <c r="P14" s="359">
        <v>65195160.08046375</v>
      </c>
    </row>
    <row r="15" spans="1:16" ht="15">
      <c r="A15" s="8"/>
      <c r="B15" s="430" t="s">
        <v>150</v>
      </c>
      <c r="C15" s="62">
        <v>392394.7471981534</v>
      </c>
      <c r="D15" s="62">
        <v>394131632.6302899</v>
      </c>
      <c r="E15" s="62">
        <v>58017.01306382378</v>
      </c>
      <c r="F15" s="62">
        <v>18746306.797566574</v>
      </c>
      <c r="G15" s="62">
        <v>82449.67222122458</v>
      </c>
      <c r="H15" s="62">
        <v>52510815.17357775</v>
      </c>
      <c r="I15" s="62">
        <v>98598.84625633915</v>
      </c>
      <c r="J15" s="62">
        <v>93795921.64862978</v>
      </c>
      <c r="K15" s="62">
        <v>84845.78055367674</v>
      </c>
      <c r="L15" s="62">
        <v>107016722.29149707</v>
      </c>
      <c r="M15" s="62">
        <v>42033.891767264184</v>
      </c>
      <c r="N15" s="62">
        <v>66485157.1598777</v>
      </c>
      <c r="O15" s="62">
        <v>26449.54333581666</v>
      </c>
      <c r="P15" s="359">
        <v>55576709.55913139</v>
      </c>
    </row>
    <row r="16" spans="1:16" ht="15">
      <c r="A16" s="8"/>
      <c r="B16" s="430" t="s">
        <v>151</v>
      </c>
      <c r="C16" s="62">
        <v>392280.9186264742</v>
      </c>
      <c r="D16" s="62">
        <v>506307415.3996085</v>
      </c>
      <c r="E16" s="62">
        <v>86399.92386822253</v>
      </c>
      <c r="F16" s="62">
        <v>38168241.695501715</v>
      </c>
      <c r="G16" s="62">
        <v>84603.19495416884</v>
      </c>
      <c r="H16" s="62">
        <v>74825422.74460985</v>
      </c>
      <c r="I16" s="62">
        <v>83700.30958212636</v>
      </c>
      <c r="J16" s="62">
        <v>111685940.86604795</v>
      </c>
      <c r="K16" s="62">
        <v>76854.66225506706</v>
      </c>
      <c r="L16" s="62">
        <v>135820221.15775135</v>
      </c>
      <c r="M16" s="62">
        <v>42357.445647075554</v>
      </c>
      <c r="N16" s="62">
        <v>93146736.55211642</v>
      </c>
      <c r="O16" s="62">
        <v>18365.38231980653</v>
      </c>
      <c r="P16" s="359">
        <v>52660852.3835724</v>
      </c>
    </row>
    <row r="17" spans="1:16" ht="15">
      <c r="A17" s="8"/>
      <c r="B17" s="431" t="s">
        <v>152</v>
      </c>
      <c r="C17" s="270">
        <v>392319.12072451005</v>
      </c>
      <c r="D17" s="270">
        <v>964755705.1324396</v>
      </c>
      <c r="E17" s="270">
        <v>101179.36881749643</v>
      </c>
      <c r="F17" s="270">
        <v>107559967.91427575</v>
      </c>
      <c r="G17" s="270">
        <v>108529.8567415115</v>
      </c>
      <c r="H17" s="270">
        <v>226718919.90869933</v>
      </c>
      <c r="I17" s="270">
        <v>81497.28006500384</v>
      </c>
      <c r="J17" s="270">
        <v>221376035.74788663</v>
      </c>
      <c r="K17" s="270">
        <v>62965.166654808796</v>
      </c>
      <c r="L17" s="270">
        <v>220463031.89773402</v>
      </c>
      <c r="M17" s="270">
        <v>28565.686602176116</v>
      </c>
      <c r="N17" s="270">
        <v>134733117.63806543</v>
      </c>
      <c r="O17" s="270">
        <v>9581.761843502054</v>
      </c>
      <c r="P17" s="271">
        <v>53904632.02574921</v>
      </c>
    </row>
    <row r="18" spans="1:16" ht="15">
      <c r="A18" s="8"/>
      <c r="B18" s="248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1:16" ht="15">
      <c r="A19" s="8"/>
      <c r="B19" s="547" t="s">
        <v>584</v>
      </c>
      <c r="C19" s="547"/>
      <c r="D19" s="547"/>
      <c r="E19" s="547"/>
      <c r="F19" s="547"/>
      <c r="G19" s="547"/>
      <c r="H19" s="547"/>
      <c r="I19" s="547"/>
      <c r="J19" s="547"/>
      <c r="K19" s="547"/>
      <c r="L19" s="547"/>
      <c r="M19" s="547"/>
      <c r="N19" s="547"/>
      <c r="O19" s="547"/>
      <c r="P19" s="547"/>
    </row>
    <row r="20" spans="1:16" ht="15">
      <c r="A20" s="8"/>
      <c r="B20" s="547" t="s">
        <v>869</v>
      </c>
      <c r="C20" s="547"/>
      <c r="D20" s="547"/>
      <c r="E20" s="547"/>
      <c r="F20" s="547"/>
      <c r="G20" s="547"/>
      <c r="H20" s="547"/>
      <c r="I20" s="547"/>
      <c r="J20" s="547"/>
      <c r="K20" s="547"/>
      <c r="L20" s="547"/>
      <c r="M20" s="547"/>
      <c r="N20" s="547"/>
      <c r="O20" s="547"/>
      <c r="P20" s="547"/>
    </row>
    <row r="21" ht="15">
      <c r="A21" s="8"/>
    </row>
    <row r="22" spans="1:16" ht="14.25" customHeight="1">
      <c r="A22" s="8"/>
      <c r="B22" s="564" t="s">
        <v>129</v>
      </c>
      <c r="C22" s="564" t="s">
        <v>359</v>
      </c>
      <c r="D22" s="564" t="s">
        <v>44</v>
      </c>
      <c r="E22" s="564" t="s">
        <v>123</v>
      </c>
      <c r="F22" s="564"/>
      <c r="G22" s="564" t="s">
        <v>124</v>
      </c>
      <c r="H22" s="564"/>
      <c r="I22" s="564" t="s">
        <v>125</v>
      </c>
      <c r="J22" s="564"/>
      <c r="K22" s="564" t="s">
        <v>126</v>
      </c>
      <c r="L22" s="564"/>
      <c r="M22" s="564" t="s">
        <v>582</v>
      </c>
      <c r="N22" s="564"/>
      <c r="O22" s="564" t="s">
        <v>583</v>
      </c>
      <c r="P22" s="564"/>
    </row>
    <row r="23" spans="1:16" ht="48.95" customHeight="1">
      <c r="A23" s="8"/>
      <c r="B23" s="552"/>
      <c r="C23" s="552"/>
      <c r="D23" s="552"/>
      <c r="E23" s="296" t="s">
        <v>45</v>
      </c>
      <c r="F23" s="296" t="s">
        <v>44</v>
      </c>
      <c r="G23" s="296" t="s">
        <v>45</v>
      </c>
      <c r="H23" s="296" t="s">
        <v>44</v>
      </c>
      <c r="I23" s="296" t="s">
        <v>45</v>
      </c>
      <c r="J23" s="296" t="s">
        <v>44</v>
      </c>
      <c r="K23" s="296" t="s">
        <v>45</v>
      </c>
      <c r="L23" s="296" t="s">
        <v>44</v>
      </c>
      <c r="M23" s="296" t="s">
        <v>45</v>
      </c>
      <c r="N23" s="296" t="s">
        <v>44</v>
      </c>
      <c r="O23" s="296" t="s">
        <v>45</v>
      </c>
      <c r="P23" s="296" t="s">
        <v>44</v>
      </c>
    </row>
    <row r="24" spans="1:16" ht="15">
      <c r="A24" s="8"/>
      <c r="B24" s="143" t="s">
        <v>169</v>
      </c>
      <c r="C24" s="388">
        <v>2666885.510168755</v>
      </c>
      <c r="D24" s="388">
        <v>2790459733.581906</v>
      </c>
      <c r="E24" s="388">
        <v>261805.14723791013</v>
      </c>
      <c r="F24" s="388">
        <v>154932701.5305836</v>
      </c>
      <c r="G24" s="388">
        <v>403000.03931866784</v>
      </c>
      <c r="H24" s="388">
        <v>381355440.07966745</v>
      </c>
      <c r="I24" s="388">
        <v>553061.3124520646</v>
      </c>
      <c r="J24" s="388">
        <v>556436264.6726258</v>
      </c>
      <c r="K24" s="388">
        <v>615800.6754443556</v>
      </c>
      <c r="L24" s="388">
        <v>696280977.3705955</v>
      </c>
      <c r="M24" s="388">
        <v>437204.05388285243</v>
      </c>
      <c r="N24" s="388">
        <v>528636471.44174045</v>
      </c>
      <c r="O24" s="388">
        <v>396014.28183270147</v>
      </c>
      <c r="P24" s="429">
        <v>472817878.4864816</v>
      </c>
    </row>
    <row r="25" spans="1:16" ht="15">
      <c r="A25" s="8"/>
      <c r="B25" s="432" t="s">
        <v>99</v>
      </c>
      <c r="C25" s="62">
        <v>266672.0496714709</v>
      </c>
      <c r="D25" s="62">
        <v>110507429.88403754</v>
      </c>
      <c r="E25" s="62">
        <v>3278.0595127882507</v>
      </c>
      <c r="F25" s="62">
        <v>272860.5416482894</v>
      </c>
      <c r="G25" s="62">
        <v>10408.164635669957</v>
      </c>
      <c r="H25" s="62">
        <v>1698522.70490234</v>
      </c>
      <c r="I25" s="62">
        <v>24881.942461585684</v>
      </c>
      <c r="J25" s="62">
        <v>5918252.869414765</v>
      </c>
      <c r="K25" s="62">
        <v>54436.328036549094</v>
      </c>
      <c r="L25" s="62">
        <v>17654134.2120058</v>
      </c>
      <c r="M25" s="62">
        <v>63795.369551968346</v>
      </c>
      <c r="N25" s="62">
        <v>24860686.369632192</v>
      </c>
      <c r="O25" s="62">
        <v>109872.18547291092</v>
      </c>
      <c r="P25" s="359">
        <v>60102973.186434604</v>
      </c>
    </row>
    <row r="26" spans="1:16" ht="15">
      <c r="A26" s="8"/>
      <c r="B26" s="432" t="s">
        <v>144</v>
      </c>
      <c r="C26" s="62">
        <v>266787.98672980757</v>
      </c>
      <c r="D26" s="62">
        <v>145118737.66393065</v>
      </c>
      <c r="E26" s="62">
        <v>5047.862812364606</v>
      </c>
      <c r="F26" s="62">
        <v>585941.6532726288</v>
      </c>
      <c r="G26" s="62">
        <v>15471.18803027143</v>
      </c>
      <c r="H26" s="62">
        <v>3502440.4108221633</v>
      </c>
      <c r="I26" s="62">
        <v>41219.15397439162</v>
      </c>
      <c r="J26" s="62">
        <v>14215601.552383596</v>
      </c>
      <c r="K26" s="62">
        <v>66995.38805326074</v>
      </c>
      <c r="L26" s="62">
        <v>30844898.472218387</v>
      </c>
      <c r="M26" s="62">
        <v>67272.43450511787</v>
      </c>
      <c r="N26" s="62">
        <v>38317670.153275184</v>
      </c>
      <c r="O26" s="62">
        <v>70781.95935440317</v>
      </c>
      <c r="P26" s="359">
        <v>57652185.42195957</v>
      </c>
    </row>
    <row r="27" spans="1:16" ht="15">
      <c r="A27" s="8"/>
      <c r="B27" s="432" t="s">
        <v>145</v>
      </c>
      <c r="C27" s="62">
        <v>266563.4397495194</v>
      </c>
      <c r="D27" s="62">
        <v>166786856.95623347</v>
      </c>
      <c r="E27" s="62">
        <v>7027.511323762334</v>
      </c>
      <c r="F27" s="62">
        <v>1015081.7854218874</v>
      </c>
      <c r="G27" s="62">
        <v>23871.416344604204</v>
      </c>
      <c r="H27" s="62">
        <v>6925354.054002067</v>
      </c>
      <c r="I27" s="62">
        <v>53702.435953825225</v>
      </c>
      <c r="J27" s="62">
        <v>23107369.788671903</v>
      </c>
      <c r="K27" s="62">
        <v>70057.97800831158</v>
      </c>
      <c r="L27" s="62">
        <v>40173678.99822282</v>
      </c>
      <c r="M27" s="62">
        <v>60579.51418576693</v>
      </c>
      <c r="N27" s="62">
        <v>43491415.78202605</v>
      </c>
      <c r="O27" s="62">
        <v>51324.583933250804</v>
      </c>
      <c r="P27" s="359">
        <v>52073956.5478897</v>
      </c>
    </row>
    <row r="28" spans="1:16" ht="15">
      <c r="A28" s="8"/>
      <c r="B28" s="432" t="s">
        <v>146</v>
      </c>
      <c r="C28" s="62">
        <v>266713.46542266005</v>
      </c>
      <c r="D28" s="62">
        <v>190625860.30641145</v>
      </c>
      <c r="E28" s="62">
        <v>9367.194503458422</v>
      </c>
      <c r="F28" s="62">
        <v>1625667.4337921415</v>
      </c>
      <c r="G28" s="62">
        <v>27452.212759187743</v>
      </c>
      <c r="H28" s="62">
        <v>9531271.35046841</v>
      </c>
      <c r="I28" s="62">
        <v>61263.19303971049</v>
      </c>
      <c r="J28" s="62">
        <v>31716340.113562066</v>
      </c>
      <c r="K28" s="62">
        <v>75457.13582770141</v>
      </c>
      <c r="L28" s="62">
        <v>52056516.14322992</v>
      </c>
      <c r="M28" s="62">
        <v>47697.37129865457</v>
      </c>
      <c r="N28" s="62">
        <v>41282612.45571933</v>
      </c>
      <c r="O28" s="62">
        <v>45476.357993949</v>
      </c>
      <c r="P28" s="359">
        <v>54413452.80964131</v>
      </c>
    </row>
    <row r="29" spans="1:16" ht="15">
      <c r="A29" s="8"/>
      <c r="B29" s="432" t="s">
        <v>147</v>
      </c>
      <c r="C29" s="62">
        <v>266692.37222264824</v>
      </c>
      <c r="D29" s="62">
        <v>214585095.23467755</v>
      </c>
      <c r="E29" s="62">
        <v>13349.25228430313</v>
      </c>
      <c r="F29" s="62">
        <v>2726211.723638075</v>
      </c>
      <c r="G29" s="62">
        <v>35570.22039955078</v>
      </c>
      <c r="H29" s="62">
        <v>14651126.499839155</v>
      </c>
      <c r="I29" s="62">
        <v>64091.92656728057</v>
      </c>
      <c r="J29" s="62">
        <v>39479164.36722496</v>
      </c>
      <c r="K29" s="62">
        <v>69812.00971690453</v>
      </c>
      <c r="L29" s="62">
        <v>56982162.07750717</v>
      </c>
      <c r="M29" s="62">
        <v>44887.91995732908</v>
      </c>
      <c r="N29" s="62">
        <v>45839323.465086564</v>
      </c>
      <c r="O29" s="62">
        <v>38981.04329728208</v>
      </c>
      <c r="P29" s="359">
        <v>54907107.101382785</v>
      </c>
    </row>
    <row r="30" spans="1:16" ht="15">
      <c r="A30" s="8"/>
      <c r="B30" s="432" t="s">
        <v>148</v>
      </c>
      <c r="C30" s="62">
        <v>266795.38841963484</v>
      </c>
      <c r="D30" s="62">
        <v>241871733.6431025</v>
      </c>
      <c r="E30" s="62">
        <v>19594.174518132488</v>
      </c>
      <c r="F30" s="62">
        <v>4857836.3797533875</v>
      </c>
      <c r="G30" s="62">
        <v>45384.03094646213</v>
      </c>
      <c r="H30" s="62">
        <v>22409284.585093427</v>
      </c>
      <c r="I30" s="62">
        <v>63576.83021567232</v>
      </c>
      <c r="J30" s="62">
        <v>47055972.461696014</v>
      </c>
      <c r="K30" s="62">
        <v>64452.63344968944</v>
      </c>
      <c r="L30" s="62">
        <v>63477287.09828562</v>
      </c>
      <c r="M30" s="62">
        <v>45721.47416818944</v>
      </c>
      <c r="N30" s="62">
        <v>56206600.70547991</v>
      </c>
      <c r="O30" s="62">
        <v>28066.2451214906</v>
      </c>
      <c r="P30" s="359">
        <v>47864752.41279512</v>
      </c>
    </row>
    <row r="31" spans="1:16" ht="15">
      <c r="A31" s="8"/>
      <c r="B31" s="432" t="s">
        <v>149</v>
      </c>
      <c r="C31" s="62">
        <v>266656.1457445542</v>
      </c>
      <c r="D31" s="62">
        <v>266457458.71638077</v>
      </c>
      <c r="E31" s="62">
        <v>27864.920554782086</v>
      </c>
      <c r="F31" s="62">
        <v>8334893.885835943</v>
      </c>
      <c r="G31" s="62">
        <v>52974.058490603806</v>
      </c>
      <c r="H31" s="62">
        <v>31858789.618299253</v>
      </c>
      <c r="I31" s="62">
        <v>68933.53866346585</v>
      </c>
      <c r="J31" s="62">
        <v>61964352.90494915</v>
      </c>
      <c r="K31" s="62">
        <v>65744.38077521973</v>
      </c>
      <c r="L31" s="62">
        <v>78574801.94705391</v>
      </c>
      <c r="M31" s="62">
        <v>31382.233591440792</v>
      </c>
      <c r="N31" s="62">
        <v>47012035.63057251</v>
      </c>
      <c r="O31" s="62">
        <v>19757.013669043245</v>
      </c>
      <c r="P31" s="359">
        <v>38712584.72967079</v>
      </c>
    </row>
    <row r="32" spans="1:16" ht="15">
      <c r="A32" s="8"/>
      <c r="B32" s="432" t="s">
        <v>150</v>
      </c>
      <c r="C32" s="62">
        <v>266651.93663196644</v>
      </c>
      <c r="D32" s="62">
        <v>310995545.1689938</v>
      </c>
      <c r="E32" s="62">
        <v>49689.37208576592</v>
      </c>
      <c r="F32" s="62">
        <v>19019429.245910395</v>
      </c>
      <c r="G32" s="62">
        <v>54418.84801176329</v>
      </c>
      <c r="H32" s="62">
        <v>41545321.51080375</v>
      </c>
      <c r="I32" s="62">
        <v>60596.18861599076</v>
      </c>
      <c r="J32" s="62">
        <v>69178799.9799669</v>
      </c>
      <c r="K32" s="62">
        <v>57039.66393961524</v>
      </c>
      <c r="L32" s="62">
        <v>87321232.22186004</v>
      </c>
      <c r="M32" s="62">
        <v>30232.43189663974</v>
      </c>
      <c r="N32" s="62">
        <v>57881418.649939</v>
      </c>
      <c r="O32" s="62">
        <v>14675.432082193078</v>
      </c>
      <c r="P32" s="359">
        <v>36049343.56051505</v>
      </c>
    </row>
    <row r="33" spans="1:16" ht="15">
      <c r="A33" s="8"/>
      <c r="B33" s="432" t="s">
        <v>151</v>
      </c>
      <c r="C33" s="62">
        <v>266628.5458375919</v>
      </c>
      <c r="D33" s="62">
        <v>399624983.5552783</v>
      </c>
      <c r="E33" s="62">
        <v>56852.18143203164</v>
      </c>
      <c r="F33" s="62">
        <v>30082267.35990889</v>
      </c>
      <c r="G33" s="62">
        <v>63233.05878422325</v>
      </c>
      <c r="H33" s="62">
        <v>67386377.08232883</v>
      </c>
      <c r="I33" s="62">
        <v>59120.00280869585</v>
      </c>
      <c r="J33" s="62">
        <v>92999263.57269914</v>
      </c>
      <c r="K33" s="62">
        <v>48965.14899352356</v>
      </c>
      <c r="L33" s="62">
        <v>101417931.59911448</v>
      </c>
      <c r="M33" s="62">
        <v>27261.379944027893</v>
      </c>
      <c r="N33" s="62">
        <v>70377532.51538</v>
      </c>
      <c r="O33" s="62">
        <v>11196.77387509038</v>
      </c>
      <c r="P33" s="359">
        <v>37361611.425847515</v>
      </c>
    </row>
    <row r="34" spans="1:16" ht="15">
      <c r="A34" s="8"/>
      <c r="B34" s="433" t="s">
        <v>152</v>
      </c>
      <c r="C34" s="270">
        <v>266724.1797387023</v>
      </c>
      <c r="D34" s="270">
        <v>743886032.4526534</v>
      </c>
      <c r="E34" s="270">
        <v>69734.61821052307</v>
      </c>
      <c r="F34" s="270">
        <v>86412511.52140273</v>
      </c>
      <c r="G34" s="270">
        <v>74216.84091632598</v>
      </c>
      <c r="H34" s="270">
        <v>181846952.26310328</v>
      </c>
      <c r="I34" s="270">
        <v>55676.10015144975</v>
      </c>
      <c r="J34" s="270">
        <v>170801147.0620604</v>
      </c>
      <c r="K34" s="270">
        <v>42840.0086435837</v>
      </c>
      <c r="L34" s="270">
        <v>167778334.6010995</v>
      </c>
      <c r="M34" s="270">
        <v>18373.92478372341</v>
      </c>
      <c r="N34" s="270">
        <v>103367175.7146354</v>
      </c>
      <c r="O34" s="270">
        <v>5882.687033097478</v>
      </c>
      <c r="P34" s="271">
        <v>33679911.29035646</v>
      </c>
    </row>
    <row r="35" spans="1:16" ht="15">
      <c r="A35" s="8"/>
      <c r="B35" s="248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1:16" ht="15">
      <c r="A36" s="8"/>
      <c r="B36" s="248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1:16" ht="15">
      <c r="A37" s="8"/>
      <c r="B37" s="547" t="s">
        <v>585</v>
      </c>
      <c r="C37" s="547"/>
      <c r="D37" s="547"/>
      <c r="E37" s="547"/>
      <c r="F37" s="547"/>
      <c r="G37" s="547"/>
      <c r="H37" s="547"/>
      <c r="I37" s="547"/>
      <c r="J37" s="547"/>
      <c r="K37" s="547"/>
      <c r="L37" s="547"/>
      <c r="M37" s="547"/>
      <c r="N37" s="547"/>
      <c r="O37" s="547"/>
      <c r="P37" s="547"/>
    </row>
    <row r="38" spans="1:16" ht="15">
      <c r="A38" s="8"/>
      <c r="B38" s="547" t="s">
        <v>869</v>
      </c>
      <c r="C38" s="547"/>
      <c r="D38" s="547"/>
      <c r="E38" s="547"/>
      <c r="F38" s="547"/>
      <c r="G38" s="547"/>
      <c r="H38" s="547"/>
      <c r="I38" s="547"/>
      <c r="J38" s="547"/>
      <c r="K38" s="547"/>
      <c r="L38" s="547"/>
      <c r="M38" s="547"/>
      <c r="N38" s="547"/>
      <c r="O38" s="547"/>
      <c r="P38" s="547"/>
    </row>
    <row r="39" ht="15">
      <c r="A39" s="8"/>
    </row>
    <row r="40" spans="1:16" ht="14.25" customHeight="1">
      <c r="A40" s="8"/>
      <c r="B40" s="564" t="s">
        <v>129</v>
      </c>
      <c r="C40" s="564" t="s">
        <v>359</v>
      </c>
      <c r="D40" s="564" t="s">
        <v>44</v>
      </c>
      <c r="E40" s="564" t="s">
        <v>123</v>
      </c>
      <c r="F40" s="564"/>
      <c r="G40" s="564" t="s">
        <v>124</v>
      </c>
      <c r="H40" s="564"/>
      <c r="I40" s="564" t="s">
        <v>125</v>
      </c>
      <c r="J40" s="564"/>
      <c r="K40" s="564" t="s">
        <v>126</v>
      </c>
      <c r="L40" s="564"/>
      <c r="M40" s="564" t="s">
        <v>582</v>
      </c>
      <c r="N40" s="564"/>
      <c r="O40" s="564" t="s">
        <v>583</v>
      </c>
      <c r="P40" s="564"/>
    </row>
    <row r="41" spans="1:16" ht="46.15" customHeight="1">
      <c r="A41" s="8"/>
      <c r="B41" s="552"/>
      <c r="C41" s="552"/>
      <c r="D41" s="552"/>
      <c r="E41" s="296" t="s">
        <v>45</v>
      </c>
      <c r="F41" s="296" t="s">
        <v>44</v>
      </c>
      <c r="G41" s="296" t="s">
        <v>45</v>
      </c>
      <c r="H41" s="296" t="s">
        <v>44</v>
      </c>
      <c r="I41" s="296" t="s">
        <v>45</v>
      </c>
      <c r="J41" s="296" t="s">
        <v>44</v>
      </c>
      <c r="K41" s="296" t="s">
        <v>45</v>
      </c>
      <c r="L41" s="296" t="s">
        <v>44</v>
      </c>
      <c r="M41" s="296" t="s">
        <v>45</v>
      </c>
      <c r="N41" s="296" t="s">
        <v>44</v>
      </c>
      <c r="O41" s="296" t="s">
        <v>45</v>
      </c>
      <c r="P41" s="296" t="s">
        <v>44</v>
      </c>
    </row>
    <row r="42" spans="1:16" ht="15">
      <c r="A42" s="8"/>
      <c r="B42" s="143" t="s">
        <v>167</v>
      </c>
      <c r="C42" s="388">
        <v>1256237.6513770716</v>
      </c>
      <c r="D42" s="388">
        <v>712455839.3736674</v>
      </c>
      <c r="E42" s="388">
        <v>133562.6649932962</v>
      </c>
      <c r="F42" s="388">
        <v>35890322.314169206</v>
      </c>
      <c r="G42" s="388">
        <v>195892.2147466776</v>
      </c>
      <c r="H42" s="388">
        <v>79968955.12693758</v>
      </c>
      <c r="I42" s="388">
        <v>229193.12732590528</v>
      </c>
      <c r="J42" s="388">
        <v>125536654.68638627</v>
      </c>
      <c r="K42" s="388">
        <v>237829.6284797211</v>
      </c>
      <c r="L42" s="388">
        <v>149423172.03669164</v>
      </c>
      <c r="M42" s="388">
        <v>194660.39760415498</v>
      </c>
      <c r="N42" s="388">
        <v>128177115.6602153</v>
      </c>
      <c r="O42" s="388">
        <v>265099.6182274452</v>
      </c>
      <c r="P42" s="429">
        <v>193459619.54933414</v>
      </c>
    </row>
    <row r="43" spans="1:16" ht="15">
      <c r="A43" s="8"/>
      <c r="B43" s="432" t="s">
        <v>99</v>
      </c>
      <c r="C43" s="62">
        <v>125641.5181317745</v>
      </c>
      <c r="D43" s="62">
        <v>29241504.29843817</v>
      </c>
      <c r="E43" s="62">
        <v>3781.028403100997</v>
      </c>
      <c r="F43" s="62">
        <v>175130.84380143305</v>
      </c>
      <c r="G43" s="62">
        <v>9495.490395247507</v>
      </c>
      <c r="H43" s="62">
        <v>872790.175771632</v>
      </c>
      <c r="I43" s="62">
        <v>12122.034732980226</v>
      </c>
      <c r="J43" s="62">
        <v>1646787.1141680235</v>
      </c>
      <c r="K43" s="62">
        <v>13907.262989523453</v>
      </c>
      <c r="L43" s="62">
        <v>2399428.183552133</v>
      </c>
      <c r="M43" s="62">
        <v>20553.315993741515</v>
      </c>
      <c r="N43" s="62">
        <v>4497670.970748556</v>
      </c>
      <c r="O43" s="62">
        <v>65782.38561718093</v>
      </c>
      <c r="P43" s="359">
        <v>19649697.010396402</v>
      </c>
    </row>
    <row r="44" spans="1:16" ht="15">
      <c r="A44" s="8"/>
      <c r="B44" s="432" t="s">
        <v>144</v>
      </c>
      <c r="C44" s="62">
        <v>125577.23275918222</v>
      </c>
      <c r="D44" s="62">
        <v>39514026.76535877</v>
      </c>
      <c r="E44" s="62">
        <v>6037.242830034113</v>
      </c>
      <c r="F44" s="62">
        <v>396398.85149034706</v>
      </c>
      <c r="G44" s="62">
        <v>13835.948655224425</v>
      </c>
      <c r="H44" s="62">
        <v>1838240.631836925</v>
      </c>
      <c r="I44" s="62">
        <v>14445.135064987475</v>
      </c>
      <c r="J44" s="62">
        <v>2836401.1695818817</v>
      </c>
      <c r="K44" s="62">
        <v>23910.329960680043</v>
      </c>
      <c r="L44" s="62">
        <v>6252192.233762801</v>
      </c>
      <c r="M44" s="62">
        <v>24148.69668853393</v>
      </c>
      <c r="N44" s="62">
        <v>8000091.235487846</v>
      </c>
      <c r="O44" s="62">
        <v>43199.87955972213</v>
      </c>
      <c r="P44" s="359">
        <v>20190702.6431989</v>
      </c>
    </row>
    <row r="45" spans="1:16" ht="15">
      <c r="A45" s="8"/>
      <c r="B45" s="432" t="s">
        <v>145</v>
      </c>
      <c r="C45" s="62">
        <v>125621.27120432015</v>
      </c>
      <c r="D45" s="62">
        <v>48189581.10177116</v>
      </c>
      <c r="E45" s="62">
        <v>5157.987658207699</v>
      </c>
      <c r="F45" s="62">
        <v>416388.50381747773</v>
      </c>
      <c r="G45" s="62">
        <v>14668.09359823498</v>
      </c>
      <c r="H45" s="62">
        <v>2376356.029136008</v>
      </c>
      <c r="I45" s="62">
        <v>15267.974501724406</v>
      </c>
      <c r="J45" s="62">
        <v>3739099.0571450973</v>
      </c>
      <c r="K45" s="62">
        <v>24268.474050186665</v>
      </c>
      <c r="L45" s="62">
        <v>7864932.937798513</v>
      </c>
      <c r="M45" s="62">
        <v>28482.009714260443</v>
      </c>
      <c r="N45" s="62">
        <v>11670724.857241066</v>
      </c>
      <c r="O45" s="62">
        <v>37776.731681705816</v>
      </c>
      <c r="P45" s="359">
        <v>22122079.716632914</v>
      </c>
    </row>
    <row r="46" spans="1:16" ht="15">
      <c r="A46" s="8"/>
      <c r="B46" s="432" t="s">
        <v>146</v>
      </c>
      <c r="C46" s="62">
        <v>125712.99138927521</v>
      </c>
      <c r="D46" s="62">
        <v>53930078.93340721</v>
      </c>
      <c r="E46" s="62">
        <v>5873.316155687498</v>
      </c>
      <c r="F46" s="62">
        <v>579492.4912723664</v>
      </c>
      <c r="G46" s="62">
        <v>16987.93711330881</v>
      </c>
      <c r="H46" s="62">
        <v>3328017.56600024</v>
      </c>
      <c r="I46" s="62">
        <v>20507.26540881568</v>
      </c>
      <c r="J46" s="62">
        <v>6030822.816078988</v>
      </c>
      <c r="K46" s="62">
        <v>27481.15544267789</v>
      </c>
      <c r="L46" s="62">
        <v>10794496.782476649</v>
      </c>
      <c r="M46" s="62">
        <v>23818.129897567404</v>
      </c>
      <c r="N46" s="62">
        <v>11757802.112480579</v>
      </c>
      <c r="O46" s="62">
        <v>31045.187371217944</v>
      </c>
      <c r="P46" s="359">
        <v>21439447.16509835</v>
      </c>
    </row>
    <row r="47" spans="1:16" ht="15">
      <c r="A47" s="8"/>
      <c r="B47" s="432" t="s">
        <v>147</v>
      </c>
      <c r="C47" s="62">
        <v>125521.66040850128</v>
      </c>
      <c r="D47" s="62">
        <v>60083630.151881166</v>
      </c>
      <c r="E47" s="62">
        <v>7834.706928769768</v>
      </c>
      <c r="F47" s="62">
        <v>910258.7873066537</v>
      </c>
      <c r="G47" s="62">
        <v>16373.446241820548</v>
      </c>
      <c r="H47" s="62">
        <v>3793664.0263058203</v>
      </c>
      <c r="I47" s="62">
        <v>24193.70825010885</v>
      </c>
      <c r="J47" s="62">
        <v>8481342.004629277</v>
      </c>
      <c r="K47" s="62">
        <v>31666.29065647161</v>
      </c>
      <c r="L47" s="62">
        <v>14706986.434277676</v>
      </c>
      <c r="M47" s="62">
        <v>21714.545831957912</v>
      </c>
      <c r="N47" s="62">
        <v>12582421.125273854</v>
      </c>
      <c r="O47" s="62">
        <v>23738.96249937248</v>
      </c>
      <c r="P47" s="359">
        <v>19608957.774087854</v>
      </c>
    </row>
    <row r="48" spans="1:16" ht="15">
      <c r="A48" s="8"/>
      <c r="B48" s="432" t="s">
        <v>148</v>
      </c>
      <c r="C48" s="62">
        <v>125660.00311898715</v>
      </c>
      <c r="D48" s="62">
        <v>67012530.853185356</v>
      </c>
      <c r="E48" s="62">
        <v>10049.754780043919</v>
      </c>
      <c r="F48" s="62">
        <v>1381838.1107532517</v>
      </c>
      <c r="G48" s="62">
        <v>18274.259103823417</v>
      </c>
      <c r="H48" s="62">
        <v>4987331.598142163</v>
      </c>
      <c r="I48" s="62">
        <v>27764.572597703514</v>
      </c>
      <c r="J48" s="62">
        <v>11404460.809852196</v>
      </c>
      <c r="K48" s="62">
        <v>28158.081669723877</v>
      </c>
      <c r="L48" s="62">
        <v>15446608.829841359</v>
      </c>
      <c r="M48" s="62">
        <v>20666.226677530154</v>
      </c>
      <c r="N48" s="62">
        <v>14160740.396769512</v>
      </c>
      <c r="O48" s="62">
        <v>20747.108290162472</v>
      </c>
      <c r="P48" s="359">
        <v>19631551.107827056</v>
      </c>
    </row>
    <row r="49" spans="1:16" ht="15">
      <c r="A49" s="8"/>
      <c r="B49" s="432" t="s">
        <v>149</v>
      </c>
      <c r="C49" s="62">
        <v>125681.97643256652</v>
      </c>
      <c r="D49" s="62">
        <v>73904860.27506733</v>
      </c>
      <c r="E49" s="62">
        <v>12501.9475010397</v>
      </c>
      <c r="F49" s="62">
        <v>2035597.5090982728</v>
      </c>
      <c r="G49" s="62">
        <v>23056.50350728605</v>
      </c>
      <c r="H49" s="62">
        <v>7518130.18260293</v>
      </c>
      <c r="I49" s="62">
        <v>28288.535529903947</v>
      </c>
      <c r="J49" s="62">
        <v>13729647.304675184</v>
      </c>
      <c r="K49" s="62">
        <v>27666.763933355425</v>
      </c>
      <c r="L49" s="62">
        <v>17909417.613272943</v>
      </c>
      <c r="M49" s="62">
        <v>18463.911705790095</v>
      </c>
      <c r="N49" s="62">
        <v>15027689.684033012</v>
      </c>
      <c r="O49" s="62">
        <v>15704.314255191433</v>
      </c>
      <c r="P49" s="359">
        <v>17684377.981385183</v>
      </c>
    </row>
    <row r="50" spans="1:16" ht="15">
      <c r="A50" s="8"/>
      <c r="B50" s="432" t="s">
        <v>150</v>
      </c>
      <c r="C50" s="62">
        <v>125536.53555846133</v>
      </c>
      <c r="D50" s="62">
        <v>82570065.4084274</v>
      </c>
      <c r="E50" s="62">
        <v>17201.916395626366</v>
      </c>
      <c r="F50" s="62">
        <v>3418138.0995529834</v>
      </c>
      <c r="G50" s="62">
        <v>24362.53877850779</v>
      </c>
      <c r="H50" s="62">
        <v>9578845.20568645</v>
      </c>
      <c r="I50" s="62">
        <v>31265.64934387395</v>
      </c>
      <c r="J50" s="62">
        <v>18334396.68464195</v>
      </c>
      <c r="K50" s="62">
        <v>24762.532086703784</v>
      </c>
      <c r="L50" s="62">
        <v>19407543.396753617</v>
      </c>
      <c r="M50" s="62">
        <v>15579.191407740924</v>
      </c>
      <c r="N50" s="62">
        <v>15236999.581851525</v>
      </c>
      <c r="O50" s="62">
        <v>12364.707546008789</v>
      </c>
      <c r="P50" s="359">
        <v>16594142.439941015</v>
      </c>
    </row>
    <row r="51" spans="1:16" ht="15">
      <c r="A51" s="8"/>
      <c r="B51" s="432" t="s">
        <v>151</v>
      </c>
      <c r="C51" s="62">
        <v>125701.54793919915</v>
      </c>
      <c r="D51" s="62">
        <v>97869755.60721119</v>
      </c>
      <c r="E51" s="62">
        <v>23819.62798630749</v>
      </c>
      <c r="F51" s="62">
        <v>6090289.268967379</v>
      </c>
      <c r="G51" s="62">
        <v>26610.54445318776</v>
      </c>
      <c r="H51" s="62">
        <v>13641975.475569285</v>
      </c>
      <c r="I51" s="62">
        <v>32385.198540778663</v>
      </c>
      <c r="J51" s="62">
        <v>24885561.088752188</v>
      </c>
      <c r="K51" s="62">
        <v>19993.10978720945</v>
      </c>
      <c r="L51" s="62">
        <v>20152237.557323765</v>
      </c>
      <c r="M51" s="62">
        <v>12880.757071077449</v>
      </c>
      <c r="N51" s="62">
        <v>16102654.60177255</v>
      </c>
      <c r="O51" s="62">
        <v>10012.310100639126</v>
      </c>
      <c r="P51" s="359">
        <v>16997037.61482646</v>
      </c>
    </row>
    <row r="52" spans="1:16" ht="15">
      <c r="A52" s="8"/>
      <c r="B52" s="433" t="s">
        <v>152</v>
      </c>
      <c r="C52" s="270">
        <v>125582.91443493626</v>
      </c>
      <c r="D52" s="270">
        <v>160139805.97898808</v>
      </c>
      <c r="E52" s="270">
        <v>41305.13635447854</v>
      </c>
      <c r="F52" s="270">
        <v>20486789.848108977</v>
      </c>
      <c r="G52" s="270">
        <v>32227.45290003657</v>
      </c>
      <c r="H52" s="270">
        <v>32033604.235886276</v>
      </c>
      <c r="I52" s="270">
        <v>22953.053355029508</v>
      </c>
      <c r="J52" s="270">
        <v>34448136.63686211</v>
      </c>
      <c r="K52" s="270">
        <v>16015.627903190325</v>
      </c>
      <c r="L52" s="270">
        <v>34489328.0676331</v>
      </c>
      <c r="M52" s="270">
        <v>8353.612615956214</v>
      </c>
      <c r="N52" s="270">
        <v>19140321.094557572</v>
      </c>
      <c r="O52" s="270">
        <v>4728.031306245981</v>
      </c>
      <c r="P52" s="271">
        <v>19541626.09594101</v>
      </c>
    </row>
    <row r="53" spans="1:16" ht="15">
      <c r="A53" s="8"/>
      <c r="B53" s="248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1:16" ht="15">
      <c r="A54" s="8"/>
      <c r="B54" t="s">
        <v>347</v>
      </c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1:16" ht="15">
      <c r="A55" s="8"/>
      <c r="B55" s="248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1:16" ht="15">
      <c r="A56" s="8"/>
      <c r="B56" s="248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1:16" ht="15">
      <c r="A57" s="8"/>
      <c r="B57" s="248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1:16" ht="15">
      <c r="A58" s="8"/>
      <c r="B58" s="248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1:16" ht="15">
      <c r="A59" s="8"/>
      <c r="B59" s="248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1:16" ht="15">
      <c r="A60" s="8"/>
      <c r="B60" s="248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1:16" ht="15">
      <c r="A61" s="8"/>
      <c r="B61" s="248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1:16" ht="15">
      <c r="A62" s="8"/>
      <c r="B62" s="248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1:16" ht="15">
      <c r="A63" s="8"/>
      <c r="B63" s="248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1:16" ht="15">
      <c r="A64" s="8"/>
      <c r="B64" s="248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1:16" ht="15">
      <c r="A65" s="8"/>
      <c r="B65" s="248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1:16" ht="15">
      <c r="A66" s="8"/>
      <c r="B66" s="248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1:16" ht="15">
      <c r="A67" s="8"/>
      <c r="B67" s="248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1:16" ht="15">
      <c r="A68" s="8"/>
      <c r="B68" s="248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1:16" ht="15">
      <c r="A69" s="8"/>
      <c r="B69" s="248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1:16" ht="15">
      <c r="A70" s="8"/>
      <c r="B70" s="248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1:16" ht="15">
      <c r="A71" s="8"/>
      <c r="B71" s="248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1:16" ht="15">
      <c r="A72" s="8"/>
      <c r="B72" s="248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1:16" ht="15">
      <c r="A73" s="8"/>
      <c r="B73" s="248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1:16" ht="15">
      <c r="A74" s="8"/>
      <c r="B74" s="562" t="s">
        <v>214</v>
      </c>
      <c r="C74" s="562"/>
      <c r="D74" s="562"/>
      <c r="E74" s="562"/>
      <c r="F74" s="562"/>
      <c r="G74" s="562"/>
      <c r="H74" s="562"/>
      <c r="I74" s="562"/>
      <c r="J74" s="562"/>
      <c r="K74" s="562"/>
      <c r="L74" s="562"/>
      <c r="M74" s="562"/>
      <c r="N74" s="562"/>
      <c r="O74" s="562"/>
      <c r="P74" s="562"/>
    </row>
    <row r="75" ht="15">
      <c r="B75" s="24"/>
    </row>
    <row r="77" ht="15">
      <c r="B77" s="24"/>
    </row>
    <row r="78" ht="15">
      <c r="B78" s="24"/>
    </row>
    <row r="79" ht="15">
      <c r="B79" s="17"/>
    </row>
    <row r="80" ht="15">
      <c r="B80" s="17"/>
    </row>
  </sheetData>
  <mergeCells count="34">
    <mergeCell ref="B3:P3"/>
    <mergeCell ref="B2:P2"/>
    <mergeCell ref="K5:L5"/>
    <mergeCell ref="M5:N5"/>
    <mergeCell ref="O5:P5"/>
    <mergeCell ref="I5:J5"/>
    <mergeCell ref="B5:B6"/>
    <mergeCell ref="C5:C6"/>
    <mergeCell ref="D5:D6"/>
    <mergeCell ref="E5:F5"/>
    <mergeCell ref="G5:H5"/>
    <mergeCell ref="B19:P19"/>
    <mergeCell ref="B37:P37"/>
    <mergeCell ref="B38:P38"/>
    <mergeCell ref="B74:P74"/>
    <mergeCell ref="O22:P22"/>
    <mergeCell ref="E22:F22"/>
    <mergeCell ref="G22:H22"/>
    <mergeCell ref="I22:J22"/>
    <mergeCell ref="I40:J40"/>
    <mergeCell ref="K40:L40"/>
    <mergeCell ref="M40:N40"/>
    <mergeCell ref="O40:P40"/>
    <mergeCell ref="B20:P20"/>
    <mergeCell ref="B22:B23"/>
    <mergeCell ref="C22:C23"/>
    <mergeCell ref="D22:D23"/>
    <mergeCell ref="K22:L22"/>
    <mergeCell ref="M22:N22"/>
    <mergeCell ref="B40:B41"/>
    <mergeCell ref="C40:C41"/>
    <mergeCell ref="D40:D41"/>
    <mergeCell ref="E40:F40"/>
    <mergeCell ref="G40:H40"/>
  </mergeCells>
  <hyperlinks>
    <hyperlink ref="A2" location="Índice!A1" display="Regresar"/>
  </hyperlink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53"/>
  <sheetViews>
    <sheetView workbookViewId="0" topLeftCell="A1">
      <selection activeCell="C5" sqref="C5:C6"/>
    </sheetView>
  </sheetViews>
  <sheetFormatPr defaultColWidth="11.421875" defaultRowHeight="15"/>
  <cols>
    <col min="3" max="3" width="20.140625" style="0" customWidth="1"/>
    <col min="4" max="4" width="16.57421875" style="0" customWidth="1"/>
    <col min="5" max="5" width="13.00390625" style="0" customWidth="1"/>
    <col min="6" max="6" width="14.140625" style="0" customWidth="1"/>
    <col min="7" max="7" width="10.8515625" style="0" customWidth="1"/>
    <col min="8" max="8" width="13.7109375" style="0" customWidth="1"/>
    <col min="9" max="9" width="13.421875" style="0" customWidth="1"/>
    <col min="10" max="10" width="10.7109375" style="0" customWidth="1"/>
    <col min="11" max="11" width="14.7109375" style="0" customWidth="1"/>
  </cols>
  <sheetData>
    <row r="1" ht="15">
      <c r="I1" s="28"/>
    </row>
    <row r="2" spans="1:11" ht="15">
      <c r="A2" s="1" t="s">
        <v>17</v>
      </c>
      <c r="C2" s="562" t="s">
        <v>215</v>
      </c>
      <c r="D2" s="562"/>
      <c r="E2" s="562"/>
      <c r="F2" s="562"/>
      <c r="G2" s="562"/>
      <c r="H2" s="562"/>
      <c r="I2" s="562"/>
      <c r="J2" s="562"/>
      <c r="K2" s="562"/>
    </row>
    <row r="3" spans="3:11" ht="15">
      <c r="C3" s="45" t="s">
        <v>871</v>
      </c>
      <c r="D3" s="45"/>
      <c r="E3" s="45"/>
      <c r="F3" s="45"/>
      <c r="G3" s="45"/>
      <c r="H3" s="45"/>
      <c r="I3" s="45"/>
      <c r="J3" s="45"/>
      <c r="K3" s="45"/>
    </row>
    <row r="4" ht="15">
      <c r="M4" s="28"/>
    </row>
    <row r="5" spans="3:11" ht="31.7" customHeight="1">
      <c r="C5" s="564" t="s">
        <v>156</v>
      </c>
      <c r="D5" s="564" t="s">
        <v>873</v>
      </c>
      <c r="E5" s="564" t="s">
        <v>240</v>
      </c>
      <c r="F5" s="564" t="s">
        <v>46</v>
      </c>
      <c r="G5" s="564"/>
      <c r="H5" s="554" t="s">
        <v>378</v>
      </c>
      <c r="I5" s="556"/>
      <c r="J5" s="564" t="s">
        <v>53</v>
      </c>
      <c r="K5" s="564"/>
    </row>
    <row r="6" spans="3:11" ht="59.1" customHeight="1">
      <c r="C6" s="552"/>
      <c r="D6" s="552"/>
      <c r="E6" s="552"/>
      <c r="F6" s="159" t="s">
        <v>47</v>
      </c>
      <c r="G6" s="159" t="s">
        <v>48</v>
      </c>
      <c r="H6" s="159" t="s">
        <v>51</v>
      </c>
      <c r="I6" s="159" t="s">
        <v>52</v>
      </c>
      <c r="J6" s="159" t="s">
        <v>191</v>
      </c>
      <c r="K6" s="159" t="s">
        <v>192</v>
      </c>
    </row>
    <row r="7" spans="3:11" ht="15">
      <c r="C7" s="143" t="s">
        <v>155</v>
      </c>
      <c r="D7" s="388">
        <v>3502915572.9557323</v>
      </c>
      <c r="E7" s="388">
        <v>3923123.161546084</v>
      </c>
      <c r="F7" s="388">
        <v>2987645.312945157</v>
      </c>
      <c r="G7" s="388">
        <v>935477.8486009466</v>
      </c>
      <c r="H7" s="388">
        <v>1620882.7057911796</v>
      </c>
      <c r="I7" s="434">
        <f>+E7-H7</f>
        <v>2302240.4557549045</v>
      </c>
      <c r="J7" s="388">
        <v>3457930.7515276913</v>
      </c>
      <c r="K7" s="429">
        <v>465192.4100184239</v>
      </c>
    </row>
    <row r="8" spans="3:11" ht="15">
      <c r="C8" s="432" t="s">
        <v>99</v>
      </c>
      <c r="D8" s="62">
        <v>119780871.49488586</v>
      </c>
      <c r="E8" s="62">
        <v>392364.4675601208</v>
      </c>
      <c r="F8" s="62">
        <v>310812.93168106966</v>
      </c>
      <c r="G8" s="62">
        <v>81551.53587904404</v>
      </c>
      <c r="H8" s="62">
        <v>82579.08475011073</v>
      </c>
      <c r="I8" s="435">
        <f aca="true" t="shared" si="0" ref="I8:I17">+E8-H8</f>
        <v>309785.38281001005</v>
      </c>
      <c r="J8" s="62">
        <v>361464.27148324746</v>
      </c>
      <c r="K8" s="359">
        <v>30900.196076870616</v>
      </c>
    </row>
    <row r="9" spans="3:11" ht="15">
      <c r="C9" s="432" t="s">
        <v>144</v>
      </c>
      <c r="D9" s="62">
        <v>169820055.08565927</v>
      </c>
      <c r="E9" s="62">
        <v>392254.4125474974</v>
      </c>
      <c r="F9" s="62">
        <v>313452.8888579635</v>
      </c>
      <c r="G9" s="62">
        <v>78801.5236895305</v>
      </c>
      <c r="H9" s="62">
        <v>106240.50614523834</v>
      </c>
      <c r="I9" s="435">
        <f t="shared" si="0"/>
        <v>286013.9064022591</v>
      </c>
      <c r="J9" s="62">
        <v>353242.1218524208</v>
      </c>
      <c r="K9" s="359">
        <v>39012.29069507568</v>
      </c>
    </row>
    <row r="10" spans="3:11" ht="15">
      <c r="C10" s="432" t="s">
        <v>145</v>
      </c>
      <c r="D10" s="62">
        <v>204661097.4432596</v>
      </c>
      <c r="E10" s="62">
        <v>392317.36792167346</v>
      </c>
      <c r="F10" s="62">
        <v>305510.7101284896</v>
      </c>
      <c r="G10" s="62">
        <v>86806.65779318279</v>
      </c>
      <c r="H10" s="62">
        <v>114877.07153571611</v>
      </c>
      <c r="I10" s="435">
        <f t="shared" si="0"/>
        <v>277440.29638595734</v>
      </c>
      <c r="J10" s="62">
        <v>355599.3626714092</v>
      </c>
      <c r="K10" s="359">
        <v>36718.005250267764</v>
      </c>
    </row>
    <row r="11" spans="3:12" ht="15">
      <c r="C11" s="432" t="s">
        <v>146</v>
      </c>
      <c r="D11" s="62">
        <v>231814286.07746807</v>
      </c>
      <c r="E11" s="62">
        <v>392220.2107442306</v>
      </c>
      <c r="F11" s="62">
        <v>305230.47792748886</v>
      </c>
      <c r="G11" s="62">
        <v>86989.73281673709</v>
      </c>
      <c r="H11" s="62">
        <v>126109.20210361708</v>
      </c>
      <c r="I11" s="435">
        <f t="shared" si="0"/>
        <v>266111.0086406135</v>
      </c>
      <c r="J11" s="62">
        <v>355160.85482336016</v>
      </c>
      <c r="K11" s="359">
        <v>37059.35592086994</v>
      </c>
      <c r="L11" s="28"/>
    </row>
    <row r="12" spans="3:11" ht="15">
      <c r="C12" s="432" t="s">
        <v>147</v>
      </c>
      <c r="D12" s="62">
        <v>266065212.05694303</v>
      </c>
      <c r="E12" s="62">
        <v>392440.20373149775</v>
      </c>
      <c r="F12" s="62">
        <v>298454.76531984116</v>
      </c>
      <c r="G12" s="62">
        <v>93985.43841165185</v>
      </c>
      <c r="H12" s="62">
        <v>138499.06807589793</v>
      </c>
      <c r="I12" s="435">
        <f t="shared" si="0"/>
        <v>253941.13565559982</v>
      </c>
      <c r="J12" s="62">
        <v>350767.7494976886</v>
      </c>
      <c r="K12" s="359">
        <v>41672.45423380828</v>
      </c>
    </row>
    <row r="13" spans="3:11" ht="15">
      <c r="C13" s="432" t="s">
        <v>148</v>
      </c>
      <c r="D13" s="62">
        <v>302658834.4425292</v>
      </c>
      <c r="E13" s="62">
        <v>392337.2793928337</v>
      </c>
      <c r="F13" s="62">
        <v>296038.55907153187</v>
      </c>
      <c r="G13" s="62">
        <v>96298.72032129757</v>
      </c>
      <c r="H13" s="62">
        <v>157017.88485150028</v>
      </c>
      <c r="I13" s="435">
        <f t="shared" si="0"/>
        <v>235319.39454133343</v>
      </c>
      <c r="J13" s="62">
        <v>347444.4436373023</v>
      </c>
      <c r="K13" s="359">
        <v>44892.83575553212</v>
      </c>
    </row>
    <row r="14" spans="3:11" ht="15">
      <c r="C14" s="432" t="s">
        <v>105</v>
      </c>
      <c r="D14" s="62">
        <v>342920463.1924304</v>
      </c>
      <c r="E14" s="62">
        <v>392194.43309884274</v>
      </c>
      <c r="F14" s="62">
        <v>287293.0665625149</v>
      </c>
      <c r="G14" s="62">
        <v>104901.366536316</v>
      </c>
      <c r="H14" s="62">
        <v>169436.8009921504</v>
      </c>
      <c r="I14" s="435">
        <f t="shared" si="0"/>
        <v>222757.63210669233</v>
      </c>
      <c r="J14" s="62">
        <v>338990.57788669906</v>
      </c>
      <c r="K14" s="359">
        <v>53203.85521214037</v>
      </c>
    </row>
    <row r="15" spans="3:11" ht="15">
      <c r="C15" s="286" t="s">
        <v>150</v>
      </c>
      <c r="D15" s="62">
        <v>394131632.6302899</v>
      </c>
      <c r="E15" s="62">
        <v>392394.7471981534</v>
      </c>
      <c r="F15" s="62">
        <v>291502.3199630887</v>
      </c>
      <c r="G15" s="62">
        <v>100892.42723505561</v>
      </c>
      <c r="H15" s="62">
        <v>195408.52066869696</v>
      </c>
      <c r="I15" s="435">
        <f t="shared" si="0"/>
        <v>196986.22652945644</v>
      </c>
      <c r="J15" s="62">
        <v>337985.60741196957</v>
      </c>
      <c r="K15" s="359">
        <v>54409.13978618017</v>
      </c>
    </row>
    <row r="16" spans="3:11" ht="15">
      <c r="C16" s="286" t="s">
        <v>151</v>
      </c>
      <c r="D16" s="62">
        <v>506307415.3996085</v>
      </c>
      <c r="E16" s="62">
        <v>392280.9186264742</v>
      </c>
      <c r="F16" s="62">
        <v>285525.1009386158</v>
      </c>
      <c r="G16" s="62">
        <v>106755.81768784815</v>
      </c>
      <c r="H16" s="62">
        <v>241382.65143516407</v>
      </c>
      <c r="I16" s="435">
        <f t="shared" si="0"/>
        <v>150898.26719131015</v>
      </c>
      <c r="J16" s="62">
        <v>327618.63327078416</v>
      </c>
      <c r="K16" s="359">
        <v>64662.285355686385</v>
      </c>
    </row>
    <row r="17" spans="3:11" ht="15">
      <c r="C17" s="404" t="s">
        <v>108</v>
      </c>
      <c r="D17" s="270">
        <v>964755705.1324396</v>
      </c>
      <c r="E17" s="270">
        <v>392319.12072451005</v>
      </c>
      <c r="F17" s="270">
        <v>293824.49249419285</v>
      </c>
      <c r="G17" s="270">
        <v>98494.62823031117</v>
      </c>
      <c r="H17" s="270">
        <v>289331.915233205</v>
      </c>
      <c r="I17" s="436">
        <f t="shared" si="0"/>
        <v>102987.20549130504</v>
      </c>
      <c r="J17" s="270">
        <v>329657.12899251987</v>
      </c>
      <c r="K17" s="271">
        <v>62661.991731987146</v>
      </c>
    </row>
    <row r="18" spans="3:11" ht="15">
      <c r="C18" s="269"/>
      <c r="D18" s="54"/>
      <c r="E18" s="54"/>
      <c r="F18" s="54"/>
      <c r="G18" s="54"/>
      <c r="H18" s="54"/>
      <c r="I18" s="54"/>
      <c r="J18" s="54"/>
      <c r="K18" s="54"/>
    </row>
    <row r="19" spans="3:11" ht="15">
      <c r="C19" s="562" t="s">
        <v>567</v>
      </c>
      <c r="D19" s="562"/>
      <c r="E19" s="562"/>
      <c r="F19" s="562"/>
      <c r="G19" s="562"/>
      <c r="H19" s="562"/>
      <c r="I19" s="562"/>
      <c r="J19" s="562"/>
      <c r="K19" s="562"/>
    </row>
    <row r="20" spans="3:11" ht="15">
      <c r="C20" s="45" t="s">
        <v>871</v>
      </c>
      <c r="D20" s="45"/>
      <c r="E20" s="45"/>
      <c r="F20" s="45"/>
      <c r="G20" s="45"/>
      <c r="H20" s="45"/>
      <c r="I20" s="45"/>
      <c r="J20" s="45"/>
      <c r="K20" s="45"/>
    </row>
    <row r="22" spans="3:11" ht="28.5" customHeight="1">
      <c r="C22" s="564" t="s">
        <v>874</v>
      </c>
      <c r="D22" s="564" t="s">
        <v>873</v>
      </c>
      <c r="E22" s="564" t="s">
        <v>240</v>
      </c>
      <c r="F22" s="564" t="s">
        <v>46</v>
      </c>
      <c r="G22" s="564"/>
      <c r="H22" s="554" t="s">
        <v>378</v>
      </c>
      <c r="I22" s="556"/>
      <c r="J22" s="564" t="s">
        <v>53</v>
      </c>
      <c r="K22" s="564"/>
    </row>
    <row r="23" spans="3:11" ht="37.35" customHeight="1">
      <c r="C23" s="552"/>
      <c r="D23" s="552"/>
      <c r="E23" s="552"/>
      <c r="F23" s="268" t="s">
        <v>47</v>
      </c>
      <c r="G23" s="268" t="s">
        <v>48</v>
      </c>
      <c r="H23" s="268" t="s">
        <v>51</v>
      </c>
      <c r="I23" s="268" t="s">
        <v>52</v>
      </c>
      <c r="J23" s="268" t="s">
        <v>191</v>
      </c>
      <c r="K23" s="268" t="s">
        <v>192</v>
      </c>
    </row>
    <row r="24" spans="3:11" ht="15">
      <c r="C24" s="143" t="s">
        <v>71</v>
      </c>
      <c r="D24" s="437">
        <v>2790459733.581906</v>
      </c>
      <c r="E24" s="437">
        <v>2666885.510168755</v>
      </c>
      <c r="F24" s="437">
        <v>1962021.1370905759</v>
      </c>
      <c r="G24" s="437">
        <v>704864.3730780145</v>
      </c>
      <c r="H24" s="437">
        <v>1172418.8567668789</v>
      </c>
      <c r="I24" s="434">
        <f aca="true" t="shared" si="1" ref="I24:I34">+E24-H24</f>
        <v>1494466.653401876</v>
      </c>
      <c r="J24" s="437">
        <v>2299968.8542136336</v>
      </c>
      <c r="K24" s="438">
        <v>366916.6559549542</v>
      </c>
    </row>
    <row r="25" spans="3:11" ht="15">
      <c r="C25" s="432" t="s">
        <v>99</v>
      </c>
      <c r="D25" s="439">
        <v>110507429.88403754</v>
      </c>
      <c r="E25" s="439">
        <v>266672.0496714709</v>
      </c>
      <c r="F25" s="439">
        <v>194632.70463142986</v>
      </c>
      <c r="G25" s="439">
        <v>72039.34504004176</v>
      </c>
      <c r="H25" s="439">
        <v>48557.57598804616</v>
      </c>
      <c r="I25" s="435">
        <f t="shared" si="1"/>
        <v>218114.47368342473</v>
      </c>
      <c r="J25" s="439">
        <v>237037.6825151558</v>
      </c>
      <c r="K25" s="440">
        <v>29634.36715631428</v>
      </c>
    </row>
    <row r="26" spans="3:11" ht="15">
      <c r="C26" s="432" t="s">
        <v>144</v>
      </c>
      <c r="D26" s="439">
        <v>145118737.66393065</v>
      </c>
      <c r="E26" s="439">
        <v>266787.98672980757</v>
      </c>
      <c r="F26" s="439">
        <v>201520.00520934584</v>
      </c>
      <c r="G26" s="439">
        <v>65267.98152046261</v>
      </c>
      <c r="H26" s="439">
        <v>68891.30189642608</v>
      </c>
      <c r="I26" s="435">
        <f t="shared" si="1"/>
        <v>197896.6848333815</v>
      </c>
      <c r="J26" s="439">
        <v>239830.7468180077</v>
      </c>
      <c r="K26" s="440">
        <v>26957.239911799676</v>
      </c>
    </row>
    <row r="27" spans="3:12" ht="15">
      <c r="C27" s="432" t="s">
        <v>145</v>
      </c>
      <c r="D27" s="439">
        <v>166786856.95623347</v>
      </c>
      <c r="E27" s="439">
        <v>266563.4397495194</v>
      </c>
      <c r="F27" s="439">
        <v>202319.29640263878</v>
      </c>
      <c r="G27" s="439">
        <v>64244.14334688144</v>
      </c>
      <c r="H27" s="439">
        <v>79582.07028817125</v>
      </c>
      <c r="I27" s="435">
        <f t="shared" si="1"/>
        <v>186981.36946134816</v>
      </c>
      <c r="J27" s="439">
        <v>240120.58082734083</v>
      </c>
      <c r="K27" s="440">
        <v>26442.85892217835</v>
      </c>
      <c r="L27" s="28"/>
    </row>
    <row r="28" spans="3:11" ht="15">
      <c r="C28" s="432" t="s">
        <v>146</v>
      </c>
      <c r="D28" s="439">
        <v>190625860.30641145</v>
      </c>
      <c r="E28" s="439">
        <v>266713.46542266005</v>
      </c>
      <c r="F28" s="439">
        <v>199397.03045092884</v>
      </c>
      <c r="G28" s="439">
        <v>67316.43497173241</v>
      </c>
      <c r="H28" s="439">
        <v>91772.95993924618</v>
      </c>
      <c r="I28" s="435">
        <f t="shared" si="1"/>
        <v>174940.50548341387</v>
      </c>
      <c r="J28" s="439">
        <v>233933.39795664002</v>
      </c>
      <c r="K28" s="440">
        <v>32780.06746601999</v>
      </c>
    </row>
    <row r="29" spans="3:11" ht="15">
      <c r="C29" s="432" t="s">
        <v>147</v>
      </c>
      <c r="D29" s="439">
        <v>214585095.23467755</v>
      </c>
      <c r="E29" s="439">
        <v>266692.37222264824</v>
      </c>
      <c r="F29" s="439">
        <v>197351.36789336312</v>
      </c>
      <c r="G29" s="439">
        <v>69341.00432928506</v>
      </c>
      <c r="H29" s="439">
        <v>107270.21909248822</v>
      </c>
      <c r="I29" s="435">
        <f t="shared" si="1"/>
        <v>159422.15313016</v>
      </c>
      <c r="J29" s="439">
        <v>233326.7539415248</v>
      </c>
      <c r="K29" s="440">
        <v>33365.61828112369</v>
      </c>
    </row>
    <row r="30" spans="3:11" ht="15">
      <c r="C30" s="432" t="s">
        <v>148</v>
      </c>
      <c r="D30" s="439">
        <v>241871733.6431025</v>
      </c>
      <c r="E30" s="439">
        <v>266795.38841963484</v>
      </c>
      <c r="F30" s="439">
        <v>191774.99990018865</v>
      </c>
      <c r="G30" s="439">
        <v>75020.38851944558</v>
      </c>
      <c r="H30" s="439">
        <v>113484.33581177675</v>
      </c>
      <c r="I30" s="435">
        <f t="shared" si="1"/>
        <v>153311.0526078581</v>
      </c>
      <c r="J30" s="439">
        <v>228065.8149883337</v>
      </c>
      <c r="K30" s="440">
        <v>38729.57343130126</v>
      </c>
    </row>
    <row r="31" spans="3:11" ht="15">
      <c r="C31" s="432" t="s">
        <v>105</v>
      </c>
      <c r="D31" s="439">
        <v>266457458.71638077</v>
      </c>
      <c r="E31" s="439">
        <v>266656.1457445542</v>
      </c>
      <c r="F31" s="439">
        <v>193406.02075736408</v>
      </c>
      <c r="G31" s="439">
        <v>73250.12498718957</v>
      </c>
      <c r="H31" s="439">
        <v>130306.1536736337</v>
      </c>
      <c r="I31" s="435">
        <f t="shared" si="1"/>
        <v>136349.99207092047</v>
      </c>
      <c r="J31" s="439">
        <v>225173.82469261272</v>
      </c>
      <c r="K31" s="440">
        <v>41482.32105194191</v>
      </c>
    </row>
    <row r="32" spans="3:11" ht="15">
      <c r="C32" s="286" t="s">
        <v>150</v>
      </c>
      <c r="D32" s="439">
        <v>310995545.1689938</v>
      </c>
      <c r="E32" s="439">
        <v>266651.93663196644</v>
      </c>
      <c r="F32" s="439">
        <v>188558.75319002394</v>
      </c>
      <c r="G32" s="439">
        <v>78093.18344194119</v>
      </c>
      <c r="H32" s="439">
        <v>154168.44849373115</v>
      </c>
      <c r="I32" s="435">
        <f t="shared" si="1"/>
        <v>112483.48813823529</v>
      </c>
      <c r="J32" s="439">
        <v>219434.1386014764</v>
      </c>
      <c r="K32" s="440">
        <v>47217.79803049007</v>
      </c>
    </row>
    <row r="33" spans="3:11" ht="15">
      <c r="C33" s="286" t="s">
        <v>151</v>
      </c>
      <c r="D33" s="439">
        <v>399624983.5552783</v>
      </c>
      <c r="E33" s="439">
        <v>266628.5458375919</v>
      </c>
      <c r="F33" s="439">
        <v>192867.54699146832</v>
      </c>
      <c r="G33" s="439">
        <v>73760.99884612167</v>
      </c>
      <c r="H33" s="439">
        <v>173672.683849306</v>
      </c>
      <c r="I33" s="435">
        <f t="shared" si="1"/>
        <v>92955.86198828593</v>
      </c>
      <c r="J33" s="439">
        <v>219333.80847426679</v>
      </c>
      <c r="K33" s="440">
        <v>47294.73736332521</v>
      </c>
    </row>
    <row r="34" spans="3:11" ht="15">
      <c r="C34" s="404" t="s">
        <v>108</v>
      </c>
      <c r="D34" s="441">
        <v>743886032.4526534</v>
      </c>
      <c r="E34" s="441">
        <v>266724.1797387023</v>
      </c>
      <c r="F34" s="441">
        <v>200193.4116637732</v>
      </c>
      <c r="G34" s="441">
        <v>66530.76807492817</v>
      </c>
      <c r="H34" s="441">
        <v>204713.10773410616</v>
      </c>
      <c r="I34" s="436">
        <f t="shared" si="1"/>
        <v>62011.07200459615</v>
      </c>
      <c r="J34" s="441">
        <v>223712.10539824518</v>
      </c>
      <c r="K34" s="442">
        <v>43012.07434045604</v>
      </c>
    </row>
    <row r="35" spans="3:11" ht="15">
      <c r="C35" s="269"/>
      <c r="D35" s="54"/>
      <c r="E35" s="54"/>
      <c r="F35" s="54"/>
      <c r="G35" s="54"/>
      <c r="H35" s="54"/>
      <c r="I35" s="54"/>
      <c r="J35" s="54"/>
      <c r="K35" s="54"/>
    </row>
    <row r="36" spans="3:11" ht="15">
      <c r="C36" s="562" t="s">
        <v>567</v>
      </c>
      <c r="D36" s="562"/>
      <c r="E36" s="562"/>
      <c r="F36" s="562"/>
      <c r="G36" s="562"/>
      <c r="H36" s="562"/>
      <c r="I36" s="562"/>
      <c r="J36" s="562"/>
      <c r="K36" s="562"/>
    </row>
    <row r="37" spans="3:11" ht="15">
      <c r="C37" s="45" t="s">
        <v>871</v>
      </c>
      <c r="D37" s="45"/>
      <c r="E37" s="45"/>
      <c r="F37" s="45"/>
      <c r="G37" s="45"/>
      <c r="H37" s="45"/>
      <c r="I37" s="45"/>
      <c r="J37" s="45"/>
      <c r="K37" s="45"/>
    </row>
    <row r="39" spans="3:11" ht="31.9" customHeight="1">
      <c r="C39" s="564" t="s">
        <v>874</v>
      </c>
      <c r="D39" s="564" t="s">
        <v>873</v>
      </c>
      <c r="E39" s="564" t="s">
        <v>240</v>
      </c>
      <c r="F39" s="564" t="s">
        <v>46</v>
      </c>
      <c r="G39" s="564"/>
      <c r="H39" s="554" t="s">
        <v>378</v>
      </c>
      <c r="I39" s="556"/>
      <c r="J39" s="564" t="s">
        <v>53</v>
      </c>
      <c r="K39" s="564"/>
    </row>
    <row r="40" spans="3:11" ht="30">
      <c r="C40" s="552"/>
      <c r="D40" s="552"/>
      <c r="E40" s="552"/>
      <c r="F40" s="268" t="s">
        <v>47</v>
      </c>
      <c r="G40" s="268" t="s">
        <v>48</v>
      </c>
      <c r="H40" s="268" t="s">
        <v>51</v>
      </c>
      <c r="I40" s="268" t="s">
        <v>52</v>
      </c>
      <c r="J40" s="268" t="s">
        <v>191</v>
      </c>
      <c r="K40" s="268" t="s">
        <v>192</v>
      </c>
    </row>
    <row r="41" spans="3:11" ht="15">
      <c r="C41" s="143" t="s">
        <v>72</v>
      </c>
      <c r="D41" s="388">
        <v>712455839.3736674</v>
      </c>
      <c r="E41" s="388">
        <v>1256237.6513770716</v>
      </c>
      <c r="F41" s="388">
        <v>1025624.1758541832</v>
      </c>
      <c r="G41" s="388">
        <v>230613.4755229479</v>
      </c>
      <c r="H41" s="388">
        <v>448463.84902438516</v>
      </c>
      <c r="I41" s="434">
        <f aca="true" t="shared" si="2" ref="I41:I51">+E41-H41</f>
        <v>807773.8023526864</v>
      </c>
      <c r="J41" s="388">
        <v>1157961.8973136293</v>
      </c>
      <c r="K41" s="429">
        <v>98275.75406346715</v>
      </c>
    </row>
    <row r="42" spans="3:11" ht="15">
      <c r="C42" s="432" t="s">
        <v>99</v>
      </c>
      <c r="D42" s="62">
        <v>29241504.29843817</v>
      </c>
      <c r="E42" s="62">
        <v>125641.5181317745</v>
      </c>
      <c r="F42" s="62">
        <v>104527.26788381928</v>
      </c>
      <c r="G42" s="62">
        <v>21114.250247955246</v>
      </c>
      <c r="H42" s="62">
        <v>24192.937350626864</v>
      </c>
      <c r="I42" s="435">
        <f t="shared" si="2"/>
        <v>101448.58078114764</v>
      </c>
      <c r="J42" s="62">
        <v>115341.1793025337</v>
      </c>
      <c r="K42" s="359">
        <v>10300.33882924084</v>
      </c>
    </row>
    <row r="43" spans="3:12" ht="15">
      <c r="C43" s="432" t="s">
        <v>144</v>
      </c>
      <c r="D43" s="62">
        <v>39514026.76535877</v>
      </c>
      <c r="E43" s="62">
        <v>125577.23275918222</v>
      </c>
      <c r="F43" s="62">
        <v>102671.80929919836</v>
      </c>
      <c r="G43" s="62">
        <v>22905.423459983627</v>
      </c>
      <c r="H43" s="62">
        <v>34303.1262243957</v>
      </c>
      <c r="I43" s="435">
        <f t="shared" si="2"/>
        <v>91274.10653478652</v>
      </c>
      <c r="J43" s="62">
        <v>117971.44011228964</v>
      </c>
      <c r="K43" s="359">
        <v>7605.792646892609</v>
      </c>
      <c r="L43" s="28"/>
    </row>
    <row r="44" spans="3:11" ht="15">
      <c r="C44" s="432" t="s">
        <v>145</v>
      </c>
      <c r="D44" s="62">
        <v>48189581.10177116</v>
      </c>
      <c r="E44" s="62">
        <v>125621.27120432015</v>
      </c>
      <c r="F44" s="62">
        <v>106438.28863933802</v>
      </c>
      <c r="G44" s="62">
        <v>19182.982564982074</v>
      </c>
      <c r="H44" s="62">
        <v>37501.699921084124</v>
      </c>
      <c r="I44" s="435">
        <f t="shared" si="2"/>
        <v>88119.57128323603</v>
      </c>
      <c r="J44" s="62">
        <v>115059.86891028812</v>
      </c>
      <c r="K44" s="359">
        <v>10561.402294032087</v>
      </c>
    </row>
    <row r="45" spans="3:11" ht="15">
      <c r="C45" s="432" t="s">
        <v>146</v>
      </c>
      <c r="D45" s="62">
        <v>53930078.93340721</v>
      </c>
      <c r="E45" s="62">
        <v>125712.99138927521</v>
      </c>
      <c r="F45" s="62">
        <v>105765.17066820637</v>
      </c>
      <c r="G45" s="62">
        <v>19947.820721068572</v>
      </c>
      <c r="H45" s="62">
        <v>42211.45279361336</v>
      </c>
      <c r="I45" s="435">
        <f t="shared" si="2"/>
        <v>83501.53859566184</v>
      </c>
      <c r="J45" s="62">
        <v>115090.73436412822</v>
      </c>
      <c r="K45" s="359">
        <v>10622.257025146979</v>
      </c>
    </row>
    <row r="46" spans="3:11" ht="15">
      <c r="C46" s="432" t="s">
        <v>147</v>
      </c>
      <c r="D46" s="62">
        <v>60083630.151881166</v>
      </c>
      <c r="E46" s="62">
        <v>125521.66040850128</v>
      </c>
      <c r="F46" s="62">
        <v>101669.19811778006</v>
      </c>
      <c r="G46" s="62">
        <v>23852.462290720974</v>
      </c>
      <c r="H46" s="62">
        <v>40885.97977120956</v>
      </c>
      <c r="I46" s="435">
        <f t="shared" si="2"/>
        <v>84635.68063729172</v>
      </c>
      <c r="J46" s="62">
        <v>115809.27081196186</v>
      </c>
      <c r="K46" s="359">
        <v>9712.389596539473</v>
      </c>
    </row>
    <row r="47" spans="3:11" ht="15">
      <c r="C47" s="432" t="s">
        <v>148</v>
      </c>
      <c r="D47" s="62">
        <v>67012530.853185356</v>
      </c>
      <c r="E47" s="62">
        <v>125660.00311898715</v>
      </c>
      <c r="F47" s="62">
        <v>100935.14043522152</v>
      </c>
      <c r="G47" s="62">
        <v>24724.862683765452</v>
      </c>
      <c r="H47" s="62">
        <v>45553.34400725444</v>
      </c>
      <c r="I47" s="435">
        <f t="shared" si="2"/>
        <v>80106.6591117327</v>
      </c>
      <c r="J47" s="62">
        <v>115515.43321052182</v>
      </c>
      <c r="K47" s="359">
        <v>10144.56990846515</v>
      </c>
    </row>
    <row r="48" spans="3:11" ht="15">
      <c r="C48" s="432" t="s">
        <v>105</v>
      </c>
      <c r="D48" s="62">
        <v>73904860.27506733</v>
      </c>
      <c r="E48" s="62">
        <v>125681.97643256652</v>
      </c>
      <c r="F48" s="62">
        <v>101410.8704167288</v>
      </c>
      <c r="G48" s="62">
        <v>24271.106015837446</v>
      </c>
      <c r="H48" s="62">
        <v>49667.73632727539</v>
      </c>
      <c r="I48" s="435">
        <f t="shared" si="2"/>
        <v>76014.24010529113</v>
      </c>
      <c r="J48" s="62">
        <v>115382.47962658654</v>
      </c>
      <c r="K48" s="359">
        <v>10299.496805979912</v>
      </c>
    </row>
    <row r="49" spans="3:11" ht="15">
      <c r="C49" s="286" t="s">
        <v>150</v>
      </c>
      <c r="D49" s="62">
        <v>82570065.4084274</v>
      </c>
      <c r="E49" s="62">
        <v>125536.53555846133</v>
      </c>
      <c r="F49" s="62">
        <v>98362.07417635527</v>
      </c>
      <c r="G49" s="62">
        <v>27174.46138210583</v>
      </c>
      <c r="H49" s="62">
        <v>49476.45618116803</v>
      </c>
      <c r="I49" s="435">
        <f t="shared" si="2"/>
        <v>76060.0793772933</v>
      </c>
      <c r="J49" s="62">
        <v>114611.21421512109</v>
      </c>
      <c r="K49" s="359">
        <v>10925.321343340029</v>
      </c>
    </row>
    <row r="50" spans="3:11" ht="15">
      <c r="C50" s="286" t="s">
        <v>151</v>
      </c>
      <c r="D50" s="62">
        <v>97869755.60721119</v>
      </c>
      <c r="E50" s="62">
        <v>125701.54793919915</v>
      </c>
      <c r="F50" s="62">
        <v>98231.06596975194</v>
      </c>
      <c r="G50" s="62">
        <v>27470.481969447257</v>
      </c>
      <c r="H50" s="62">
        <v>52838.2039832867</v>
      </c>
      <c r="I50" s="435">
        <f t="shared" si="2"/>
        <v>72863.34395591245</v>
      </c>
      <c r="J50" s="62">
        <v>115985.9461175403</v>
      </c>
      <c r="K50" s="359">
        <v>9715.60182165876</v>
      </c>
    </row>
    <row r="51" spans="3:11" ht="15">
      <c r="C51" s="404" t="s">
        <v>108</v>
      </c>
      <c r="D51" s="270">
        <v>160139805.97898808</v>
      </c>
      <c r="E51" s="270">
        <v>125582.91443493626</v>
      </c>
      <c r="F51" s="270">
        <v>105613.29024785293</v>
      </c>
      <c r="G51" s="270">
        <v>19969.624187083435</v>
      </c>
      <c r="H51" s="270">
        <v>71832.91246444744</v>
      </c>
      <c r="I51" s="436">
        <f t="shared" si="2"/>
        <v>53750.001970488825</v>
      </c>
      <c r="J51" s="270">
        <v>117194.33064276457</v>
      </c>
      <c r="K51" s="271">
        <v>8388.58379217176</v>
      </c>
    </row>
    <row r="52" spans="4:11" ht="15">
      <c r="D52" s="59"/>
      <c r="E52" s="59"/>
      <c r="F52" s="59"/>
      <c r="G52" s="59"/>
      <c r="H52" s="59"/>
      <c r="I52" s="59"/>
      <c r="J52" s="59"/>
      <c r="K52" s="59"/>
    </row>
    <row r="53" ht="15">
      <c r="C53" t="s">
        <v>347</v>
      </c>
    </row>
  </sheetData>
  <mergeCells count="21">
    <mergeCell ref="C2:K2"/>
    <mergeCell ref="H5:I5"/>
    <mergeCell ref="J5:K5"/>
    <mergeCell ref="C5:C6"/>
    <mergeCell ref="E5:E6"/>
    <mergeCell ref="F5:G5"/>
    <mergeCell ref="D5:D6"/>
    <mergeCell ref="C19:K19"/>
    <mergeCell ref="C22:C23"/>
    <mergeCell ref="D22:D23"/>
    <mergeCell ref="E22:E23"/>
    <mergeCell ref="F22:G22"/>
    <mergeCell ref="H22:I22"/>
    <mergeCell ref="J22:K22"/>
    <mergeCell ref="C36:K36"/>
    <mergeCell ref="C39:C40"/>
    <mergeCell ref="D39:D40"/>
    <mergeCell ref="E39:E40"/>
    <mergeCell ref="F39:G39"/>
    <mergeCell ref="H39:I39"/>
    <mergeCell ref="J39:K39"/>
  </mergeCells>
  <hyperlinks>
    <hyperlink ref="A2" location="Índice!A1" display="Regresar"/>
  </hyperlink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61"/>
  <sheetViews>
    <sheetView workbookViewId="0" topLeftCell="A1">
      <selection activeCell="B5" sqref="B5:B7"/>
    </sheetView>
  </sheetViews>
  <sheetFormatPr defaultColWidth="11.421875" defaultRowHeight="15"/>
  <cols>
    <col min="2" max="2" width="27.57421875" style="0" customWidth="1"/>
    <col min="3" max="3" width="12.421875" style="0" customWidth="1"/>
    <col min="4" max="4" width="12.57421875" style="0" customWidth="1"/>
    <col min="5" max="5" width="9.421875" style="0" customWidth="1"/>
    <col min="6" max="6" width="9.8515625" style="0" customWidth="1"/>
    <col min="7" max="7" width="9.57421875" style="0" customWidth="1"/>
    <col min="8" max="8" width="10.00390625" style="0" customWidth="1"/>
    <col min="9" max="9" width="9.57421875" style="0" customWidth="1"/>
    <col min="10" max="10" width="11.00390625" style="0" customWidth="1"/>
    <col min="12" max="12" width="17.421875" style="0" customWidth="1"/>
    <col min="13" max="13" width="14.140625" style="0" customWidth="1"/>
    <col min="14" max="15" width="15.421875" style="0" customWidth="1"/>
  </cols>
  <sheetData>
    <row r="1" ht="15">
      <c r="J1" s="28"/>
    </row>
    <row r="2" spans="1:11" ht="15">
      <c r="A2" s="1" t="s">
        <v>17</v>
      </c>
      <c r="B2" s="562" t="s">
        <v>299</v>
      </c>
      <c r="C2" s="562"/>
      <c r="D2" s="562"/>
      <c r="E2" s="562"/>
      <c r="F2" s="562"/>
      <c r="G2" s="562"/>
      <c r="H2" s="562"/>
      <c r="I2" s="562"/>
      <c r="J2" s="562"/>
      <c r="K2" s="28"/>
    </row>
    <row r="3" spans="2:15" ht="15">
      <c r="B3" s="562" t="s">
        <v>876</v>
      </c>
      <c r="C3" s="562"/>
      <c r="D3" s="562"/>
      <c r="E3" s="562"/>
      <c r="F3" s="562"/>
      <c r="G3" s="562"/>
      <c r="H3" s="562"/>
      <c r="I3" s="562"/>
      <c r="J3" s="562"/>
      <c r="M3" s="20"/>
      <c r="N3" s="28"/>
      <c r="O3" s="28"/>
    </row>
    <row r="4" spans="13:17" ht="12.95" customHeight="1">
      <c r="M4" s="54"/>
      <c r="N4" s="54"/>
      <c r="O4" s="54"/>
      <c r="Q4" s="54"/>
    </row>
    <row r="5" spans="2:15" ht="16.35" customHeight="1">
      <c r="B5" s="564" t="s">
        <v>360</v>
      </c>
      <c r="C5" s="564" t="s">
        <v>1</v>
      </c>
      <c r="D5" s="564" t="s">
        <v>127</v>
      </c>
      <c r="E5" s="564" t="s">
        <v>239</v>
      </c>
      <c r="F5" s="564"/>
      <c r="G5" s="564"/>
      <c r="H5" s="564"/>
      <c r="I5" s="564"/>
      <c r="J5" s="564"/>
      <c r="M5" s="54"/>
      <c r="N5" s="54"/>
      <c r="O5" s="54"/>
    </row>
    <row r="6" spans="2:10" ht="15">
      <c r="B6" s="564"/>
      <c r="C6" s="564"/>
      <c r="D6" s="564"/>
      <c r="E6" s="564" t="s">
        <v>123</v>
      </c>
      <c r="F6" s="564" t="s">
        <v>124</v>
      </c>
      <c r="G6" s="564" t="s">
        <v>125</v>
      </c>
      <c r="H6" s="564" t="s">
        <v>126</v>
      </c>
      <c r="I6" s="564" t="s">
        <v>134</v>
      </c>
      <c r="J6" s="564" t="s">
        <v>136</v>
      </c>
    </row>
    <row r="7" spans="2:10" ht="15">
      <c r="B7" s="552"/>
      <c r="C7" s="552"/>
      <c r="D7" s="552"/>
      <c r="E7" s="552"/>
      <c r="F7" s="552"/>
      <c r="G7" s="552"/>
      <c r="H7" s="552"/>
      <c r="I7" s="552"/>
      <c r="J7" s="552"/>
    </row>
    <row r="8" spans="2:10" ht="15">
      <c r="B8" s="143" t="s">
        <v>16</v>
      </c>
      <c r="C8" s="388">
        <v>3923123.161546084</v>
      </c>
      <c r="D8" s="388">
        <v>15225080.000001146</v>
      </c>
      <c r="E8" s="388">
        <v>395367.81223121285</v>
      </c>
      <c r="F8" s="388">
        <v>598892.2540653443</v>
      </c>
      <c r="G8" s="388">
        <v>782254.4397779618</v>
      </c>
      <c r="H8" s="388">
        <v>853630.3039240581</v>
      </c>
      <c r="I8" s="388">
        <v>631864.4514870123</v>
      </c>
      <c r="J8" s="429">
        <v>661113.9000601473</v>
      </c>
    </row>
    <row r="9" spans="2:10" ht="15">
      <c r="B9" s="251"/>
      <c r="C9" s="62"/>
      <c r="D9" s="62"/>
      <c r="E9" s="62"/>
      <c r="F9" s="62"/>
      <c r="G9" s="62"/>
      <c r="H9" s="62"/>
      <c r="I9" s="62"/>
      <c r="J9" s="359"/>
    </row>
    <row r="10" spans="2:10" ht="15">
      <c r="B10" s="253" t="s">
        <v>379</v>
      </c>
      <c r="C10" s="62">
        <v>851270.878492156</v>
      </c>
      <c r="D10" s="62">
        <v>2447618.0962511986</v>
      </c>
      <c r="E10" s="62">
        <v>220331.04583877482</v>
      </c>
      <c r="F10" s="62">
        <v>220550.3026283616</v>
      </c>
      <c r="G10" s="62">
        <v>151510.5945729366</v>
      </c>
      <c r="H10" s="62">
        <v>112312.5342256026</v>
      </c>
      <c r="I10" s="62">
        <v>71029.23031214987</v>
      </c>
      <c r="J10" s="359">
        <v>75537.17091436037</v>
      </c>
    </row>
    <row r="11" spans="2:10" ht="15">
      <c r="B11" s="253" t="s">
        <v>380</v>
      </c>
      <c r="C11" s="62">
        <v>1276728.803824953</v>
      </c>
      <c r="D11" s="62">
        <v>4925043.075999074</v>
      </c>
      <c r="E11" s="62">
        <v>108631.89616036412</v>
      </c>
      <c r="F11" s="62">
        <v>178139.4883312122</v>
      </c>
      <c r="G11" s="62">
        <v>289992.9402390383</v>
      </c>
      <c r="H11" s="62">
        <v>292270.70050150197</v>
      </c>
      <c r="I11" s="62">
        <v>210770.192948414</v>
      </c>
      <c r="J11" s="359">
        <v>196923.58564451445</v>
      </c>
    </row>
    <row r="12" spans="2:10" ht="15">
      <c r="B12" s="253" t="s">
        <v>381</v>
      </c>
      <c r="C12" s="62">
        <v>730936.1995396091</v>
      </c>
      <c r="D12" s="62">
        <v>3125973.324218112</v>
      </c>
      <c r="E12" s="62">
        <v>30477.431509960184</v>
      </c>
      <c r="F12" s="62">
        <v>84009.9946337422</v>
      </c>
      <c r="G12" s="62">
        <v>145635.3677445171</v>
      </c>
      <c r="H12" s="62">
        <v>182399.64097420117</v>
      </c>
      <c r="I12" s="62">
        <v>139024.8496236979</v>
      </c>
      <c r="J12" s="359">
        <v>149388.91505350528</v>
      </c>
    </row>
    <row r="13" spans="2:10" ht="15">
      <c r="B13" s="253" t="s">
        <v>382</v>
      </c>
      <c r="C13" s="62">
        <v>397305.18180779734</v>
      </c>
      <c r="D13" s="62">
        <v>1813223.3759863784</v>
      </c>
      <c r="E13" s="62">
        <v>13303.342020444949</v>
      </c>
      <c r="F13" s="62">
        <v>39894.99780676158</v>
      </c>
      <c r="G13" s="62">
        <v>69602.79815853034</v>
      </c>
      <c r="H13" s="62">
        <v>92036.37111251369</v>
      </c>
      <c r="I13" s="62">
        <v>81143.91753017863</v>
      </c>
      <c r="J13" s="359">
        <v>101323.7551793593</v>
      </c>
    </row>
    <row r="14" spans="2:10" ht="15">
      <c r="B14" s="253" t="s">
        <v>383</v>
      </c>
      <c r="C14" s="62">
        <v>212765.56257380015</v>
      </c>
      <c r="D14" s="62">
        <v>947853.5236658709</v>
      </c>
      <c r="E14" s="62">
        <v>8373.033727294105</v>
      </c>
      <c r="F14" s="62">
        <v>23891.1229456066</v>
      </c>
      <c r="G14" s="62">
        <v>39471.96285969733</v>
      </c>
      <c r="H14" s="62">
        <v>52008.28450771737</v>
      </c>
      <c r="I14" s="62">
        <v>39374.2315705445</v>
      </c>
      <c r="J14" s="359">
        <v>49646.926962941536</v>
      </c>
    </row>
    <row r="15" spans="2:10" ht="15">
      <c r="B15" s="253" t="s">
        <v>384</v>
      </c>
      <c r="C15" s="62">
        <v>137698.7307744581</v>
      </c>
      <c r="D15" s="62">
        <v>605287.3972020937</v>
      </c>
      <c r="E15" s="62">
        <v>4244.5617240671345</v>
      </c>
      <c r="F15" s="62">
        <v>17714.887837046732</v>
      </c>
      <c r="G15" s="62">
        <v>23853.26370056233</v>
      </c>
      <c r="H15" s="62">
        <v>36578.73614839471</v>
      </c>
      <c r="I15" s="62">
        <v>25202.406447115824</v>
      </c>
      <c r="J15" s="359">
        <v>30104.87491727248</v>
      </c>
    </row>
    <row r="16" spans="2:10" ht="15">
      <c r="B16" s="253" t="s">
        <v>385</v>
      </c>
      <c r="C16" s="62">
        <v>86821.4729151479</v>
      </c>
      <c r="D16" s="62">
        <v>379378.3058239916</v>
      </c>
      <c r="E16" s="62">
        <v>2717.9954849517435</v>
      </c>
      <c r="F16" s="62">
        <v>11390.325957309851</v>
      </c>
      <c r="G16" s="62">
        <v>15819.503150934073</v>
      </c>
      <c r="H16" s="62">
        <v>22773.57346875935</v>
      </c>
      <c r="I16" s="62">
        <v>15307.348054497867</v>
      </c>
      <c r="J16" s="359">
        <v>18812.726798695287</v>
      </c>
    </row>
    <row r="17" spans="2:10" ht="15">
      <c r="B17" s="253" t="s">
        <v>386</v>
      </c>
      <c r="C17" s="62">
        <v>55960.46209560823</v>
      </c>
      <c r="D17" s="62">
        <v>247704.26113878933</v>
      </c>
      <c r="E17" s="62">
        <v>1633.6945941314955</v>
      </c>
      <c r="F17" s="62">
        <v>4949.401766320124</v>
      </c>
      <c r="G17" s="62">
        <v>10793.489842940919</v>
      </c>
      <c r="H17" s="62">
        <v>15068.557064622659</v>
      </c>
      <c r="I17" s="62">
        <v>13520.696780080209</v>
      </c>
      <c r="J17" s="359">
        <v>9994.622047512552</v>
      </c>
    </row>
    <row r="18" spans="2:10" ht="15">
      <c r="B18" s="253" t="s">
        <v>387</v>
      </c>
      <c r="C18" s="62">
        <v>38525.43708182964</v>
      </c>
      <c r="D18" s="62">
        <v>162628.64528026216</v>
      </c>
      <c r="E18" s="62">
        <v>1202.253084254645</v>
      </c>
      <c r="F18" s="62">
        <v>3435.217489285016</v>
      </c>
      <c r="G18" s="62">
        <v>8760.04371939165</v>
      </c>
      <c r="H18" s="62">
        <v>10814.367124157405</v>
      </c>
      <c r="I18" s="62">
        <v>8343.617772169562</v>
      </c>
      <c r="J18" s="359">
        <v>5969.937892571237</v>
      </c>
    </row>
    <row r="19" spans="2:10" ht="15">
      <c r="B19" s="253" t="s">
        <v>388</v>
      </c>
      <c r="C19" s="62">
        <v>32679.69863768713</v>
      </c>
      <c r="D19" s="62">
        <v>138040.8623749504</v>
      </c>
      <c r="E19" s="62">
        <v>356.34657599326874</v>
      </c>
      <c r="F19" s="62">
        <v>4883.115892648935</v>
      </c>
      <c r="G19" s="62">
        <v>6067.705906864844</v>
      </c>
      <c r="H19" s="62">
        <v>8303.917847652778</v>
      </c>
      <c r="I19" s="62">
        <v>6593.983942042007</v>
      </c>
      <c r="J19" s="359">
        <v>6474.628472485308</v>
      </c>
    </row>
    <row r="20" spans="2:10" ht="15">
      <c r="B20" s="253" t="s">
        <v>389</v>
      </c>
      <c r="C20" s="62">
        <v>36855.14370920755</v>
      </c>
      <c r="D20" s="62">
        <v>157530.15703764308</v>
      </c>
      <c r="E20" s="62">
        <v>1041.2414923917236</v>
      </c>
      <c r="F20" s="62">
        <v>3840.292495761628</v>
      </c>
      <c r="G20" s="62">
        <v>7872.675272393619</v>
      </c>
      <c r="H20" s="62">
        <v>10437.703078340624</v>
      </c>
      <c r="I20" s="62">
        <v>7097.0210625232085</v>
      </c>
      <c r="J20" s="359">
        <v>6566.210307796609</v>
      </c>
    </row>
    <row r="21" spans="2:10" ht="15">
      <c r="B21" s="253" t="s">
        <v>390</v>
      </c>
      <c r="C21" s="62">
        <v>31453.567810888122</v>
      </c>
      <c r="D21" s="62">
        <v>132698.35728144288</v>
      </c>
      <c r="E21" s="62">
        <v>788.8002592099995</v>
      </c>
      <c r="F21" s="62">
        <v>2560.921643316322</v>
      </c>
      <c r="G21" s="62">
        <v>7979.51989057331</v>
      </c>
      <c r="H21" s="62">
        <v>8942.153487593383</v>
      </c>
      <c r="I21" s="62">
        <v>6665.509829214549</v>
      </c>
      <c r="J21" s="359">
        <v>4516.662700980574</v>
      </c>
    </row>
    <row r="22" spans="2:10" ht="15">
      <c r="B22" s="253" t="s">
        <v>391</v>
      </c>
      <c r="C22" s="62">
        <v>19591.74599998404</v>
      </c>
      <c r="D22" s="62">
        <v>88635.71068927205</v>
      </c>
      <c r="E22" s="62">
        <v>429.2834049853217</v>
      </c>
      <c r="F22" s="62">
        <v>1910.1408410380398</v>
      </c>
      <c r="G22" s="62">
        <v>2640.7915011426176</v>
      </c>
      <c r="H22" s="62">
        <v>5219.348820750998</v>
      </c>
      <c r="I22" s="62">
        <v>4831.88026847173</v>
      </c>
      <c r="J22" s="359">
        <v>4560.30116359534</v>
      </c>
    </row>
    <row r="23" spans="2:10" ht="15">
      <c r="B23" s="253" t="s">
        <v>392</v>
      </c>
      <c r="C23" s="62">
        <v>13021.655979876543</v>
      </c>
      <c r="D23" s="62">
        <v>51855.62294421639</v>
      </c>
      <c r="E23" s="62">
        <v>428.9298552970746</v>
      </c>
      <c r="F23" s="62">
        <v>1621.3799933844866</v>
      </c>
      <c r="G23" s="62">
        <v>2253.7832184467106</v>
      </c>
      <c r="H23" s="62">
        <v>4464.415562269362</v>
      </c>
      <c r="I23" s="62">
        <v>2959.5653459124096</v>
      </c>
      <c r="J23" s="359">
        <v>1293.5820045664864</v>
      </c>
    </row>
    <row r="24" spans="2:10" ht="15">
      <c r="B24" s="253" t="s">
        <v>393</v>
      </c>
      <c r="C24" s="62">
        <v>1508.620302626471</v>
      </c>
      <c r="D24" s="62">
        <v>1609.284106168625</v>
      </c>
      <c r="E24" s="62">
        <v>1407.9564990843169</v>
      </c>
      <c r="F24" s="62">
        <v>100.663803542154</v>
      </c>
      <c r="G24" s="443" t="s">
        <v>849</v>
      </c>
      <c r="H24" s="443" t="s">
        <v>849</v>
      </c>
      <c r="I24" s="443" t="s">
        <v>849</v>
      </c>
      <c r="J24" s="444" t="s">
        <v>849</v>
      </c>
    </row>
    <row r="25" spans="2:10" ht="15">
      <c r="B25" s="253"/>
      <c r="C25" s="62"/>
      <c r="D25" s="62"/>
      <c r="E25" s="62"/>
      <c r="F25" s="62"/>
      <c r="G25" s="62"/>
      <c r="H25" s="62"/>
      <c r="I25" s="62"/>
      <c r="J25" s="359"/>
    </row>
    <row r="26" spans="2:10" ht="15">
      <c r="B26" s="251" t="s">
        <v>169</v>
      </c>
      <c r="C26" s="62">
        <v>2666885.510168755</v>
      </c>
      <c r="D26" s="62">
        <v>10179095.000000745</v>
      </c>
      <c r="E26" s="62">
        <v>261805.14723791013</v>
      </c>
      <c r="F26" s="62">
        <v>403000.03931866784</v>
      </c>
      <c r="G26" s="62">
        <v>553061.3124520646</v>
      </c>
      <c r="H26" s="62">
        <v>615800.6754443556</v>
      </c>
      <c r="I26" s="62">
        <v>437204.05388285243</v>
      </c>
      <c r="J26" s="359">
        <v>396014.28183270147</v>
      </c>
    </row>
    <row r="27" spans="2:10" ht="15">
      <c r="B27" s="253" t="s">
        <v>379</v>
      </c>
      <c r="C27" s="62">
        <v>362049.5134423979</v>
      </c>
      <c r="D27" s="62">
        <v>916235.7711959787</v>
      </c>
      <c r="E27" s="62">
        <v>114369.54605986322</v>
      </c>
      <c r="F27" s="62">
        <v>97265.33200941698</v>
      </c>
      <c r="G27" s="62">
        <v>64178.46285702485</v>
      </c>
      <c r="H27" s="62">
        <v>45409.44187976908</v>
      </c>
      <c r="I27" s="62">
        <v>24792.43702704589</v>
      </c>
      <c r="J27" s="359">
        <v>16034.29360927978</v>
      </c>
    </row>
    <row r="28" spans="2:10" ht="15">
      <c r="B28" s="253" t="s">
        <v>380</v>
      </c>
      <c r="C28" s="62">
        <v>819290.4137352863</v>
      </c>
      <c r="D28" s="62">
        <v>2954602.9006269025</v>
      </c>
      <c r="E28" s="62">
        <v>86408.7538690518</v>
      </c>
      <c r="F28" s="62">
        <v>128271.16417885481</v>
      </c>
      <c r="G28" s="62">
        <v>197117.4033361393</v>
      </c>
      <c r="H28" s="62">
        <v>186663.34216750678</v>
      </c>
      <c r="I28" s="62">
        <v>126710.55362973863</v>
      </c>
      <c r="J28" s="359">
        <v>94119.19655401225</v>
      </c>
    </row>
    <row r="29" spans="2:10" ht="15">
      <c r="B29" s="253" t="s">
        <v>381</v>
      </c>
      <c r="C29" s="62">
        <v>554713.3828283838</v>
      </c>
      <c r="D29" s="62">
        <v>2276784.8434960363</v>
      </c>
      <c r="E29" s="62">
        <v>27569.46143883674</v>
      </c>
      <c r="F29" s="62">
        <v>70581.43786902717</v>
      </c>
      <c r="G29" s="62">
        <v>115138.34131961316</v>
      </c>
      <c r="H29" s="62">
        <v>143212.63440226237</v>
      </c>
      <c r="I29" s="62">
        <v>101810.28832436839</v>
      </c>
      <c r="J29" s="359">
        <v>96401.21947427663</v>
      </c>
    </row>
    <row r="30" spans="2:10" ht="15">
      <c r="B30" s="253" t="s">
        <v>382</v>
      </c>
      <c r="C30" s="62">
        <v>333118.26502348244</v>
      </c>
      <c r="D30" s="62">
        <v>1471502.7601431883</v>
      </c>
      <c r="E30" s="62">
        <v>12443.667242771104</v>
      </c>
      <c r="F30" s="62">
        <v>36205.64916049188</v>
      </c>
      <c r="G30" s="62">
        <v>60704.0358028151</v>
      </c>
      <c r="H30" s="62">
        <v>80908.17158603585</v>
      </c>
      <c r="I30" s="62">
        <v>66539.23923208655</v>
      </c>
      <c r="J30" s="359">
        <v>76317.50199927959</v>
      </c>
    </row>
    <row r="31" spans="2:10" ht="15">
      <c r="B31" s="253" t="s">
        <v>383</v>
      </c>
      <c r="C31" s="62">
        <v>185024.20205253403</v>
      </c>
      <c r="D31" s="62">
        <v>795679.2619985653</v>
      </c>
      <c r="E31" s="62">
        <v>8258.602802480587</v>
      </c>
      <c r="F31" s="62">
        <v>21548.284458496244</v>
      </c>
      <c r="G31" s="62">
        <v>35932.073254438954</v>
      </c>
      <c r="H31" s="62">
        <v>47115.91674345628</v>
      </c>
      <c r="I31" s="62">
        <v>34673.06328915102</v>
      </c>
      <c r="J31" s="359">
        <v>37496.26150451341</v>
      </c>
    </row>
    <row r="32" spans="2:10" ht="15">
      <c r="B32" s="253" t="s">
        <v>384</v>
      </c>
      <c r="C32" s="62">
        <v>121641.60792695305</v>
      </c>
      <c r="D32" s="62">
        <v>527482.8973378629</v>
      </c>
      <c r="E32" s="62">
        <v>3961.9559520682037</v>
      </c>
      <c r="F32" s="62">
        <v>15854.94694737468</v>
      </c>
      <c r="G32" s="62">
        <v>21641.624164381617</v>
      </c>
      <c r="H32" s="62">
        <v>33228.32966753837</v>
      </c>
      <c r="I32" s="62">
        <v>21596.791418149856</v>
      </c>
      <c r="J32" s="359">
        <v>25357.95977744116</v>
      </c>
    </row>
    <row r="33" spans="2:10" ht="15">
      <c r="B33" s="253" t="s">
        <v>385</v>
      </c>
      <c r="C33" s="62">
        <v>79899.36554487242</v>
      </c>
      <c r="D33" s="62">
        <v>342620.2434800089</v>
      </c>
      <c r="E33" s="62">
        <v>2704.613856999165</v>
      </c>
      <c r="F33" s="62">
        <v>11135.530340839847</v>
      </c>
      <c r="G33" s="62">
        <v>14846.916532800486</v>
      </c>
      <c r="H33" s="62">
        <v>21086.28845777817</v>
      </c>
      <c r="I33" s="62">
        <v>14340.229042678886</v>
      </c>
      <c r="J33" s="359">
        <v>15785.787313776042</v>
      </c>
    </row>
    <row r="34" spans="2:10" ht="15">
      <c r="B34" s="253" t="s">
        <v>386</v>
      </c>
      <c r="C34" s="62">
        <v>50569.635450676404</v>
      </c>
      <c r="D34" s="62">
        <v>219079.34236792708</v>
      </c>
      <c r="E34" s="62">
        <v>1489.9185989690018</v>
      </c>
      <c r="F34" s="62">
        <v>4636.818799196771</v>
      </c>
      <c r="G34" s="62">
        <v>10121.2804062842</v>
      </c>
      <c r="H34" s="62">
        <v>13395.365228389464</v>
      </c>
      <c r="I34" s="62">
        <v>12769.175022917581</v>
      </c>
      <c r="J34" s="359">
        <v>8157.0773949191525</v>
      </c>
    </row>
    <row r="35" spans="2:10" ht="15">
      <c r="B35" s="253" t="s">
        <v>387</v>
      </c>
      <c r="C35" s="62">
        <v>35086.62083764547</v>
      </c>
      <c r="D35" s="62">
        <v>145858.85255808404</v>
      </c>
      <c r="E35" s="62">
        <v>1163.7096528293685</v>
      </c>
      <c r="F35" s="62">
        <v>3408.454233379859</v>
      </c>
      <c r="G35" s="62">
        <v>8339.597044635162</v>
      </c>
      <c r="H35" s="62">
        <v>9699.616673342709</v>
      </c>
      <c r="I35" s="62">
        <v>7377.964070808462</v>
      </c>
      <c r="J35" s="359">
        <v>5097.279162649878</v>
      </c>
    </row>
    <row r="36" spans="2:10" ht="15">
      <c r="B36" s="253" t="s">
        <v>388</v>
      </c>
      <c r="C36" s="62">
        <v>30051.40259184562</v>
      </c>
      <c r="D36" s="62">
        <v>127541.46831064706</v>
      </c>
      <c r="E36" s="62">
        <v>241.62643038375072</v>
      </c>
      <c r="F36" s="62">
        <v>4514.799245984926</v>
      </c>
      <c r="G36" s="62">
        <v>5381.448051685475</v>
      </c>
      <c r="H36" s="62">
        <v>7609.307501498213</v>
      </c>
      <c r="I36" s="62">
        <v>6231.645324208911</v>
      </c>
      <c r="J36" s="359">
        <v>6072.57603808436</v>
      </c>
    </row>
    <row r="37" spans="2:10" ht="15">
      <c r="B37" s="253" t="s">
        <v>389</v>
      </c>
      <c r="C37" s="62">
        <v>35336.59342721337</v>
      </c>
      <c r="D37" s="62">
        <v>149474.98130079865</v>
      </c>
      <c r="E37" s="62">
        <v>1041.2414923917236</v>
      </c>
      <c r="F37" s="62">
        <v>3840.292495761628</v>
      </c>
      <c r="G37" s="62">
        <v>7829.083194316863</v>
      </c>
      <c r="H37" s="62">
        <v>9872.243515353768</v>
      </c>
      <c r="I37" s="62">
        <v>6695.480747759935</v>
      </c>
      <c r="J37" s="359">
        <v>6058.251981629351</v>
      </c>
    </row>
    <row r="38" spans="2:10" ht="15">
      <c r="B38" s="253" t="s">
        <v>390</v>
      </c>
      <c r="C38" s="62">
        <v>29012.32493373413</v>
      </c>
      <c r="D38" s="62">
        <v>121656.34703534989</v>
      </c>
      <c r="E38" s="62">
        <v>788.8002592099995</v>
      </c>
      <c r="F38" s="62">
        <v>2251.483701706479</v>
      </c>
      <c r="G38" s="62">
        <v>7362.086121062051</v>
      </c>
      <c r="H38" s="62">
        <v>8471.433764498617</v>
      </c>
      <c r="I38" s="62">
        <v>6246.059789175435</v>
      </c>
      <c r="J38" s="359">
        <v>3892.4612980815577</v>
      </c>
    </row>
    <row r="39" spans="2:10" ht="15">
      <c r="B39" s="253" t="s">
        <v>391</v>
      </c>
      <c r="C39" s="62">
        <v>18159.116341645542</v>
      </c>
      <c r="D39" s="62">
        <v>82506.77012563152</v>
      </c>
      <c r="E39" s="62">
        <v>325.0890826108707</v>
      </c>
      <c r="F39" s="62">
        <v>1790.5653371089008</v>
      </c>
      <c r="G39" s="62">
        <v>2215.1771484218707</v>
      </c>
      <c r="H39" s="62">
        <v>5047.875491926546</v>
      </c>
      <c r="I39" s="62">
        <v>4477.6195723985975</v>
      </c>
      <c r="J39" s="359">
        <v>4302.789709178759</v>
      </c>
    </row>
    <row r="40" spans="2:10" ht="15">
      <c r="B40" s="253" t="s">
        <v>392</v>
      </c>
      <c r="C40" s="62">
        <v>12223.17158418125</v>
      </c>
      <c r="D40" s="62">
        <v>47258.00177170994</v>
      </c>
      <c r="E40" s="62">
        <v>428.9298552970746</v>
      </c>
      <c r="F40" s="62">
        <v>1594.61673747933</v>
      </c>
      <c r="G40" s="62">
        <v>2253.7832184467106</v>
      </c>
      <c r="H40" s="62">
        <v>4080.708365000593</v>
      </c>
      <c r="I40" s="62">
        <v>2943.5073923693153</v>
      </c>
      <c r="J40" s="359">
        <v>921.6260155882136</v>
      </c>
    </row>
    <row r="41" spans="2:10" ht="15">
      <c r="B41" s="253" t="s">
        <v>393</v>
      </c>
      <c r="C41" s="62">
        <v>709.8944476904941</v>
      </c>
      <c r="D41" s="62">
        <v>810.5582512326481</v>
      </c>
      <c r="E41" s="62">
        <v>609.23064414834</v>
      </c>
      <c r="F41" s="62">
        <v>100.663803542154</v>
      </c>
      <c r="G41" s="443" t="s">
        <v>849</v>
      </c>
      <c r="H41" s="443" t="s">
        <v>849</v>
      </c>
      <c r="I41" s="443" t="s">
        <v>849</v>
      </c>
      <c r="J41" s="444" t="s">
        <v>849</v>
      </c>
    </row>
    <row r="42" spans="2:10" ht="15">
      <c r="B42" s="253"/>
      <c r="C42" s="62"/>
      <c r="D42" s="62"/>
      <c r="E42" s="62"/>
      <c r="F42" s="62"/>
      <c r="G42" s="62"/>
      <c r="H42" s="62"/>
      <c r="I42" s="62"/>
      <c r="J42" s="359"/>
    </row>
    <row r="43" spans="2:10" ht="15">
      <c r="B43" s="251" t="s">
        <v>167</v>
      </c>
      <c r="C43" s="62">
        <v>1256237.6513770716</v>
      </c>
      <c r="D43" s="62">
        <v>5045984.999999479</v>
      </c>
      <c r="E43" s="62">
        <v>133562.6649932962</v>
      </c>
      <c r="F43" s="62">
        <v>195892.2147466776</v>
      </c>
      <c r="G43" s="62">
        <v>229193.12732590528</v>
      </c>
      <c r="H43" s="62">
        <v>237829.6284797211</v>
      </c>
      <c r="I43" s="62">
        <v>194660.39760415498</v>
      </c>
      <c r="J43" s="359">
        <v>265099.6182274452</v>
      </c>
    </row>
    <row r="44" spans="2:10" ht="15">
      <c r="B44" s="253" t="s">
        <v>379</v>
      </c>
      <c r="C44" s="62">
        <v>489221.3650498149</v>
      </c>
      <c r="D44" s="62">
        <v>1531382.3250554025</v>
      </c>
      <c r="E44" s="62">
        <v>105961.49977891338</v>
      </c>
      <c r="F44" s="62">
        <v>123284.97061894598</v>
      </c>
      <c r="G44" s="62">
        <v>87332.13171591159</v>
      </c>
      <c r="H44" s="62">
        <v>66903.09234583365</v>
      </c>
      <c r="I44" s="62">
        <v>46236.79328510399</v>
      </c>
      <c r="J44" s="359">
        <v>59502.87730508059</v>
      </c>
    </row>
    <row r="45" spans="2:10" ht="15">
      <c r="B45" s="253" t="s">
        <v>380</v>
      </c>
      <c r="C45" s="62">
        <v>457438.3900897727</v>
      </c>
      <c r="D45" s="62">
        <v>1970440.1753726187</v>
      </c>
      <c r="E45" s="62">
        <v>22223.142291312728</v>
      </c>
      <c r="F45" s="62">
        <v>49868.32415235791</v>
      </c>
      <c r="G45" s="62">
        <v>92875.53690290051</v>
      </c>
      <c r="H45" s="62">
        <v>105607.35833399509</v>
      </c>
      <c r="I45" s="62">
        <v>84059.63931867579</v>
      </c>
      <c r="J45" s="359">
        <v>102804.38909050175</v>
      </c>
    </row>
    <row r="46" spans="2:10" ht="15">
      <c r="B46" s="253" t="s">
        <v>381</v>
      </c>
      <c r="C46" s="62">
        <v>176222.81671123978</v>
      </c>
      <c r="D46" s="62">
        <v>849188.4807221373</v>
      </c>
      <c r="E46" s="62">
        <v>2907.970071123455</v>
      </c>
      <c r="F46" s="62">
        <v>13428.556764715082</v>
      </c>
      <c r="G46" s="62">
        <v>30497.026424904387</v>
      </c>
      <c r="H46" s="62">
        <v>39187.006571939186</v>
      </c>
      <c r="I46" s="62">
        <v>37214.561299329616</v>
      </c>
      <c r="J46" s="359">
        <v>52987.695579228915</v>
      </c>
    </row>
    <row r="47" spans="2:10" ht="15">
      <c r="B47" s="253" t="s">
        <v>382</v>
      </c>
      <c r="C47" s="62">
        <v>64186.91678430948</v>
      </c>
      <c r="D47" s="62">
        <v>341720.61584316817</v>
      </c>
      <c r="E47" s="62">
        <v>859.6747776738481</v>
      </c>
      <c r="F47" s="62">
        <v>3689.34864626968</v>
      </c>
      <c r="G47" s="62">
        <v>8898.76235571516</v>
      </c>
      <c r="H47" s="62">
        <v>11128.199526478209</v>
      </c>
      <c r="I47" s="62">
        <v>14604.678298092262</v>
      </c>
      <c r="J47" s="359">
        <v>25006.253180080195</v>
      </c>
    </row>
    <row r="48" spans="2:10" ht="15">
      <c r="B48" s="253" t="s">
        <v>383</v>
      </c>
      <c r="C48" s="62">
        <v>27741.360521264665</v>
      </c>
      <c r="D48" s="62">
        <v>152174.26166730106</v>
      </c>
      <c r="E48" s="62">
        <v>114.4309248135184</v>
      </c>
      <c r="F48" s="62">
        <v>2342.838487110355</v>
      </c>
      <c r="G48" s="62">
        <v>3539.88960525837</v>
      </c>
      <c r="H48" s="62">
        <v>4892.367764261051</v>
      </c>
      <c r="I48" s="62">
        <v>4701.168281393418</v>
      </c>
      <c r="J48" s="359">
        <v>12150.665458428037</v>
      </c>
    </row>
    <row r="49" spans="2:10" ht="15">
      <c r="B49" s="253" t="s">
        <v>384</v>
      </c>
      <c r="C49" s="62">
        <v>16057.122847505269</v>
      </c>
      <c r="D49" s="62">
        <v>77804.49986423062</v>
      </c>
      <c r="E49" s="62">
        <v>282.60577199893163</v>
      </c>
      <c r="F49" s="62">
        <v>1859.9408896720674</v>
      </c>
      <c r="G49" s="62">
        <v>2211.6395361807163</v>
      </c>
      <c r="H49" s="62">
        <v>3350.406480856269</v>
      </c>
      <c r="I49" s="62">
        <v>3605.6150289659813</v>
      </c>
      <c r="J49" s="359">
        <v>4746.915139831307</v>
      </c>
    </row>
    <row r="50" spans="2:10" ht="15">
      <c r="B50" s="253" t="s">
        <v>385</v>
      </c>
      <c r="C50" s="62">
        <v>6922.107370275602</v>
      </c>
      <c r="D50" s="62">
        <v>36758.06234398211</v>
      </c>
      <c r="E50" s="443">
        <v>13.3816279525784</v>
      </c>
      <c r="F50" s="62">
        <v>254.7956164700079</v>
      </c>
      <c r="G50" s="62">
        <v>972.586618133589</v>
      </c>
      <c r="H50" s="62">
        <v>1687.2850109811843</v>
      </c>
      <c r="I50" s="62">
        <v>967.1190118189755</v>
      </c>
      <c r="J50" s="359">
        <v>3026.9394849192677</v>
      </c>
    </row>
    <row r="51" spans="2:10" ht="15">
      <c r="B51" s="253" t="s">
        <v>386</v>
      </c>
      <c r="C51" s="62">
        <v>5390.826644931789</v>
      </c>
      <c r="D51" s="62">
        <v>28624.91877086209</v>
      </c>
      <c r="E51" s="62">
        <v>143.7759951624936</v>
      </c>
      <c r="F51" s="62">
        <v>312.582967123353</v>
      </c>
      <c r="G51" s="62">
        <v>672.2094366567197</v>
      </c>
      <c r="H51" s="62">
        <v>1673.1918362331971</v>
      </c>
      <c r="I51" s="62">
        <v>751.5217571626324</v>
      </c>
      <c r="J51" s="359">
        <v>1837.544652593395</v>
      </c>
    </row>
    <row r="52" spans="2:10" ht="15">
      <c r="B52" s="253" t="s">
        <v>387</v>
      </c>
      <c r="C52" s="62">
        <v>3438.816244184075</v>
      </c>
      <c r="D52" s="62">
        <v>16769.792722177586</v>
      </c>
      <c r="E52" s="62">
        <v>38.5434314252766</v>
      </c>
      <c r="F52" s="62">
        <v>26.7632559051568</v>
      </c>
      <c r="G52" s="62">
        <v>420.44667475648373</v>
      </c>
      <c r="H52" s="62">
        <v>1114.7504508146965</v>
      </c>
      <c r="I52" s="62">
        <v>965.6537013610999</v>
      </c>
      <c r="J52" s="359">
        <v>872.6587299213603</v>
      </c>
    </row>
    <row r="53" spans="2:10" ht="15">
      <c r="B53" s="253" t="s">
        <v>388</v>
      </c>
      <c r="C53" s="62">
        <v>2628.2960458415037</v>
      </c>
      <c r="D53" s="62">
        <v>10499.394064303298</v>
      </c>
      <c r="E53" s="62">
        <v>114.720145609518</v>
      </c>
      <c r="F53" s="62">
        <v>368.3166466640105</v>
      </c>
      <c r="G53" s="62">
        <v>686.257855179368</v>
      </c>
      <c r="H53" s="62">
        <v>694.6103461545624</v>
      </c>
      <c r="I53" s="62">
        <v>362.338617833096</v>
      </c>
      <c r="J53" s="359">
        <v>402.05243440094796</v>
      </c>
    </row>
    <row r="54" spans="2:10" ht="15">
      <c r="B54" s="253" t="s">
        <v>389</v>
      </c>
      <c r="C54" s="62">
        <v>1518.550281994143</v>
      </c>
      <c r="D54" s="62">
        <v>8055.175736844335</v>
      </c>
      <c r="E54" s="443" t="s">
        <v>849</v>
      </c>
      <c r="F54" s="443" t="s">
        <v>849</v>
      </c>
      <c r="G54" s="62">
        <v>43.5920780767564</v>
      </c>
      <c r="H54" s="62">
        <v>565.4595629868554</v>
      </c>
      <c r="I54" s="62">
        <v>401.54031476327356</v>
      </c>
      <c r="J54" s="359">
        <v>507.9583261672583</v>
      </c>
    </row>
    <row r="55" spans="2:10" ht="15">
      <c r="B55" s="253" t="s">
        <v>390</v>
      </c>
      <c r="C55" s="62">
        <v>2441.2428771539994</v>
      </c>
      <c r="D55" s="62">
        <v>11042.010246093052</v>
      </c>
      <c r="E55" s="443" t="s">
        <v>849</v>
      </c>
      <c r="F55" s="62">
        <v>309.437941609842</v>
      </c>
      <c r="G55" s="62">
        <v>617.433769511259</v>
      </c>
      <c r="H55" s="62">
        <v>470.71972309476644</v>
      </c>
      <c r="I55" s="62">
        <v>419.450040039115</v>
      </c>
      <c r="J55" s="359">
        <v>624.201402899016</v>
      </c>
    </row>
    <row r="56" spans="2:10" ht="15">
      <c r="B56" s="253" t="s">
        <v>391</v>
      </c>
      <c r="C56" s="62">
        <v>1432.6296583385026</v>
      </c>
      <c r="D56" s="62">
        <v>6128.940563640551</v>
      </c>
      <c r="E56" s="62">
        <v>104.194322374451</v>
      </c>
      <c r="F56" s="62">
        <v>119.5755039291388</v>
      </c>
      <c r="G56" s="62">
        <v>425.6143527207464</v>
      </c>
      <c r="H56" s="62">
        <v>171.4733288244534</v>
      </c>
      <c r="I56" s="62">
        <v>354.26069607313303</v>
      </c>
      <c r="J56" s="359">
        <v>257.51145441658</v>
      </c>
    </row>
    <row r="57" spans="2:10" ht="15">
      <c r="B57" s="253" t="s">
        <v>392</v>
      </c>
      <c r="C57" s="62">
        <v>798.4843956952938</v>
      </c>
      <c r="D57" s="62">
        <v>4597.621172506464</v>
      </c>
      <c r="E57" s="443" t="s">
        <v>849</v>
      </c>
      <c r="F57" s="62">
        <v>26.7632559051568</v>
      </c>
      <c r="G57" s="443" t="s">
        <v>849</v>
      </c>
      <c r="H57" s="62">
        <v>383.7071972687705</v>
      </c>
      <c r="I57" s="62">
        <v>16.0579535430941</v>
      </c>
      <c r="J57" s="359">
        <v>371.95598897827256</v>
      </c>
    </row>
    <row r="58" spans="2:10" ht="15">
      <c r="B58" s="254" t="s">
        <v>393</v>
      </c>
      <c r="C58" s="270">
        <v>798.725854935977</v>
      </c>
      <c r="D58" s="270">
        <v>798.725854935977</v>
      </c>
      <c r="E58" s="270">
        <v>798.725854935977</v>
      </c>
      <c r="F58" s="445" t="s">
        <v>849</v>
      </c>
      <c r="G58" s="445" t="s">
        <v>849</v>
      </c>
      <c r="H58" s="445" t="s">
        <v>849</v>
      </c>
      <c r="I58" s="445" t="s">
        <v>849</v>
      </c>
      <c r="J58" s="446" t="s">
        <v>849</v>
      </c>
    </row>
    <row r="59" spans="2:10" ht="15">
      <c r="B59" s="8"/>
      <c r="C59" s="98"/>
      <c r="D59" s="98"/>
      <c r="E59" s="98"/>
      <c r="F59" s="98"/>
      <c r="G59" s="98"/>
      <c r="H59" s="98"/>
      <c r="I59" s="98"/>
      <c r="J59" s="98"/>
    </row>
    <row r="60" ht="15">
      <c r="B60" t="s">
        <v>347</v>
      </c>
    </row>
    <row r="61" ht="17.25">
      <c r="B61" t="s">
        <v>875</v>
      </c>
    </row>
  </sheetData>
  <mergeCells count="12">
    <mergeCell ref="B3:J3"/>
    <mergeCell ref="B2:J2"/>
    <mergeCell ref="C5:C7"/>
    <mergeCell ref="B5:B7"/>
    <mergeCell ref="D5:D7"/>
    <mergeCell ref="J6:J7"/>
    <mergeCell ref="I6:I7"/>
    <mergeCell ref="E5:J5"/>
    <mergeCell ref="E6:E7"/>
    <mergeCell ref="F6:F7"/>
    <mergeCell ref="G6:G7"/>
    <mergeCell ref="H6:H7"/>
  </mergeCells>
  <hyperlinks>
    <hyperlink ref="A2" location="Índice!A1" display="Regresar"/>
  </hyperlinks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61"/>
  <sheetViews>
    <sheetView workbookViewId="0" topLeftCell="A1">
      <selection activeCell="B5" sqref="B5:B6"/>
    </sheetView>
  </sheetViews>
  <sheetFormatPr defaultColWidth="11.421875" defaultRowHeight="15"/>
  <cols>
    <col min="2" max="2" width="22.57421875" style="0" customWidth="1"/>
    <col min="3" max="3" width="11.00390625" style="0" customWidth="1"/>
    <col min="4" max="4" width="13.28125" style="0" customWidth="1"/>
    <col min="5" max="5" width="14.8515625" style="0" customWidth="1"/>
    <col min="6" max="6" width="13.140625" style="0" customWidth="1"/>
    <col min="7" max="7" width="16.7109375" style="0" customWidth="1"/>
  </cols>
  <sheetData>
    <row r="1" spans="5:9" ht="15">
      <c r="E1" s="28"/>
      <c r="I1" s="90"/>
    </row>
    <row r="2" spans="1:8" ht="15">
      <c r="A2" s="1" t="s">
        <v>17</v>
      </c>
      <c r="B2" s="562" t="s">
        <v>216</v>
      </c>
      <c r="C2" s="562"/>
      <c r="D2" s="562"/>
      <c r="E2" s="562"/>
      <c r="F2" s="562"/>
      <c r="G2" s="562"/>
      <c r="H2" s="28"/>
    </row>
    <row r="3" spans="2:8" ht="36" customHeight="1">
      <c r="B3" s="557" t="s">
        <v>373</v>
      </c>
      <c r="C3" s="557"/>
      <c r="D3" s="557"/>
      <c r="E3" s="557"/>
      <c r="F3" s="557"/>
      <c r="G3" s="557"/>
      <c r="H3" s="557"/>
    </row>
    <row r="5" spans="2:8" ht="17.65" customHeight="1">
      <c r="B5" s="564" t="s">
        <v>580</v>
      </c>
      <c r="C5" s="564" t="s">
        <v>1</v>
      </c>
      <c r="D5" s="564" t="s">
        <v>187</v>
      </c>
      <c r="E5" s="564"/>
      <c r="F5" s="564"/>
      <c r="G5" s="564"/>
      <c r="H5" s="564"/>
    </row>
    <row r="6" spans="2:8" ht="46.15" customHeight="1">
      <c r="B6" s="552"/>
      <c r="C6" s="552"/>
      <c r="D6" s="347" t="s">
        <v>50</v>
      </c>
      <c r="E6" s="347" t="s">
        <v>846</v>
      </c>
      <c r="F6" s="347" t="s">
        <v>64</v>
      </c>
      <c r="G6" s="347" t="s">
        <v>65</v>
      </c>
      <c r="H6" s="347" t="s">
        <v>848</v>
      </c>
    </row>
    <row r="7" spans="2:8" ht="15">
      <c r="B7" s="138" t="s">
        <v>16</v>
      </c>
      <c r="C7" s="388">
        <v>3923123.161546084</v>
      </c>
      <c r="D7" s="388">
        <v>280318.81999369536</v>
      </c>
      <c r="E7" s="388">
        <v>37675.25042752636</v>
      </c>
      <c r="F7" s="388">
        <v>1741293.6365692455</v>
      </c>
      <c r="G7" s="388">
        <v>1172406.795074488</v>
      </c>
      <c r="H7" s="429">
        <v>691428.6594806935</v>
      </c>
    </row>
    <row r="8" spans="2:8" ht="15">
      <c r="B8" s="71"/>
      <c r="C8" s="62"/>
      <c r="D8" s="62"/>
      <c r="E8" s="62"/>
      <c r="F8" s="62"/>
      <c r="G8" s="62"/>
      <c r="H8" s="359"/>
    </row>
    <row r="9" spans="2:8" ht="15">
      <c r="B9" s="447" t="s">
        <v>379</v>
      </c>
      <c r="C9" s="62">
        <v>851270.878492156</v>
      </c>
      <c r="D9" s="62">
        <v>161267.621836803</v>
      </c>
      <c r="E9" s="62">
        <v>16068.358059591033</v>
      </c>
      <c r="F9" s="62">
        <v>493423.10548462166</v>
      </c>
      <c r="G9" s="62">
        <v>145686.58381481166</v>
      </c>
      <c r="H9" s="359">
        <v>34825.209296375644</v>
      </c>
    </row>
    <row r="10" spans="2:8" ht="15">
      <c r="B10" s="447" t="s">
        <v>380</v>
      </c>
      <c r="C10" s="62">
        <v>1276728.803824953</v>
      </c>
      <c r="D10" s="62">
        <v>78447.71814984422</v>
      </c>
      <c r="E10" s="62">
        <v>11304.28281156033</v>
      </c>
      <c r="F10" s="62">
        <v>666723.9323799344</v>
      </c>
      <c r="G10" s="62">
        <v>413361.41187310196</v>
      </c>
      <c r="H10" s="359">
        <v>106891.45861060394</v>
      </c>
    </row>
    <row r="11" spans="2:8" ht="15">
      <c r="B11" s="447" t="s">
        <v>381</v>
      </c>
      <c r="C11" s="62">
        <v>730936.1995396091</v>
      </c>
      <c r="D11" s="62">
        <v>22800.87222270607</v>
      </c>
      <c r="E11" s="62">
        <v>4840.851982039741</v>
      </c>
      <c r="F11" s="62">
        <v>323066.6357761473</v>
      </c>
      <c r="G11" s="62">
        <v>265821.6498623258</v>
      </c>
      <c r="H11" s="359">
        <v>114406.18969640955</v>
      </c>
    </row>
    <row r="12" spans="2:8" ht="15">
      <c r="B12" s="447" t="s">
        <v>382</v>
      </c>
      <c r="C12" s="62">
        <v>397305.18180779734</v>
      </c>
      <c r="D12" s="62">
        <v>9850.023758628791</v>
      </c>
      <c r="E12" s="62">
        <v>2618.2452387124354</v>
      </c>
      <c r="F12" s="62">
        <v>131506.28515886597</v>
      </c>
      <c r="G12" s="62">
        <v>154260.26200571295</v>
      </c>
      <c r="H12" s="359">
        <v>99070.36564586614</v>
      </c>
    </row>
    <row r="13" spans="2:8" ht="15">
      <c r="B13" s="447" t="s">
        <v>383</v>
      </c>
      <c r="C13" s="62">
        <v>212765.56257380015</v>
      </c>
      <c r="D13" s="62">
        <v>4676.914880238536</v>
      </c>
      <c r="E13" s="62">
        <v>1146.1110440879972</v>
      </c>
      <c r="F13" s="62">
        <v>54570.087017683465</v>
      </c>
      <c r="G13" s="62">
        <v>75510.56253339612</v>
      </c>
      <c r="H13" s="359">
        <v>76861.88709839484</v>
      </c>
    </row>
    <row r="14" spans="2:8" ht="15">
      <c r="B14" s="447" t="s">
        <v>847</v>
      </c>
      <c r="C14" s="62">
        <v>137698.7307744581</v>
      </c>
      <c r="D14" s="62">
        <v>980.6874088568228</v>
      </c>
      <c r="E14" s="62">
        <v>1063.5277340878672</v>
      </c>
      <c r="F14" s="62">
        <v>29684.243956935417</v>
      </c>
      <c r="G14" s="62">
        <v>45424.104921025304</v>
      </c>
      <c r="H14" s="359">
        <v>60546.16675355414</v>
      </c>
    </row>
    <row r="15" spans="2:8" ht="15">
      <c r="B15" s="447" t="s">
        <v>385</v>
      </c>
      <c r="C15" s="62">
        <v>86821.4729151479</v>
      </c>
      <c r="D15" s="62">
        <v>881.5944582703278</v>
      </c>
      <c r="E15" s="62">
        <v>95.00052650527769</v>
      </c>
      <c r="F15" s="62">
        <v>14846.448715378556</v>
      </c>
      <c r="G15" s="62">
        <v>25382.50963744557</v>
      </c>
      <c r="H15" s="359">
        <v>45615.91957754864</v>
      </c>
    </row>
    <row r="16" spans="2:8" ht="15">
      <c r="B16" s="447" t="s">
        <v>386</v>
      </c>
      <c r="C16" s="62">
        <v>55960.46209560823</v>
      </c>
      <c r="D16" s="62">
        <v>345.2971408821258</v>
      </c>
      <c r="E16" s="62">
        <v>125.033186849341</v>
      </c>
      <c r="F16" s="62">
        <v>11031.846577760867</v>
      </c>
      <c r="G16" s="62">
        <v>15136.839386993155</v>
      </c>
      <c r="H16" s="359">
        <v>29321.44580312245</v>
      </c>
    </row>
    <row r="17" spans="2:8" ht="15">
      <c r="B17" s="447" t="s">
        <v>387</v>
      </c>
      <c r="C17" s="62">
        <v>38525.43708182964</v>
      </c>
      <c r="D17" s="62">
        <v>49.826068737608594</v>
      </c>
      <c r="E17" s="62">
        <v>8.3722355234253</v>
      </c>
      <c r="F17" s="62">
        <v>4554.06751532</v>
      </c>
      <c r="G17" s="62">
        <v>7675.913732814501</v>
      </c>
      <c r="H17" s="359">
        <v>26237.257529433937</v>
      </c>
    </row>
    <row r="18" spans="2:8" ht="15">
      <c r="B18" s="447" t="s">
        <v>388</v>
      </c>
      <c r="C18" s="62">
        <v>32679.69863768713</v>
      </c>
      <c r="D18" s="62">
        <v>0</v>
      </c>
      <c r="E18" s="62">
        <v>127.881250747697</v>
      </c>
      <c r="F18" s="62">
        <v>3069.4880752630147</v>
      </c>
      <c r="G18" s="62">
        <v>6762.304873210565</v>
      </c>
      <c r="H18" s="359">
        <v>22720.024438465836</v>
      </c>
    </row>
    <row r="19" spans="2:8" ht="30">
      <c r="B19" s="447" t="s">
        <v>389</v>
      </c>
      <c r="C19" s="62">
        <v>36855.14370920755</v>
      </c>
      <c r="D19" s="62">
        <v>41.4538332141833</v>
      </c>
      <c r="E19" s="62">
        <v>117.093771157752</v>
      </c>
      <c r="F19" s="62">
        <v>3776.9998565403275</v>
      </c>
      <c r="G19" s="62">
        <v>5865.7769900111825</v>
      </c>
      <c r="H19" s="359">
        <v>27053.819258283937</v>
      </c>
    </row>
    <row r="20" spans="2:8" ht="30">
      <c r="B20" s="447" t="s">
        <v>390</v>
      </c>
      <c r="C20" s="62">
        <v>31453.567810888122</v>
      </c>
      <c r="D20" s="62">
        <v>33.7595663838142</v>
      </c>
      <c r="E20" s="62">
        <v>133.023855083557</v>
      </c>
      <c r="F20" s="62">
        <v>1730.0002681485983</v>
      </c>
      <c r="G20" s="62">
        <v>7138.538901510978</v>
      </c>
      <c r="H20" s="359">
        <v>22418.24521976119</v>
      </c>
    </row>
    <row r="21" spans="2:8" ht="30">
      <c r="B21" s="447" t="s">
        <v>391</v>
      </c>
      <c r="C21" s="62">
        <v>19591.74599998404</v>
      </c>
      <c r="D21" s="62">
        <v>33.7595663838142</v>
      </c>
      <c r="E21" s="62">
        <v>27.4687315799357</v>
      </c>
      <c r="F21" s="62">
        <v>2282.9462513875205</v>
      </c>
      <c r="G21" s="62">
        <v>2349.8046146291535</v>
      </c>
      <c r="H21" s="359">
        <v>14897.766836003628</v>
      </c>
    </row>
    <row r="22" spans="2:8" ht="15">
      <c r="B22" s="447" t="s">
        <v>392</v>
      </c>
      <c r="C22" s="62">
        <v>13021.655979876543</v>
      </c>
      <c r="D22" s="62">
        <v>46.3767779876749</v>
      </c>
      <c r="E22" s="62">
        <v>0</v>
      </c>
      <c r="F22" s="62">
        <v>655.1924534492201</v>
      </c>
      <c r="G22" s="62">
        <v>2030.5319275630525</v>
      </c>
      <c r="H22" s="359">
        <v>10289.554820876589</v>
      </c>
    </row>
    <row r="23" spans="2:8" ht="15">
      <c r="B23" s="447" t="s">
        <v>393</v>
      </c>
      <c r="C23" s="62">
        <v>1508.620302626471</v>
      </c>
      <c r="D23" s="62">
        <v>862.914324759714</v>
      </c>
      <c r="E23" s="62">
        <v>0</v>
      </c>
      <c r="F23" s="62">
        <v>372.3570818614312</v>
      </c>
      <c r="G23" s="62">
        <v>0</v>
      </c>
      <c r="H23" s="359">
        <v>273.34889600532586</v>
      </c>
    </row>
    <row r="24" spans="2:9" ht="15">
      <c r="B24" s="447"/>
      <c r="C24" s="62"/>
      <c r="D24" s="62"/>
      <c r="E24" s="62"/>
      <c r="F24" s="62"/>
      <c r="G24" s="62"/>
      <c r="H24" s="62"/>
      <c r="I24" s="12"/>
    </row>
    <row r="25" spans="2:8" ht="15">
      <c r="B25" s="71" t="s">
        <v>169</v>
      </c>
      <c r="C25" s="62">
        <v>2666885.510168755</v>
      </c>
      <c r="D25" s="62">
        <v>98022.40964775813</v>
      </c>
      <c r="E25" s="62">
        <v>16175.924072204427</v>
      </c>
      <c r="F25" s="62">
        <v>959028.7520273363</v>
      </c>
      <c r="G25" s="62">
        <v>960571.5839310208</v>
      </c>
      <c r="H25" s="359">
        <v>633086.8404901774</v>
      </c>
    </row>
    <row r="26" spans="2:8" ht="15">
      <c r="B26" s="447" t="s">
        <v>379</v>
      </c>
      <c r="C26" s="62">
        <v>362049.5134423979</v>
      </c>
      <c r="D26" s="62">
        <v>44477.5359647266</v>
      </c>
      <c r="E26" s="62">
        <v>4855.679733103699</v>
      </c>
      <c r="F26" s="62">
        <v>190696.86287904874</v>
      </c>
      <c r="G26" s="62">
        <v>94858.80714333885</v>
      </c>
      <c r="H26" s="359">
        <v>27160.62772218142</v>
      </c>
    </row>
    <row r="27" spans="2:8" ht="15">
      <c r="B27" s="447" t="s">
        <v>380</v>
      </c>
      <c r="C27" s="62">
        <v>819290.4137352863</v>
      </c>
      <c r="D27" s="62">
        <v>30737.190664536774</v>
      </c>
      <c r="E27" s="62">
        <v>5457.701971613915</v>
      </c>
      <c r="F27" s="62">
        <v>365125.8021300938</v>
      </c>
      <c r="G27" s="62">
        <v>326876.53549909627</v>
      </c>
      <c r="H27" s="359">
        <v>91093.18346996258</v>
      </c>
    </row>
    <row r="28" spans="2:8" ht="15">
      <c r="B28" s="447" t="s">
        <v>381</v>
      </c>
      <c r="C28" s="62">
        <v>554713.3828283838</v>
      </c>
      <c r="D28" s="62">
        <v>11444.023048918314</v>
      </c>
      <c r="E28" s="62">
        <v>2326.1840991297454</v>
      </c>
      <c r="F28" s="62">
        <v>209592.17123180028</v>
      </c>
      <c r="G28" s="62">
        <v>227551.49966170383</v>
      </c>
      <c r="H28" s="359">
        <v>103799.50478683229</v>
      </c>
    </row>
    <row r="29" spans="2:8" ht="15">
      <c r="B29" s="447" t="s">
        <v>382</v>
      </c>
      <c r="C29" s="62">
        <v>333118.26502348244</v>
      </c>
      <c r="D29" s="62">
        <v>5439.528131317307</v>
      </c>
      <c r="E29" s="62">
        <v>1715.878552153457</v>
      </c>
      <c r="F29" s="62">
        <v>96515.54834055157</v>
      </c>
      <c r="G29" s="62">
        <v>137544.407045386</v>
      </c>
      <c r="H29" s="359">
        <v>91902.90295407065</v>
      </c>
    </row>
    <row r="30" spans="2:8" ht="15">
      <c r="B30" s="447" t="s">
        <v>383</v>
      </c>
      <c r="C30" s="62">
        <v>185024.20205253403</v>
      </c>
      <c r="D30" s="62">
        <v>3759.777724488063</v>
      </c>
      <c r="E30" s="62">
        <v>735.9756842022013</v>
      </c>
      <c r="F30" s="62">
        <v>40627.49834318749</v>
      </c>
      <c r="G30" s="62">
        <v>68032.46708451492</v>
      </c>
      <c r="H30" s="359">
        <v>71868.48321614364</v>
      </c>
    </row>
    <row r="31" spans="2:8" ht="15">
      <c r="B31" s="447" t="s">
        <v>847</v>
      </c>
      <c r="C31" s="62">
        <v>121641.60792695305</v>
      </c>
      <c r="D31" s="62">
        <v>611.2593210696585</v>
      </c>
      <c r="E31" s="62">
        <v>953.6625383927332</v>
      </c>
      <c r="F31" s="62">
        <v>22208.596771275443</v>
      </c>
      <c r="G31" s="62">
        <v>40259.696886400925</v>
      </c>
      <c r="H31" s="359">
        <v>57608.3924098155</v>
      </c>
    </row>
    <row r="32" spans="2:8" ht="15">
      <c r="B32" s="447" t="s">
        <v>385</v>
      </c>
      <c r="C32" s="62">
        <v>79899.36554487242</v>
      </c>
      <c r="D32" s="62">
        <v>736.4775254519028</v>
      </c>
      <c r="E32" s="62">
        <v>95.00052650527769</v>
      </c>
      <c r="F32" s="62">
        <v>12238.136113578808</v>
      </c>
      <c r="G32" s="62">
        <v>23063.406528089214</v>
      </c>
      <c r="H32" s="359">
        <v>43766.34485124756</v>
      </c>
    </row>
    <row r="33" spans="2:8" ht="15">
      <c r="B33" s="447" t="s">
        <v>386</v>
      </c>
      <c r="C33" s="62">
        <v>50569.635450676404</v>
      </c>
      <c r="D33" s="62">
        <v>228.2033697243738</v>
      </c>
      <c r="E33" s="62">
        <v>0</v>
      </c>
      <c r="F33" s="62">
        <v>9133.928571704675</v>
      </c>
      <c r="G33" s="62">
        <v>13477.975655093385</v>
      </c>
      <c r="H33" s="359">
        <v>27729.52785415372</v>
      </c>
    </row>
    <row r="34" spans="2:8" ht="15">
      <c r="B34" s="447" t="s">
        <v>387</v>
      </c>
      <c r="C34" s="62">
        <v>35086.62083764547</v>
      </c>
      <c r="D34" s="62">
        <v>49.826068737608594</v>
      </c>
      <c r="E34" s="62">
        <v>8.3722355234253</v>
      </c>
      <c r="F34" s="62">
        <v>3301.896615537985</v>
      </c>
      <c r="G34" s="62">
        <v>6919.948677729381</v>
      </c>
      <c r="H34" s="359">
        <v>24806.577240117007</v>
      </c>
    </row>
    <row r="35" spans="2:8" ht="15">
      <c r="B35" s="447" t="s">
        <v>388</v>
      </c>
      <c r="C35" s="62">
        <v>30051.40259184562</v>
      </c>
      <c r="D35" s="62">
        <v>0</v>
      </c>
      <c r="E35" s="62">
        <v>0</v>
      </c>
      <c r="F35" s="62">
        <v>2587.587536727811</v>
      </c>
      <c r="G35" s="62">
        <v>5817.2354220889965</v>
      </c>
      <c r="H35" s="359">
        <v>21646.57963302881</v>
      </c>
    </row>
    <row r="36" spans="2:8" ht="30">
      <c r="B36" s="447" t="s">
        <v>389</v>
      </c>
      <c r="C36" s="62">
        <v>35336.59342721337</v>
      </c>
      <c r="D36" s="62">
        <v>41.4538332141833</v>
      </c>
      <c r="E36" s="62">
        <v>0</v>
      </c>
      <c r="F36" s="62">
        <v>3333.857954051999</v>
      </c>
      <c r="G36" s="62">
        <v>5424.491553094508</v>
      </c>
      <c r="H36" s="359">
        <v>26536.790086852554</v>
      </c>
    </row>
    <row r="37" spans="2:8" ht="30">
      <c r="B37" s="447" t="s">
        <v>390</v>
      </c>
      <c r="C37" s="62">
        <v>29012.32493373413</v>
      </c>
      <c r="D37" s="62">
        <v>33.7595663838142</v>
      </c>
      <c r="E37" s="62">
        <v>0</v>
      </c>
      <c r="F37" s="62">
        <v>1049.2541306624364</v>
      </c>
      <c r="G37" s="62">
        <v>6757.537654670591</v>
      </c>
      <c r="H37" s="359">
        <v>21171.773582017297</v>
      </c>
    </row>
    <row r="38" spans="2:8" ht="30">
      <c r="B38" s="447" t="s">
        <v>391</v>
      </c>
      <c r="C38" s="62">
        <v>18159.116341645542</v>
      </c>
      <c r="D38" s="62">
        <v>33.7595663838142</v>
      </c>
      <c r="E38" s="62">
        <v>27.4687315799357</v>
      </c>
      <c r="F38" s="62">
        <v>2145.077024101919</v>
      </c>
      <c r="G38" s="62">
        <v>2087.5185913828277</v>
      </c>
      <c r="H38" s="359">
        <v>13865.292428197052</v>
      </c>
    </row>
    <row r="39" spans="2:8" ht="15">
      <c r="B39" s="447" t="s">
        <v>392</v>
      </c>
      <c r="C39" s="62">
        <v>12223.17158418125</v>
      </c>
      <c r="D39" s="62">
        <v>46.3767779876749</v>
      </c>
      <c r="E39" s="62">
        <v>0</v>
      </c>
      <c r="F39" s="62">
        <v>419.2269181805775</v>
      </c>
      <c r="G39" s="62">
        <v>1900.056528452722</v>
      </c>
      <c r="H39" s="359">
        <v>9857.511359560267</v>
      </c>
    </row>
    <row r="40" spans="2:8" ht="15">
      <c r="B40" s="447" t="s">
        <v>393</v>
      </c>
      <c r="C40" s="62">
        <v>709.8944476904941</v>
      </c>
      <c r="D40" s="62">
        <v>383.238084818005</v>
      </c>
      <c r="E40" s="62">
        <v>0</v>
      </c>
      <c r="F40" s="62">
        <v>53.3074668671632</v>
      </c>
      <c r="G40" s="62">
        <v>0</v>
      </c>
      <c r="H40" s="359">
        <v>273.34889600532586</v>
      </c>
    </row>
    <row r="41" spans="2:8" ht="15">
      <c r="B41" s="447"/>
      <c r="C41" s="62"/>
      <c r="D41" s="62"/>
      <c r="E41" s="62"/>
      <c r="F41" s="62"/>
      <c r="G41" s="62"/>
      <c r="H41" s="359"/>
    </row>
    <row r="42" spans="2:16" ht="15">
      <c r="B42" s="71" t="s">
        <v>167</v>
      </c>
      <c r="C42" s="62">
        <v>1256237.6513770716</v>
      </c>
      <c r="D42" s="448">
        <v>182296.4103459393</v>
      </c>
      <c r="E42" s="62">
        <v>21499.32635532195</v>
      </c>
      <c r="F42" s="62">
        <v>782264.8845418881</v>
      </c>
      <c r="G42" s="448">
        <v>211835.21114351007</v>
      </c>
      <c r="H42" s="449">
        <v>58341.81899052177</v>
      </c>
      <c r="I42" s="59"/>
      <c r="J42" s="59"/>
      <c r="K42" s="59"/>
      <c r="L42" s="59"/>
      <c r="M42" s="59"/>
      <c r="N42" s="59"/>
      <c r="O42" s="59"/>
      <c r="P42" s="59"/>
    </row>
    <row r="43" spans="2:8" ht="13.7" customHeight="1">
      <c r="B43" s="447" t="s">
        <v>379</v>
      </c>
      <c r="C43" s="62">
        <v>489221.3650498149</v>
      </c>
      <c r="D43" s="62">
        <v>116790.08587207663</v>
      </c>
      <c r="E43" s="62">
        <v>11212.678326487334</v>
      </c>
      <c r="F43" s="62">
        <v>302726.2426055615</v>
      </c>
      <c r="G43" s="62">
        <v>50827.77667147311</v>
      </c>
      <c r="H43" s="359">
        <v>7664.581574194215</v>
      </c>
    </row>
    <row r="44" spans="2:8" ht="15">
      <c r="B44" s="447" t="s">
        <v>380</v>
      </c>
      <c r="C44" s="62">
        <v>457438.3900897727</v>
      </c>
      <c r="D44" s="62">
        <v>47710.52748530757</v>
      </c>
      <c r="E44" s="62">
        <v>5846.580839946401</v>
      </c>
      <c r="F44" s="62">
        <v>301598.1302498454</v>
      </c>
      <c r="G44" s="62">
        <v>86484.87637400474</v>
      </c>
      <c r="H44" s="359">
        <v>15798.275140641847</v>
      </c>
    </row>
    <row r="45" spans="2:8" ht="15">
      <c r="B45" s="447" t="s">
        <v>381</v>
      </c>
      <c r="C45" s="62">
        <v>176222.81671123978</v>
      </c>
      <c r="D45" s="62">
        <v>11356.849173787796</v>
      </c>
      <c r="E45" s="62">
        <v>2514.667882909998</v>
      </c>
      <c r="F45" s="62">
        <v>113474.46454434293</v>
      </c>
      <c r="G45" s="62">
        <v>38270.150200621705</v>
      </c>
      <c r="H45" s="359">
        <v>10606.684909577807</v>
      </c>
    </row>
    <row r="46" spans="2:8" ht="15">
      <c r="B46" s="447" t="s">
        <v>382</v>
      </c>
      <c r="C46" s="62">
        <v>64186.91678430948</v>
      </c>
      <c r="D46" s="62">
        <v>4410.4956273114785</v>
      </c>
      <c r="E46" s="62">
        <v>902.3666865589777</v>
      </c>
      <c r="F46" s="62">
        <v>34990.736818314945</v>
      </c>
      <c r="G46" s="62">
        <v>16715.854960327906</v>
      </c>
      <c r="H46" s="359">
        <v>7167.462691795945</v>
      </c>
    </row>
    <row r="47" spans="2:8" ht="15">
      <c r="B47" s="447" t="s">
        <v>383</v>
      </c>
      <c r="C47" s="62">
        <v>27741.360521264665</v>
      </c>
      <c r="D47" s="62">
        <v>917.1371557504733</v>
      </c>
      <c r="E47" s="62">
        <v>410.135359885796</v>
      </c>
      <c r="F47" s="62">
        <v>13942.588674495826</v>
      </c>
      <c r="G47" s="62">
        <v>7478.0954488814505</v>
      </c>
      <c r="H47" s="359">
        <v>4993.403882251208</v>
      </c>
    </row>
    <row r="48" spans="2:8" ht="15">
      <c r="B48" s="447" t="s">
        <v>847</v>
      </c>
      <c r="C48" s="62">
        <v>16057.122847505269</v>
      </c>
      <c r="D48" s="62">
        <v>369.42808778716443</v>
      </c>
      <c r="E48" s="62">
        <v>109.865195695134</v>
      </c>
      <c r="F48" s="62">
        <v>7475.6471856599865</v>
      </c>
      <c r="G48" s="62">
        <v>5164.408034624362</v>
      </c>
      <c r="H48" s="359">
        <v>2937.774343738626</v>
      </c>
    </row>
    <row r="49" spans="2:8" ht="15">
      <c r="B49" s="447" t="s">
        <v>385</v>
      </c>
      <c r="C49" s="62">
        <v>6922.107370275602</v>
      </c>
      <c r="D49" s="62">
        <v>145.116932818425</v>
      </c>
      <c r="E49" s="62">
        <v>0</v>
      </c>
      <c r="F49" s="62">
        <v>2608.312601799751</v>
      </c>
      <c r="G49" s="62">
        <v>2319.1031093563574</v>
      </c>
      <c r="H49" s="359">
        <v>1849.5747263010712</v>
      </c>
    </row>
    <row r="50" spans="2:8" ht="15">
      <c r="B50" s="447" t="s">
        <v>386</v>
      </c>
      <c r="C50" s="62">
        <v>5390.826644931789</v>
      </c>
      <c r="D50" s="62">
        <v>117.093771157752</v>
      </c>
      <c r="E50" s="62">
        <v>125.033186849341</v>
      </c>
      <c r="F50" s="62">
        <v>1897.9180060561935</v>
      </c>
      <c r="G50" s="62">
        <v>1658.8637318997717</v>
      </c>
      <c r="H50" s="359">
        <v>1591.9179489687326</v>
      </c>
    </row>
    <row r="51" spans="2:8" ht="15">
      <c r="B51" s="447" t="s">
        <v>387</v>
      </c>
      <c r="C51" s="62">
        <v>3438.816244184075</v>
      </c>
      <c r="D51" s="62">
        <v>0</v>
      </c>
      <c r="E51" s="62">
        <v>0</v>
      </c>
      <c r="F51" s="62">
        <v>1252.1708997820162</v>
      </c>
      <c r="G51" s="62">
        <v>755.9650550851193</v>
      </c>
      <c r="H51" s="359">
        <v>1430.6802893169381</v>
      </c>
    </row>
    <row r="52" spans="2:8" ht="15">
      <c r="B52" s="447" t="s">
        <v>388</v>
      </c>
      <c r="C52" s="62">
        <v>2628.2960458415037</v>
      </c>
      <c r="D52" s="62">
        <v>0</v>
      </c>
      <c r="E52" s="62">
        <v>127.881250747697</v>
      </c>
      <c r="F52" s="62">
        <v>481.90053853520396</v>
      </c>
      <c r="G52" s="62">
        <v>945.0694511215694</v>
      </c>
      <c r="H52" s="359">
        <v>1073.4448054370323</v>
      </c>
    </row>
    <row r="53" spans="2:8" ht="30">
      <c r="B53" s="447" t="s">
        <v>389</v>
      </c>
      <c r="C53" s="62">
        <v>1518.550281994143</v>
      </c>
      <c r="D53" s="62">
        <v>0</v>
      </c>
      <c r="E53" s="62">
        <v>117.093771157752</v>
      </c>
      <c r="F53" s="62">
        <v>443.1419024883281</v>
      </c>
      <c r="G53" s="62">
        <v>441.28543691667585</v>
      </c>
      <c r="H53" s="359">
        <v>517.0291714313877</v>
      </c>
    </row>
    <row r="54" spans="2:8" ht="30">
      <c r="B54" s="447" t="s">
        <v>390</v>
      </c>
      <c r="C54" s="62">
        <v>2441.2428771539994</v>
      </c>
      <c r="D54" s="62">
        <v>0</v>
      </c>
      <c r="E54" s="62">
        <v>133.023855083557</v>
      </c>
      <c r="F54" s="62">
        <v>680.7461374861621</v>
      </c>
      <c r="G54" s="62">
        <v>381.0012468403865</v>
      </c>
      <c r="H54" s="359">
        <v>1246.4716377438929</v>
      </c>
    </row>
    <row r="55" spans="2:8" ht="30">
      <c r="B55" s="447" t="s">
        <v>391</v>
      </c>
      <c r="C55" s="62">
        <v>1432.6296583385026</v>
      </c>
      <c r="D55" s="62">
        <v>0</v>
      </c>
      <c r="E55" s="62">
        <v>0</v>
      </c>
      <c r="F55" s="62">
        <v>137.8692272856014</v>
      </c>
      <c r="G55" s="62">
        <v>262.286023246326</v>
      </c>
      <c r="H55" s="359">
        <v>1032.474407806575</v>
      </c>
    </row>
    <row r="56" spans="2:10" ht="15">
      <c r="B56" s="447" t="s">
        <v>392</v>
      </c>
      <c r="C56" s="62">
        <v>798.4843956952938</v>
      </c>
      <c r="D56" s="62">
        <v>0</v>
      </c>
      <c r="E56" s="62">
        <v>0</v>
      </c>
      <c r="F56" s="62">
        <v>235.9655352686425</v>
      </c>
      <c r="G56" s="62">
        <v>130.47539911033041</v>
      </c>
      <c r="H56" s="359">
        <v>432.0434613163211</v>
      </c>
      <c r="J56" s="360"/>
    </row>
    <row r="57" spans="2:10" ht="15">
      <c r="B57" s="450" t="s">
        <v>393</v>
      </c>
      <c r="C57" s="270">
        <v>798.725854935977</v>
      </c>
      <c r="D57" s="270">
        <v>479.676239941709</v>
      </c>
      <c r="E57" s="270">
        <v>0</v>
      </c>
      <c r="F57" s="270">
        <v>319.049614994268</v>
      </c>
      <c r="G57" s="270">
        <v>0</v>
      </c>
      <c r="H57" s="271">
        <v>0</v>
      </c>
      <c r="J57" s="360"/>
    </row>
    <row r="58" spans="3:10" ht="15">
      <c r="C58" s="59"/>
      <c r="D58" s="360"/>
      <c r="E58" s="59"/>
      <c r="F58" s="59"/>
      <c r="G58" s="360"/>
      <c r="H58" s="360"/>
      <c r="J58" s="360"/>
    </row>
    <row r="59" ht="15">
      <c r="B59" t="s">
        <v>347</v>
      </c>
    </row>
    <row r="61" spans="2:7" ht="41.25" customHeight="1">
      <c r="B61" s="565" t="s">
        <v>837</v>
      </c>
      <c r="C61" s="565"/>
      <c r="D61" s="565"/>
      <c r="E61" s="565"/>
      <c r="F61" s="565"/>
      <c r="G61" s="565"/>
    </row>
  </sheetData>
  <mergeCells count="6">
    <mergeCell ref="B2:G2"/>
    <mergeCell ref="B61:G61"/>
    <mergeCell ref="B5:B6"/>
    <mergeCell ref="C5:C6"/>
    <mergeCell ref="D5:H5"/>
    <mergeCell ref="B3:H3"/>
  </mergeCells>
  <hyperlinks>
    <hyperlink ref="A2" location="Índice!A1" display="Regresar"/>
  </hyperlinks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61"/>
  <sheetViews>
    <sheetView workbookViewId="0" topLeftCell="A1">
      <selection activeCell="B5" sqref="B5:B6"/>
    </sheetView>
  </sheetViews>
  <sheetFormatPr defaultColWidth="11.00390625" defaultRowHeight="15"/>
  <cols>
    <col min="1" max="1" width="11.00390625" style="166" customWidth="1"/>
    <col min="2" max="2" width="20.140625" style="186" customWidth="1"/>
    <col min="3" max="3" width="10.57421875" style="166" customWidth="1"/>
    <col min="4" max="4" width="11.28125" style="166" customWidth="1"/>
    <col min="5" max="5" width="13.57421875" style="166" customWidth="1"/>
    <col min="6" max="6" width="12.00390625" style="166" customWidth="1"/>
    <col min="7" max="7" width="13.57421875" style="166" customWidth="1"/>
    <col min="8" max="8" width="13.00390625" style="166" customWidth="1"/>
    <col min="9" max="9" width="14.00390625" style="166" customWidth="1"/>
    <col min="10" max="10" width="14.421875" style="166" customWidth="1"/>
    <col min="11" max="11" width="13.421875" style="166" customWidth="1"/>
    <col min="12" max="12" width="14.7109375" style="166" customWidth="1"/>
    <col min="13" max="13" width="15.00390625" style="166" customWidth="1"/>
    <col min="14" max="14" width="13.28125" style="166" customWidth="1"/>
    <col min="15" max="16384" width="11.00390625" style="166" customWidth="1"/>
  </cols>
  <sheetData>
    <row r="1" spans="4:5" ht="15">
      <c r="D1" s="165"/>
      <c r="E1" s="165"/>
    </row>
    <row r="2" spans="1:15" ht="15">
      <c r="A2" s="164" t="s">
        <v>17</v>
      </c>
      <c r="B2" s="547" t="s">
        <v>217</v>
      </c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165"/>
    </row>
    <row r="3" spans="2:15" ht="15">
      <c r="B3" s="547" t="s">
        <v>361</v>
      </c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165"/>
    </row>
    <row r="5" spans="2:14" ht="15">
      <c r="B5" s="564" t="s">
        <v>153</v>
      </c>
      <c r="C5" s="564" t="s">
        <v>1</v>
      </c>
      <c r="D5" s="566" t="s">
        <v>586</v>
      </c>
      <c r="E5" s="566"/>
      <c r="F5" s="566"/>
      <c r="G5" s="566"/>
      <c r="H5" s="566"/>
      <c r="I5" s="566"/>
      <c r="J5" s="566"/>
      <c r="K5" s="566"/>
      <c r="L5" s="566"/>
      <c r="M5" s="566"/>
      <c r="N5" s="566"/>
    </row>
    <row r="6" spans="2:14" ht="95.85" customHeight="1">
      <c r="B6" s="552"/>
      <c r="C6" s="552"/>
      <c r="D6" s="191" t="s">
        <v>362</v>
      </c>
      <c r="E6" s="191" t="s">
        <v>394</v>
      </c>
      <c r="F6" s="191" t="s">
        <v>234</v>
      </c>
      <c r="G6" s="191" t="s">
        <v>244</v>
      </c>
      <c r="H6" s="191" t="s">
        <v>245</v>
      </c>
      <c r="I6" s="191" t="s">
        <v>235</v>
      </c>
      <c r="J6" s="191" t="s">
        <v>184</v>
      </c>
      <c r="K6" s="191" t="s">
        <v>185</v>
      </c>
      <c r="L6" s="191" t="s">
        <v>186</v>
      </c>
      <c r="M6" s="363" t="s">
        <v>878</v>
      </c>
      <c r="N6" s="191" t="s">
        <v>236</v>
      </c>
    </row>
    <row r="7" spans="2:14" ht="15">
      <c r="B7" s="451" t="s">
        <v>16</v>
      </c>
      <c r="C7" s="452">
        <v>3923123.161546084</v>
      </c>
      <c r="D7" s="460">
        <f>+C7-(E7+F7+G7+H7+I7+J7+K7+L7+M7+N7)</f>
        <v>468523.869488908</v>
      </c>
      <c r="E7" s="452">
        <v>18560.44848057482</v>
      </c>
      <c r="F7" s="452">
        <v>65484.6299373917</v>
      </c>
      <c r="G7" s="452">
        <v>227511.2504595095</v>
      </c>
      <c r="H7" s="452">
        <v>109797.98570119248</v>
      </c>
      <c r="I7" s="452">
        <v>112650.22221201062</v>
      </c>
      <c r="J7" s="452">
        <v>645267.8362887831</v>
      </c>
      <c r="K7" s="452">
        <v>648866.5822373838</v>
      </c>
      <c r="L7" s="452">
        <v>521696.4562314059</v>
      </c>
      <c r="M7" s="452">
        <v>360953.7168835947</v>
      </c>
      <c r="N7" s="453">
        <v>743810.1636253297</v>
      </c>
    </row>
    <row r="8" spans="2:14" ht="15">
      <c r="B8" s="454"/>
      <c r="C8" s="325"/>
      <c r="D8" s="362"/>
      <c r="E8" s="325"/>
      <c r="F8" s="325"/>
      <c r="G8" s="325"/>
      <c r="H8" s="325"/>
      <c r="I8" s="325"/>
      <c r="J8" s="325"/>
      <c r="K8" s="325"/>
      <c r="L8" s="325"/>
      <c r="M8" s="325"/>
      <c r="N8" s="326"/>
    </row>
    <row r="9" spans="2:14" ht="15">
      <c r="B9" s="177" t="s">
        <v>379</v>
      </c>
      <c r="C9" s="325">
        <v>851270.878492156</v>
      </c>
      <c r="D9" s="362">
        <f aca="true" t="shared" si="0" ref="D9:D57">+C9-(E9+F9+G9+H9+I9+J9+K9+L9+M9+N9)</f>
        <v>139710.90848223958</v>
      </c>
      <c r="E9" s="325">
        <v>0</v>
      </c>
      <c r="F9" s="325">
        <v>598.1330992031116</v>
      </c>
      <c r="G9" s="325">
        <v>3177.0909278177824</v>
      </c>
      <c r="H9" s="325">
        <v>3175.996058737565</v>
      </c>
      <c r="I9" s="325">
        <v>4508.750832240531</v>
      </c>
      <c r="J9" s="325">
        <v>109799.42135620571</v>
      </c>
      <c r="K9" s="325">
        <v>312741.9149171711</v>
      </c>
      <c r="L9" s="325">
        <v>54208.002839216606</v>
      </c>
      <c r="M9" s="325">
        <v>15789.295145296997</v>
      </c>
      <c r="N9" s="326">
        <v>207561.364834027</v>
      </c>
    </row>
    <row r="10" spans="2:14" ht="30">
      <c r="B10" s="177" t="s">
        <v>380</v>
      </c>
      <c r="C10" s="325">
        <v>1276728.803824953</v>
      </c>
      <c r="D10" s="362">
        <f t="shared" si="0"/>
        <v>124595.5389258822</v>
      </c>
      <c r="E10" s="325">
        <v>15.8311175258758</v>
      </c>
      <c r="F10" s="325">
        <v>2927.3936398254214</v>
      </c>
      <c r="G10" s="325">
        <v>18340.86169940679</v>
      </c>
      <c r="H10" s="325">
        <v>17360.522190193067</v>
      </c>
      <c r="I10" s="325">
        <v>31800.680982601778</v>
      </c>
      <c r="J10" s="325">
        <v>213557.20628595643</v>
      </c>
      <c r="K10" s="325">
        <v>207332.97477667496</v>
      </c>
      <c r="L10" s="325">
        <v>215417.4717861071</v>
      </c>
      <c r="M10" s="325">
        <v>99587.39725758697</v>
      </c>
      <c r="N10" s="326">
        <v>345792.92516319244</v>
      </c>
    </row>
    <row r="11" spans="2:14" ht="30">
      <c r="B11" s="177" t="s">
        <v>381</v>
      </c>
      <c r="C11" s="325">
        <v>730936.1995396091</v>
      </c>
      <c r="D11" s="362">
        <f t="shared" si="0"/>
        <v>82324.59843740461</v>
      </c>
      <c r="E11" s="325">
        <v>857.0476753536767</v>
      </c>
      <c r="F11" s="325">
        <v>5219.664107400442</v>
      </c>
      <c r="G11" s="325">
        <v>29928.238794179324</v>
      </c>
      <c r="H11" s="325">
        <v>17938.92260709107</v>
      </c>
      <c r="I11" s="325">
        <v>27435.708359406402</v>
      </c>
      <c r="J11" s="325">
        <v>136154.8247412043</v>
      </c>
      <c r="K11" s="325">
        <v>75599.04085615293</v>
      </c>
      <c r="L11" s="325">
        <v>135749.74693728244</v>
      </c>
      <c r="M11" s="325">
        <v>99577.71122086741</v>
      </c>
      <c r="N11" s="326">
        <v>120150.69580326648</v>
      </c>
    </row>
    <row r="12" spans="2:16" ht="30">
      <c r="B12" s="177" t="s">
        <v>382</v>
      </c>
      <c r="C12" s="325">
        <v>397305.18180779734</v>
      </c>
      <c r="D12" s="362">
        <f t="shared" si="0"/>
        <v>45058.71792214777</v>
      </c>
      <c r="E12" s="325">
        <v>3530.505033072822</v>
      </c>
      <c r="F12" s="325">
        <v>3763.8415674240464</v>
      </c>
      <c r="G12" s="325">
        <v>34873.443701355085</v>
      </c>
      <c r="H12" s="325">
        <v>20517.912747461058</v>
      </c>
      <c r="I12" s="325">
        <v>18342.41618417875</v>
      </c>
      <c r="J12" s="325">
        <v>79091.03875906415</v>
      </c>
      <c r="K12" s="325">
        <v>25539.96076942401</v>
      </c>
      <c r="L12" s="325">
        <v>60957.94815448843</v>
      </c>
      <c r="M12" s="325">
        <v>64751.92167203388</v>
      </c>
      <c r="N12" s="326">
        <v>40877.47529714729</v>
      </c>
      <c r="P12" s="351"/>
    </row>
    <row r="13" spans="2:16" ht="30">
      <c r="B13" s="177" t="s">
        <v>383</v>
      </c>
      <c r="C13" s="325">
        <v>212765.56257380015</v>
      </c>
      <c r="D13" s="362">
        <f t="shared" si="0"/>
        <v>28523.380407738703</v>
      </c>
      <c r="E13" s="325">
        <v>4244.79647079543</v>
      </c>
      <c r="F13" s="325">
        <v>5750.368978458149</v>
      </c>
      <c r="G13" s="325">
        <v>27410.654028698544</v>
      </c>
      <c r="H13" s="325">
        <v>14011.2861266942</v>
      </c>
      <c r="I13" s="325">
        <v>10581.546531711341</v>
      </c>
      <c r="J13" s="325">
        <v>38996.18452517679</v>
      </c>
      <c r="K13" s="325">
        <v>10586.05339263233</v>
      </c>
      <c r="L13" s="325">
        <v>24381.042307641954</v>
      </c>
      <c r="M13" s="325">
        <v>32120.241768243985</v>
      </c>
      <c r="N13" s="326">
        <v>16160.008036008743</v>
      </c>
      <c r="P13" s="351"/>
    </row>
    <row r="14" spans="2:14" ht="30">
      <c r="B14" s="177" t="s">
        <v>384</v>
      </c>
      <c r="C14" s="325">
        <v>137698.7307744581</v>
      </c>
      <c r="D14" s="362">
        <f t="shared" si="0"/>
        <v>15202.041963537064</v>
      </c>
      <c r="E14" s="325">
        <v>3596.1827147083654</v>
      </c>
      <c r="F14" s="325">
        <v>4897.192660255782</v>
      </c>
      <c r="G14" s="325">
        <v>26427.343767032176</v>
      </c>
      <c r="H14" s="325">
        <v>11695.496421194852</v>
      </c>
      <c r="I14" s="325">
        <v>5046.217611605339</v>
      </c>
      <c r="J14" s="325">
        <v>26609.116312741575</v>
      </c>
      <c r="K14" s="325">
        <v>6330.956530540706</v>
      </c>
      <c r="L14" s="325">
        <v>13744.498817642745</v>
      </c>
      <c r="M14" s="325">
        <v>17846.81493100506</v>
      </c>
      <c r="N14" s="326">
        <v>6302.869044194439</v>
      </c>
    </row>
    <row r="15" spans="2:14" ht="30">
      <c r="B15" s="177" t="s">
        <v>385</v>
      </c>
      <c r="C15" s="325">
        <v>86821.4729151479</v>
      </c>
      <c r="D15" s="362">
        <f t="shared" si="0"/>
        <v>8947.292444747276</v>
      </c>
      <c r="E15" s="325">
        <v>1653.920185317683</v>
      </c>
      <c r="F15" s="325">
        <v>4470.901449619612</v>
      </c>
      <c r="G15" s="325">
        <v>22156.631195617443</v>
      </c>
      <c r="H15" s="325">
        <v>6460.028858317498</v>
      </c>
      <c r="I15" s="325">
        <v>5857.475217815553</v>
      </c>
      <c r="J15" s="325">
        <v>12141.169537938227</v>
      </c>
      <c r="K15" s="325">
        <v>3142.0545197204897</v>
      </c>
      <c r="L15" s="325">
        <v>5744.040698884218</v>
      </c>
      <c r="M15" s="325">
        <v>11918.485993083334</v>
      </c>
      <c r="N15" s="326">
        <v>4329.472814086568</v>
      </c>
    </row>
    <row r="16" spans="2:14" ht="30">
      <c r="B16" s="177" t="s">
        <v>386</v>
      </c>
      <c r="C16" s="325">
        <v>55960.46209560823</v>
      </c>
      <c r="D16" s="362">
        <f t="shared" si="0"/>
        <v>5931.158105100942</v>
      </c>
      <c r="E16" s="325">
        <v>940.1184940177488</v>
      </c>
      <c r="F16" s="325">
        <v>3353.6255263433636</v>
      </c>
      <c r="G16" s="325">
        <v>13625.854131777058</v>
      </c>
      <c r="H16" s="325">
        <v>5525.644801470413</v>
      </c>
      <c r="I16" s="325">
        <v>2212.580476751878</v>
      </c>
      <c r="J16" s="325">
        <v>10275.338655739874</v>
      </c>
      <c r="K16" s="325">
        <v>2008.2917480557433</v>
      </c>
      <c r="L16" s="325">
        <v>4935.075823046107</v>
      </c>
      <c r="M16" s="325">
        <v>6116.41624092586</v>
      </c>
      <c r="N16" s="326">
        <v>1036.358092379245</v>
      </c>
    </row>
    <row r="17" spans="2:14" ht="30">
      <c r="B17" s="177" t="s">
        <v>387</v>
      </c>
      <c r="C17" s="325">
        <v>38525.43708182964</v>
      </c>
      <c r="D17" s="362">
        <f t="shared" si="0"/>
        <v>5116.414588756539</v>
      </c>
      <c r="E17" s="325">
        <v>737.3046328766791</v>
      </c>
      <c r="F17" s="325">
        <v>4027.556618653999</v>
      </c>
      <c r="G17" s="325">
        <v>10441.112400465738</v>
      </c>
      <c r="H17" s="325">
        <v>3650.491030466945</v>
      </c>
      <c r="I17" s="325">
        <v>1688.0002191089734</v>
      </c>
      <c r="J17" s="325">
        <v>4141.328882402534</v>
      </c>
      <c r="K17" s="325">
        <v>1337.9701467341174</v>
      </c>
      <c r="L17" s="325">
        <v>2315.8902825968667</v>
      </c>
      <c r="M17" s="325">
        <v>4310.858571402772</v>
      </c>
      <c r="N17" s="326">
        <v>758.5097083644753</v>
      </c>
    </row>
    <row r="18" spans="2:14" ht="30">
      <c r="B18" s="177" t="s">
        <v>388</v>
      </c>
      <c r="C18" s="325">
        <v>32679.69863768713</v>
      </c>
      <c r="D18" s="362">
        <f t="shared" si="0"/>
        <v>3342.013010713501</v>
      </c>
      <c r="E18" s="325">
        <v>1633.5826592485482</v>
      </c>
      <c r="F18" s="325">
        <v>5997.342434984782</v>
      </c>
      <c r="G18" s="325">
        <v>10011.237530361515</v>
      </c>
      <c r="H18" s="325">
        <v>2127.367776719824</v>
      </c>
      <c r="I18" s="325">
        <v>1077.8657248168645</v>
      </c>
      <c r="J18" s="325">
        <v>4353.448564446675</v>
      </c>
      <c r="K18" s="325">
        <v>935.7826997962652</v>
      </c>
      <c r="L18" s="325">
        <v>1026.5485718947057</v>
      </c>
      <c r="M18" s="325">
        <v>1926.4724934802557</v>
      </c>
      <c r="N18" s="326">
        <v>248.037171224192</v>
      </c>
    </row>
    <row r="19" spans="2:14" ht="30">
      <c r="B19" s="177" t="s">
        <v>389</v>
      </c>
      <c r="C19" s="325">
        <v>36855.14370920755</v>
      </c>
      <c r="D19" s="362">
        <f t="shared" si="0"/>
        <v>3034.0004905110036</v>
      </c>
      <c r="E19" s="325">
        <v>116.07696500719331</v>
      </c>
      <c r="F19" s="325">
        <v>5835.949996288737</v>
      </c>
      <c r="G19" s="325">
        <v>12486.78877568256</v>
      </c>
      <c r="H19" s="325">
        <v>3247.3870911703398</v>
      </c>
      <c r="I19" s="325">
        <v>2086.72933086101</v>
      </c>
      <c r="J19" s="325">
        <v>4195.405325243081</v>
      </c>
      <c r="K19" s="325">
        <v>1538.1623486281208</v>
      </c>
      <c r="L19" s="325">
        <v>1167.7185268167518</v>
      </c>
      <c r="M19" s="325">
        <v>2977.3776815953975</v>
      </c>
      <c r="N19" s="326">
        <v>169.5471774033512</v>
      </c>
    </row>
    <row r="20" spans="2:14" ht="30">
      <c r="B20" s="177" t="s">
        <v>390</v>
      </c>
      <c r="C20" s="325">
        <v>31453.567810888122</v>
      </c>
      <c r="D20" s="362">
        <f t="shared" si="0"/>
        <v>3773.220064323792</v>
      </c>
      <c r="E20" s="325">
        <v>1207.5141475385262</v>
      </c>
      <c r="F20" s="325">
        <v>6017.761535765513</v>
      </c>
      <c r="G20" s="325">
        <v>9633.07568296721</v>
      </c>
      <c r="H20" s="325">
        <v>2458.0280201719024</v>
      </c>
      <c r="I20" s="325">
        <v>1414.940806641649</v>
      </c>
      <c r="J20" s="325">
        <v>3065.72212875231</v>
      </c>
      <c r="K20" s="325">
        <v>945.7406376644143</v>
      </c>
      <c r="L20" s="325">
        <v>615.7743609712694</v>
      </c>
      <c r="M20" s="325">
        <v>2308.733898711309</v>
      </c>
      <c r="N20" s="326">
        <v>13.056527380226</v>
      </c>
    </row>
    <row r="21" spans="2:14" ht="30">
      <c r="B21" s="177" t="s">
        <v>391</v>
      </c>
      <c r="C21" s="325">
        <v>19591.74599998404</v>
      </c>
      <c r="D21" s="362">
        <f t="shared" si="0"/>
        <v>494.71654087517527</v>
      </c>
      <c r="E21" s="325">
        <v>27.568385112278897</v>
      </c>
      <c r="F21" s="325">
        <v>5966.644290929597</v>
      </c>
      <c r="G21" s="325">
        <v>5982.9690140970015</v>
      </c>
      <c r="H21" s="325">
        <v>537.0786598774746</v>
      </c>
      <c r="I21" s="325">
        <v>483.7920426882751</v>
      </c>
      <c r="J21" s="325">
        <v>2299.293715763299</v>
      </c>
      <c r="K21" s="325">
        <v>525.3360668463396</v>
      </c>
      <c r="L21" s="325">
        <v>1224.207858310152</v>
      </c>
      <c r="M21" s="325">
        <v>1649.716440716553</v>
      </c>
      <c r="N21" s="326">
        <v>400.4229847678918</v>
      </c>
    </row>
    <row r="22" spans="2:14" ht="15">
      <c r="B22" s="177" t="s">
        <v>392</v>
      </c>
      <c r="C22" s="325">
        <v>13021.655979876543</v>
      </c>
      <c r="D22" s="362">
        <f t="shared" si="0"/>
        <v>1234.5966978455817</v>
      </c>
      <c r="E22" s="455">
        <v>0</v>
      </c>
      <c r="F22" s="325">
        <v>6658.254032238904</v>
      </c>
      <c r="G22" s="325">
        <v>2789.9562507207893</v>
      </c>
      <c r="H22" s="325">
        <v>1053.8879468526266</v>
      </c>
      <c r="I22" s="325">
        <v>113.5178915827352</v>
      </c>
      <c r="J22" s="325">
        <v>588.3374981530462</v>
      </c>
      <c r="K22" s="325">
        <v>302.34282734170506</v>
      </c>
      <c r="L22" s="325">
        <v>208.489266500079</v>
      </c>
      <c r="M22" s="325">
        <v>72.2735686410758</v>
      </c>
      <c r="N22" s="456">
        <v>0</v>
      </c>
    </row>
    <row r="23" spans="2:14" ht="15">
      <c r="B23" s="177" t="s">
        <v>393</v>
      </c>
      <c r="C23" s="325">
        <v>1508.620302626471</v>
      </c>
      <c r="D23" s="362">
        <f t="shared" si="0"/>
        <v>1235.2714066211452</v>
      </c>
      <c r="E23" s="455">
        <v>0</v>
      </c>
      <c r="F23" s="455">
        <v>0</v>
      </c>
      <c r="G23" s="455">
        <v>225.992559330335</v>
      </c>
      <c r="H23" s="455">
        <v>37.9353647743165</v>
      </c>
      <c r="I23" s="455">
        <v>0</v>
      </c>
      <c r="J23" s="455">
        <v>0</v>
      </c>
      <c r="K23" s="455">
        <v>0</v>
      </c>
      <c r="L23" s="455">
        <v>0</v>
      </c>
      <c r="M23" s="455">
        <v>0</v>
      </c>
      <c r="N23" s="456">
        <v>9.4209719006743</v>
      </c>
    </row>
    <row r="24" spans="2:15" ht="15">
      <c r="B24" s="177"/>
      <c r="C24" s="325"/>
      <c r="D24" s="325"/>
      <c r="E24" s="325"/>
      <c r="F24" s="325"/>
      <c r="G24" s="325"/>
      <c r="H24" s="325"/>
      <c r="I24" s="325"/>
      <c r="J24" s="325"/>
      <c r="K24" s="325"/>
      <c r="L24" s="325"/>
      <c r="M24" s="325"/>
      <c r="N24" s="326"/>
      <c r="O24" s="361"/>
    </row>
    <row r="25" spans="2:14" ht="15">
      <c r="B25" s="454" t="s">
        <v>169</v>
      </c>
      <c r="C25" s="325">
        <v>2666885.510168755</v>
      </c>
      <c r="D25" s="362">
        <f t="shared" si="0"/>
        <v>369935.89492546534</v>
      </c>
      <c r="E25" s="325">
        <v>16261.467425279201</v>
      </c>
      <c r="F25" s="325">
        <v>60108.66926403823</v>
      </c>
      <c r="G25" s="325">
        <v>207314.78626917276</v>
      </c>
      <c r="H25" s="325">
        <v>101504.72218336866</v>
      </c>
      <c r="I25" s="325">
        <v>103780.42112564397</v>
      </c>
      <c r="J25" s="325">
        <v>552433.2134812666</v>
      </c>
      <c r="K25" s="325">
        <v>109184.65801781377</v>
      </c>
      <c r="L25" s="325">
        <v>411302.78681579523</v>
      </c>
      <c r="M25" s="325">
        <v>296538.3289563477</v>
      </c>
      <c r="N25" s="326">
        <v>438520.56170456344</v>
      </c>
    </row>
    <row r="26" spans="2:14" ht="15">
      <c r="B26" s="177" t="s">
        <v>379</v>
      </c>
      <c r="C26" s="325">
        <v>362049.5134423979</v>
      </c>
      <c r="D26" s="362">
        <f t="shared" si="0"/>
        <v>84699.67205041752</v>
      </c>
      <c r="E26" s="455">
        <v>0</v>
      </c>
      <c r="F26" s="325">
        <v>483.41295359359356</v>
      </c>
      <c r="G26" s="325">
        <v>2694.9806046490935</v>
      </c>
      <c r="H26" s="325">
        <v>3042.9722036540074</v>
      </c>
      <c r="I26" s="325">
        <v>4191.643064471347</v>
      </c>
      <c r="J26" s="325">
        <v>86992.5447688483</v>
      </c>
      <c r="K26" s="325">
        <v>26243.768779461792</v>
      </c>
      <c r="L26" s="325">
        <v>38652.58778339443</v>
      </c>
      <c r="M26" s="325">
        <v>11351.738893533446</v>
      </c>
      <c r="N26" s="326">
        <v>103696.19234037433</v>
      </c>
    </row>
    <row r="27" spans="2:14" ht="30">
      <c r="B27" s="177" t="s">
        <v>380</v>
      </c>
      <c r="C27" s="325">
        <v>819290.4137352863</v>
      </c>
      <c r="D27" s="362">
        <f t="shared" si="0"/>
        <v>98014.88021711202</v>
      </c>
      <c r="E27" s="325">
        <v>15.8311175258758</v>
      </c>
      <c r="F27" s="325">
        <v>2211.9078541561034</v>
      </c>
      <c r="G27" s="325">
        <v>14955.027346676254</v>
      </c>
      <c r="H27" s="325">
        <v>14745.466282698706</v>
      </c>
      <c r="I27" s="325">
        <v>27720.71178397841</v>
      </c>
      <c r="J27" s="325">
        <v>175732.92502125786</v>
      </c>
      <c r="K27" s="325">
        <v>44781.28077920267</v>
      </c>
      <c r="L27" s="325">
        <v>164822.20592590526</v>
      </c>
      <c r="M27" s="325">
        <v>77340.57234858528</v>
      </c>
      <c r="N27" s="326">
        <v>198949.60505818788</v>
      </c>
    </row>
    <row r="28" spans="2:14" ht="30">
      <c r="B28" s="177" t="s">
        <v>381</v>
      </c>
      <c r="C28" s="325">
        <v>554713.3828283838</v>
      </c>
      <c r="D28" s="362">
        <f t="shared" si="0"/>
        <v>73734.33389973425</v>
      </c>
      <c r="E28" s="325">
        <v>729.1664246059797</v>
      </c>
      <c r="F28" s="325">
        <v>4609.228581648233</v>
      </c>
      <c r="G28" s="325">
        <v>26038.77951974608</v>
      </c>
      <c r="H28" s="325">
        <v>16002.109985682886</v>
      </c>
      <c r="I28" s="325">
        <v>25699.202944768444</v>
      </c>
      <c r="J28" s="325">
        <v>118256.4719109144</v>
      </c>
      <c r="K28" s="325">
        <v>18801.05227507705</v>
      </c>
      <c r="L28" s="325">
        <v>107208.24032972487</v>
      </c>
      <c r="M28" s="325">
        <v>80899.32184540694</v>
      </c>
      <c r="N28" s="326">
        <v>82735.47511107461</v>
      </c>
    </row>
    <row r="29" spans="2:14" ht="30">
      <c r="B29" s="177" t="s">
        <v>382</v>
      </c>
      <c r="C29" s="325">
        <v>333118.26502348244</v>
      </c>
      <c r="D29" s="362">
        <f t="shared" si="0"/>
        <v>41418.10269430984</v>
      </c>
      <c r="E29" s="325">
        <v>2935.1553020909128</v>
      </c>
      <c r="F29" s="325">
        <v>3187.218618523654</v>
      </c>
      <c r="G29" s="325">
        <v>31115.13631093195</v>
      </c>
      <c r="H29" s="325">
        <v>18903.337592761454</v>
      </c>
      <c r="I29" s="325">
        <v>17201.786239156518</v>
      </c>
      <c r="J29" s="325">
        <v>73102.93552939383</v>
      </c>
      <c r="K29" s="325">
        <v>7775.909607342377</v>
      </c>
      <c r="L29" s="325">
        <v>51558.5783445613</v>
      </c>
      <c r="M29" s="325">
        <v>56113.2075019376</v>
      </c>
      <c r="N29" s="326">
        <v>29806.897282473004</v>
      </c>
    </row>
    <row r="30" spans="2:14" ht="30">
      <c r="B30" s="177" t="s">
        <v>383</v>
      </c>
      <c r="C30" s="325">
        <v>185024.20205253403</v>
      </c>
      <c r="D30" s="362">
        <f t="shared" si="0"/>
        <v>27253.011051675072</v>
      </c>
      <c r="E30" s="325">
        <v>3509.1047283310095</v>
      </c>
      <c r="F30" s="325">
        <v>5182.3762108040655</v>
      </c>
      <c r="G30" s="325">
        <v>24312.42008213802</v>
      </c>
      <c r="H30" s="325">
        <v>13430.699527373994</v>
      </c>
      <c r="I30" s="325">
        <v>10072.820553429052</v>
      </c>
      <c r="J30" s="325">
        <v>35990.95660987945</v>
      </c>
      <c r="K30" s="325">
        <v>3536.929508630286</v>
      </c>
      <c r="L30" s="325">
        <v>20850.93876595339</v>
      </c>
      <c r="M30" s="325">
        <v>28650.592851114343</v>
      </c>
      <c r="N30" s="326">
        <v>12234.352163205345</v>
      </c>
    </row>
    <row r="31" spans="2:14" ht="30">
      <c r="B31" s="177" t="s">
        <v>384</v>
      </c>
      <c r="C31" s="325">
        <v>121641.60792695305</v>
      </c>
      <c r="D31" s="362">
        <f t="shared" si="0"/>
        <v>14266.875874210178</v>
      </c>
      <c r="E31" s="325">
        <v>2983.7053804155257</v>
      </c>
      <c r="F31" s="325">
        <v>4408.034317809118</v>
      </c>
      <c r="G31" s="325">
        <v>24842.80178523215</v>
      </c>
      <c r="H31" s="325">
        <v>11331.622498333252</v>
      </c>
      <c r="I31" s="325">
        <v>4697.549455579202</v>
      </c>
      <c r="J31" s="325">
        <v>24120.350805089543</v>
      </c>
      <c r="K31" s="325">
        <v>2559.7410563746826</v>
      </c>
      <c r="L31" s="325">
        <v>12327.40540107602</v>
      </c>
      <c r="M31" s="325">
        <v>14633.802238935115</v>
      </c>
      <c r="N31" s="326">
        <v>5469.719113898274</v>
      </c>
    </row>
    <row r="32" spans="2:14" ht="30">
      <c r="B32" s="177" t="s">
        <v>385</v>
      </c>
      <c r="C32" s="325">
        <v>79899.36554487242</v>
      </c>
      <c r="D32" s="362">
        <f t="shared" si="0"/>
        <v>8829.798911885315</v>
      </c>
      <c r="E32" s="325">
        <v>1516.024576852717</v>
      </c>
      <c r="F32" s="325">
        <v>4134.893210477892</v>
      </c>
      <c r="G32" s="325">
        <v>21009.51658651016</v>
      </c>
      <c r="H32" s="325">
        <v>6313.902452882585</v>
      </c>
      <c r="I32" s="325">
        <v>5536.026542051166</v>
      </c>
      <c r="J32" s="325">
        <v>11483.262337757247</v>
      </c>
      <c r="K32" s="325">
        <v>1558.5486454124482</v>
      </c>
      <c r="L32" s="325">
        <v>5160.452620069277</v>
      </c>
      <c r="M32" s="325">
        <v>10716.103618816527</v>
      </c>
      <c r="N32" s="326">
        <v>3640.8360421570883</v>
      </c>
    </row>
    <row r="33" spans="2:14" ht="30">
      <c r="B33" s="177" t="s">
        <v>386</v>
      </c>
      <c r="C33" s="325">
        <v>50569.635450676404</v>
      </c>
      <c r="D33" s="362">
        <f t="shared" si="0"/>
        <v>5353.245067052063</v>
      </c>
      <c r="E33" s="325">
        <v>922.5658515376933</v>
      </c>
      <c r="F33" s="325">
        <v>3249.4312039689125</v>
      </c>
      <c r="G33" s="325">
        <v>12775.23235897281</v>
      </c>
      <c r="H33" s="325">
        <v>5400.097779996513</v>
      </c>
      <c r="I33" s="325">
        <v>2067.3275386012397</v>
      </c>
      <c r="J33" s="325">
        <v>9106.024200555263</v>
      </c>
      <c r="K33" s="325">
        <v>1163.3436199426899</v>
      </c>
      <c r="L33" s="325">
        <v>4575.372914711985</v>
      </c>
      <c r="M33" s="325">
        <v>5192.586441207484</v>
      </c>
      <c r="N33" s="326">
        <v>764.4084741297539</v>
      </c>
    </row>
    <row r="34" spans="2:14" ht="30">
      <c r="B34" s="177" t="s">
        <v>387</v>
      </c>
      <c r="C34" s="325">
        <v>35086.62083764547</v>
      </c>
      <c r="D34" s="362">
        <f t="shared" si="0"/>
        <v>4999.320817598684</v>
      </c>
      <c r="E34" s="325">
        <v>737.3046328766791</v>
      </c>
      <c r="F34" s="325">
        <v>3908.394459656224</v>
      </c>
      <c r="G34" s="325">
        <v>9839.040336865508</v>
      </c>
      <c r="H34" s="325">
        <v>3255.5267634940897</v>
      </c>
      <c r="I34" s="325">
        <v>1534.3853260507512</v>
      </c>
      <c r="J34" s="325">
        <v>3711.0799948851013</v>
      </c>
      <c r="K34" s="325">
        <v>472.0357277460777</v>
      </c>
      <c r="L34" s="325">
        <v>2176.104346884737</v>
      </c>
      <c r="M34" s="325">
        <v>3822.7999739708303</v>
      </c>
      <c r="N34" s="326">
        <v>630.6284576167783</v>
      </c>
    </row>
    <row r="35" spans="2:14" ht="30">
      <c r="B35" s="177" t="s">
        <v>388</v>
      </c>
      <c r="C35" s="325">
        <v>30051.40259184562</v>
      </c>
      <c r="D35" s="362">
        <f t="shared" si="0"/>
        <v>3237.818688339048</v>
      </c>
      <c r="E35" s="325">
        <v>1561.4499133848137</v>
      </c>
      <c r="F35" s="325">
        <v>5878.654003922976</v>
      </c>
      <c r="G35" s="325">
        <v>9635.029933960315</v>
      </c>
      <c r="H35" s="325">
        <v>2010.274005562072</v>
      </c>
      <c r="I35" s="325">
        <v>1077.8657248168645</v>
      </c>
      <c r="J35" s="325">
        <v>3958.068723341057</v>
      </c>
      <c r="K35" s="325">
        <v>335.1937301992541</v>
      </c>
      <c r="L35" s="325">
        <v>898.6673211470086</v>
      </c>
      <c r="M35" s="325">
        <v>1458.3805471722162</v>
      </c>
      <c r="N35" s="326">
        <v>0</v>
      </c>
    </row>
    <row r="36" spans="2:14" ht="30">
      <c r="B36" s="177" t="s">
        <v>389</v>
      </c>
      <c r="C36" s="325">
        <v>35336.59342721337</v>
      </c>
      <c r="D36" s="362">
        <f t="shared" si="0"/>
        <v>2671.8987450087297</v>
      </c>
      <c r="E36" s="325">
        <v>116.07696500719331</v>
      </c>
      <c r="F36" s="325">
        <v>5328.521071566332</v>
      </c>
      <c r="G36" s="325">
        <v>12376.923579987426</v>
      </c>
      <c r="H36" s="325">
        <v>3234.005463217761</v>
      </c>
      <c r="I36" s="325">
        <v>2086.72933086101</v>
      </c>
      <c r="J36" s="325">
        <v>4147.642232638847</v>
      </c>
      <c r="K36" s="325">
        <v>1203.385783041721</v>
      </c>
      <c r="L36" s="325">
        <v>1041.3142190572</v>
      </c>
      <c r="M36" s="325">
        <v>2960.5488594237977</v>
      </c>
      <c r="N36" s="326">
        <v>169.5471774033512</v>
      </c>
    </row>
    <row r="37" spans="2:14" ht="30">
      <c r="B37" s="177" t="s">
        <v>390</v>
      </c>
      <c r="C37" s="325">
        <v>29012.32493373413</v>
      </c>
      <c r="D37" s="362">
        <f t="shared" si="0"/>
        <v>3291.078117502966</v>
      </c>
      <c r="E37" s="325">
        <v>1207.5141475385262</v>
      </c>
      <c r="F37" s="325">
        <v>5781.209574746733</v>
      </c>
      <c r="G37" s="325">
        <v>9111.845839180678</v>
      </c>
      <c r="H37" s="325">
        <v>2336.281055317396</v>
      </c>
      <c r="I37" s="325">
        <v>1313.891509780709</v>
      </c>
      <c r="J37" s="325">
        <v>2964.6728318913697</v>
      </c>
      <c r="K37" s="325">
        <v>426.03040875334284</v>
      </c>
      <c r="L37" s="325">
        <v>598.2217184912139</v>
      </c>
      <c r="M37" s="325">
        <v>1968.5232031509672</v>
      </c>
      <c r="N37" s="326">
        <v>13.056527380226</v>
      </c>
    </row>
    <row r="38" spans="2:14" ht="30">
      <c r="B38" s="177" t="s">
        <v>391</v>
      </c>
      <c r="C38" s="325">
        <v>18159.116341645542</v>
      </c>
      <c r="D38" s="362">
        <f t="shared" si="0"/>
        <v>494.71654087518255</v>
      </c>
      <c r="E38" s="325">
        <v>27.568385112278897</v>
      </c>
      <c r="F38" s="325">
        <v>5492.808090927326</v>
      </c>
      <c r="G38" s="325">
        <v>5719.521012445742</v>
      </c>
      <c r="H38" s="325">
        <v>537.0786598774746</v>
      </c>
      <c r="I38" s="325">
        <v>466.9632205166755</v>
      </c>
      <c r="J38" s="325">
        <v>2277.94101666385</v>
      </c>
      <c r="K38" s="325">
        <v>142.4588652162502</v>
      </c>
      <c r="L38" s="325">
        <v>1224.207858310152</v>
      </c>
      <c r="M38" s="325">
        <v>1375.4297069327204</v>
      </c>
      <c r="N38" s="326">
        <v>400.4229847678918</v>
      </c>
    </row>
    <row r="39" spans="2:14" ht="15">
      <c r="B39" s="177" t="s">
        <v>392</v>
      </c>
      <c r="C39" s="325">
        <v>12223.17158418125</v>
      </c>
      <c r="D39" s="362">
        <f t="shared" si="0"/>
        <v>1234.59669784558</v>
      </c>
      <c r="E39" s="455">
        <v>0</v>
      </c>
      <c r="F39" s="325">
        <v>6252.579112236834</v>
      </c>
      <c r="G39" s="325">
        <v>2662.5384125456</v>
      </c>
      <c r="H39" s="325">
        <v>923.4125477422963</v>
      </c>
      <c r="I39" s="325">
        <v>113.5178915827352</v>
      </c>
      <c r="J39" s="325">
        <v>588.3374981530462</v>
      </c>
      <c r="K39" s="325">
        <v>184.97923141405812</v>
      </c>
      <c r="L39" s="325">
        <v>208.489266500079</v>
      </c>
      <c r="M39" s="325">
        <v>54.7209261610203</v>
      </c>
      <c r="N39" s="456">
        <v>0</v>
      </c>
    </row>
    <row r="40" spans="2:14" ht="15">
      <c r="B40" s="177" t="s">
        <v>393</v>
      </c>
      <c r="C40" s="325">
        <v>709.8944476904941</v>
      </c>
      <c r="D40" s="362">
        <f t="shared" si="0"/>
        <v>436.5455516851682</v>
      </c>
      <c r="E40" s="455">
        <v>0</v>
      </c>
      <c r="F40" s="455">
        <v>0</v>
      </c>
      <c r="G40" s="455">
        <v>225.992559330335</v>
      </c>
      <c r="H40" s="455">
        <v>37.9353647743165</v>
      </c>
      <c r="I40" s="455">
        <v>0</v>
      </c>
      <c r="J40" s="455">
        <v>0</v>
      </c>
      <c r="K40" s="455">
        <v>0</v>
      </c>
      <c r="L40" s="455">
        <v>0</v>
      </c>
      <c r="M40" s="455">
        <v>0</v>
      </c>
      <c r="N40" s="456">
        <v>9.4209719006743</v>
      </c>
    </row>
    <row r="41" spans="2:14" ht="15">
      <c r="B41" s="177"/>
      <c r="C41" s="325"/>
      <c r="D41" s="325"/>
      <c r="E41" s="325"/>
      <c r="F41" s="325"/>
      <c r="G41" s="325"/>
      <c r="H41" s="325"/>
      <c r="I41" s="325"/>
      <c r="J41" s="325"/>
      <c r="K41" s="325"/>
      <c r="L41" s="325"/>
      <c r="M41" s="325"/>
      <c r="N41" s="326"/>
    </row>
    <row r="42" spans="2:14" ht="15">
      <c r="B42" s="454" t="s">
        <v>167</v>
      </c>
      <c r="C42" s="325">
        <v>1256237.6513770716</v>
      </c>
      <c r="D42" s="362">
        <f t="shared" si="0"/>
        <v>98587.97456315882</v>
      </c>
      <c r="E42" s="325">
        <v>2298.9810552956264</v>
      </c>
      <c r="F42" s="325">
        <v>5375.960673353471</v>
      </c>
      <c r="G42" s="325">
        <v>20196.464190337232</v>
      </c>
      <c r="H42" s="325">
        <v>8293.263517824356</v>
      </c>
      <c r="I42" s="325">
        <v>8869.801086366995</v>
      </c>
      <c r="J42" s="325">
        <v>92834.62280751913</v>
      </c>
      <c r="K42" s="325">
        <v>539681.9242195878</v>
      </c>
      <c r="L42" s="325">
        <v>110393.66941561238</v>
      </c>
      <c r="M42" s="325">
        <v>64415.387927243435</v>
      </c>
      <c r="N42" s="326">
        <v>305289.6019207723</v>
      </c>
    </row>
    <row r="43" spans="2:14" ht="15">
      <c r="B43" s="177" t="s">
        <v>379</v>
      </c>
      <c r="C43" s="325">
        <v>489221.3650498149</v>
      </c>
      <c r="D43" s="362">
        <f t="shared" si="0"/>
        <v>55011.23643188388</v>
      </c>
      <c r="E43" s="455">
        <v>0</v>
      </c>
      <c r="F43" s="325">
        <v>114.720145609518</v>
      </c>
      <c r="G43" s="325">
        <v>482.110323168689</v>
      </c>
      <c r="H43" s="325">
        <v>133.023855083557</v>
      </c>
      <c r="I43" s="325">
        <v>317.1077677691835</v>
      </c>
      <c r="J43" s="325">
        <v>22806.87658735782</v>
      </c>
      <c r="K43" s="325">
        <v>286498.1461377043</v>
      </c>
      <c r="L43" s="325">
        <v>15555.415055822124</v>
      </c>
      <c r="M43" s="325">
        <v>4437.556251763545</v>
      </c>
      <c r="N43" s="326">
        <v>103865.17249365235</v>
      </c>
    </row>
    <row r="44" spans="2:14" ht="30">
      <c r="B44" s="177" t="s">
        <v>380</v>
      </c>
      <c r="C44" s="325">
        <v>457438.3900897727</v>
      </c>
      <c r="D44" s="362">
        <f t="shared" si="0"/>
        <v>26580.658708879142</v>
      </c>
      <c r="E44" s="455">
        <v>0</v>
      </c>
      <c r="F44" s="325">
        <v>715.4857856693185</v>
      </c>
      <c r="G44" s="325">
        <v>3385.8343527305447</v>
      </c>
      <c r="H44" s="325">
        <v>2615.0559074943712</v>
      </c>
      <c r="I44" s="325">
        <v>4079.9691986233775</v>
      </c>
      <c r="J44" s="325">
        <v>37824.28126469845</v>
      </c>
      <c r="K44" s="325">
        <v>162551.69399747255</v>
      </c>
      <c r="L44" s="325">
        <v>50595.26586020211</v>
      </c>
      <c r="M44" s="325">
        <v>22246.824909002204</v>
      </c>
      <c r="N44" s="326">
        <v>146843.32010500063</v>
      </c>
    </row>
    <row r="45" spans="2:14" ht="30">
      <c r="B45" s="177" t="s">
        <v>381</v>
      </c>
      <c r="C45" s="325">
        <v>176222.81671123978</v>
      </c>
      <c r="D45" s="362">
        <f t="shared" si="0"/>
        <v>8590.264537683106</v>
      </c>
      <c r="E45" s="325">
        <v>127.881250747697</v>
      </c>
      <c r="F45" s="325">
        <v>610.43552575221</v>
      </c>
      <c r="G45" s="325">
        <v>3889.4592744332626</v>
      </c>
      <c r="H45" s="325">
        <v>1936.812621408184</v>
      </c>
      <c r="I45" s="325">
        <v>1736.5054146379643</v>
      </c>
      <c r="J45" s="325">
        <v>17898.352830290325</v>
      </c>
      <c r="K45" s="325">
        <v>56797.98858107572</v>
      </c>
      <c r="L45" s="325">
        <v>28541.50660755837</v>
      </c>
      <c r="M45" s="325">
        <v>18678.38937546074</v>
      </c>
      <c r="N45" s="326">
        <v>37415.22069219221</v>
      </c>
    </row>
    <row r="46" spans="2:14" ht="30">
      <c r="B46" s="177" t="s">
        <v>382</v>
      </c>
      <c r="C46" s="325">
        <v>64186.91678430948</v>
      </c>
      <c r="D46" s="362">
        <f t="shared" si="0"/>
        <v>3640.61522783275</v>
      </c>
      <c r="E46" s="325">
        <v>595.3497309819099</v>
      </c>
      <c r="F46" s="325">
        <v>576.622948900392</v>
      </c>
      <c r="G46" s="325">
        <v>3758.3073904230987</v>
      </c>
      <c r="H46" s="325">
        <v>1614.5751546996034</v>
      </c>
      <c r="I46" s="325">
        <v>1140.6299450222584</v>
      </c>
      <c r="J46" s="325">
        <v>5988.10322967036</v>
      </c>
      <c r="K46" s="325">
        <v>17764.05116208164</v>
      </c>
      <c r="L46" s="325">
        <v>9399.369809927028</v>
      </c>
      <c r="M46" s="325">
        <v>8638.71417009623</v>
      </c>
      <c r="N46" s="326">
        <v>11070.5780146742</v>
      </c>
    </row>
    <row r="47" spans="2:14" ht="30">
      <c r="B47" s="177" t="s">
        <v>383</v>
      </c>
      <c r="C47" s="325">
        <v>27741.360521264665</v>
      </c>
      <c r="D47" s="362">
        <f t="shared" si="0"/>
        <v>1270.3693560621978</v>
      </c>
      <c r="E47" s="325">
        <v>735.691742464423</v>
      </c>
      <c r="F47" s="325">
        <v>567.9927676540841</v>
      </c>
      <c r="G47" s="325">
        <v>3098.2339465605332</v>
      </c>
      <c r="H47" s="325">
        <v>580.5865993202074</v>
      </c>
      <c r="I47" s="325">
        <v>508.72597828229055</v>
      </c>
      <c r="J47" s="325">
        <v>3005.227915297271</v>
      </c>
      <c r="K47" s="325">
        <v>7049.1238840020305</v>
      </c>
      <c r="L47" s="325">
        <v>3530.103541688569</v>
      </c>
      <c r="M47" s="325">
        <v>3469.6489171296685</v>
      </c>
      <c r="N47" s="326">
        <v>3925.6558728033924</v>
      </c>
    </row>
    <row r="48" spans="2:14" ht="30">
      <c r="B48" s="177" t="s">
        <v>384</v>
      </c>
      <c r="C48" s="325">
        <v>16057.122847505269</v>
      </c>
      <c r="D48" s="362">
        <f t="shared" si="0"/>
        <v>935.1660893271091</v>
      </c>
      <c r="E48" s="325">
        <v>612.47733429284</v>
      </c>
      <c r="F48" s="325">
        <v>489.1583424466655</v>
      </c>
      <c r="G48" s="325">
        <v>1584.5419818000141</v>
      </c>
      <c r="H48" s="325">
        <v>363.8739228615995</v>
      </c>
      <c r="I48" s="325">
        <v>348.66815602613667</v>
      </c>
      <c r="J48" s="325">
        <v>2488.765507652032</v>
      </c>
      <c r="K48" s="325">
        <v>3771.215474166028</v>
      </c>
      <c r="L48" s="325">
        <v>1417.0934165667293</v>
      </c>
      <c r="M48" s="325">
        <v>3213.0126920699477</v>
      </c>
      <c r="N48" s="326">
        <v>833.1499302961648</v>
      </c>
    </row>
    <row r="49" spans="2:14" ht="30">
      <c r="B49" s="177" t="s">
        <v>385</v>
      </c>
      <c r="C49" s="325">
        <v>6922.107370275602</v>
      </c>
      <c r="D49" s="362">
        <f t="shared" si="0"/>
        <v>117.49353286208498</v>
      </c>
      <c r="E49" s="325">
        <v>137.895608464966</v>
      </c>
      <c r="F49" s="325">
        <v>336.008239141721</v>
      </c>
      <c r="G49" s="325">
        <v>1147.114609107281</v>
      </c>
      <c r="H49" s="325">
        <v>146.12640543491318</v>
      </c>
      <c r="I49" s="325">
        <v>321.4486757643876</v>
      </c>
      <c r="J49" s="325">
        <v>657.9072001809815</v>
      </c>
      <c r="K49" s="325">
        <v>1583.5058743080408</v>
      </c>
      <c r="L49" s="325">
        <v>583.5880788149399</v>
      </c>
      <c r="M49" s="325">
        <v>1202.382374266805</v>
      </c>
      <c r="N49" s="326">
        <v>688.6367719294811</v>
      </c>
    </row>
    <row r="50" spans="2:14" ht="30">
      <c r="B50" s="177" t="s">
        <v>386</v>
      </c>
      <c r="C50" s="325">
        <v>5390.826644931789</v>
      </c>
      <c r="D50" s="362">
        <f t="shared" si="0"/>
        <v>577.9130380488368</v>
      </c>
      <c r="E50" s="325">
        <v>17.5526424800555</v>
      </c>
      <c r="F50" s="325">
        <v>104.194322374451</v>
      </c>
      <c r="G50" s="325">
        <v>850.6217728042491</v>
      </c>
      <c r="H50" s="325">
        <v>125.5470214739</v>
      </c>
      <c r="I50" s="325">
        <v>145.25293815063858</v>
      </c>
      <c r="J50" s="325">
        <v>1169.3144551846158</v>
      </c>
      <c r="K50" s="325">
        <v>844.9481281130529</v>
      </c>
      <c r="L50" s="325">
        <v>359.7029083341224</v>
      </c>
      <c r="M50" s="325">
        <v>923.8297997183749</v>
      </c>
      <c r="N50" s="326">
        <v>271.949618249491</v>
      </c>
    </row>
    <row r="51" spans="2:14" ht="30">
      <c r="B51" s="177" t="s">
        <v>387</v>
      </c>
      <c r="C51" s="325">
        <v>3438.816244184075</v>
      </c>
      <c r="D51" s="362">
        <f t="shared" si="0"/>
        <v>117.09377115775305</v>
      </c>
      <c r="E51" s="455">
        <v>0</v>
      </c>
      <c r="F51" s="325">
        <v>119.162158997775</v>
      </c>
      <c r="G51" s="325">
        <v>602.072063600229</v>
      </c>
      <c r="H51" s="325">
        <v>394.9642669728555</v>
      </c>
      <c r="I51" s="325">
        <v>153.614893058222</v>
      </c>
      <c r="J51" s="325">
        <v>430.2488875174324</v>
      </c>
      <c r="K51" s="325">
        <v>865.9344189880394</v>
      </c>
      <c r="L51" s="325">
        <v>139.7859357121304</v>
      </c>
      <c r="M51" s="325">
        <v>488.0585974319414</v>
      </c>
      <c r="N51" s="326">
        <v>127.881250747697</v>
      </c>
    </row>
    <row r="52" spans="2:14" ht="30">
      <c r="B52" s="177" t="s">
        <v>388</v>
      </c>
      <c r="C52" s="325">
        <v>2628.2960458415037</v>
      </c>
      <c r="D52" s="362">
        <f t="shared" si="0"/>
        <v>104.19432237445153</v>
      </c>
      <c r="E52" s="325">
        <v>72.1327458637345</v>
      </c>
      <c r="F52" s="325">
        <v>118.688431061807</v>
      </c>
      <c r="G52" s="325">
        <v>376.2075964012023</v>
      </c>
      <c r="H52" s="325">
        <v>117.093771157752</v>
      </c>
      <c r="I52" s="455">
        <v>0</v>
      </c>
      <c r="J52" s="325">
        <v>395.3798411056171</v>
      </c>
      <c r="K52" s="325">
        <v>600.588969597011</v>
      </c>
      <c r="L52" s="325">
        <v>127.881250747697</v>
      </c>
      <c r="M52" s="325">
        <v>468.091946308039</v>
      </c>
      <c r="N52" s="326">
        <v>248.037171224192</v>
      </c>
    </row>
    <row r="53" spans="2:14" ht="30">
      <c r="B53" s="177" t="s">
        <v>389</v>
      </c>
      <c r="C53" s="325">
        <v>1518.550281994143</v>
      </c>
      <c r="D53" s="362">
        <f t="shared" si="0"/>
        <v>362.1017455022395</v>
      </c>
      <c r="E53" s="455">
        <v>0</v>
      </c>
      <c r="F53" s="325">
        <v>507.428924722406</v>
      </c>
      <c r="G53" s="325">
        <v>109.865195695134</v>
      </c>
      <c r="H53" s="325">
        <v>13.3816279525784</v>
      </c>
      <c r="I53" s="455">
        <v>0</v>
      </c>
      <c r="J53" s="325">
        <v>47.7630926042335</v>
      </c>
      <c r="K53" s="325">
        <v>334.7765655864</v>
      </c>
      <c r="L53" s="325">
        <v>126.404307759552</v>
      </c>
      <c r="M53" s="325">
        <v>16.8288221715996</v>
      </c>
      <c r="N53" s="456">
        <v>0</v>
      </c>
    </row>
    <row r="54" spans="2:14" ht="30">
      <c r="B54" s="177" t="s">
        <v>390</v>
      </c>
      <c r="C54" s="325">
        <v>2441.2428771539994</v>
      </c>
      <c r="D54" s="362">
        <f t="shared" si="0"/>
        <v>482.141946820831</v>
      </c>
      <c r="E54" s="455">
        <v>0</v>
      </c>
      <c r="F54" s="325">
        <v>236.55196101878104</v>
      </c>
      <c r="G54" s="325">
        <v>521.2298437865319</v>
      </c>
      <c r="H54" s="325">
        <v>121.7469648545065</v>
      </c>
      <c r="I54" s="325">
        <v>101.04929686094</v>
      </c>
      <c r="J54" s="325">
        <v>101.04929686094</v>
      </c>
      <c r="K54" s="325">
        <v>519.7102289110715</v>
      </c>
      <c r="L54" s="325">
        <v>17.5526424800555</v>
      </c>
      <c r="M54" s="325">
        <v>340.210695560342</v>
      </c>
      <c r="N54" s="456">
        <v>0</v>
      </c>
    </row>
    <row r="55" spans="2:14" ht="30">
      <c r="B55" s="177" t="s">
        <v>391</v>
      </c>
      <c r="C55" s="325">
        <v>1432.6296583385026</v>
      </c>
      <c r="D55" s="362">
        <f t="shared" si="0"/>
        <v>0</v>
      </c>
      <c r="E55" s="455">
        <v>0</v>
      </c>
      <c r="F55" s="325">
        <v>473.8362000022719</v>
      </c>
      <c r="G55" s="325">
        <v>263.4480016512604</v>
      </c>
      <c r="H55" s="325">
        <v>0</v>
      </c>
      <c r="I55" s="325">
        <v>16.8288221715996</v>
      </c>
      <c r="J55" s="325">
        <v>21.352699099449</v>
      </c>
      <c r="K55" s="325">
        <v>382.8772016300894</v>
      </c>
      <c r="L55" s="455">
        <v>0</v>
      </c>
      <c r="M55" s="325">
        <v>274.2867337838324</v>
      </c>
      <c r="N55" s="456">
        <v>0</v>
      </c>
    </row>
    <row r="56" spans="2:14" ht="15">
      <c r="B56" s="177" t="s">
        <v>392</v>
      </c>
      <c r="C56" s="325">
        <v>798.4843956952938</v>
      </c>
      <c r="D56" s="362">
        <f t="shared" si="0"/>
        <v>0</v>
      </c>
      <c r="E56" s="455">
        <v>0</v>
      </c>
      <c r="F56" s="325">
        <v>405.67492000207153</v>
      </c>
      <c r="G56" s="325">
        <v>127.4178381751895</v>
      </c>
      <c r="H56" s="325">
        <v>130.47539911033041</v>
      </c>
      <c r="I56" s="455">
        <v>0</v>
      </c>
      <c r="J56" s="455">
        <v>0</v>
      </c>
      <c r="K56" s="325">
        <v>117.363595927647</v>
      </c>
      <c r="L56" s="455">
        <v>0</v>
      </c>
      <c r="M56" s="325">
        <v>17.5526424800555</v>
      </c>
      <c r="N56" s="456">
        <v>0</v>
      </c>
    </row>
    <row r="57" spans="2:14" ht="15">
      <c r="B57" s="457" t="s">
        <v>393</v>
      </c>
      <c r="C57" s="329">
        <v>798.725854935977</v>
      </c>
      <c r="D57" s="461">
        <f t="shared" si="0"/>
        <v>798.725854935977</v>
      </c>
      <c r="E57" s="458">
        <v>0</v>
      </c>
      <c r="F57" s="458">
        <v>0</v>
      </c>
      <c r="G57" s="458">
        <v>0</v>
      </c>
      <c r="H57" s="458">
        <v>0</v>
      </c>
      <c r="I57" s="458">
        <v>0</v>
      </c>
      <c r="J57" s="458">
        <v>0</v>
      </c>
      <c r="K57" s="458">
        <v>0</v>
      </c>
      <c r="L57" s="458">
        <v>0</v>
      </c>
      <c r="M57" s="458">
        <v>0</v>
      </c>
      <c r="N57" s="459">
        <v>0</v>
      </c>
    </row>
    <row r="58" spans="3:14" ht="15">
      <c r="C58" s="351"/>
      <c r="D58" s="351"/>
      <c r="E58" s="351"/>
      <c r="F58" s="351"/>
      <c r="G58" s="351"/>
      <c r="H58" s="351"/>
      <c r="I58" s="351"/>
      <c r="J58" s="351"/>
      <c r="K58" s="351"/>
      <c r="L58" s="351"/>
      <c r="M58" s="351"/>
      <c r="N58" s="351"/>
    </row>
    <row r="59" spans="2:8" ht="15">
      <c r="B59" t="s">
        <v>347</v>
      </c>
      <c r="C59"/>
      <c r="D59"/>
      <c r="E59"/>
      <c r="F59"/>
      <c r="G59"/>
      <c r="H59"/>
    </row>
    <row r="61" ht="17.25">
      <c r="B61" t="s">
        <v>875</v>
      </c>
    </row>
  </sheetData>
  <mergeCells count="5">
    <mergeCell ref="B5:B6"/>
    <mergeCell ref="C5:C6"/>
    <mergeCell ref="D5:N5"/>
    <mergeCell ref="B3:N3"/>
    <mergeCell ref="B2:N2"/>
  </mergeCells>
  <hyperlinks>
    <hyperlink ref="A2" location="Índice!A1" display="Regresar"/>
  </hyperlinks>
  <printOptions/>
  <pageMargins left="0.7" right="0.7" top="0.75" bottom="0.75" header="0.3" footer="0.3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61"/>
  <sheetViews>
    <sheetView workbookViewId="0" topLeftCell="A1">
      <selection activeCell="B5" sqref="B5:B6"/>
    </sheetView>
  </sheetViews>
  <sheetFormatPr defaultColWidth="11.00390625" defaultRowHeight="15"/>
  <cols>
    <col min="1" max="1" width="11.00390625" style="166" customWidth="1"/>
    <col min="2" max="2" width="19.00390625" style="186" customWidth="1"/>
    <col min="3" max="3" width="11.57421875" style="166" customWidth="1"/>
    <col min="4" max="4" width="12.8515625" style="166" customWidth="1"/>
    <col min="5" max="5" width="12.140625" style="166" customWidth="1"/>
    <col min="6" max="6" width="15.421875" style="166" customWidth="1"/>
    <col min="7" max="7" width="13.28125" style="166" customWidth="1"/>
    <col min="8" max="8" width="12.28125" style="166" customWidth="1"/>
    <col min="9" max="9" width="12.00390625" style="166" customWidth="1"/>
    <col min="10" max="16384" width="11.00390625" style="166" customWidth="1"/>
  </cols>
  <sheetData>
    <row r="1" spans="4:10" ht="15">
      <c r="D1" s="165"/>
      <c r="E1" s="165"/>
      <c r="J1" s="165"/>
    </row>
    <row r="2" spans="1:11" ht="15">
      <c r="A2" s="164" t="s">
        <v>17</v>
      </c>
      <c r="B2" s="547" t="s">
        <v>300</v>
      </c>
      <c r="C2" s="547"/>
      <c r="D2" s="547"/>
      <c r="E2" s="547"/>
      <c r="F2" s="547"/>
      <c r="G2" s="547"/>
      <c r="H2" s="547"/>
      <c r="I2" s="547"/>
      <c r="J2" s="547"/>
      <c r="K2" s="165"/>
    </row>
    <row r="3" spans="2:10" ht="15">
      <c r="B3" s="547" t="s">
        <v>372</v>
      </c>
      <c r="C3" s="547"/>
      <c r="D3" s="547"/>
      <c r="E3" s="547"/>
      <c r="F3" s="547"/>
      <c r="G3" s="547"/>
      <c r="H3" s="547"/>
      <c r="I3" s="547"/>
      <c r="J3" s="547"/>
    </row>
    <row r="5" spans="2:10" ht="14.25" customHeight="1">
      <c r="B5" s="564" t="s">
        <v>364</v>
      </c>
      <c r="C5" s="564" t="s">
        <v>1</v>
      </c>
      <c r="D5" s="564" t="s">
        <v>429</v>
      </c>
      <c r="E5" s="566" t="s">
        <v>587</v>
      </c>
      <c r="F5" s="566"/>
      <c r="G5" s="566"/>
      <c r="H5" s="566"/>
      <c r="I5" s="566"/>
      <c r="J5" s="566"/>
    </row>
    <row r="6" spans="2:10" ht="95.85" customHeight="1">
      <c r="B6" s="552"/>
      <c r="C6" s="552"/>
      <c r="D6" s="552"/>
      <c r="E6" s="191" t="s">
        <v>203</v>
      </c>
      <c r="F6" s="191" t="s">
        <v>202</v>
      </c>
      <c r="G6" s="191" t="s">
        <v>67</v>
      </c>
      <c r="H6" s="191" t="s">
        <v>173</v>
      </c>
      <c r="I6" s="191" t="s">
        <v>68</v>
      </c>
      <c r="J6" s="191" t="s">
        <v>201</v>
      </c>
    </row>
    <row r="7" spans="2:10" ht="15">
      <c r="B7" s="462" t="s">
        <v>16</v>
      </c>
      <c r="C7" s="452">
        <v>3923123.161546084</v>
      </c>
      <c r="D7" s="452">
        <f>C7-(E7+F7+G7+H7+I7+J7)</f>
        <v>468523.86948913196</v>
      </c>
      <c r="E7" s="452">
        <v>326137.86967160646</v>
      </c>
      <c r="F7" s="452">
        <v>1521522.6011776682</v>
      </c>
      <c r="G7" s="452">
        <v>239379.44871907184</v>
      </c>
      <c r="H7" s="452">
        <v>1239377.5898516355</v>
      </c>
      <c r="I7" s="452">
        <v>48499.072339251936</v>
      </c>
      <c r="J7" s="453">
        <v>79682.71029771763</v>
      </c>
    </row>
    <row r="8" spans="2:10" ht="15">
      <c r="B8" s="463"/>
      <c r="C8" s="325"/>
      <c r="D8" s="325"/>
      <c r="E8" s="325"/>
      <c r="F8" s="325"/>
      <c r="G8" s="325"/>
      <c r="H8" s="325"/>
      <c r="I8" s="325"/>
      <c r="J8" s="326"/>
    </row>
    <row r="9" spans="2:10" ht="15">
      <c r="B9" s="464" t="s">
        <v>379</v>
      </c>
      <c r="C9" s="325">
        <v>851270.878492156</v>
      </c>
      <c r="D9" s="325">
        <f>C9-(E9+F9+G9+H9+I9+J9)</f>
        <v>139710.90848223504</v>
      </c>
      <c r="E9" s="325">
        <v>2754.369888901204</v>
      </c>
      <c r="F9" s="325">
        <v>215061.83804599312</v>
      </c>
      <c r="G9" s="325">
        <v>31718.689382551966</v>
      </c>
      <c r="H9" s="325">
        <v>423956.98048741237</v>
      </c>
      <c r="I9" s="325">
        <v>15745.286993811058</v>
      </c>
      <c r="J9" s="326">
        <v>22322.805211251387</v>
      </c>
    </row>
    <row r="10" spans="2:10" ht="30">
      <c r="B10" s="464" t="s">
        <v>380</v>
      </c>
      <c r="C10" s="325">
        <v>1276728.803824953</v>
      </c>
      <c r="D10" s="325">
        <f aca="true" t="shared" si="0" ref="D10:D23">C10-(E10+F10+G10+H10+I10+J10)</f>
        <v>124595.5389258822</v>
      </c>
      <c r="E10" s="325">
        <v>33048.07999770076</v>
      </c>
      <c r="F10" s="325">
        <v>640817.1593336209</v>
      </c>
      <c r="G10" s="325">
        <v>50144.32688857986</v>
      </c>
      <c r="H10" s="325">
        <v>380896.48251658055</v>
      </c>
      <c r="I10" s="325">
        <v>13268.881638982091</v>
      </c>
      <c r="J10" s="326">
        <v>33958.33452360648</v>
      </c>
    </row>
    <row r="11" spans="2:10" ht="30">
      <c r="B11" s="464" t="s">
        <v>381</v>
      </c>
      <c r="C11" s="325">
        <v>730936.1995396091</v>
      </c>
      <c r="D11" s="325">
        <f t="shared" si="0"/>
        <v>82324.59843740019</v>
      </c>
      <c r="E11" s="325">
        <v>52736.359176118276</v>
      </c>
      <c r="F11" s="325">
        <v>327800.3393636909</v>
      </c>
      <c r="G11" s="325">
        <v>42761.19185278209</v>
      </c>
      <c r="H11" s="325">
        <v>205950.0882587471</v>
      </c>
      <c r="I11" s="325">
        <v>7351.211876422613</v>
      </c>
      <c r="J11" s="326">
        <v>12012.410574447997</v>
      </c>
    </row>
    <row r="12" spans="2:10" ht="30">
      <c r="B12" s="464" t="s">
        <v>382</v>
      </c>
      <c r="C12" s="325">
        <v>397305.18180779734</v>
      </c>
      <c r="D12" s="325">
        <f t="shared" si="0"/>
        <v>45058.7179221494</v>
      </c>
      <c r="E12" s="325">
        <v>60140.23136900882</v>
      </c>
      <c r="F12" s="325">
        <v>146658.09672961105</v>
      </c>
      <c r="G12" s="325">
        <v>29159.72496600945</v>
      </c>
      <c r="H12" s="325">
        <v>104862.5809869758</v>
      </c>
      <c r="I12" s="325">
        <v>4877.8669700875635</v>
      </c>
      <c r="J12" s="326">
        <v>6547.962863955213</v>
      </c>
    </row>
    <row r="13" spans="2:10" ht="30">
      <c r="B13" s="464" t="s">
        <v>383</v>
      </c>
      <c r="C13" s="325">
        <v>212765.56257380015</v>
      </c>
      <c r="D13" s="325">
        <f t="shared" si="0"/>
        <v>28523.38040773821</v>
      </c>
      <c r="E13" s="325">
        <v>45011.95474262985</v>
      </c>
      <c r="F13" s="325">
        <v>67634.41021391624</v>
      </c>
      <c r="G13" s="325">
        <v>17233.26013483467</v>
      </c>
      <c r="H13" s="325">
        <v>48410.11056233832</v>
      </c>
      <c r="I13" s="325">
        <v>2935.422710151252</v>
      </c>
      <c r="J13" s="326">
        <v>3017.0238021915934</v>
      </c>
    </row>
    <row r="14" spans="2:10" ht="30">
      <c r="B14" s="464" t="s">
        <v>384</v>
      </c>
      <c r="C14" s="325">
        <v>137698.7307744581</v>
      </c>
      <c r="D14" s="325">
        <f t="shared" si="0"/>
        <v>15202.041963536889</v>
      </c>
      <c r="E14" s="325">
        <v>36974.3843769178</v>
      </c>
      <c r="F14" s="325">
        <v>42210.76458230312</v>
      </c>
      <c r="G14" s="325">
        <v>15393.134285325483</v>
      </c>
      <c r="H14" s="325">
        <v>25214.15278870034</v>
      </c>
      <c r="I14" s="325">
        <v>1863.5829403538332</v>
      </c>
      <c r="J14" s="326">
        <v>840.66983732064</v>
      </c>
    </row>
    <row r="15" spans="2:10" ht="30">
      <c r="B15" s="464" t="s">
        <v>385</v>
      </c>
      <c r="C15" s="325">
        <v>86821.4729151479</v>
      </c>
      <c r="D15" s="325">
        <f t="shared" si="0"/>
        <v>8947.292444747305</v>
      </c>
      <c r="E15" s="325">
        <v>25649.905711999923</v>
      </c>
      <c r="F15" s="325">
        <v>23241.92823798085</v>
      </c>
      <c r="G15" s="325">
        <v>9194.551949693416</v>
      </c>
      <c r="H15" s="325">
        <v>17803.607292073604</v>
      </c>
      <c r="I15" s="325">
        <v>1075.5346681384508</v>
      </c>
      <c r="J15" s="326">
        <v>908.6526105143438</v>
      </c>
    </row>
    <row r="16" spans="2:10" ht="30">
      <c r="B16" s="464" t="s">
        <v>386</v>
      </c>
      <c r="C16" s="325">
        <v>55960.46209560823</v>
      </c>
      <c r="D16" s="325">
        <f t="shared" si="0"/>
        <v>5931.158105100934</v>
      </c>
      <c r="E16" s="325">
        <v>15645.756600335564</v>
      </c>
      <c r="F16" s="325">
        <v>14195.401692966841</v>
      </c>
      <c r="G16" s="325">
        <v>8710.135071286126</v>
      </c>
      <c r="H16" s="325">
        <v>11184.749676802114</v>
      </c>
      <c r="I16" s="325">
        <v>266.9999690818376</v>
      </c>
      <c r="J16" s="326">
        <v>26.2609800348182</v>
      </c>
    </row>
    <row r="17" spans="2:10" ht="30">
      <c r="B17" s="464" t="s">
        <v>387</v>
      </c>
      <c r="C17" s="325">
        <v>38525.43708182964</v>
      </c>
      <c r="D17" s="325">
        <f t="shared" si="0"/>
        <v>5116.414588756539</v>
      </c>
      <c r="E17" s="325">
        <v>12854.338114731865</v>
      </c>
      <c r="F17" s="325">
        <v>9352.237070162928</v>
      </c>
      <c r="G17" s="325">
        <v>4023.732788352153</v>
      </c>
      <c r="H17" s="325">
        <v>7130.124625430833</v>
      </c>
      <c r="I17" s="325">
        <v>0</v>
      </c>
      <c r="J17" s="326">
        <v>48.5898943953226</v>
      </c>
    </row>
    <row r="18" spans="2:10" ht="30">
      <c r="B18" s="464" t="s">
        <v>388</v>
      </c>
      <c r="C18" s="325">
        <v>32679.69863768713</v>
      </c>
      <c r="D18" s="325">
        <f t="shared" si="0"/>
        <v>3342.0130107135046</v>
      </c>
      <c r="E18" s="325">
        <v>12146.930579005904</v>
      </c>
      <c r="F18" s="325">
        <v>7136.5864721424305</v>
      </c>
      <c r="G18" s="325">
        <v>6812.687067937769</v>
      </c>
      <c r="H18" s="325">
        <v>3111.8639249525286</v>
      </c>
      <c r="I18" s="325">
        <v>129.6175829349938</v>
      </c>
      <c r="J18" s="326">
        <v>0</v>
      </c>
    </row>
    <row r="19" spans="2:10" ht="30">
      <c r="B19" s="464" t="s">
        <v>389</v>
      </c>
      <c r="C19" s="325">
        <v>36855.14370920755</v>
      </c>
      <c r="D19" s="325">
        <f t="shared" si="0"/>
        <v>3034.000490511011</v>
      </c>
      <c r="E19" s="325">
        <v>11088.513353852884</v>
      </c>
      <c r="F19" s="325">
        <v>10338.42969161381</v>
      </c>
      <c r="G19" s="325">
        <v>7122.696544774351</v>
      </c>
      <c r="H19" s="325">
        <v>4863.711093140608</v>
      </c>
      <c r="I19" s="325">
        <v>407.7925353148927</v>
      </c>
      <c r="J19" s="326">
        <v>0</v>
      </c>
    </row>
    <row r="20" spans="2:10" ht="30">
      <c r="B20" s="464" t="s">
        <v>390</v>
      </c>
      <c r="C20" s="325">
        <v>31453.567810888122</v>
      </c>
      <c r="D20" s="325">
        <f t="shared" si="0"/>
        <v>3773.220064323792</v>
      </c>
      <c r="E20" s="325">
        <v>10700.896757677743</v>
      </c>
      <c r="F20" s="325">
        <v>7446.073179723849</v>
      </c>
      <c r="G20" s="325">
        <v>5780.502008426172</v>
      </c>
      <c r="H20" s="325">
        <v>3634.4379939473247</v>
      </c>
      <c r="I20" s="325">
        <v>118.43780678924301</v>
      </c>
      <c r="J20" s="326">
        <v>0</v>
      </c>
    </row>
    <row r="21" spans="2:10" ht="30">
      <c r="B21" s="464" t="s">
        <v>391</v>
      </c>
      <c r="C21" s="325">
        <v>19591.74599998404</v>
      </c>
      <c r="D21" s="325">
        <f t="shared" si="0"/>
        <v>494.71654087517527</v>
      </c>
      <c r="E21" s="325">
        <v>5339.825920720398</v>
      </c>
      <c r="F21" s="325">
        <v>4626.216027668022</v>
      </c>
      <c r="G21" s="325">
        <v>6739.136205000763</v>
      </c>
      <c r="H21" s="325">
        <v>1950.2361621434918</v>
      </c>
      <c r="I21" s="325">
        <v>441.6151435761881</v>
      </c>
      <c r="J21" s="326">
        <v>0</v>
      </c>
    </row>
    <row r="22" spans="2:10" ht="15">
      <c r="B22" s="464" t="s">
        <v>392</v>
      </c>
      <c r="C22" s="325">
        <v>13021.655979876543</v>
      </c>
      <c r="D22" s="325">
        <f t="shared" si="0"/>
        <v>1234.5966978455817</v>
      </c>
      <c r="E22" s="325">
        <v>1782.3951578976344</v>
      </c>
      <c r="F22" s="325">
        <v>4993.6995644934395</v>
      </c>
      <c r="G22" s="325">
        <v>4585.679573519042</v>
      </c>
      <c r="H22" s="325">
        <v>408.4634825130926</v>
      </c>
      <c r="I22" s="325">
        <v>16.8215036077533</v>
      </c>
      <c r="J22" s="326">
        <v>0</v>
      </c>
    </row>
    <row r="23" spans="2:11" ht="15">
      <c r="B23" s="464" t="s">
        <v>393</v>
      </c>
      <c r="C23" s="325">
        <v>1508.620302626471</v>
      </c>
      <c r="D23" s="325">
        <f t="shared" si="0"/>
        <v>1235.2714066211452</v>
      </c>
      <c r="E23" s="325">
        <v>263.92792410465154</v>
      </c>
      <c r="F23" s="325">
        <v>9.4209719006743</v>
      </c>
      <c r="G23" s="325">
        <v>0</v>
      </c>
      <c r="H23" s="325">
        <v>0</v>
      </c>
      <c r="I23" s="325">
        <v>0</v>
      </c>
      <c r="J23" s="326">
        <v>0</v>
      </c>
      <c r="K23" s="351"/>
    </row>
    <row r="24" spans="2:10" ht="15">
      <c r="B24" s="464"/>
      <c r="C24" s="325"/>
      <c r="D24" s="325"/>
      <c r="E24" s="325"/>
      <c r="F24" s="325"/>
      <c r="G24" s="325"/>
      <c r="H24" s="325"/>
      <c r="I24" s="325"/>
      <c r="J24" s="326"/>
    </row>
    <row r="25" spans="2:10" ht="15">
      <c r="B25" s="463" t="s">
        <v>169</v>
      </c>
      <c r="C25" s="325">
        <v>2666885.510168755</v>
      </c>
      <c r="D25" s="325">
        <f>C25-(E25+F25+G25+H25+I25+J25)</f>
        <v>369935.8949255273</v>
      </c>
      <c r="E25" s="325">
        <v>274301.66746302217</v>
      </c>
      <c r="F25" s="325">
        <v>1031405.7880263283</v>
      </c>
      <c r="G25" s="325">
        <v>164796.53840033239</v>
      </c>
      <c r="H25" s="325">
        <v>731838.614195301</v>
      </c>
      <c r="I25" s="325">
        <v>27254.808196787744</v>
      </c>
      <c r="J25" s="326">
        <v>67352.19896145568</v>
      </c>
    </row>
    <row r="26" spans="2:11" ht="15">
      <c r="B26" s="464" t="s">
        <v>379</v>
      </c>
      <c r="C26" s="325">
        <v>362049.5134423979</v>
      </c>
      <c r="D26" s="325">
        <f aca="true" t="shared" si="1" ref="D26:D40">C26-(E26+F26+G26+H26+I26+J26)</f>
        <v>84699.67205041886</v>
      </c>
      <c r="E26" s="325">
        <v>1853.9690138215776</v>
      </c>
      <c r="F26" s="325">
        <v>92215.55870780475</v>
      </c>
      <c r="G26" s="325">
        <v>9337.000429619142</v>
      </c>
      <c r="H26" s="325">
        <v>151368.38167517306</v>
      </c>
      <c r="I26" s="325">
        <v>4522.363105861218</v>
      </c>
      <c r="J26" s="326">
        <v>18052.56845969926</v>
      </c>
      <c r="K26" s="351"/>
    </row>
    <row r="27" spans="2:10" ht="30">
      <c r="B27" s="464" t="s">
        <v>380</v>
      </c>
      <c r="C27" s="325">
        <v>819290.4137352863</v>
      </c>
      <c r="D27" s="325">
        <f t="shared" si="1"/>
        <v>98014.8802171126</v>
      </c>
      <c r="E27" s="325">
        <v>21428.831107004014</v>
      </c>
      <c r="F27" s="325">
        <v>400210.9159231152</v>
      </c>
      <c r="G27" s="325">
        <v>27802.979612265408</v>
      </c>
      <c r="H27" s="325">
        <v>235675.20133439905</v>
      </c>
      <c r="I27" s="325">
        <v>6852.256070643127</v>
      </c>
      <c r="J27" s="326">
        <v>29305.349470746925</v>
      </c>
    </row>
    <row r="28" spans="2:10" ht="30">
      <c r="B28" s="464" t="s">
        <v>381</v>
      </c>
      <c r="C28" s="325">
        <v>554713.3828283838</v>
      </c>
      <c r="D28" s="325">
        <f t="shared" si="1"/>
        <v>73734.33389973652</v>
      </c>
      <c r="E28" s="325">
        <v>40107.61270372226</v>
      </c>
      <c r="F28" s="325">
        <v>243448.50172705468</v>
      </c>
      <c r="G28" s="325">
        <v>30767.180326974365</v>
      </c>
      <c r="H28" s="325">
        <v>151683.3811480507</v>
      </c>
      <c r="I28" s="325">
        <v>5126.1050545989965</v>
      </c>
      <c r="J28" s="326">
        <v>9846.26796824628</v>
      </c>
    </row>
    <row r="29" spans="2:10" ht="30">
      <c r="B29" s="464" t="s">
        <v>382</v>
      </c>
      <c r="C29" s="325">
        <v>333118.26502348244</v>
      </c>
      <c r="D29" s="325">
        <f t="shared" si="1"/>
        <v>41418.102694310306</v>
      </c>
      <c r="E29" s="325">
        <v>50604.12773052647</v>
      </c>
      <c r="F29" s="325">
        <v>120718.6508705073</v>
      </c>
      <c r="G29" s="325">
        <v>22809.536542753845</v>
      </c>
      <c r="H29" s="325">
        <v>87308.41538117915</v>
      </c>
      <c r="I29" s="325">
        <v>4385.043519152868</v>
      </c>
      <c r="J29" s="326">
        <v>5874.388285052471</v>
      </c>
    </row>
    <row r="30" spans="2:10" ht="30">
      <c r="B30" s="464" t="s">
        <v>383</v>
      </c>
      <c r="C30" s="325">
        <v>185024.20205253403</v>
      </c>
      <c r="D30" s="325">
        <f t="shared" si="1"/>
        <v>27253.011051674694</v>
      </c>
      <c r="E30" s="325">
        <v>38091.00136488761</v>
      </c>
      <c r="F30" s="325">
        <v>59776.32168126263</v>
      </c>
      <c r="G30" s="325">
        <v>14851.642214354997</v>
      </c>
      <c r="H30" s="325">
        <v>39925.70822461537</v>
      </c>
      <c r="I30" s="325">
        <v>2468.6774155443227</v>
      </c>
      <c r="J30" s="326">
        <v>2657.8401001944244</v>
      </c>
    </row>
    <row r="31" spans="2:10" ht="30">
      <c r="B31" s="464" t="s">
        <v>384</v>
      </c>
      <c r="C31" s="325">
        <v>121641.60792695305</v>
      </c>
      <c r="D31" s="325">
        <f t="shared" si="1"/>
        <v>14266.875874210105</v>
      </c>
      <c r="E31" s="325">
        <v>32721.12045834918</v>
      </c>
      <c r="F31" s="325">
        <v>38750.01975319265</v>
      </c>
      <c r="G31" s="325">
        <v>11907.705729669055</v>
      </c>
      <c r="H31" s="325">
        <v>21505.692851927168</v>
      </c>
      <c r="I31" s="325">
        <v>1753.717744658699</v>
      </c>
      <c r="J31" s="326">
        <v>736.475514946189</v>
      </c>
    </row>
    <row r="32" spans="2:10" ht="30">
      <c r="B32" s="464" t="s">
        <v>385</v>
      </c>
      <c r="C32" s="325">
        <v>79899.36554487242</v>
      </c>
      <c r="D32" s="325">
        <f t="shared" si="1"/>
        <v>8829.798911885315</v>
      </c>
      <c r="E32" s="325">
        <v>23587.7869143767</v>
      </c>
      <c r="F32" s="325">
        <v>21953.434678017886</v>
      </c>
      <c r="G32" s="325">
        <v>8161.9676502479915</v>
      </c>
      <c r="H32" s="325">
        <v>15588.16971243211</v>
      </c>
      <c r="I32" s="325">
        <v>973.7493897725268</v>
      </c>
      <c r="J32" s="326">
        <v>804.4582881398927</v>
      </c>
    </row>
    <row r="33" spans="2:10" ht="30">
      <c r="B33" s="464" t="s">
        <v>386</v>
      </c>
      <c r="C33" s="325">
        <v>50569.635450676404</v>
      </c>
      <c r="D33" s="325">
        <f t="shared" si="1"/>
        <v>5353.245067052063</v>
      </c>
      <c r="E33" s="325">
        <v>14632.801807147183</v>
      </c>
      <c r="F33" s="325">
        <v>12661.956911581707</v>
      </c>
      <c r="G33" s="325">
        <v>7688.0849378596195</v>
      </c>
      <c r="H33" s="325">
        <v>9940.28577791918</v>
      </c>
      <c r="I33" s="325">
        <v>266.9999690818376</v>
      </c>
      <c r="J33" s="326">
        <v>26.2609800348182</v>
      </c>
    </row>
    <row r="34" spans="2:10" ht="30">
      <c r="B34" s="464" t="s">
        <v>387</v>
      </c>
      <c r="C34" s="325">
        <v>35086.62083764547</v>
      </c>
      <c r="D34" s="325">
        <f t="shared" si="1"/>
        <v>4999.320817598684</v>
      </c>
      <c r="E34" s="325">
        <v>11761.452432199287</v>
      </c>
      <c r="F34" s="325">
        <v>8629.858157770199</v>
      </c>
      <c r="G34" s="325">
        <v>3372.9680125476975</v>
      </c>
      <c r="H34" s="325">
        <v>6274.431523134276</v>
      </c>
      <c r="I34" s="325">
        <v>0</v>
      </c>
      <c r="J34" s="326">
        <v>48.5898943953226</v>
      </c>
    </row>
    <row r="35" spans="2:10" ht="30">
      <c r="B35" s="464" t="s">
        <v>388</v>
      </c>
      <c r="C35" s="325">
        <v>30051.40259184562</v>
      </c>
      <c r="D35" s="325">
        <f t="shared" si="1"/>
        <v>3237.818688339041</v>
      </c>
      <c r="E35" s="325">
        <v>11556.53739118571</v>
      </c>
      <c r="F35" s="325">
        <v>6763.46037471939</v>
      </c>
      <c r="G35" s="325">
        <v>6157.515582359556</v>
      </c>
      <c r="H35" s="325">
        <v>2310.64729468138</v>
      </c>
      <c r="I35" s="325">
        <v>25.4232605605428</v>
      </c>
      <c r="J35" s="326">
        <v>0</v>
      </c>
    </row>
    <row r="36" spans="2:10" ht="30">
      <c r="B36" s="464" t="s">
        <v>389</v>
      </c>
      <c r="C36" s="325">
        <v>35336.59342721337</v>
      </c>
      <c r="D36" s="325">
        <f t="shared" si="1"/>
        <v>2671.8987450087225</v>
      </c>
      <c r="E36" s="325">
        <v>10931.608885861973</v>
      </c>
      <c r="F36" s="325">
        <v>9838.519052461204</v>
      </c>
      <c r="G36" s="325">
        <v>6794.8110378286365</v>
      </c>
      <c r="H36" s="325">
        <v>4691.963170737938</v>
      </c>
      <c r="I36" s="325">
        <v>407.7925353148927</v>
      </c>
      <c r="J36" s="326">
        <v>0</v>
      </c>
    </row>
    <row r="37" spans="2:10" ht="30">
      <c r="B37" s="464" t="s">
        <v>390</v>
      </c>
      <c r="C37" s="325">
        <v>29012.32493373413</v>
      </c>
      <c r="D37" s="325">
        <f t="shared" si="1"/>
        <v>3291.0781175029624</v>
      </c>
      <c r="E37" s="325">
        <v>10119.442021110615</v>
      </c>
      <c r="F37" s="325">
        <v>7177.920731833206</v>
      </c>
      <c r="G37" s="325">
        <v>5084.640526535066</v>
      </c>
      <c r="H37" s="325">
        <v>3325.0000523374824</v>
      </c>
      <c r="I37" s="325">
        <v>14.243484414792</v>
      </c>
      <c r="J37" s="326">
        <v>0</v>
      </c>
    </row>
    <row r="38" spans="2:10" ht="30">
      <c r="B38" s="464" t="s">
        <v>391</v>
      </c>
      <c r="C38" s="325">
        <v>18159.116341645542</v>
      </c>
      <c r="D38" s="325">
        <f t="shared" si="1"/>
        <v>494.7165408751789</v>
      </c>
      <c r="E38" s="325">
        <v>5030.786287390273</v>
      </c>
      <c r="F38" s="325">
        <v>4396.474683819672</v>
      </c>
      <c r="G38" s="325">
        <v>5845.287523840738</v>
      </c>
      <c r="H38" s="325">
        <v>1950.2361621434918</v>
      </c>
      <c r="I38" s="325">
        <v>441.6151435761881</v>
      </c>
      <c r="J38" s="326">
        <v>0</v>
      </c>
    </row>
    <row r="39" spans="2:10" ht="15">
      <c r="B39" s="464" t="s">
        <v>392</v>
      </c>
      <c r="C39" s="325">
        <v>12223.17158418125</v>
      </c>
      <c r="D39" s="325">
        <f t="shared" si="1"/>
        <v>1234.5966978455817</v>
      </c>
      <c r="E39" s="325">
        <v>1610.6614213372322</v>
      </c>
      <c r="F39" s="325">
        <v>4854.773801327506</v>
      </c>
      <c r="G39" s="325">
        <v>4215.218273477732</v>
      </c>
      <c r="H39" s="325">
        <v>291.0998865854456</v>
      </c>
      <c r="I39" s="325">
        <v>16.8215036077533</v>
      </c>
      <c r="J39" s="326">
        <v>0</v>
      </c>
    </row>
    <row r="40" spans="2:10" ht="15">
      <c r="B40" s="464" t="s">
        <v>393</v>
      </c>
      <c r="C40" s="325">
        <v>709.8944476904941</v>
      </c>
      <c r="D40" s="325">
        <f t="shared" si="1"/>
        <v>436.5455516851682</v>
      </c>
      <c r="E40" s="325">
        <v>263.92792410465154</v>
      </c>
      <c r="F40" s="325">
        <v>9.4209719006743</v>
      </c>
      <c r="G40" s="325">
        <v>0</v>
      </c>
      <c r="H40" s="325">
        <v>0</v>
      </c>
      <c r="I40" s="325">
        <v>0</v>
      </c>
      <c r="J40" s="326">
        <v>0</v>
      </c>
    </row>
    <row r="41" spans="2:10" ht="15">
      <c r="B41" s="464"/>
      <c r="C41" s="325"/>
      <c r="D41" s="325"/>
      <c r="E41" s="325"/>
      <c r="F41" s="325"/>
      <c r="G41" s="325"/>
      <c r="H41" s="325"/>
      <c r="I41" s="325"/>
      <c r="J41" s="326"/>
    </row>
    <row r="42" spans="2:11" ht="15">
      <c r="B42" s="463" t="s">
        <v>167</v>
      </c>
      <c r="C42" s="325">
        <v>1256237.6513770716</v>
      </c>
      <c r="D42" s="325">
        <f>C42-(E42+F42+G42+H42+I42+J42)</f>
        <v>98587.97456312762</v>
      </c>
      <c r="E42" s="325">
        <v>51836.202208578216</v>
      </c>
      <c r="F42" s="325">
        <v>490116.8131514489</v>
      </c>
      <c r="G42" s="325">
        <v>74582.91031873913</v>
      </c>
      <c r="H42" s="325">
        <v>507538.97565645154</v>
      </c>
      <c r="I42" s="325">
        <v>21244.26414246396</v>
      </c>
      <c r="J42" s="326">
        <v>12330.511336262249</v>
      </c>
      <c r="K42" s="351"/>
    </row>
    <row r="43" spans="2:10" ht="15">
      <c r="B43" s="464" t="s">
        <v>379</v>
      </c>
      <c r="C43" s="325">
        <v>489221.3650498149</v>
      </c>
      <c r="D43" s="325">
        <f aca="true" t="shared" si="2" ref="D43:D57">C43-(E43+F43+G43+H43+I43+J43)</f>
        <v>55011.23643188481</v>
      </c>
      <c r="E43" s="325">
        <v>900.4008750796257</v>
      </c>
      <c r="F43" s="325">
        <v>122846.27933818851</v>
      </c>
      <c r="G43" s="325">
        <v>22381.688952932847</v>
      </c>
      <c r="H43" s="325">
        <v>272588.59881222714</v>
      </c>
      <c r="I43" s="325">
        <v>11222.923887949835</v>
      </c>
      <c r="J43" s="326">
        <v>4270.236751552134</v>
      </c>
    </row>
    <row r="44" spans="2:10" ht="30">
      <c r="B44" s="464" t="s">
        <v>380</v>
      </c>
      <c r="C44" s="325">
        <v>457438.3900897727</v>
      </c>
      <c r="D44" s="325">
        <f t="shared" si="2"/>
        <v>26580.658708881296</v>
      </c>
      <c r="E44" s="325">
        <v>11619.248890696783</v>
      </c>
      <c r="F44" s="325">
        <v>240606.24341050495</v>
      </c>
      <c r="G44" s="325">
        <v>22341.347276314416</v>
      </c>
      <c r="H44" s="325">
        <v>145221.28118217675</v>
      </c>
      <c r="I44" s="325">
        <v>6416.625568338956</v>
      </c>
      <c r="J44" s="326">
        <v>4652.985052859573</v>
      </c>
    </row>
    <row r="45" spans="2:10" ht="30">
      <c r="B45" s="464" t="s">
        <v>381</v>
      </c>
      <c r="C45" s="325">
        <v>176222.81671123978</v>
      </c>
      <c r="D45" s="325">
        <f t="shared" si="2"/>
        <v>8590.264537682902</v>
      </c>
      <c r="E45" s="325">
        <v>12628.746472395931</v>
      </c>
      <c r="F45" s="325">
        <v>84351.83763663206</v>
      </c>
      <c r="G45" s="325">
        <v>11994.011525807602</v>
      </c>
      <c r="H45" s="325">
        <v>54266.70711069597</v>
      </c>
      <c r="I45" s="325">
        <v>2225.106821823617</v>
      </c>
      <c r="J45" s="326">
        <v>2166.1426062017176</v>
      </c>
    </row>
    <row r="46" spans="2:10" ht="30">
      <c r="B46" s="464" t="s">
        <v>382</v>
      </c>
      <c r="C46" s="325">
        <v>64186.91678430948</v>
      </c>
      <c r="D46" s="325">
        <f t="shared" si="2"/>
        <v>3640.6152278328373</v>
      </c>
      <c r="E46" s="325">
        <v>9536.103638482253</v>
      </c>
      <c r="F46" s="325">
        <v>25939.445859104384</v>
      </c>
      <c r="G46" s="325">
        <v>6350.188423255603</v>
      </c>
      <c r="H46" s="325">
        <v>17554.165605796956</v>
      </c>
      <c r="I46" s="325">
        <v>492.823450934696</v>
      </c>
      <c r="J46" s="326">
        <v>673.574578902742</v>
      </c>
    </row>
    <row r="47" spans="2:10" ht="30">
      <c r="B47" s="464" t="s">
        <v>383</v>
      </c>
      <c r="C47" s="325">
        <v>27741.360521264665</v>
      </c>
      <c r="D47" s="325">
        <f t="shared" si="2"/>
        <v>1270.369356062205</v>
      </c>
      <c r="E47" s="325">
        <v>6920.953377742215</v>
      </c>
      <c r="F47" s="325">
        <v>7858.088532653571</v>
      </c>
      <c r="G47" s="325">
        <v>2381.6179204796554</v>
      </c>
      <c r="H47" s="325">
        <v>8484.402337722926</v>
      </c>
      <c r="I47" s="325">
        <v>466.7452946069294</v>
      </c>
      <c r="J47" s="326">
        <v>359.183701997169</v>
      </c>
    </row>
    <row r="48" spans="2:10" ht="30">
      <c r="B48" s="464" t="s">
        <v>384</v>
      </c>
      <c r="C48" s="325">
        <v>16057.122847505269</v>
      </c>
      <c r="D48" s="325">
        <f t="shared" si="2"/>
        <v>935.166089327111</v>
      </c>
      <c r="E48" s="325">
        <v>4253.263918568518</v>
      </c>
      <c r="F48" s="325">
        <v>3460.744829110463</v>
      </c>
      <c r="G48" s="325">
        <v>3485.428555656414</v>
      </c>
      <c r="H48" s="325">
        <v>3708.459936773177</v>
      </c>
      <c r="I48" s="325">
        <v>109.865195695134</v>
      </c>
      <c r="J48" s="326">
        <v>104.194322374451</v>
      </c>
    </row>
    <row r="49" spans="2:10" ht="30">
      <c r="B49" s="464" t="s">
        <v>385</v>
      </c>
      <c r="C49" s="325">
        <v>6922.107370275602</v>
      </c>
      <c r="D49" s="325">
        <f t="shared" si="2"/>
        <v>117.49353286208498</v>
      </c>
      <c r="E49" s="325">
        <v>2062.1187976232345</v>
      </c>
      <c r="F49" s="325">
        <v>1288.493559962973</v>
      </c>
      <c r="G49" s="325">
        <v>1032.5842994454154</v>
      </c>
      <c r="H49" s="325">
        <v>2215.43757964152</v>
      </c>
      <c r="I49" s="325">
        <v>101.785278365924</v>
      </c>
      <c r="J49" s="326">
        <v>104.194322374451</v>
      </c>
    </row>
    <row r="50" spans="2:10" ht="30">
      <c r="B50" s="464" t="s">
        <v>386</v>
      </c>
      <c r="C50" s="325">
        <v>5390.826644931789</v>
      </c>
      <c r="D50" s="325">
        <f t="shared" si="2"/>
        <v>577.9130380488368</v>
      </c>
      <c r="E50" s="325">
        <v>1012.9547931883773</v>
      </c>
      <c r="F50" s="325">
        <v>1533.4447813851348</v>
      </c>
      <c r="G50" s="325">
        <v>1022.0501334265034</v>
      </c>
      <c r="H50" s="325">
        <v>1244.463898882936</v>
      </c>
      <c r="I50" s="325">
        <v>0</v>
      </c>
      <c r="J50" s="326">
        <v>0</v>
      </c>
    </row>
    <row r="51" spans="2:10" ht="30">
      <c r="B51" s="464" t="s">
        <v>387</v>
      </c>
      <c r="C51" s="325">
        <v>3438.816244184075</v>
      </c>
      <c r="D51" s="325">
        <f t="shared" si="2"/>
        <v>117.09377115775351</v>
      </c>
      <c r="E51" s="325">
        <v>1092.885682532582</v>
      </c>
      <c r="F51" s="325">
        <v>722.3789123927269</v>
      </c>
      <c r="G51" s="325">
        <v>650.7647758044554</v>
      </c>
      <c r="H51" s="325">
        <v>855.6931022965573</v>
      </c>
      <c r="I51" s="325">
        <v>0</v>
      </c>
      <c r="J51" s="326">
        <v>0</v>
      </c>
    </row>
    <row r="52" spans="2:10" ht="30">
      <c r="B52" s="464" t="s">
        <v>388</v>
      </c>
      <c r="C52" s="325">
        <v>2628.2960458415037</v>
      </c>
      <c r="D52" s="325">
        <f t="shared" si="2"/>
        <v>104.19432237445199</v>
      </c>
      <c r="E52" s="325">
        <v>590.3931878201988</v>
      </c>
      <c r="F52" s="325">
        <v>373.12609742304096</v>
      </c>
      <c r="G52" s="325">
        <v>655.1714855782129</v>
      </c>
      <c r="H52" s="325">
        <v>801.2166302711479</v>
      </c>
      <c r="I52" s="325">
        <v>104.194322374451</v>
      </c>
      <c r="J52" s="326">
        <v>0</v>
      </c>
    </row>
    <row r="53" spans="2:10" ht="30">
      <c r="B53" s="464" t="s">
        <v>389</v>
      </c>
      <c r="C53" s="325">
        <v>1518.550281994143</v>
      </c>
      <c r="D53" s="325">
        <f t="shared" si="2"/>
        <v>362.1017455022395</v>
      </c>
      <c r="E53" s="325">
        <v>156.9044679909116</v>
      </c>
      <c r="F53" s="325">
        <v>499.91063915260645</v>
      </c>
      <c r="G53" s="325">
        <v>327.8855069457146</v>
      </c>
      <c r="H53" s="325">
        <v>171.74792240267092</v>
      </c>
      <c r="I53" s="325">
        <v>0</v>
      </c>
      <c r="J53" s="326">
        <v>0</v>
      </c>
    </row>
    <row r="54" spans="2:10" ht="30">
      <c r="B54" s="464" t="s">
        <v>390</v>
      </c>
      <c r="C54" s="325">
        <v>2441.2428771539994</v>
      </c>
      <c r="D54" s="325">
        <f t="shared" si="2"/>
        <v>482.1419468208312</v>
      </c>
      <c r="E54" s="325">
        <v>581.4547365671273</v>
      </c>
      <c r="F54" s="325">
        <v>268.15244789064195</v>
      </c>
      <c r="G54" s="325">
        <v>695.861481891106</v>
      </c>
      <c r="H54" s="325">
        <v>309.437941609842</v>
      </c>
      <c r="I54" s="325">
        <v>104.194322374451</v>
      </c>
      <c r="J54" s="326">
        <v>0</v>
      </c>
    </row>
    <row r="55" spans="2:10" ht="30">
      <c r="B55" s="464" t="s">
        <v>391</v>
      </c>
      <c r="C55" s="325">
        <v>1432.6296583385026</v>
      </c>
      <c r="D55" s="325">
        <f t="shared" si="2"/>
        <v>0</v>
      </c>
      <c r="E55" s="325">
        <v>309.03963333012626</v>
      </c>
      <c r="F55" s="325">
        <v>229.74134384835102</v>
      </c>
      <c r="G55" s="325">
        <v>893.8486811600253</v>
      </c>
      <c r="H55" s="325">
        <v>0</v>
      </c>
      <c r="I55" s="325">
        <v>0</v>
      </c>
      <c r="J55" s="326">
        <v>0</v>
      </c>
    </row>
    <row r="56" spans="2:10" ht="15">
      <c r="B56" s="464" t="s">
        <v>392</v>
      </c>
      <c r="C56" s="325">
        <v>798.4843956952938</v>
      </c>
      <c r="D56" s="325">
        <f t="shared" si="2"/>
        <v>0</v>
      </c>
      <c r="E56" s="325">
        <v>171.73373656040184</v>
      </c>
      <c r="F56" s="325">
        <v>138.925763165934</v>
      </c>
      <c r="G56" s="325">
        <v>370.4613000413111</v>
      </c>
      <c r="H56" s="325">
        <v>117.363595927647</v>
      </c>
      <c r="I56" s="325">
        <v>0</v>
      </c>
      <c r="J56" s="326">
        <v>0</v>
      </c>
    </row>
    <row r="57" spans="2:10" ht="15">
      <c r="B57" s="465" t="s">
        <v>393</v>
      </c>
      <c r="C57" s="329">
        <v>798.725854935977</v>
      </c>
      <c r="D57" s="329">
        <f t="shared" si="2"/>
        <v>798.725854935977</v>
      </c>
      <c r="E57" s="329">
        <v>0</v>
      </c>
      <c r="F57" s="329">
        <v>0</v>
      </c>
      <c r="G57" s="329">
        <v>0</v>
      </c>
      <c r="H57" s="329">
        <v>0</v>
      </c>
      <c r="I57" s="329">
        <v>0</v>
      </c>
      <c r="J57" s="330">
        <v>0</v>
      </c>
    </row>
    <row r="58" ht="15">
      <c r="C58" s="351"/>
    </row>
    <row r="59" ht="15">
      <c r="B59" s="186" t="s">
        <v>347</v>
      </c>
    </row>
    <row r="61" ht="17.25">
      <c r="B61" t="s">
        <v>875</v>
      </c>
    </row>
  </sheetData>
  <mergeCells count="6">
    <mergeCell ref="B3:J3"/>
    <mergeCell ref="B2:J2"/>
    <mergeCell ref="B5:B6"/>
    <mergeCell ref="C5:C6"/>
    <mergeCell ref="D5:D6"/>
    <mergeCell ref="E5:J5"/>
  </mergeCells>
  <hyperlinks>
    <hyperlink ref="A2" location="Índice!A1" display="Regresar"/>
  </hyperlink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93"/>
  <sheetViews>
    <sheetView workbookViewId="0" topLeftCell="C1">
      <selection activeCell="C5" sqref="C5:C6"/>
    </sheetView>
  </sheetViews>
  <sheetFormatPr defaultColWidth="11.00390625" defaultRowHeight="15"/>
  <cols>
    <col min="1" max="1" width="11.00390625" style="166" customWidth="1"/>
    <col min="2" max="2" width="70.8515625" style="186" customWidth="1"/>
    <col min="3" max="3" width="15.7109375" style="166" customWidth="1"/>
    <col min="4" max="4" width="12.421875" style="166" customWidth="1"/>
    <col min="5" max="5" width="14.7109375" style="166" customWidth="1"/>
    <col min="6" max="6" width="12.57421875" style="166" customWidth="1"/>
    <col min="7" max="7" width="13.140625" style="166" customWidth="1"/>
    <col min="8" max="8" width="13.8515625" style="166" customWidth="1"/>
    <col min="9" max="9" width="12.7109375" style="166" customWidth="1"/>
    <col min="10" max="10" width="14.00390625" style="166" customWidth="1"/>
    <col min="11" max="11" width="13.7109375" style="166" customWidth="1"/>
    <col min="12" max="12" width="13.8515625" style="166" customWidth="1"/>
    <col min="13" max="13" width="12.57421875" style="166" customWidth="1"/>
    <col min="14" max="14" width="14.421875" style="166" customWidth="1"/>
    <col min="15" max="16384" width="11.00390625" style="166" customWidth="1"/>
  </cols>
  <sheetData>
    <row r="1" spans="4:9" ht="15">
      <c r="D1" s="165"/>
      <c r="E1" s="165"/>
      <c r="F1" s="165"/>
      <c r="I1" s="165"/>
    </row>
    <row r="2" spans="1:17" ht="15">
      <c r="A2" s="164" t="s">
        <v>17</v>
      </c>
      <c r="B2" s="547" t="s">
        <v>411</v>
      </c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165"/>
      <c r="O2" s="165"/>
      <c r="P2" s="165"/>
      <c r="Q2" s="165"/>
    </row>
    <row r="3" spans="2:13" ht="15">
      <c r="B3" s="547" t="s">
        <v>879</v>
      </c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</row>
    <row r="5" spans="2:13" ht="15">
      <c r="B5" s="564" t="s">
        <v>110</v>
      </c>
      <c r="C5" s="564" t="s">
        <v>70</v>
      </c>
      <c r="D5" s="564" t="s">
        <v>95</v>
      </c>
      <c r="E5" s="564"/>
      <c r="F5" s="564"/>
      <c r="G5" s="564"/>
      <c r="H5" s="564"/>
      <c r="I5" s="564"/>
      <c r="J5" s="564"/>
      <c r="K5" s="564"/>
      <c r="L5" s="564"/>
      <c r="M5" s="564"/>
    </row>
    <row r="6" spans="2:13" ht="15">
      <c r="B6" s="552"/>
      <c r="C6" s="552"/>
      <c r="D6" s="191" t="s">
        <v>99</v>
      </c>
      <c r="E6" s="191" t="s">
        <v>144</v>
      </c>
      <c r="F6" s="191" t="s">
        <v>145</v>
      </c>
      <c r="G6" s="191" t="s">
        <v>146</v>
      </c>
      <c r="H6" s="191" t="s">
        <v>147</v>
      </c>
      <c r="I6" s="191" t="s">
        <v>148</v>
      </c>
      <c r="J6" s="191" t="s">
        <v>149</v>
      </c>
      <c r="K6" s="191" t="s">
        <v>150</v>
      </c>
      <c r="L6" s="191" t="s">
        <v>151</v>
      </c>
      <c r="M6" s="191" t="s">
        <v>152</v>
      </c>
    </row>
    <row r="7" spans="2:13" ht="15">
      <c r="B7" s="451" t="s">
        <v>70</v>
      </c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8"/>
    </row>
    <row r="8" spans="2:13" ht="15">
      <c r="B8" s="527" t="s">
        <v>430</v>
      </c>
      <c r="C8" s="531">
        <v>3502915572.9554305</v>
      </c>
      <c r="D8" s="62">
        <v>119780871.49488364</v>
      </c>
      <c r="E8" s="62">
        <v>169820055.08565623</v>
      </c>
      <c r="F8" s="62">
        <v>204661097.44325864</v>
      </c>
      <c r="G8" s="62">
        <v>231814286.07746372</v>
      </c>
      <c r="H8" s="62">
        <v>266065212.05693725</v>
      </c>
      <c r="I8" s="62">
        <v>302658834.44252235</v>
      </c>
      <c r="J8" s="62">
        <v>342920463.1924223</v>
      </c>
      <c r="K8" s="62">
        <v>394131632.63027984</v>
      </c>
      <c r="L8" s="62">
        <v>506307415.3995979</v>
      </c>
      <c r="M8" s="359">
        <v>964755705.1324108</v>
      </c>
    </row>
    <row r="9" spans="2:15" ht="16.5" customHeight="1">
      <c r="B9" s="454" t="s">
        <v>431</v>
      </c>
      <c r="C9" s="531">
        <v>2779199821.089849</v>
      </c>
      <c r="D9" s="62">
        <v>86339885.05627996</v>
      </c>
      <c r="E9" s="62">
        <v>126453132.86606003</v>
      </c>
      <c r="F9" s="62">
        <v>155660017.98736286</v>
      </c>
      <c r="G9" s="62">
        <v>175230502.87788272</v>
      </c>
      <c r="H9" s="62">
        <v>200344138.34466586</v>
      </c>
      <c r="I9" s="62">
        <v>231118955.57422066</v>
      </c>
      <c r="J9" s="62">
        <v>263871830.2263235</v>
      </c>
      <c r="K9" s="62">
        <v>309606565.73393834</v>
      </c>
      <c r="L9" s="62">
        <v>410585393.1672375</v>
      </c>
      <c r="M9" s="359">
        <v>819989399.2558684</v>
      </c>
      <c r="O9" s="165"/>
    </row>
    <row r="10" spans="2:13" ht="15">
      <c r="B10" s="528" t="s">
        <v>432</v>
      </c>
      <c r="C10" s="531">
        <v>2320077202.7702713</v>
      </c>
      <c r="D10" s="62">
        <v>64590884.91962306</v>
      </c>
      <c r="E10" s="62">
        <v>102721206.90149993</v>
      </c>
      <c r="F10" s="62">
        <v>130904245.92411856</v>
      </c>
      <c r="G10" s="62">
        <v>147778049.4524526</v>
      </c>
      <c r="H10" s="62">
        <v>170486453.93461704</v>
      </c>
      <c r="I10" s="62">
        <v>198024559.4724956</v>
      </c>
      <c r="J10" s="62">
        <v>222554043.19734806</v>
      </c>
      <c r="K10" s="62">
        <v>258418635.5146189</v>
      </c>
      <c r="L10" s="62">
        <v>337319451.7438505</v>
      </c>
      <c r="M10" s="359">
        <v>687279671.7096272</v>
      </c>
    </row>
    <row r="11" spans="2:13" ht="15">
      <c r="B11" s="177" t="s">
        <v>882</v>
      </c>
      <c r="C11" s="531">
        <v>1591373224.3116963</v>
      </c>
      <c r="D11" s="62">
        <v>39252811.59008012</v>
      </c>
      <c r="E11" s="62">
        <v>70996339.38413271</v>
      </c>
      <c r="F11" s="62">
        <v>90925914.34729806</v>
      </c>
      <c r="G11" s="62">
        <v>101715847.83234723</v>
      </c>
      <c r="H11" s="62">
        <v>118328608.34583288</v>
      </c>
      <c r="I11" s="62">
        <v>140984790.9564999</v>
      </c>
      <c r="J11" s="62">
        <v>155604355.26530135</v>
      </c>
      <c r="K11" s="62">
        <v>180864435.64077467</v>
      </c>
      <c r="L11" s="62">
        <v>242900565.85626417</v>
      </c>
      <c r="M11" s="359">
        <v>449799555.0932153</v>
      </c>
    </row>
    <row r="12" spans="2:13" ht="15">
      <c r="B12" s="177" t="s">
        <v>883</v>
      </c>
      <c r="C12" s="531">
        <v>725383467.5784899</v>
      </c>
      <c r="D12" s="62">
        <v>25124068.449877877</v>
      </c>
      <c r="E12" s="62">
        <v>31555357.955179002</v>
      </c>
      <c r="F12" s="62">
        <v>39870038.04042432</v>
      </c>
      <c r="G12" s="62">
        <v>45842620.39467129</v>
      </c>
      <c r="H12" s="62">
        <v>51903566.966233514</v>
      </c>
      <c r="I12" s="62">
        <v>56808890.21228413</v>
      </c>
      <c r="J12" s="62">
        <v>66680014.92031152</v>
      </c>
      <c r="K12" s="62">
        <v>77243952.9031574</v>
      </c>
      <c r="L12" s="62">
        <v>94085984.4497317</v>
      </c>
      <c r="M12" s="359">
        <v>236268973.28663796</v>
      </c>
    </row>
    <row r="13" spans="2:13" ht="15">
      <c r="B13" s="177" t="s">
        <v>433</v>
      </c>
      <c r="C13" s="531">
        <v>3320510.8799988395</v>
      </c>
      <c r="D13" s="62">
        <v>214004.8796648849</v>
      </c>
      <c r="E13" s="62">
        <v>169509.562188318</v>
      </c>
      <c r="F13" s="62">
        <v>108293.53639599176</v>
      </c>
      <c r="G13" s="62">
        <v>219581.22543477974</v>
      </c>
      <c r="H13" s="62">
        <v>254278.6225504739</v>
      </c>
      <c r="I13" s="62">
        <v>230878.30371164688</v>
      </c>
      <c r="J13" s="62">
        <v>269673.0117352909</v>
      </c>
      <c r="K13" s="62">
        <v>310246.9706868643</v>
      </c>
      <c r="L13" s="62">
        <v>332901.43785530276</v>
      </c>
      <c r="M13" s="359">
        <v>1211143.3297752887</v>
      </c>
    </row>
    <row r="14" spans="2:13" ht="15">
      <c r="B14" s="528" t="s">
        <v>884</v>
      </c>
      <c r="C14" s="531">
        <v>71903424.67752783</v>
      </c>
      <c r="D14" s="62">
        <v>259985.95785495362</v>
      </c>
      <c r="E14" s="62">
        <v>502912.7388960333</v>
      </c>
      <c r="F14" s="62">
        <v>587264.1577553336</v>
      </c>
      <c r="G14" s="62">
        <v>1145266.8867353005</v>
      </c>
      <c r="H14" s="62">
        <v>1697303.1467945124</v>
      </c>
      <c r="I14" s="62">
        <v>2462884.921770019</v>
      </c>
      <c r="J14" s="62">
        <v>4901076.666502233</v>
      </c>
      <c r="K14" s="62">
        <v>8187799.090451437</v>
      </c>
      <c r="L14" s="62">
        <v>12903820.640856205</v>
      </c>
      <c r="M14" s="359">
        <v>39255110.46991184</v>
      </c>
    </row>
    <row r="15" spans="2:15" ht="15">
      <c r="B15" s="177" t="s">
        <v>435</v>
      </c>
      <c r="C15" s="531">
        <v>62578955.61331055</v>
      </c>
      <c r="D15" s="62">
        <v>208472.27285879743</v>
      </c>
      <c r="E15" s="62">
        <v>431044.0931693127</v>
      </c>
      <c r="F15" s="62">
        <v>479356.1859564391</v>
      </c>
      <c r="G15" s="62">
        <v>1070768.9607572574</v>
      </c>
      <c r="H15" s="62">
        <v>1611573.8568209065</v>
      </c>
      <c r="I15" s="62">
        <v>2302960.631580204</v>
      </c>
      <c r="J15" s="62">
        <v>4711695.352996501</v>
      </c>
      <c r="K15" s="62">
        <v>7696016.138701803</v>
      </c>
      <c r="L15" s="62">
        <v>12394585.93219661</v>
      </c>
      <c r="M15" s="359">
        <v>31672482.18827301</v>
      </c>
      <c r="O15" s="165"/>
    </row>
    <row r="16" spans="2:13" ht="15">
      <c r="B16" s="177" t="s">
        <v>436</v>
      </c>
      <c r="C16" s="531">
        <v>9324469.064217063</v>
      </c>
      <c r="D16" s="62">
        <v>51513.68499615593</v>
      </c>
      <c r="E16" s="62">
        <v>71868.6457267201</v>
      </c>
      <c r="F16" s="62">
        <v>107907.97179889433</v>
      </c>
      <c r="G16" s="62">
        <v>74497.92597804467</v>
      </c>
      <c r="H16" s="62">
        <v>85729.28997360998</v>
      </c>
      <c r="I16" s="62">
        <v>159924.29018982218</v>
      </c>
      <c r="J16" s="62">
        <v>189381.31350573935</v>
      </c>
      <c r="K16" s="62">
        <v>491782.95174963924</v>
      </c>
      <c r="L16" s="62">
        <v>509234.7086595757</v>
      </c>
      <c r="M16" s="359">
        <v>7582628.281638762</v>
      </c>
    </row>
    <row r="17" spans="2:13" ht="15">
      <c r="B17" s="528" t="s">
        <v>437</v>
      </c>
      <c r="C17" s="531">
        <v>348700533.0529257</v>
      </c>
      <c r="D17" s="62">
        <v>19783653.0806111</v>
      </c>
      <c r="E17" s="62">
        <v>21091622.710453384</v>
      </c>
      <c r="F17" s="62">
        <v>21314224.769422445</v>
      </c>
      <c r="G17" s="62">
        <v>22921436.803077493</v>
      </c>
      <c r="H17" s="62">
        <v>24772008.758208945</v>
      </c>
      <c r="I17" s="62">
        <v>26666625.212866154</v>
      </c>
      <c r="J17" s="62">
        <v>32329906.271129657</v>
      </c>
      <c r="K17" s="62">
        <v>37695089.71364569</v>
      </c>
      <c r="L17" s="62">
        <v>55396570.066159904</v>
      </c>
      <c r="M17" s="359">
        <v>86729395.66736214</v>
      </c>
    </row>
    <row r="18" spans="2:13" ht="15">
      <c r="B18" s="528" t="s">
        <v>438</v>
      </c>
      <c r="C18" s="531">
        <v>38518660.589120656</v>
      </c>
      <c r="D18" s="62">
        <v>1705361.0981907605</v>
      </c>
      <c r="E18" s="62">
        <v>2137390.515210341</v>
      </c>
      <c r="F18" s="62">
        <v>2854283.1360660032</v>
      </c>
      <c r="G18" s="62">
        <v>3385749.7356176563</v>
      </c>
      <c r="H18" s="62">
        <v>3388372.505045802</v>
      </c>
      <c r="I18" s="62">
        <v>3964885.967089482</v>
      </c>
      <c r="J18" s="62">
        <v>4086804.0913428464</v>
      </c>
      <c r="K18" s="62">
        <v>5305041.415222426</v>
      </c>
      <c r="L18" s="62">
        <v>4965550.716371592</v>
      </c>
      <c r="M18" s="359">
        <v>6725221.408963831</v>
      </c>
    </row>
    <row r="19" spans="2:13" ht="15">
      <c r="B19" s="527" t="s">
        <v>881</v>
      </c>
      <c r="C19" s="531">
        <v>723715751.8656026</v>
      </c>
      <c r="D19" s="62">
        <v>33440986.43860335</v>
      </c>
      <c r="E19" s="62">
        <v>43366922.219596386</v>
      </c>
      <c r="F19" s="62">
        <v>49001079.45589644</v>
      </c>
      <c r="G19" s="62">
        <v>56583783.19958</v>
      </c>
      <c r="H19" s="62">
        <v>65721073.71227127</v>
      </c>
      <c r="I19" s="62">
        <v>71539878.86830169</v>
      </c>
      <c r="J19" s="62">
        <v>79048632.96609916</v>
      </c>
      <c r="K19" s="62">
        <v>84525066.89634049</v>
      </c>
      <c r="L19" s="62">
        <v>95722022.23235981</v>
      </c>
      <c r="M19" s="359">
        <v>144766305.8765456</v>
      </c>
    </row>
    <row r="20" spans="2:13" ht="15">
      <c r="B20" s="177" t="s">
        <v>886</v>
      </c>
      <c r="C20" s="531">
        <v>111444729.28939562</v>
      </c>
      <c r="D20" s="62">
        <v>3304573.902252349</v>
      </c>
      <c r="E20" s="62">
        <v>6775283.008442571</v>
      </c>
      <c r="F20" s="62">
        <v>7889735.170120609</v>
      </c>
      <c r="G20" s="62">
        <v>9628499.297062589</v>
      </c>
      <c r="H20" s="62">
        <v>11176274.55905959</v>
      </c>
      <c r="I20" s="62">
        <v>12452210.980004082</v>
      </c>
      <c r="J20" s="62">
        <v>12434377.69378729</v>
      </c>
      <c r="K20" s="62">
        <v>13018587.553546177</v>
      </c>
      <c r="L20" s="62">
        <v>13977448.623361891</v>
      </c>
      <c r="M20" s="359">
        <v>20787738.50176302</v>
      </c>
    </row>
    <row r="21" spans="2:13" ht="15">
      <c r="B21" s="177" t="s">
        <v>885</v>
      </c>
      <c r="C21" s="531">
        <v>66778955.76283591</v>
      </c>
      <c r="D21" s="62">
        <v>7571137.967361828</v>
      </c>
      <c r="E21" s="62">
        <v>6558631.875840142</v>
      </c>
      <c r="F21" s="62">
        <v>6620157.297398582</v>
      </c>
      <c r="G21" s="62">
        <v>5675153.734573852</v>
      </c>
      <c r="H21" s="62">
        <v>6810659.361074413</v>
      </c>
      <c r="I21" s="62">
        <v>7135735.057751706</v>
      </c>
      <c r="J21" s="62">
        <v>7190949.189074404</v>
      </c>
      <c r="K21" s="62">
        <v>6574047.576285881</v>
      </c>
      <c r="L21" s="62">
        <v>6208242.865070724</v>
      </c>
      <c r="M21" s="359">
        <v>6434240.838407124</v>
      </c>
    </row>
    <row r="22" spans="2:13" ht="15">
      <c r="B22" s="529" t="s">
        <v>439</v>
      </c>
      <c r="C22" s="531">
        <v>214215386.8416075</v>
      </c>
      <c r="D22" s="62">
        <v>7727857.247257042</v>
      </c>
      <c r="E22" s="62">
        <v>11755568.582030406</v>
      </c>
      <c r="F22" s="62">
        <v>14338214.30730023</v>
      </c>
      <c r="G22" s="62">
        <v>17579672.450373165</v>
      </c>
      <c r="H22" s="62">
        <v>21618452.949843016</v>
      </c>
      <c r="I22" s="62">
        <v>23370029.096769568</v>
      </c>
      <c r="J22" s="62">
        <v>26475154.60862702</v>
      </c>
      <c r="K22" s="62">
        <v>26967258.730128612</v>
      </c>
      <c r="L22" s="62">
        <v>28829644.536205627</v>
      </c>
      <c r="M22" s="359">
        <v>35553534.33307522</v>
      </c>
    </row>
    <row r="23" spans="2:13" ht="15">
      <c r="B23" s="530" t="s">
        <v>637</v>
      </c>
      <c r="C23" s="532">
        <v>331276679.97174007</v>
      </c>
      <c r="D23" s="270">
        <v>14837417.321732009</v>
      </c>
      <c r="E23" s="270">
        <v>18277438.75328327</v>
      </c>
      <c r="F23" s="270">
        <v>20152972.681076884</v>
      </c>
      <c r="G23" s="270">
        <v>23700457.71757047</v>
      </c>
      <c r="H23" s="270">
        <v>26115686.84229425</v>
      </c>
      <c r="I23" s="270">
        <v>28581903.733776562</v>
      </c>
      <c r="J23" s="270">
        <v>32948151.474610467</v>
      </c>
      <c r="K23" s="270">
        <v>37965173.03637971</v>
      </c>
      <c r="L23" s="270">
        <v>46706686.2077221</v>
      </c>
      <c r="M23" s="271">
        <v>81990792.20329984</v>
      </c>
    </row>
    <row r="24" spans="2:13" ht="15">
      <c r="B24" s="27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</row>
    <row r="25" spans="2:13" ht="15">
      <c r="B25" s="547" t="s">
        <v>574</v>
      </c>
      <c r="C25" s="547"/>
      <c r="D25" s="547"/>
      <c r="E25" s="547"/>
      <c r="F25" s="547"/>
      <c r="G25" s="547"/>
      <c r="H25" s="547"/>
      <c r="I25" s="547"/>
      <c r="J25" s="547"/>
      <c r="K25" s="547"/>
      <c r="L25" s="547"/>
      <c r="M25" s="547"/>
    </row>
    <row r="26" spans="2:13" ht="15">
      <c r="B26" s="547" t="s">
        <v>879</v>
      </c>
      <c r="C26" s="547"/>
      <c r="D26" s="547"/>
      <c r="E26" s="547"/>
      <c r="F26" s="547"/>
      <c r="G26" s="547"/>
      <c r="H26" s="547"/>
      <c r="I26" s="547"/>
      <c r="J26" s="547"/>
      <c r="K26" s="547"/>
      <c r="L26" s="547"/>
      <c r="M26" s="547"/>
    </row>
    <row r="28" spans="2:13" ht="14.25" customHeight="1">
      <c r="B28" s="564" t="s">
        <v>110</v>
      </c>
      <c r="C28" s="564" t="s">
        <v>70</v>
      </c>
      <c r="D28" s="564" t="s">
        <v>95</v>
      </c>
      <c r="E28" s="564"/>
      <c r="F28" s="564"/>
      <c r="G28" s="564"/>
      <c r="H28" s="564"/>
      <c r="I28" s="564"/>
      <c r="J28" s="564"/>
      <c r="K28" s="564"/>
      <c r="L28" s="564"/>
      <c r="M28" s="564"/>
    </row>
    <row r="29" spans="2:13" ht="15">
      <c r="B29" s="552"/>
      <c r="C29" s="552"/>
      <c r="D29" s="275" t="s">
        <v>99</v>
      </c>
      <c r="E29" s="275" t="s">
        <v>144</v>
      </c>
      <c r="F29" s="275" t="s">
        <v>145</v>
      </c>
      <c r="G29" s="275" t="s">
        <v>146</v>
      </c>
      <c r="H29" s="275" t="s">
        <v>147</v>
      </c>
      <c r="I29" s="275" t="s">
        <v>148</v>
      </c>
      <c r="J29" s="275" t="s">
        <v>149</v>
      </c>
      <c r="K29" s="275" t="s">
        <v>150</v>
      </c>
      <c r="L29" s="275" t="s">
        <v>151</v>
      </c>
      <c r="M29" s="275" t="s">
        <v>152</v>
      </c>
    </row>
    <row r="30" spans="2:13" ht="15">
      <c r="B30" s="173" t="s">
        <v>169</v>
      </c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8"/>
    </row>
    <row r="31" spans="2:13" ht="15">
      <c r="B31" s="174" t="s">
        <v>430</v>
      </c>
      <c r="C31" s="62">
        <v>2790459733.581906</v>
      </c>
      <c r="D31" s="62">
        <v>110507429.88403754</v>
      </c>
      <c r="E31" s="62">
        <v>145118737.66393065</v>
      </c>
      <c r="F31" s="62">
        <v>166786856.95623347</v>
      </c>
      <c r="G31" s="62">
        <v>190625860.30641145</v>
      </c>
      <c r="H31" s="62">
        <v>214585095.23467755</v>
      </c>
      <c r="I31" s="62">
        <v>241871733.6431025</v>
      </c>
      <c r="J31" s="62">
        <v>266457458.71638077</v>
      </c>
      <c r="K31" s="62">
        <v>310995545.1689938</v>
      </c>
      <c r="L31" s="62">
        <v>399624983.5552783</v>
      </c>
      <c r="M31" s="359">
        <v>743886032.4526534</v>
      </c>
    </row>
    <row r="32" spans="2:13" ht="15">
      <c r="B32" s="175" t="s">
        <v>431</v>
      </c>
      <c r="C32" s="62">
        <v>2241750768.288107</v>
      </c>
      <c r="D32" s="62">
        <v>84403679.64127629</v>
      </c>
      <c r="E32" s="62">
        <v>110952048.02871306</v>
      </c>
      <c r="F32" s="62">
        <v>126880602.08178557</v>
      </c>
      <c r="G32" s="62">
        <v>144901407.69152492</v>
      </c>
      <c r="H32" s="62">
        <v>165061394.93784878</v>
      </c>
      <c r="I32" s="62">
        <v>186900968.0966162</v>
      </c>
      <c r="J32" s="62">
        <v>208914544.4029947</v>
      </c>
      <c r="K32" s="62">
        <v>249688897.63505194</v>
      </c>
      <c r="L32" s="62">
        <v>328742772.3192475</v>
      </c>
      <c r="M32" s="359">
        <v>635304453.4528863</v>
      </c>
    </row>
    <row r="33" spans="2:13" ht="15">
      <c r="B33" s="176" t="s">
        <v>432</v>
      </c>
      <c r="C33" s="62">
        <v>1871555997.0506403</v>
      </c>
      <c r="D33" s="62">
        <v>67894460.64437617</v>
      </c>
      <c r="E33" s="62">
        <v>93738852.18853599</v>
      </c>
      <c r="F33" s="62">
        <v>107569820.08975495</v>
      </c>
      <c r="G33" s="62">
        <v>123838951.23044497</v>
      </c>
      <c r="H33" s="62">
        <v>141937939.04165065</v>
      </c>
      <c r="I33" s="62">
        <v>158490220.0886722</v>
      </c>
      <c r="J33" s="62">
        <v>172834976.89041138</v>
      </c>
      <c r="K33" s="62">
        <v>205503926.86274487</v>
      </c>
      <c r="L33" s="62">
        <v>266791425.87099352</v>
      </c>
      <c r="M33" s="359">
        <v>532955424.1429913</v>
      </c>
    </row>
    <row r="34" spans="2:13" ht="15">
      <c r="B34" s="177" t="s">
        <v>882</v>
      </c>
      <c r="C34" s="62">
        <v>1300368967.6655717</v>
      </c>
      <c r="D34" s="62">
        <v>44290340.73580569</v>
      </c>
      <c r="E34" s="62">
        <v>65323598.90595807</v>
      </c>
      <c r="F34" s="62">
        <v>72923172.71472505</v>
      </c>
      <c r="G34" s="62">
        <v>86509577.0759922</v>
      </c>
      <c r="H34" s="62">
        <v>101912099.65166578</v>
      </c>
      <c r="I34" s="62">
        <v>111540344.02565508</v>
      </c>
      <c r="J34" s="62">
        <v>123902697.88532229</v>
      </c>
      <c r="K34" s="62">
        <v>148632810.49842378</v>
      </c>
      <c r="L34" s="62">
        <v>193858477.59552798</v>
      </c>
      <c r="M34" s="359">
        <v>351475848.5764906</v>
      </c>
    </row>
    <row r="35" spans="2:13" ht="15">
      <c r="B35" s="177" t="s">
        <v>883</v>
      </c>
      <c r="C35" s="62">
        <v>569223011.7224824</v>
      </c>
      <c r="D35" s="62">
        <v>23522928.199750945</v>
      </c>
      <c r="E35" s="62">
        <v>28343634.968462892</v>
      </c>
      <c r="F35" s="62">
        <v>34493472.28366952</v>
      </c>
      <c r="G35" s="62">
        <v>37222094.27771903</v>
      </c>
      <c r="H35" s="62">
        <v>39956130.96354069</v>
      </c>
      <c r="I35" s="62">
        <v>46849910.45576099</v>
      </c>
      <c r="J35" s="62">
        <v>48748923.16273109</v>
      </c>
      <c r="K35" s="62">
        <v>56746959.490396254</v>
      </c>
      <c r="L35" s="62">
        <v>72671156.97852446</v>
      </c>
      <c r="M35" s="359">
        <v>180667800.94195145</v>
      </c>
    </row>
    <row r="36" spans="2:13" ht="15">
      <c r="B36" s="177" t="s">
        <v>433</v>
      </c>
      <c r="C36" s="62">
        <v>1964017.6624952692</v>
      </c>
      <c r="D36" s="62">
        <v>81191.70881913175</v>
      </c>
      <c r="E36" s="62">
        <v>71618.31411530073</v>
      </c>
      <c r="F36" s="62">
        <v>153175.09136003576</v>
      </c>
      <c r="G36" s="62">
        <v>107279.87673375911</v>
      </c>
      <c r="H36" s="62">
        <v>69708.4264450156</v>
      </c>
      <c r="I36" s="62">
        <v>99965.60725536155</v>
      </c>
      <c r="J36" s="62">
        <v>183355.842357842</v>
      </c>
      <c r="K36" s="62">
        <v>124156.87392491713</v>
      </c>
      <c r="L36" s="62">
        <v>261791.29693850628</v>
      </c>
      <c r="M36" s="359">
        <v>811774.6245454022</v>
      </c>
    </row>
    <row r="37" spans="2:13" ht="15">
      <c r="B37" s="176" t="s">
        <v>884</v>
      </c>
      <c r="C37" s="62">
        <v>67001304.70477933</v>
      </c>
      <c r="D37" s="62">
        <v>410568.674529194</v>
      </c>
      <c r="E37" s="62">
        <v>467532.8436646456</v>
      </c>
      <c r="F37" s="62">
        <v>1095718.119092514</v>
      </c>
      <c r="G37" s="62">
        <v>1245750.0754164264</v>
      </c>
      <c r="H37" s="62">
        <v>1851941.4558870073</v>
      </c>
      <c r="I37" s="62">
        <v>3598749.278269098</v>
      </c>
      <c r="J37" s="62">
        <v>6273937.867885867</v>
      </c>
      <c r="K37" s="62">
        <v>8073360.613493721</v>
      </c>
      <c r="L37" s="62">
        <v>11318150.745748395</v>
      </c>
      <c r="M37" s="359">
        <v>32665595.030789692</v>
      </c>
    </row>
    <row r="38" spans="2:13" ht="15">
      <c r="B38" s="177" t="s">
        <v>435</v>
      </c>
      <c r="C38" s="62">
        <v>58405456.83140738</v>
      </c>
      <c r="D38" s="62">
        <v>339726.55074048106</v>
      </c>
      <c r="E38" s="62">
        <v>395461.68918111356</v>
      </c>
      <c r="F38" s="62">
        <v>1033252.9735029809</v>
      </c>
      <c r="G38" s="62">
        <v>1148526.5864503211</v>
      </c>
      <c r="H38" s="62">
        <v>1753852.0314568256</v>
      </c>
      <c r="I38" s="62">
        <v>3466075.9075189712</v>
      </c>
      <c r="J38" s="62">
        <v>5894890.063892856</v>
      </c>
      <c r="K38" s="62">
        <v>7833888.724510402</v>
      </c>
      <c r="L38" s="62">
        <v>10828644.861291738</v>
      </c>
      <c r="M38" s="359">
        <v>25711137.442862146</v>
      </c>
    </row>
    <row r="39" spans="2:13" ht="15">
      <c r="B39" s="177" t="s">
        <v>436</v>
      </c>
      <c r="C39" s="62">
        <v>8595847.87336871</v>
      </c>
      <c r="D39" s="62">
        <v>70842.12378871157</v>
      </c>
      <c r="E39" s="62">
        <v>72071.1544835308</v>
      </c>
      <c r="F39" s="62">
        <v>62465.14558953751</v>
      </c>
      <c r="G39" s="62">
        <v>97223.48896610977</v>
      </c>
      <c r="H39" s="62">
        <v>98089.42443018919</v>
      </c>
      <c r="I39" s="62">
        <v>132673.37075010748</v>
      </c>
      <c r="J39" s="62">
        <v>379047.8039929707</v>
      </c>
      <c r="K39" s="62">
        <v>239471.88898325124</v>
      </c>
      <c r="L39" s="62">
        <v>489505.8844567239</v>
      </c>
      <c r="M39" s="359">
        <v>6954457.587927902</v>
      </c>
    </row>
    <row r="40" spans="2:13" ht="15">
      <c r="B40" s="176" t="s">
        <v>437</v>
      </c>
      <c r="C40" s="62">
        <v>268990568.65179443</v>
      </c>
      <c r="D40" s="62">
        <v>13818374.265009036</v>
      </c>
      <c r="E40" s="62">
        <v>14124273.088618333</v>
      </c>
      <c r="F40" s="62">
        <v>15228546.420145107</v>
      </c>
      <c r="G40" s="62">
        <v>16993225.395301674</v>
      </c>
      <c r="H40" s="62">
        <v>17891015.32600035</v>
      </c>
      <c r="I40" s="62">
        <v>21728153.829345796</v>
      </c>
      <c r="J40" s="62">
        <v>25751023.91205047</v>
      </c>
      <c r="K40" s="62">
        <v>31911258.545837093</v>
      </c>
      <c r="L40" s="62">
        <v>46327750.41928256</v>
      </c>
      <c r="M40" s="359">
        <v>65216947.450213976</v>
      </c>
    </row>
    <row r="41" spans="2:13" ht="15">
      <c r="B41" s="176" t="s">
        <v>438</v>
      </c>
      <c r="C41" s="62">
        <v>34202897.88078818</v>
      </c>
      <c r="D41" s="62">
        <v>2280276.057362188</v>
      </c>
      <c r="E41" s="62">
        <v>2621389.907893955</v>
      </c>
      <c r="F41" s="62">
        <v>2986517.4527932536</v>
      </c>
      <c r="G41" s="62">
        <v>2823480.9903622833</v>
      </c>
      <c r="H41" s="62">
        <v>3380499.114309989</v>
      </c>
      <c r="I41" s="62">
        <v>3083844.9003294054</v>
      </c>
      <c r="J41" s="62">
        <v>4054605.7326463484</v>
      </c>
      <c r="K41" s="62">
        <v>4200351.612975327</v>
      </c>
      <c r="L41" s="62">
        <v>4305445.283222078</v>
      </c>
      <c r="M41" s="359">
        <v>4466486.828893637</v>
      </c>
    </row>
    <row r="42" spans="2:13" ht="15">
      <c r="B42" s="174" t="s">
        <v>881</v>
      </c>
      <c r="C42" s="62">
        <v>548708965.2937922</v>
      </c>
      <c r="D42" s="62">
        <v>26103750.24276118</v>
      </c>
      <c r="E42" s="62">
        <v>34166689.63521755</v>
      </c>
      <c r="F42" s="62">
        <v>39906254.87444749</v>
      </c>
      <c r="G42" s="62">
        <v>45724452.61488677</v>
      </c>
      <c r="H42" s="62">
        <v>49523700.29682842</v>
      </c>
      <c r="I42" s="62">
        <v>54970765.54648608</v>
      </c>
      <c r="J42" s="62">
        <v>57542914.313385785</v>
      </c>
      <c r="K42" s="62">
        <v>61306647.53394114</v>
      </c>
      <c r="L42" s="62">
        <v>70882211.23603141</v>
      </c>
      <c r="M42" s="359">
        <v>108581578.99976647</v>
      </c>
    </row>
    <row r="43" spans="2:13" ht="15">
      <c r="B43" s="177" t="s">
        <v>886</v>
      </c>
      <c r="C43" s="62">
        <v>82009133.88901988</v>
      </c>
      <c r="D43" s="62">
        <v>3707884.0833716965</v>
      </c>
      <c r="E43" s="62">
        <v>5375069.673669355</v>
      </c>
      <c r="F43" s="62">
        <v>6569979.788034875</v>
      </c>
      <c r="G43" s="62">
        <v>7407885.241093965</v>
      </c>
      <c r="H43" s="62">
        <v>8166292.934538787</v>
      </c>
      <c r="I43" s="62">
        <v>8524623.02698027</v>
      </c>
      <c r="J43" s="62">
        <v>8414287.061465967</v>
      </c>
      <c r="K43" s="62">
        <v>9456864.96034448</v>
      </c>
      <c r="L43" s="62">
        <v>8743436.232812041</v>
      </c>
      <c r="M43" s="359">
        <v>15642810.886712648</v>
      </c>
    </row>
    <row r="44" spans="2:13" ht="15">
      <c r="B44" s="178" t="s">
        <v>885</v>
      </c>
      <c r="C44" s="62">
        <v>34333935.84996614</v>
      </c>
      <c r="D44" s="62">
        <v>2162190.3421595837</v>
      </c>
      <c r="E44" s="62">
        <v>2931952.6514019384</v>
      </c>
      <c r="F44" s="62">
        <v>2901151.6793555664</v>
      </c>
      <c r="G44" s="62">
        <v>3316328.290722979</v>
      </c>
      <c r="H44" s="62">
        <v>4328552.143187373</v>
      </c>
      <c r="I44" s="62">
        <v>3829625.736602933</v>
      </c>
      <c r="J44" s="62">
        <v>3630100.5771078984</v>
      </c>
      <c r="K44" s="62">
        <v>3248188.6696092878</v>
      </c>
      <c r="L44" s="62">
        <v>3905497.7539232816</v>
      </c>
      <c r="M44" s="359">
        <v>4080348.005896761</v>
      </c>
    </row>
    <row r="45" spans="2:13" ht="15">
      <c r="B45" s="179" t="s">
        <v>439</v>
      </c>
      <c r="C45" s="62">
        <v>167475507.34939942</v>
      </c>
      <c r="D45" s="62">
        <v>7982077.389889918</v>
      </c>
      <c r="E45" s="62">
        <v>11136304.48402029</v>
      </c>
      <c r="F45" s="62">
        <v>12835017.467346007</v>
      </c>
      <c r="G45" s="62">
        <v>16047117.636682091</v>
      </c>
      <c r="H45" s="62">
        <v>16197190.641327918</v>
      </c>
      <c r="I45" s="62">
        <v>18890053.93430294</v>
      </c>
      <c r="J45" s="62">
        <v>18891252.260566384</v>
      </c>
      <c r="K45" s="62">
        <v>18462173.092744023</v>
      </c>
      <c r="L45" s="62">
        <v>20833203.452560708</v>
      </c>
      <c r="M45" s="359">
        <v>26201116.98996371</v>
      </c>
    </row>
    <row r="46" spans="2:13" ht="15">
      <c r="B46" s="180" t="s">
        <v>637</v>
      </c>
      <c r="C46" s="270">
        <v>264890388.20535052</v>
      </c>
      <c r="D46" s="270">
        <v>12251598.427339865</v>
      </c>
      <c r="E46" s="270">
        <v>14723362.826125976</v>
      </c>
      <c r="F46" s="270">
        <v>17600105.939711154</v>
      </c>
      <c r="G46" s="270">
        <v>18953121.44638776</v>
      </c>
      <c r="H46" s="270">
        <v>20831664.577774312</v>
      </c>
      <c r="I46" s="270">
        <v>23726462.848599948</v>
      </c>
      <c r="J46" s="270">
        <v>26607274.414245524</v>
      </c>
      <c r="K46" s="270">
        <v>30139420.811243262</v>
      </c>
      <c r="L46" s="270">
        <v>37400073.79673466</v>
      </c>
      <c r="M46" s="271">
        <v>62657303.11719315</v>
      </c>
    </row>
    <row r="47" spans="2:13" ht="15">
      <c r="B47" s="27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</row>
    <row r="48" spans="2:13" ht="15">
      <c r="B48" s="279"/>
      <c r="C48" s="169"/>
      <c r="D48" s="273"/>
      <c r="E48" s="273"/>
      <c r="F48" s="273"/>
      <c r="G48" s="273"/>
      <c r="H48" s="273"/>
      <c r="I48" s="273"/>
      <c r="J48" s="273"/>
      <c r="K48" s="273"/>
      <c r="L48" s="273"/>
      <c r="M48" s="273"/>
    </row>
    <row r="49" spans="2:13" ht="15">
      <c r="B49" s="547" t="s">
        <v>411</v>
      </c>
      <c r="C49" s="547"/>
      <c r="D49" s="547"/>
      <c r="E49" s="547"/>
      <c r="F49" s="547"/>
      <c r="G49" s="547"/>
      <c r="H49" s="547"/>
      <c r="I49" s="547"/>
      <c r="J49" s="547"/>
      <c r="K49" s="547"/>
      <c r="L49" s="547"/>
      <c r="M49" s="547"/>
    </row>
    <row r="50" spans="2:13" ht="15">
      <c r="B50" s="547" t="s">
        <v>879</v>
      </c>
      <c r="C50" s="547"/>
      <c r="D50" s="547"/>
      <c r="E50" s="547"/>
      <c r="F50" s="547"/>
      <c r="G50" s="547"/>
      <c r="H50" s="547"/>
      <c r="I50" s="547"/>
      <c r="J50" s="547"/>
      <c r="K50" s="547"/>
      <c r="L50" s="547"/>
      <c r="M50" s="547"/>
    </row>
    <row r="52" spans="2:13" ht="15">
      <c r="B52" s="564" t="s">
        <v>110</v>
      </c>
      <c r="C52" s="564" t="s">
        <v>70</v>
      </c>
      <c r="D52" s="564" t="s">
        <v>95</v>
      </c>
      <c r="E52" s="564"/>
      <c r="F52" s="564"/>
      <c r="G52" s="564"/>
      <c r="H52" s="564"/>
      <c r="I52" s="564"/>
      <c r="J52" s="564"/>
      <c r="K52" s="564"/>
      <c r="L52" s="564"/>
      <c r="M52" s="564"/>
    </row>
    <row r="53" spans="2:13" ht="15">
      <c r="B53" s="552"/>
      <c r="C53" s="552"/>
      <c r="D53" s="275" t="s">
        <v>99</v>
      </c>
      <c r="E53" s="275" t="s">
        <v>144</v>
      </c>
      <c r="F53" s="275" t="s">
        <v>145</v>
      </c>
      <c r="G53" s="275" t="s">
        <v>146</v>
      </c>
      <c r="H53" s="275" t="s">
        <v>147</v>
      </c>
      <c r="I53" s="275" t="s">
        <v>148</v>
      </c>
      <c r="J53" s="275" t="s">
        <v>149</v>
      </c>
      <c r="K53" s="275" t="s">
        <v>150</v>
      </c>
      <c r="L53" s="275" t="s">
        <v>151</v>
      </c>
      <c r="M53" s="275" t="s">
        <v>152</v>
      </c>
    </row>
    <row r="54" spans="2:13" ht="15">
      <c r="B54" s="173" t="s">
        <v>167</v>
      </c>
      <c r="C54" s="187"/>
      <c r="D54" s="187"/>
      <c r="E54" s="187"/>
      <c r="F54" s="187"/>
      <c r="G54" s="187"/>
      <c r="H54" s="187"/>
      <c r="I54" s="187"/>
      <c r="J54" s="187"/>
      <c r="K54" s="187"/>
      <c r="L54" s="187"/>
      <c r="M54" s="188"/>
    </row>
    <row r="55" spans="2:13" ht="15">
      <c r="B55" s="174" t="s">
        <v>430</v>
      </c>
      <c r="C55" s="62">
        <v>712455839.3736674</v>
      </c>
      <c r="D55" s="62">
        <v>29241504.29843817</v>
      </c>
      <c r="E55" s="62">
        <v>39514026.76535877</v>
      </c>
      <c r="F55" s="62">
        <v>48189581.10177116</v>
      </c>
      <c r="G55" s="62">
        <v>53930078.93340721</v>
      </c>
      <c r="H55" s="62">
        <v>60083630.151881166</v>
      </c>
      <c r="I55" s="62">
        <v>67012530.853185356</v>
      </c>
      <c r="J55" s="62">
        <v>73904860.27506733</v>
      </c>
      <c r="K55" s="62">
        <v>82570065.4084274</v>
      </c>
      <c r="L55" s="62">
        <v>97869755.60721119</v>
      </c>
      <c r="M55" s="359">
        <v>160139805.97898808</v>
      </c>
    </row>
    <row r="56" spans="2:13" ht="15">
      <c r="B56" s="175" t="s">
        <v>431</v>
      </c>
      <c r="C56" s="62">
        <v>537449052.8018389</v>
      </c>
      <c r="D56" s="62">
        <v>19414273.839847714</v>
      </c>
      <c r="E56" s="62">
        <v>28368611.212969296</v>
      </c>
      <c r="F56" s="62">
        <v>35129952.25773371</v>
      </c>
      <c r="G56" s="62">
        <v>39353844.26698162</v>
      </c>
      <c r="H56" s="62">
        <v>45000354.39441834</v>
      </c>
      <c r="I56" s="62">
        <v>49692318.205814436</v>
      </c>
      <c r="J56" s="62">
        <v>55271843.060605034</v>
      </c>
      <c r="K56" s="62">
        <v>60754106.387364864</v>
      </c>
      <c r="L56" s="62">
        <v>74173920.86430117</v>
      </c>
      <c r="M56" s="359">
        <v>130289828.31185725</v>
      </c>
    </row>
    <row r="57" spans="2:13" ht="15">
      <c r="B57" s="176" t="s">
        <v>432</v>
      </c>
      <c r="C57" s="62">
        <v>448521205.7196371</v>
      </c>
      <c r="D57" s="62">
        <v>13107574.577551963</v>
      </c>
      <c r="E57" s="62">
        <v>21367809.11754827</v>
      </c>
      <c r="F57" s="62">
        <v>28152773.530027628</v>
      </c>
      <c r="G57" s="62">
        <v>31693702.756093103</v>
      </c>
      <c r="H57" s="62">
        <v>37285582.552307844</v>
      </c>
      <c r="I57" s="62">
        <v>41564197.80938361</v>
      </c>
      <c r="J57" s="62">
        <v>46615146.90202495</v>
      </c>
      <c r="K57" s="62">
        <v>51170715.805391304</v>
      </c>
      <c r="L57" s="62">
        <v>63073353.72838439</v>
      </c>
      <c r="M57" s="359">
        <v>114490348.9409641</v>
      </c>
    </row>
    <row r="58" spans="2:13" ht="15">
      <c r="B58" s="177" t="s">
        <v>882</v>
      </c>
      <c r="C58" s="62">
        <v>291004256.6461678</v>
      </c>
      <c r="D58" s="62">
        <v>7205098.21050184</v>
      </c>
      <c r="E58" s="62">
        <v>13697351.238546971</v>
      </c>
      <c r="F58" s="62">
        <v>19468866.286262948</v>
      </c>
      <c r="G58" s="62">
        <v>22368971.28007033</v>
      </c>
      <c r="H58" s="62">
        <v>25423173.834246438</v>
      </c>
      <c r="I58" s="62">
        <v>29437054.118417878</v>
      </c>
      <c r="J58" s="62">
        <v>32455615.043898556</v>
      </c>
      <c r="K58" s="62">
        <v>35069086.981011406</v>
      </c>
      <c r="L58" s="62">
        <v>42065712.23840451</v>
      </c>
      <c r="M58" s="359">
        <v>63813327.414813034</v>
      </c>
    </row>
    <row r="59" spans="2:13" ht="15">
      <c r="B59" s="177" t="s">
        <v>883</v>
      </c>
      <c r="C59" s="62">
        <v>156160455.85599238</v>
      </c>
      <c r="D59" s="62">
        <v>5879143.94565856</v>
      </c>
      <c r="E59" s="62">
        <v>7563836.093787958</v>
      </c>
      <c r="F59" s="62">
        <v>8612574.301727936</v>
      </c>
      <c r="G59" s="62">
        <v>9264283.01640422</v>
      </c>
      <c r="H59" s="62">
        <v>11785146.37100646</v>
      </c>
      <c r="I59" s="62">
        <v>12061311.118330874</v>
      </c>
      <c r="J59" s="62">
        <v>14046573.456485074</v>
      </c>
      <c r="K59" s="62">
        <v>15959702.746334435</v>
      </c>
      <c r="L59" s="62">
        <v>20787708.661940895</v>
      </c>
      <c r="M59" s="359">
        <v>50200176.144324355</v>
      </c>
    </row>
    <row r="60" spans="2:13" ht="15">
      <c r="B60" s="177" t="s">
        <v>433</v>
      </c>
      <c r="C60" s="62">
        <v>1356493.2175035689</v>
      </c>
      <c r="D60" s="62">
        <v>23332.421391566953</v>
      </c>
      <c r="E60" s="62">
        <v>106621.78521327591</v>
      </c>
      <c r="F60" s="62">
        <v>71332.94203665275</v>
      </c>
      <c r="G60" s="62">
        <v>60448.45961845862</v>
      </c>
      <c r="H60" s="62">
        <v>77262.34705480801</v>
      </c>
      <c r="I60" s="62">
        <v>65832.5726349144</v>
      </c>
      <c r="J60" s="62">
        <v>112958.40164117515</v>
      </c>
      <c r="K60" s="62">
        <v>141926.07804561834</v>
      </c>
      <c r="L60" s="62">
        <v>219932.8280394413</v>
      </c>
      <c r="M60" s="359">
        <v>476845.3818276587</v>
      </c>
    </row>
    <row r="61" spans="2:13" ht="15">
      <c r="B61" s="176" t="s">
        <v>884</v>
      </c>
      <c r="C61" s="62">
        <v>4902119.97275119</v>
      </c>
      <c r="D61" s="62">
        <v>67431.45375685152</v>
      </c>
      <c r="E61" s="62">
        <v>57635.64720633244</v>
      </c>
      <c r="F61" s="62">
        <v>38105.751831804526</v>
      </c>
      <c r="G61" s="62">
        <v>100087.12648497274</v>
      </c>
      <c r="H61" s="62">
        <v>219260.74853863145</v>
      </c>
      <c r="I61" s="62">
        <v>108310.90088057717</v>
      </c>
      <c r="J61" s="62">
        <v>368306.881278343</v>
      </c>
      <c r="K61" s="62">
        <v>391036.03240166174</v>
      </c>
      <c r="L61" s="62">
        <v>755833.0602140538</v>
      </c>
      <c r="M61" s="359">
        <v>2796112.3701579864</v>
      </c>
    </row>
    <row r="62" spans="2:13" ht="15">
      <c r="B62" s="177" t="s">
        <v>435</v>
      </c>
      <c r="C62" s="62">
        <v>4173498.781903167</v>
      </c>
      <c r="D62" s="62">
        <v>41824.99693419056</v>
      </c>
      <c r="E62" s="62">
        <v>44132.6208776131</v>
      </c>
      <c r="F62" s="62">
        <v>35989.67386250519</v>
      </c>
      <c r="G62" s="62">
        <v>92306.39621087933</v>
      </c>
      <c r="H62" s="62">
        <v>181057.30301645625</v>
      </c>
      <c r="I62" s="62">
        <v>101076.30504481548</v>
      </c>
      <c r="J62" s="62">
        <v>349070.9063421748</v>
      </c>
      <c r="K62" s="62">
        <v>376137.5122377526</v>
      </c>
      <c r="L62" s="62">
        <v>667897.7776183689</v>
      </c>
      <c r="M62" s="359">
        <v>2284005.289758417</v>
      </c>
    </row>
    <row r="63" spans="2:13" ht="15">
      <c r="B63" s="177" t="s">
        <v>436</v>
      </c>
      <c r="C63" s="62">
        <v>728621.190848044</v>
      </c>
      <c r="D63" s="62">
        <v>25606.45682266098</v>
      </c>
      <c r="E63" s="62">
        <v>13503.026328719352</v>
      </c>
      <c r="F63" s="62">
        <v>2116.077969299334</v>
      </c>
      <c r="G63" s="62">
        <v>7780.730274093293</v>
      </c>
      <c r="H63" s="62">
        <v>38203.445522175134</v>
      </c>
      <c r="I63" s="62">
        <v>7234.59583576168</v>
      </c>
      <c r="J63" s="62">
        <v>19235.974936167844</v>
      </c>
      <c r="K63" s="62">
        <v>14898.520163908715</v>
      </c>
      <c r="L63" s="62">
        <v>87935.28259568478</v>
      </c>
      <c r="M63" s="359">
        <v>512107.08039957186</v>
      </c>
    </row>
    <row r="64" spans="2:13" ht="15">
      <c r="B64" s="176" t="s">
        <v>437</v>
      </c>
      <c r="C64" s="62">
        <v>79709964.40112787</v>
      </c>
      <c r="D64" s="62">
        <v>6014150.646503672</v>
      </c>
      <c r="E64" s="62">
        <v>6588759.135618444</v>
      </c>
      <c r="F64" s="62">
        <v>6647323.127969848</v>
      </c>
      <c r="G64" s="62">
        <v>7145796.64134903</v>
      </c>
      <c r="H64" s="62">
        <v>6996972.425392658</v>
      </c>
      <c r="I64" s="62">
        <v>7575217.996973289</v>
      </c>
      <c r="J64" s="62">
        <v>7823003.223392359</v>
      </c>
      <c r="K64" s="62">
        <v>8619310.951728553</v>
      </c>
      <c r="L64" s="62">
        <v>9979816.198032398</v>
      </c>
      <c r="M64" s="359">
        <v>12319614.054172242</v>
      </c>
    </row>
    <row r="65" spans="2:13" ht="15">
      <c r="B65" s="176" t="s">
        <v>438</v>
      </c>
      <c r="C65" s="62">
        <v>4315762.708332295</v>
      </c>
      <c r="D65" s="62">
        <v>225117.16203521108</v>
      </c>
      <c r="E65" s="62">
        <v>354407.31259625324</v>
      </c>
      <c r="F65" s="62">
        <v>291749.84790446796</v>
      </c>
      <c r="G65" s="62">
        <v>414257.7430544671</v>
      </c>
      <c r="H65" s="62">
        <v>498538.6681791033</v>
      </c>
      <c r="I65" s="62">
        <v>444591.4985768995</v>
      </c>
      <c r="J65" s="62">
        <v>465386.0539094325</v>
      </c>
      <c r="K65" s="62">
        <v>573043.5978432748</v>
      </c>
      <c r="L65" s="62">
        <v>364917.8776702112</v>
      </c>
      <c r="M65" s="359">
        <v>683752.9465629754</v>
      </c>
    </row>
    <row r="66" spans="2:13" ht="15">
      <c r="B66" s="174" t="s">
        <v>881</v>
      </c>
      <c r="C66" s="62">
        <v>175006786.57182586</v>
      </c>
      <c r="D66" s="62">
        <v>9827230.458590463</v>
      </c>
      <c r="E66" s="62">
        <v>11145415.552389449</v>
      </c>
      <c r="F66" s="62">
        <v>13059628.844037408</v>
      </c>
      <c r="G66" s="62">
        <v>14576234.666425591</v>
      </c>
      <c r="H66" s="62">
        <v>15083275.757462952</v>
      </c>
      <c r="I66" s="62">
        <v>17320212.64737097</v>
      </c>
      <c r="J66" s="62">
        <v>18633017.214462373</v>
      </c>
      <c r="K66" s="62">
        <v>21815959.021062482</v>
      </c>
      <c r="L66" s="62">
        <v>23695834.74290985</v>
      </c>
      <c r="M66" s="359">
        <v>29849977.667130794</v>
      </c>
    </row>
    <row r="67" spans="2:13" ht="15">
      <c r="B67" s="177" t="s">
        <v>886</v>
      </c>
      <c r="C67" s="62">
        <v>29435595.400377292</v>
      </c>
      <c r="D67" s="62">
        <v>693654.2558114592</v>
      </c>
      <c r="E67" s="62">
        <v>1123433.6148818184</v>
      </c>
      <c r="F67" s="62">
        <v>1831384.4200804243</v>
      </c>
      <c r="G67" s="62">
        <v>2447944.959436554</v>
      </c>
      <c r="H67" s="62">
        <v>2451711.0179456817</v>
      </c>
      <c r="I67" s="62">
        <v>3200169.5897615287</v>
      </c>
      <c r="J67" s="62">
        <v>3356728.590755915</v>
      </c>
      <c r="K67" s="62">
        <v>4330681.5975810075</v>
      </c>
      <c r="L67" s="62">
        <v>4478359.678872781</v>
      </c>
      <c r="M67" s="359">
        <v>5521527.675248867</v>
      </c>
    </row>
    <row r="68" spans="2:13" ht="15">
      <c r="B68" s="178" t="s">
        <v>885</v>
      </c>
      <c r="C68" s="62">
        <v>32445019.91286947</v>
      </c>
      <c r="D68" s="62">
        <v>3355365.858838049</v>
      </c>
      <c r="E68" s="62">
        <v>2857470.9892731593</v>
      </c>
      <c r="F68" s="62">
        <v>2783511.181214902</v>
      </c>
      <c r="G68" s="62">
        <v>3172474.807372523</v>
      </c>
      <c r="H68" s="62">
        <v>3119218.340175914</v>
      </c>
      <c r="I68" s="62">
        <v>2852611.7738043447</v>
      </c>
      <c r="J68" s="62">
        <v>3184522.273108718</v>
      </c>
      <c r="K68" s="62">
        <v>3012570.297039573</v>
      </c>
      <c r="L68" s="62">
        <v>3924004.961396934</v>
      </c>
      <c r="M68" s="359">
        <v>4183269.430647011</v>
      </c>
    </row>
    <row r="69" spans="2:13" ht="15">
      <c r="B69" s="179" t="s">
        <v>439</v>
      </c>
      <c r="C69" s="62">
        <v>46739879.492203064</v>
      </c>
      <c r="D69" s="62">
        <v>1696063.0733019272</v>
      </c>
      <c r="E69" s="62">
        <v>2365470.3265950023</v>
      </c>
      <c r="F69" s="62">
        <v>3196449.5260552485</v>
      </c>
      <c r="G69" s="62">
        <v>3257139.046308522</v>
      </c>
      <c r="H69" s="62">
        <v>3778194.314929624</v>
      </c>
      <c r="I69" s="62">
        <v>4799716.33727817</v>
      </c>
      <c r="J69" s="62">
        <v>5185981.02813742</v>
      </c>
      <c r="K69" s="62">
        <v>7147260.479168991</v>
      </c>
      <c r="L69" s="62">
        <v>7033926.509597145</v>
      </c>
      <c r="M69" s="359">
        <v>8279678.850833413</v>
      </c>
    </row>
    <row r="70" spans="2:13" ht="15">
      <c r="B70" s="180" t="s">
        <v>637</v>
      </c>
      <c r="C70" s="270">
        <v>66386291.76638397</v>
      </c>
      <c r="D70" s="270">
        <v>4082147.270639011</v>
      </c>
      <c r="E70" s="270">
        <v>4799040.621639461</v>
      </c>
      <c r="F70" s="270">
        <v>5248283.716686826</v>
      </c>
      <c r="G70" s="270">
        <v>5698675.8533079745</v>
      </c>
      <c r="H70" s="270">
        <v>5734152.084411718</v>
      </c>
      <c r="I70" s="270">
        <v>6467714.946526929</v>
      </c>
      <c r="J70" s="270">
        <v>6905785.322460336</v>
      </c>
      <c r="K70" s="270">
        <v>7325446.647272906</v>
      </c>
      <c r="L70" s="270">
        <v>8259543.593043048</v>
      </c>
      <c r="M70" s="271">
        <v>11865501.710401613</v>
      </c>
    </row>
    <row r="71" spans="2:13" ht="15">
      <c r="B71" s="181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</row>
    <row r="72" spans="2:13" ht="15">
      <c r="B72" s="186" t="s">
        <v>347</v>
      </c>
      <c r="C72" s="170"/>
      <c r="D72" s="170"/>
      <c r="E72" s="170"/>
      <c r="F72" s="170"/>
      <c r="G72" s="170"/>
      <c r="H72" s="170"/>
      <c r="I72" s="170"/>
      <c r="J72" s="170"/>
      <c r="K72" s="170"/>
      <c r="L72" s="170"/>
      <c r="M72" s="170"/>
    </row>
    <row r="73" spans="2:13" ht="15">
      <c r="B73" s="181"/>
      <c r="C73" s="170"/>
      <c r="D73" s="170"/>
      <c r="E73" s="170"/>
      <c r="F73" s="170"/>
      <c r="G73" s="170"/>
      <c r="H73" s="170"/>
      <c r="I73" s="170"/>
      <c r="J73" s="170"/>
      <c r="K73" s="170"/>
      <c r="L73" s="170"/>
      <c r="M73" s="170"/>
    </row>
    <row r="74" spans="2:13" ht="15">
      <c r="B74" s="181"/>
      <c r="C74" s="170"/>
      <c r="D74" s="170"/>
      <c r="E74" s="170"/>
      <c r="F74" s="170"/>
      <c r="G74" s="170"/>
      <c r="H74" s="170"/>
      <c r="I74" s="170"/>
      <c r="J74" s="170"/>
      <c r="K74" s="170"/>
      <c r="L74" s="170"/>
      <c r="M74" s="170"/>
    </row>
    <row r="75" spans="2:13" ht="15">
      <c r="B75" s="181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</row>
    <row r="76" spans="2:13" ht="15">
      <c r="B76" s="181"/>
      <c r="C76" s="170"/>
      <c r="D76" s="170"/>
      <c r="E76" s="170"/>
      <c r="F76" s="170"/>
      <c r="G76" s="170"/>
      <c r="H76" s="170"/>
      <c r="I76" s="170"/>
      <c r="J76" s="170"/>
      <c r="K76" s="170"/>
      <c r="L76" s="170"/>
      <c r="M76" s="170"/>
    </row>
    <row r="77" spans="2:13" ht="15">
      <c r="B77" s="181"/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171"/>
    </row>
    <row r="78" spans="2:13" ht="15">
      <c r="B78" s="182"/>
      <c r="C78" s="170"/>
      <c r="D78" s="170"/>
      <c r="E78" s="170"/>
      <c r="F78" s="170"/>
      <c r="G78" s="170"/>
      <c r="H78" s="170"/>
      <c r="I78" s="170"/>
      <c r="J78" s="170"/>
      <c r="K78" s="170"/>
      <c r="L78" s="170"/>
      <c r="M78" s="170"/>
    </row>
    <row r="79" spans="2:13" ht="15">
      <c r="B79" s="182"/>
      <c r="C79" s="170"/>
      <c r="D79" s="170"/>
      <c r="E79" s="170"/>
      <c r="F79" s="170"/>
      <c r="G79" s="170"/>
      <c r="H79" s="170"/>
      <c r="I79" s="170"/>
      <c r="J79" s="170"/>
      <c r="K79" s="170"/>
      <c r="L79" s="170"/>
      <c r="M79" s="170"/>
    </row>
    <row r="80" spans="2:13" ht="15">
      <c r="B80" s="181"/>
      <c r="C80" s="170"/>
      <c r="D80" s="170"/>
      <c r="E80" s="170"/>
      <c r="F80" s="170"/>
      <c r="G80" s="170"/>
      <c r="H80" s="170"/>
      <c r="I80" s="170"/>
      <c r="J80" s="170"/>
      <c r="K80" s="170"/>
      <c r="L80" s="170"/>
      <c r="M80" s="170"/>
    </row>
    <row r="81" spans="2:13" ht="15">
      <c r="B81" s="181"/>
      <c r="C81" s="170"/>
      <c r="D81" s="170"/>
      <c r="E81" s="170"/>
      <c r="F81" s="170"/>
      <c r="G81" s="170"/>
      <c r="H81" s="170"/>
      <c r="I81" s="170"/>
      <c r="J81" s="170"/>
      <c r="K81" s="170"/>
      <c r="L81" s="170"/>
      <c r="M81" s="170"/>
    </row>
    <row r="82" spans="2:13" ht="15">
      <c r="B82" s="183"/>
      <c r="C82" s="170"/>
      <c r="D82" s="170"/>
      <c r="E82" s="170"/>
      <c r="F82" s="170"/>
      <c r="G82" s="170"/>
      <c r="H82" s="170"/>
      <c r="I82" s="170"/>
      <c r="J82" s="170"/>
      <c r="K82" s="170"/>
      <c r="L82" s="170"/>
      <c r="M82" s="170"/>
    </row>
    <row r="83" spans="2:13" ht="15">
      <c r="B83" s="181"/>
      <c r="C83" s="170"/>
      <c r="D83" s="170"/>
      <c r="E83" s="170"/>
      <c r="F83" s="170"/>
      <c r="G83" s="170"/>
      <c r="H83" s="170"/>
      <c r="I83" s="170"/>
      <c r="J83" s="170"/>
      <c r="K83" s="170"/>
      <c r="L83" s="170"/>
      <c r="M83" s="170"/>
    </row>
    <row r="84" spans="2:13" ht="15">
      <c r="B84" s="181"/>
      <c r="C84" s="170"/>
      <c r="D84" s="170"/>
      <c r="E84" s="170"/>
      <c r="F84" s="170"/>
      <c r="G84" s="170"/>
      <c r="H84" s="170"/>
      <c r="I84" s="170"/>
      <c r="J84" s="170"/>
      <c r="K84" s="170"/>
      <c r="L84" s="170"/>
      <c r="M84" s="170"/>
    </row>
    <row r="85" spans="2:13" ht="15">
      <c r="B85" s="182"/>
      <c r="C85" s="170"/>
      <c r="D85" s="170"/>
      <c r="E85" s="170"/>
      <c r="F85" s="170"/>
      <c r="G85" s="170"/>
      <c r="H85" s="170"/>
      <c r="I85" s="170"/>
      <c r="J85" s="170"/>
      <c r="K85" s="170"/>
      <c r="L85" s="170"/>
      <c r="M85" s="170"/>
    </row>
    <row r="86" spans="2:13" ht="15">
      <c r="B86" s="184"/>
      <c r="C86" s="170"/>
      <c r="D86" s="170"/>
      <c r="E86" s="170"/>
      <c r="F86" s="170"/>
      <c r="G86" s="170"/>
      <c r="H86" s="170"/>
      <c r="I86" s="170"/>
      <c r="J86" s="170"/>
      <c r="K86" s="170"/>
      <c r="L86" s="170"/>
      <c r="M86" s="170"/>
    </row>
    <row r="87" spans="2:13" ht="15">
      <c r="B87" s="182"/>
      <c r="C87" s="170"/>
      <c r="D87" s="170"/>
      <c r="E87" s="170"/>
      <c r="F87" s="170"/>
      <c r="G87" s="170"/>
      <c r="H87" s="170"/>
      <c r="I87" s="170"/>
      <c r="J87" s="170"/>
      <c r="K87" s="170"/>
      <c r="L87" s="170"/>
      <c r="M87" s="170"/>
    </row>
    <row r="88" spans="2:13" ht="15">
      <c r="B88" s="181"/>
      <c r="C88" s="170"/>
      <c r="D88" s="170"/>
      <c r="E88" s="170"/>
      <c r="F88" s="170"/>
      <c r="G88" s="170"/>
      <c r="H88" s="170"/>
      <c r="I88" s="170"/>
      <c r="J88" s="170"/>
      <c r="K88" s="170"/>
      <c r="L88" s="170"/>
      <c r="M88" s="170"/>
    </row>
    <row r="89" spans="2:13" ht="15">
      <c r="B89" s="181"/>
      <c r="C89" s="170"/>
      <c r="D89" s="170"/>
      <c r="E89" s="170"/>
      <c r="F89" s="170"/>
      <c r="G89" s="170"/>
      <c r="H89" s="170"/>
      <c r="I89" s="170"/>
      <c r="J89" s="170"/>
      <c r="K89" s="170"/>
      <c r="L89" s="170"/>
      <c r="M89" s="170"/>
    </row>
    <row r="90" spans="2:13" ht="15">
      <c r="B90" s="181"/>
      <c r="C90" s="170"/>
      <c r="D90" s="170"/>
      <c r="E90" s="170"/>
      <c r="F90" s="170"/>
      <c r="G90" s="170"/>
      <c r="H90" s="170"/>
      <c r="I90" s="170"/>
      <c r="J90" s="170"/>
      <c r="K90" s="170"/>
      <c r="L90" s="170"/>
      <c r="M90" s="170"/>
    </row>
    <row r="91" spans="2:13" ht="15">
      <c r="B91" s="181"/>
      <c r="C91" s="170"/>
      <c r="D91" s="170"/>
      <c r="E91" s="170"/>
      <c r="F91" s="170"/>
      <c r="G91" s="170"/>
      <c r="H91" s="170"/>
      <c r="I91" s="170"/>
      <c r="J91" s="170"/>
      <c r="K91" s="170"/>
      <c r="L91" s="170"/>
      <c r="M91" s="170"/>
    </row>
    <row r="92" spans="2:13" ht="15">
      <c r="B92" s="185"/>
      <c r="C92" s="170"/>
      <c r="D92" s="170"/>
      <c r="E92" s="170"/>
      <c r="F92" s="170"/>
      <c r="G92" s="170"/>
      <c r="H92" s="170"/>
      <c r="I92" s="170"/>
      <c r="J92" s="170"/>
      <c r="K92" s="170"/>
      <c r="L92" s="170"/>
      <c r="M92" s="170"/>
    </row>
    <row r="93" spans="2:13" ht="15">
      <c r="B93" s="183"/>
      <c r="C93" s="172"/>
      <c r="D93" s="172"/>
      <c r="E93" s="172"/>
      <c r="F93" s="172"/>
      <c r="G93" s="172"/>
      <c r="H93" s="172"/>
      <c r="I93" s="172"/>
      <c r="J93" s="172"/>
      <c r="K93" s="172"/>
      <c r="L93" s="172"/>
      <c r="M93" s="172"/>
    </row>
  </sheetData>
  <mergeCells count="15">
    <mergeCell ref="B5:B6"/>
    <mergeCell ref="C5:C6"/>
    <mergeCell ref="D5:M5"/>
    <mergeCell ref="B3:M3"/>
    <mergeCell ref="B2:M2"/>
    <mergeCell ref="B25:M25"/>
    <mergeCell ref="B26:M26"/>
    <mergeCell ref="B28:B29"/>
    <mergeCell ref="C28:C29"/>
    <mergeCell ref="D28:M28"/>
    <mergeCell ref="B49:M49"/>
    <mergeCell ref="B50:M50"/>
    <mergeCell ref="B52:B53"/>
    <mergeCell ref="C52:C53"/>
    <mergeCell ref="D52:M52"/>
  </mergeCells>
  <hyperlinks>
    <hyperlink ref="A2" location="Índice!A1" display="Regresar"/>
  </hyperlink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2:F20"/>
  <sheetViews>
    <sheetView workbookViewId="0" topLeftCell="A1">
      <selection activeCell="D17" sqref="D17"/>
    </sheetView>
  </sheetViews>
  <sheetFormatPr defaultColWidth="11.421875" defaultRowHeight="15"/>
  <cols>
    <col min="8" max="10" width="11.421875" style="0" customWidth="1"/>
  </cols>
  <sheetData>
    <row r="2" spans="1:4" ht="15">
      <c r="A2" s="1" t="s">
        <v>17</v>
      </c>
      <c r="D2" t="s">
        <v>121</v>
      </c>
    </row>
    <row r="3" spans="1:4" ht="15">
      <c r="A3" s="1"/>
      <c r="D3" t="s">
        <v>853</v>
      </c>
    </row>
    <row r="4" ht="15">
      <c r="A4" s="1"/>
    </row>
    <row r="20" ht="15">
      <c r="F20" s="30"/>
    </row>
  </sheetData>
  <hyperlinks>
    <hyperlink ref="A2" location="Índice!A1" display="Regresar"/>
  </hyperlink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H28"/>
  <sheetViews>
    <sheetView workbookViewId="0" topLeftCell="A1">
      <selection activeCell="B7" sqref="B7:C9"/>
    </sheetView>
  </sheetViews>
  <sheetFormatPr defaultColWidth="11.421875" defaultRowHeight="15"/>
  <cols>
    <col min="3" max="3" width="7.421875" style="0" customWidth="1"/>
    <col min="4" max="5" width="18.00390625" style="0" customWidth="1"/>
    <col min="6" max="6" width="3.57421875" style="0" customWidth="1"/>
  </cols>
  <sheetData>
    <row r="2" ht="15">
      <c r="A2" s="1" t="s">
        <v>17</v>
      </c>
    </row>
    <row r="3" spans="2:6" ht="15">
      <c r="B3" s="547" t="s">
        <v>412</v>
      </c>
      <c r="C3" s="547"/>
      <c r="D3" s="547"/>
      <c r="E3" s="547"/>
      <c r="F3" s="547"/>
    </row>
    <row r="4" spans="2:6" ht="36" customHeight="1">
      <c r="B4" s="557" t="s">
        <v>592</v>
      </c>
      <c r="C4" s="557"/>
      <c r="D4" s="557"/>
      <c r="E4" s="557"/>
      <c r="F4" s="557"/>
    </row>
    <row r="7" spans="2:8" ht="14.25" customHeight="1">
      <c r="B7" s="558" t="s">
        <v>593</v>
      </c>
      <c r="C7" s="560"/>
      <c r="D7" s="564" t="s">
        <v>189</v>
      </c>
      <c r="E7" s="564"/>
      <c r="F7" s="74"/>
      <c r="H7" s="39"/>
    </row>
    <row r="8" spans="2:6" ht="14.25" customHeight="1">
      <c r="B8" s="559"/>
      <c r="C8" s="561"/>
      <c r="D8" s="564" t="s">
        <v>193</v>
      </c>
      <c r="E8" s="564" t="s">
        <v>194</v>
      </c>
      <c r="F8" s="74"/>
    </row>
    <row r="9" spans="2:6" ht="15">
      <c r="B9" s="559"/>
      <c r="C9" s="561"/>
      <c r="D9" s="552"/>
      <c r="E9" s="552"/>
      <c r="F9" s="74"/>
    </row>
    <row r="10" spans="2:6" ht="17.25">
      <c r="B10" s="10" t="s">
        <v>16</v>
      </c>
      <c r="C10" s="75"/>
      <c r="D10" s="398">
        <v>1</v>
      </c>
      <c r="E10" s="466"/>
      <c r="F10" s="8"/>
    </row>
    <row r="11" spans="2:6" ht="15">
      <c r="B11" s="19" t="s">
        <v>99</v>
      </c>
      <c r="C11" s="32"/>
      <c r="D11" s="467">
        <v>0.03419462130907589</v>
      </c>
      <c r="E11" s="468">
        <f>D11</f>
        <v>0.03419462130907589</v>
      </c>
      <c r="F11" s="8"/>
    </row>
    <row r="12" spans="2:6" ht="15">
      <c r="B12" s="19" t="s">
        <v>144</v>
      </c>
      <c r="C12" s="32"/>
      <c r="D12" s="467">
        <v>0.04847963119544056</v>
      </c>
      <c r="E12" s="469">
        <f aca="true" t="shared" si="0" ref="E12:E20">E11+D12</f>
        <v>0.08267425250451646</v>
      </c>
      <c r="F12" s="8"/>
    </row>
    <row r="13" spans="2:6" ht="15">
      <c r="B13" s="19" t="s">
        <v>145</v>
      </c>
      <c r="C13" s="32"/>
      <c r="D13" s="467">
        <v>0.05842592925257636</v>
      </c>
      <c r="E13" s="469">
        <f t="shared" si="0"/>
        <v>0.14110018175709282</v>
      </c>
      <c r="F13" s="8"/>
    </row>
    <row r="14" spans="2:6" ht="15">
      <c r="B14" s="19" t="s">
        <v>146</v>
      </c>
      <c r="C14" s="32"/>
      <c r="D14" s="467">
        <v>0.06617752590647367</v>
      </c>
      <c r="E14" s="469">
        <f t="shared" si="0"/>
        <v>0.2072777076635665</v>
      </c>
      <c r="F14" s="8"/>
    </row>
    <row r="15" spans="2:6" ht="15">
      <c r="B15" s="19" t="s">
        <v>147</v>
      </c>
      <c r="C15" s="32"/>
      <c r="D15" s="467">
        <v>0.07595535961845616</v>
      </c>
      <c r="E15" s="469">
        <f t="shared" si="0"/>
        <v>0.2832330672820227</v>
      </c>
      <c r="F15" s="8"/>
    </row>
    <row r="16" spans="2:6" ht="15">
      <c r="B16" s="19" t="s">
        <v>148</v>
      </c>
      <c r="C16" s="32"/>
      <c r="D16" s="467">
        <v>0.08640197804914494</v>
      </c>
      <c r="E16" s="469">
        <f t="shared" si="0"/>
        <v>0.36963504533116764</v>
      </c>
      <c r="F16" s="8"/>
    </row>
    <row r="17" spans="2:6" ht="15">
      <c r="B17" s="19" t="s">
        <v>149</v>
      </c>
      <c r="C17" s="32"/>
      <c r="D17" s="467">
        <v>0.09789572601747773</v>
      </c>
      <c r="E17" s="469">
        <f t="shared" si="0"/>
        <v>0.4675307713486454</v>
      </c>
      <c r="F17" s="8"/>
    </row>
    <row r="18" spans="2:6" ht="15">
      <c r="B18" s="19" t="s">
        <v>150</v>
      </c>
      <c r="C18" s="32"/>
      <c r="D18" s="467">
        <v>0.11251531029556752</v>
      </c>
      <c r="E18" s="469">
        <f t="shared" si="0"/>
        <v>0.5800460816442129</v>
      </c>
      <c r="F18" s="8"/>
    </row>
    <row r="19" spans="2:6" ht="15">
      <c r="B19" s="19" t="s">
        <v>151</v>
      </c>
      <c r="C19" s="32"/>
      <c r="D19" s="467">
        <v>0.14453885766147379</v>
      </c>
      <c r="E19" s="469">
        <f t="shared" si="0"/>
        <v>0.7245849393056867</v>
      </c>
      <c r="F19" s="8"/>
    </row>
    <row r="20" spans="2:6" ht="15">
      <c r="B20" s="46" t="s">
        <v>152</v>
      </c>
      <c r="C20" s="135"/>
      <c r="D20" s="470">
        <v>0.27541506069425087</v>
      </c>
      <c r="E20" s="471">
        <f t="shared" si="0"/>
        <v>0.9999999999999376</v>
      </c>
      <c r="F20" s="8"/>
    </row>
    <row r="21" spans="2:7" ht="17.25">
      <c r="B21" s="20" t="s">
        <v>591</v>
      </c>
      <c r="D21" s="28"/>
      <c r="E21" s="472">
        <v>0.4179932</v>
      </c>
      <c r="G21" s="28"/>
    </row>
    <row r="22" spans="2:5" ht="17.25">
      <c r="B22" s="302" t="s">
        <v>589</v>
      </c>
      <c r="D22" s="28"/>
      <c r="E22" s="472">
        <v>0.4506654</v>
      </c>
    </row>
    <row r="23" spans="2:5" ht="15">
      <c r="B23" s="20"/>
      <c r="E23" s="299"/>
    </row>
    <row r="24" ht="15">
      <c r="B24" t="s">
        <v>347</v>
      </c>
    </row>
    <row r="26" spans="2:8" ht="17.25">
      <c r="B26" s="26" t="s">
        <v>590</v>
      </c>
      <c r="C26" s="90"/>
      <c r="D26" s="90"/>
      <c r="E26" s="90"/>
      <c r="F26" s="90"/>
      <c r="G26" s="90"/>
      <c r="H26" s="90"/>
    </row>
    <row r="27" ht="17.25">
      <c r="B27" s="26" t="s">
        <v>1111</v>
      </c>
    </row>
    <row r="28" spans="2:7" ht="69.75" customHeight="1">
      <c r="B28" s="567" t="s">
        <v>602</v>
      </c>
      <c r="C28" s="565"/>
      <c r="D28" s="565"/>
      <c r="E28" s="565"/>
      <c r="F28" s="565"/>
      <c r="G28" s="565"/>
    </row>
  </sheetData>
  <mergeCells count="7">
    <mergeCell ref="B28:G28"/>
    <mergeCell ref="B4:F4"/>
    <mergeCell ref="B3:F3"/>
    <mergeCell ref="B7:C9"/>
    <mergeCell ref="D8:D9"/>
    <mergeCell ref="D7:E7"/>
    <mergeCell ref="E8:E9"/>
  </mergeCells>
  <hyperlinks>
    <hyperlink ref="A2" location="Índice!A1" display="Regresar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G25"/>
  <sheetViews>
    <sheetView workbookViewId="0" topLeftCell="A1">
      <selection activeCell="B6" sqref="B6:C8"/>
    </sheetView>
  </sheetViews>
  <sheetFormatPr defaultColWidth="11.421875" defaultRowHeight="15"/>
  <cols>
    <col min="3" max="3" width="13.421875" style="0" customWidth="1"/>
    <col min="4" max="4" width="16.421875" style="0" customWidth="1"/>
    <col min="5" max="5" width="14.421875" style="0" customWidth="1"/>
    <col min="6" max="6" width="0.42578125" style="0" customWidth="1"/>
  </cols>
  <sheetData>
    <row r="2" ht="15">
      <c r="A2" s="1" t="s">
        <v>17</v>
      </c>
    </row>
    <row r="3" spans="2:6" ht="15">
      <c r="B3" s="562" t="s">
        <v>301</v>
      </c>
      <c r="C3" s="562"/>
      <c r="D3" s="562"/>
      <c r="E3" s="562"/>
      <c r="F3" s="562"/>
    </row>
    <row r="4" spans="2:6" ht="36" customHeight="1">
      <c r="B4" s="557" t="s">
        <v>595</v>
      </c>
      <c r="C4" s="557"/>
      <c r="D4" s="557"/>
      <c r="E4" s="557"/>
      <c r="F4" s="557"/>
    </row>
    <row r="6" spans="2:6" ht="51.75" customHeight="1">
      <c r="B6" s="564" t="s">
        <v>594</v>
      </c>
      <c r="C6" s="554"/>
      <c r="D6" s="554" t="s">
        <v>196</v>
      </c>
      <c r="E6" s="556"/>
      <c r="F6" s="76"/>
    </row>
    <row r="7" spans="2:6" ht="14.25" customHeight="1">
      <c r="B7" s="564"/>
      <c r="C7" s="554"/>
      <c r="D7" s="564" t="s">
        <v>193</v>
      </c>
      <c r="E7" s="564" t="s">
        <v>194</v>
      </c>
      <c r="F7" s="74"/>
    </row>
    <row r="8" spans="2:6" ht="15">
      <c r="B8" s="552"/>
      <c r="C8" s="558"/>
      <c r="D8" s="552"/>
      <c r="E8" s="552"/>
      <c r="F8" s="74"/>
    </row>
    <row r="9" spans="2:6" ht="17.25">
      <c r="B9" s="10" t="s">
        <v>16</v>
      </c>
      <c r="C9" s="75"/>
      <c r="D9" s="398">
        <v>1</v>
      </c>
      <c r="E9" s="466"/>
      <c r="F9" s="8"/>
    </row>
    <row r="10" spans="2:6" ht="15">
      <c r="B10" s="19" t="s">
        <v>99</v>
      </c>
      <c r="C10" s="32"/>
      <c r="D10" s="161">
        <v>0.03106645459642308</v>
      </c>
      <c r="E10" s="468">
        <f>D10</f>
        <v>0.03106645459642308</v>
      </c>
      <c r="F10" s="8"/>
    </row>
    <row r="11" spans="2:6" ht="15">
      <c r="B11" s="19" t="s">
        <v>144</v>
      </c>
      <c r="C11" s="32"/>
      <c r="D11" s="161">
        <v>0.04549983484687476</v>
      </c>
      <c r="E11" s="469">
        <f aca="true" t="shared" si="0" ref="E11:E19">E10+D11</f>
        <v>0.07656628944329784</v>
      </c>
      <c r="F11" s="8"/>
    </row>
    <row r="12" spans="2:6" ht="15">
      <c r="B12" s="19" t="s">
        <v>145</v>
      </c>
      <c r="C12" s="32"/>
      <c r="D12" s="161">
        <v>0.056008933508893965</v>
      </c>
      <c r="E12" s="469">
        <f t="shared" si="0"/>
        <v>0.13257522295219182</v>
      </c>
      <c r="F12" s="8"/>
    </row>
    <row r="13" spans="2:6" ht="15">
      <c r="B13" s="19" t="s">
        <v>146</v>
      </c>
      <c r="C13" s="32"/>
      <c r="D13" s="161">
        <v>0.06305070313697607</v>
      </c>
      <c r="E13" s="469">
        <f t="shared" si="0"/>
        <v>0.1956259260891679</v>
      </c>
      <c r="F13" s="8"/>
    </row>
    <row r="14" spans="2:6" ht="15">
      <c r="B14" s="19" t="s">
        <v>147</v>
      </c>
      <c r="C14" s="32"/>
      <c r="D14" s="161">
        <v>0.07208698591024308</v>
      </c>
      <c r="E14" s="469">
        <f t="shared" si="0"/>
        <v>0.267712911999411</v>
      </c>
      <c r="F14" s="8"/>
    </row>
    <row r="15" spans="2:6" ht="15">
      <c r="B15" s="19" t="s">
        <v>148</v>
      </c>
      <c r="C15" s="32"/>
      <c r="D15" s="161">
        <v>0.08316025131419813</v>
      </c>
      <c r="E15" s="469">
        <f t="shared" si="0"/>
        <v>0.3508731633136091</v>
      </c>
      <c r="F15" s="8"/>
    </row>
    <row r="16" spans="2:6" ht="15">
      <c r="B16" s="19" t="s">
        <v>149</v>
      </c>
      <c r="C16" s="32"/>
      <c r="D16" s="161">
        <v>0.09494525302712228</v>
      </c>
      <c r="E16" s="469">
        <f t="shared" si="0"/>
        <v>0.4458184163407314</v>
      </c>
      <c r="F16" s="8"/>
    </row>
    <row r="17" spans="2:6" ht="15">
      <c r="B17" s="19" t="s">
        <v>150</v>
      </c>
      <c r="C17" s="32"/>
      <c r="D17" s="161">
        <v>0.11140133335663169</v>
      </c>
      <c r="E17" s="469">
        <f t="shared" si="0"/>
        <v>0.5572197496973631</v>
      </c>
      <c r="F17" s="8"/>
    </row>
    <row r="18" spans="2:6" ht="15">
      <c r="B18" s="19" t="s">
        <v>151</v>
      </c>
      <c r="C18" s="32"/>
      <c r="D18" s="161">
        <v>0.1477351106788017</v>
      </c>
      <c r="E18" s="469">
        <f t="shared" si="0"/>
        <v>0.7049548603761648</v>
      </c>
      <c r="F18" s="8"/>
    </row>
    <row r="19" spans="2:6" ht="15">
      <c r="B19" s="46" t="s">
        <v>152</v>
      </c>
      <c r="C19" s="135"/>
      <c r="D19" s="400">
        <v>0.29504513962377327</v>
      </c>
      <c r="E19" s="471">
        <f t="shared" si="0"/>
        <v>0.999999999999938</v>
      </c>
      <c r="F19" s="8"/>
    </row>
    <row r="20" spans="2:7" ht="17.25">
      <c r="B20" s="20" t="s">
        <v>596</v>
      </c>
      <c r="D20" s="28"/>
      <c r="E20" s="472">
        <v>0.4655388</v>
      </c>
      <c r="G20" s="28"/>
    </row>
    <row r="21" spans="2:5" ht="15">
      <c r="B21" s="20"/>
      <c r="D21" s="28"/>
      <c r="E21" s="29"/>
    </row>
    <row r="22" spans="2:5" ht="15">
      <c r="B22" t="s">
        <v>347</v>
      </c>
      <c r="E22" s="29"/>
    </row>
    <row r="23" ht="15">
      <c r="E23" s="29"/>
    </row>
    <row r="24" ht="17.25">
      <c r="B24" s="26" t="s">
        <v>597</v>
      </c>
    </row>
    <row r="25" spans="2:7" ht="69" customHeight="1">
      <c r="B25" s="567" t="s">
        <v>195</v>
      </c>
      <c r="C25" s="565"/>
      <c r="D25" s="565"/>
      <c r="E25" s="565"/>
      <c r="F25" s="565"/>
      <c r="G25" s="565"/>
    </row>
  </sheetData>
  <mergeCells count="7">
    <mergeCell ref="B25:G25"/>
    <mergeCell ref="B4:F4"/>
    <mergeCell ref="B3:F3"/>
    <mergeCell ref="B6:C8"/>
    <mergeCell ref="D7:D8"/>
    <mergeCell ref="E7:E8"/>
    <mergeCell ref="D6:E6"/>
  </mergeCells>
  <hyperlinks>
    <hyperlink ref="A2" location="Índice!A1" display="Regresar"/>
  </hyperlinks>
  <printOptions/>
  <pageMargins left="0.7" right="0.7" top="0.75" bottom="0.75" header="0.3" footer="0.3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C000"/>
  </sheetPr>
  <dimension ref="A2:F3"/>
  <sheetViews>
    <sheetView workbookViewId="0" topLeftCell="A2">
      <selection activeCell="J20" sqref="J20"/>
    </sheetView>
  </sheetViews>
  <sheetFormatPr defaultColWidth="11.421875" defaultRowHeight="15"/>
  <sheetData>
    <row r="2" ht="15">
      <c r="A2" s="1" t="s">
        <v>17</v>
      </c>
    </row>
    <row r="3" spans="2:6" ht="15">
      <c r="B3" s="28" t="s">
        <v>229</v>
      </c>
      <c r="C3" s="28"/>
      <c r="D3" s="28"/>
      <c r="E3" s="28"/>
      <c r="F3" s="28"/>
    </row>
  </sheetData>
  <hyperlinks>
    <hyperlink ref="A2" location="Índice!A1" display="Regresar"/>
  </hyperlink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B5" sqref="B4:B7"/>
    </sheetView>
  </sheetViews>
  <sheetFormatPr defaultColWidth="11.421875" defaultRowHeight="15"/>
  <cols>
    <col min="2" max="2" width="19.57421875" style="0" customWidth="1"/>
    <col min="3" max="3" width="11.8515625" style="0" customWidth="1"/>
    <col min="4" max="4" width="15.8515625" style="0" customWidth="1"/>
    <col min="5" max="5" width="11.00390625" style="0" customWidth="1"/>
    <col min="6" max="6" width="11.7109375" style="0" customWidth="1"/>
    <col min="7" max="7" width="11.00390625" style="0" customWidth="1"/>
    <col min="8" max="8" width="12.00390625" style="0" customWidth="1"/>
    <col min="9" max="9" width="12.7109375" style="0" customWidth="1"/>
    <col min="10" max="10" width="16.00390625" style="0" customWidth="1"/>
    <col min="13" max="13" width="14.57421875" style="0" bestFit="1" customWidth="1"/>
  </cols>
  <sheetData>
    <row r="1" spans="7:11" ht="15">
      <c r="G1" s="28"/>
      <c r="H1" s="28"/>
      <c r="K1" s="28"/>
    </row>
    <row r="2" spans="1:10" ht="15">
      <c r="A2" s="1" t="s">
        <v>17</v>
      </c>
      <c r="B2" s="562" t="s">
        <v>218</v>
      </c>
      <c r="C2" s="562"/>
      <c r="D2" s="562"/>
      <c r="E2" s="562"/>
      <c r="F2" s="562"/>
      <c r="G2" s="562"/>
      <c r="H2" s="562"/>
      <c r="I2" s="562"/>
      <c r="J2" s="562"/>
    </row>
    <row r="3" spans="2:10" ht="15">
      <c r="B3" s="562" t="s">
        <v>887</v>
      </c>
      <c r="C3" s="562"/>
      <c r="D3" s="562"/>
      <c r="E3" s="562"/>
      <c r="F3" s="562"/>
      <c r="G3" s="562"/>
      <c r="H3" s="562"/>
      <c r="I3" s="562"/>
      <c r="J3" s="562"/>
    </row>
    <row r="5" spans="2:10" ht="15">
      <c r="B5" s="564" t="s">
        <v>129</v>
      </c>
      <c r="C5" s="564" t="s">
        <v>1</v>
      </c>
      <c r="D5" s="564" t="s">
        <v>135</v>
      </c>
      <c r="E5" s="564" t="s">
        <v>140</v>
      </c>
      <c r="F5" s="568" t="s">
        <v>128</v>
      </c>
      <c r="G5" s="569"/>
      <c r="H5" s="569"/>
      <c r="I5" s="569"/>
      <c r="J5" s="569"/>
    </row>
    <row r="6" spans="2:12" ht="15">
      <c r="B6" s="564"/>
      <c r="C6" s="564"/>
      <c r="D6" s="564"/>
      <c r="E6" s="564"/>
      <c r="F6" s="552" t="s">
        <v>363</v>
      </c>
      <c r="G6" s="564" t="s">
        <v>137</v>
      </c>
      <c r="H6" s="564" t="s">
        <v>138</v>
      </c>
      <c r="I6" s="564" t="s">
        <v>139</v>
      </c>
      <c r="J6" s="564" t="s">
        <v>598</v>
      </c>
      <c r="L6" s="28"/>
    </row>
    <row r="7" spans="2:10" ht="16.35" customHeight="1">
      <c r="B7" s="552"/>
      <c r="C7" s="552"/>
      <c r="D7" s="552"/>
      <c r="E7" s="552"/>
      <c r="F7" s="553"/>
      <c r="G7" s="552"/>
      <c r="H7" s="552"/>
      <c r="I7" s="552"/>
      <c r="J7" s="552"/>
    </row>
    <row r="8" spans="2:13" ht="15">
      <c r="B8" s="108" t="s">
        <v>16</v>
      </c>
      <c r="C8" s="388">
        <v>3923123.161546084</v>
      </c>
      <c r="D8" s="388">
        <v>7912773.900688276</v>
      </c>
      <c r="E8" s="388">
        <v>2.017571762951017</v>
      </c>
      <c r="F8" s="388">
        <v>1193.8175734069619</v>
      </c>
      <c r="G8" s="388">
        <v>1240791.5311446844</v>
      </c>
      <c r="H8" s="388">
        <v>1797278.4549058091</v>
      </c>
      <c r="I8" s="388">
        <v>572875.9377819027</v>
      </c>
      <c r="J8" s="429">
        <v>310983.42013985926</v>
      </c>
      <c r="K8" s="61"/>
      <c r="M8" s="59"/>
    </row>
    <row r="9" spans="2:10" ht="15">
      <c r="B9" s="131" t="s">
        <v>130</v>
      </c>
      <c r="C9" s="62">
        <v>395367.81223121285</v>
      </c>
      <c r="D9" s="62">
        <v>394227.3021246729</v>
      </c>
      <c r="E9" s="62">
        <v>1</v>
      </c>
      <c r="F9" s="62">
        <v>1140.5101065397987</v>
      </c>
      <c r="G9" s="62">
        <v>394227.3021246729</v>
      </c>
      <c r="H9" s="325">
        <v>0</v>
      </c>
      <c r="I9" s="325">
        <v>0</v>
      </c>
      <c r="J9" s="326">
        <v>0</v>
      </c>
    </row>
    <row r="10" spans="2:10" ht="15">
      <c r="B10" s="131" t="s">
        <v>131</v>
      </c>
      <c r="C10" s="62">
        <v>598892.2540653443</v>
      </c>
      <c r="D10" s="62">
        <v>956295.8854589344</v>
      </c>
      <c r="E10" s="62">
        <v>1.5969166516154014</v>
      </c>
      <c r="F10" s="62">
        <v>53.3074668671632</v>
      </c>
      <c r="G10" s="62">
        <v>241382.007738015</v>
      </c>
      <c r="H10" s="62">
        <v>357456.93886046135</v>
      </c>
      <c r="I10" s="325">
        <v>0</v>
      </c>
      <c r="J10" s="326">
        <v>0</v>
      </c>
    </row>
    <row r="11" spans="2:13" ht="15">
      <c r="B11" s="131" t="s">
        <v>132</v>
      </c>
      <c r="C11" s="62">
        <v>782254.4397779618</v>
      </c>
      <c r="D11" s="62">
        <v>1432674.843646994</v>
      </c>
      <c r="E11" s="62">
        <v>1.8314691113209278</v>
      </c>
      <c r="F11" s="325">
        <v>0</v>
      </c>
      <c r="G11" s="62">
        <v>245647.52939357664</v>
      </c>
      <c r="H11" s="62">
        <v>422793.4168997546</v>
      </c>
      <c r="I11" s="62">
        <v>113813.49348464422</v>
      </c>
      <c r="J11" s="326">
        <v>0</v>
      </c>
      <c r="M11" s="87"/>
    </row>
    <row r="12" spans="2:13" ht="15">
      <c r="B12" s="131" t="s">
        <v>133</v>
      </c>
      <c r="C12" s="62">
        <v>853630.3039240581</v>
      </c>
      <c r="D12" s="62">
        <v>1718494.7615384439</v>
      </c>
      <c r="E12" s="62">
        <v>2.0131604438580557</v>
      </c>
      <c r="F12" s="325">
        <v>0</v>
      </c>
      <c r="G12" s="62">
        <v>199950.30448229492</v>
      </c>
      <c r="H12" s="62">
        <v>479278.1112002028</v>
      </c>
      <c r="I12" s="62">
        <v>137619.31831055542</v>
      </c>
      <c r="J12" s="359">
        <v>36782.56993103451</v>
      </c>
      <c r="M12" s="59"/>
    </row>
    <row r="13" spans="2:10" ht="15">
      <c r="B13" s="131" t="s">
        <v>134</v>
      </c>
      <c r="C13" s="62">
        <v>631864.4514870123</v>
      </c>
      <c r="D13" s="62">
        <v>1418169.7180459658</v>
      </c>
      <c r="E13" s="62">
        <v>2.2444208005506314</v>
      </c>
      <c r="F13" s="325">
        <v>0</v>
      </c>
      <c r="G13" s="62">
        <v>113733.84264299767</v>
      </c>
      <c r="H13" s="62">
        <v>318876.7065363064</v>
      </c>
      <c r="I13" s="62">
        <v>138661.4776734404</v>
      </c>
      <c r="J13" s="359">
        <v>60592.42463426964</v>
      </c>
    </row>
    <row r="14" spans="2:10" ht="15">
      <c r="B14" s="131" t="s">
        <v>136</v>
      </c>
      <c r="C14" s="62">
        <v>661113.9000601473</v>
      </c>
      <c r="D14" s="62">
        <v>1992911.3898725272</v>
      </c>
      <c r="E14" s="62">
        <v>3.0144750998144416</v>
      </c>
      <c r="F14" s="325">
        <v>0</v>
      </c>
      <c r="G14" s="62">
        <v>45850.54476320895</v>
      </c>
      <c r="H14" s="62">
        <v>218873.2814091432</v>
      </c>
      <c r="I14" s="62">
        <v>182781.64831325124</v>
      </c>
      <c r="J14" s="359">
        <v>213608.42557455238</v>
      </c>
    </row>
    <row r="15" spans="2:10" ht="15">
      <c r="B15" s="131"/>
      <c r="C15" s="62"/>
      <c r="D15" s="62"/>
      <c r="E15" s="62"/>
      <c r="F15" s="473"/>
      <c r="G15" s="62"/>
      <c r="H15" s="62"/>
      <c r="I15" s="62"/>
      <c r="J15" s="359"/>
    </row>
    <row r="16" spans="2:10" ht="15">
      <c r="B16" s="109" t="s">
        <v>169</v>
      </c>
      <c r="C16" s="62">
        <v>2666885.510168755</v>
      </c>
      <c r="D16" s="62">
        <v>5292110.5127970725</v>
      </c>
      <c r="E16" s="62">
        <v>1.984672615427117</v>
      </c>
      <c r="F16" s="62">
        <v>395.0917184709849</v>
      </c>
      <c r="G16" s="62">
        <v>903315.4714385216</v>
      </c>
      <c r="H16" s="62">
        <v>1174846.0779370253</v>
      </c>
      <c r="I16" s="62">
        <v>386841.07226391515</v>
      </c>
      <c r="J16" s="359">
        <v>201487.79681054773</v>
      </c>
    </row>
    <row r="17" spans="2:10" ht="15">
      <c r="B17" s="131" t="s">
        <v>130</v>
      </c>
      <c r="C17" s="62">
        <v>261805.14723791013</v>
      </c>
      <c r="D17" s="62">
        <v>261463.36298630634</v>
      </c>
      <c r="E17" s="62">
        <v>1</v>
      </c>
      <c r="F17" s="62">
        <v>341.7842516038217</v>
      </c>
      <c r="G17" s="62">
        <v>261463.36298630634</v>
      </c>
      <c r="H17" s="325">
        <v>0</v>
      </c>
      <c r="I17" s="325">
        <v>0</v>
      </c>
      <c r="J17" s="326">
        <v>0</v>
      </c>
    </row>
    <row r="18" spans="2:10" ht="15">
      <c r="B18" s="131" t="s">
        <v>131</v>
      </c>
      <c r="C18" s="62">
        <v>403000.03931866784</v>
      </c>
      <c r="D18" s="62">
        <v>631896.7353677406</v>
      </c>
      <c r="E18" s="62">
        <v>1.568189255348385</v>
      </c>
      <c r="F18" s="62">
        <v>53.3074668671632</v>
      </c>
      <c r="G18" s="62">
        <v>173996.7283358572</v>
      </c>
      <c r="H18" s="62">
        <v>228950.0035159349</v>
      </c>
      <c r="I18" s="325">
        <v>0</v>
      </c>
      <c r="J18" s="326">
        <v>0</v>
      </c>
    </row>
    <row r="19" spans="2:10" ht="15">
      <c r="B19" s="131" t="s">
        <v>132</v>
      </c>
      <c r="C19" s="62">
        <v>553061.3124520646</v>
      </c>
      <c r="D19" s="62">
        <v>1000245.0046904251</v>
      </c>
      <c r="E19" s="62">
        <v>1.8085607909468793</v>
      </c>
      <c r="F19" s="325">
        <v>0</v>
      </c>
      <c r="G19" s="62">
        <v>185000.39284744012</v>
      </c>
      <c r="H19" s="62">
        <v>288938.14697088854</v>
      </c>
      <c r="I19" s="62">
        <v>79122.77263373743</v>
      </c>
      <c r="J19" s="326">
        <v>0</v>
      </c>
    </row>
    <row r="20" spans="2:10" ht="15">
      <c r="B20" s="131" t="s">
        <v>133</v>
      </c>
      <c r="C20" s="62">
        <v>615800.6754443556</v>
      </c>
      <c r="D20" s="62">
        <v>1215003.269004453</v>
      </c>
      <c r="E20" s="62">
        <v>1.9730463402426748</v>
      </c>
      <c r="F20" s="325">
        <v>0</v>
      </c>
      <c r="G20" s="62">
        <v>162294.11814781828</v>
      </c>
      <c r="H20" s="62">
        <v>332764.7847483884</v>
      </c>
      <c r="I20" s="62">
        <v>95787.50883274383</v>
      </c>
      <c r="J20" s="359">
        <v>24954.26371540839</v>
      </c>
    </row>
    <row r="21" spans="2:10" ht="15">
      <c r="B21" s="131" t="s">
        <v>134</v>
      </c>
      <c r="C21" s="62">
        <v>437204.05388285243</v>
      </c>
      <c r="D21" s="62">
        <v>966579.3143257044</v>
      </c>
      <c r="E21" s="62">
        <v>2.210819652154224</v>
      </c>
      <c r="F21" s="325">
        <v>0</v>
      </c>
      <c r="G21" s="62">
        <v>90505.17156751307</v>
      </c>
      <c r="H21" s="62">
        <v>210065.17508362868</v>
      </c>
      <c r="I21" s="62">
        <v>96165.8576486887</v>
      </c>
      <c r="J21" s="359">
        <v>40467.84958302637</v>
      </c>
    </row>
    <row r="22" spans="2:10" ht="15">
      <c r="B22" s="131" t="s">
        <v>136</v>
      </c>
      <c r="C22" s="62">
        <v>396014.28183270147</v>
      </c>
      <c r="D22" s="62">
        <v>1216922.8264220236</v>
      </c>
      <c r="E22" s="62">
        <v>3.072926614641943</v>
      </c>
      <c r="F22" s="325">
        <v>0</v>
      </c>
      <c r="G22" s="62">
        <v>30055.69755360129</v>
      </c>
      <c r="H22" s="62">
        <v>114127.96761825088</v>
      </c>
      <c r="I22" s="62">
        <v>115764.93314874354</v>
      </c>
      <c r="J22" s="359">
        <v>136065.68351211314</v>
      </c>
    </row>
    <row r="23" spans="2:11" ht="15">
      <c r="B23" s="131"/>
      <c r="C23" s="62"/>
      <c r="D23" s="62"/>
      <c r="E23" s="62"/>
      <c r="F23" s="62"/>
      <c r="G23" s="62"/>
      <c r="H23" s="62"/>
      <c r="I23" s="62"/>
      <c r="J23" s="62"/>
      <c r="K23" s="12"/>
    </row>
    <row r="24" spans="2:10" ht="15">
      <c r="B24" s="109" t="s">
        <v>167</v>
      </c>
      <c r="C24" s="62">
        <v>1256237.6513770716</v>
      </c>
      <c r="D24" s="62">
        <v>2620663.3878906504</v>
      </c>
      <c r="E24" s="62">
        <v>2.0874479312490006</v>
      </c>
      <c r="F24" s="62">
        <v>798.725854935977</v>
      </c>
      <c r="G24" s="62">
        <v>337476.05970623175</v>
      </c>
      <c r="H24" s="62">
        <v>622432.3769687803</v>
      </c>
      <c r="I24" s="62">
        <v>186034.86551797815</v>
      </c>
      <c r="J24" s="359">
        <v>109495.62332930873</v>
      </c>
    </row>
    <row r="25" spans="2:10" ht="15">
      <c r="B25" s="131" t="s">
        <v>130</v>
      </c>
      <c r="C25" s="62">
        <v>133562.6649932962</v>
      </c>
      <c r="D25" s="62">
        <v>132763.9391383602</v>
      </c>
      <c r="E25" s="62">
        <v>1</v>
      </c>
      <c r="F25" s="62">
        <v>798.725854935977</v>
      </c>
      <c r="G25" s="62">
        <v>132763.9391383602</v>
      </c>
      <c r="H25" s="325">
        <v>0</v>
      </c>
      <c r="I25" s="325">
        <v>0</v>
      </c>
      <c r="J25" s="326">
        <v>0</v>
      </c>
    </row>
    <row r="26" spans="2:10" ht="15">
      <c r="B26" s="131" t="s">
        <v>131</v>
      </c>
      <c r="C26" s="62">
        <v>195892.2147466776</v>
      </c>
      <c r="D26" s="62">
        <v>324399.1500911979</v>
      </c>
      <c r="E26" s="62">
        <v>1.656008384563429</v>
      </c>
      <c r="F26" s="325">
        <v>0</v>
      </c>
      <c r="G26" s="62">
        <v>67385.27940215776</v>
      </c>
      <c r="H26" s="62">
        <v>128506.9353445201</v>
      </c>
      <c r="I26" s="325">
        <v>0</v>
      </c>
      <c r="J26" s="326">
        <v>0</v>
      </c>
    </row>
    <row r="27" spans="2:10" ht="15">
      <c r="B27" s="131" t="s">
        <v>132</v>
      </c>
      <c r="C27" s="62">
        <v>229193.12732590528</v>
      </c>
      <c r="D27" s="62">
        <v>432429.8389565819</v>
      </c>
      <c r="E27" s="62">
        <v>1.886748717127458</v>
      </c>
      <c r="F27" s="325">
        <v>0</v>
      </c>
      <c r="G27" s="62">
        <v>60647.136546135975</v>
      </c>
      <c r="H27" s="62">
        <v>133855.26992886292</v>
      </c>
      <c r="I27" s="62">
        <v>34690.720850907084</v>
      </c>
      <c r="J27" s="326">
        <v>0</v>
      </c>
    </row>
    <row r="28" spans="2:10" ht="15">
      <c r="B28" s="131" t="s">
        <v>133</v>
      </c>
      <c r="C28" s="62">
        <v>237829.6284797211</v>
      </c>
      <c r="D28" s="62">
        <v>503491.4925340303</v>
      </c>
      <c r="E28" s="62">
        <v>2.1170259389147605</v>
      </c>
      <c r="F28" s="325">
        <v>0</v>
      </c>
      <c r="G28" s="62">
        <v>37656.18633447603</v>
      </c>
      <c r="H28" s="62">
        <v>146513.32645180807</v>
      </c>
      <c r="I28" s="62">
        <v>41831.809477812254</v>
      </c>
      <c r="J28" s="359">
        <v>11828.306215626084</v>
      </c>
    </row>
    <row r="29" spans="2:10" ht="15">
      <c r="B29" s="131" t="s">
        <v>134</v>
      </c>
      <c r="C29" s="62">
        <v>194660.39760415498</v>
      </c>
      <c r="D29" s="62">
        <v>451590.4037202504</v>
      </c>
      <c r="E29" s="62">
        <v>2.3198884276326543</v>
      </c>
      <c r="F29" s="325">
        <v>0</v>
      </c>
      <c r="G29" s="62">
        <v>23228.671075485254</v>
      </c>
      <c r="H29" s="62">
        <v>108811.5314526754</v>
      </c>
      <c r="I29" s="62">
        <v>42495.62002475165</v>
      </c>
      <c r="J29" s="359">
        <v>20124.57505124329</v>
      </c>
    </row>
    <row r="30" spans="2:10" ht="15">
      <c r="B30" s="132" t="s">
        <v>136</v>
      </c>
      <c r="C30" s="270">
        <v>265099.6182274452</v>
      </c>
      <c r="D30" s="270">
        <v>775988.5634505033</v>
      </c>
      <c r="E30" s="270">
        <v>2.927158358955973</v>
      </c>
      <c r="F30" s="329">
        <v>0</v>
      </c>
      <c r="G30" s="270">
        <v>15794.847209607557</v>
      </c>
      <c r="H30" s="270">
        <v>104745.31379089216</v>
      </c>
      <c r="I30" s="270">
        <v>67016.71516450772</v>
      </c>
      <c r="J30" s="271">
        <v>77542.7420624398</v>
      </c>
    </row>
    <row r="31" spans="3:10" ht="15">
      <c r="C31" s="59"/>
      <c r="D31" s="59"/>
      <c r="E31" s="59"/>
      <c r="F31" s="59"/>
      <c r="G31" s="59"/>
      <c r="H31" s="59"/>
      <c r="I31" s="59"/>
      <c r="J31" s="59"/>
    </row>
    <row r="32" ht="15">
      <c r="B32" t="s">
        <v>347</v>
      </c>
    </row>
  </sheetData>
  <mergeCells count="12">
    <mergeCell ref="B3:J3"/>
    <mergeCell ref="B2:J2"/>
    <mergeCell ref="D5:D7"/>
    <mergeCell ref="B5:B7"/>
    <mergeCell ref="C5:C7"/>
    <mergeCell ref="E5:E7"/>
    <mergeCell ref="G6:G7"/>
    <mergeCell ref="H6:H7"/>
    <mergeCell ref="I6:I7"/>
    <mergeCell ref="J6:J7"/>
    <mergeCell ref="F5:J5"/>
    <mergeCell ref="F6:F7"/>
  </mergeCells>
  <hyperlinks>
    <hyperlink ref="A2" location="Índice!A1" display="Regresar"/>
  </hyperlinks>
  <printOptions/>
  <pageMargins left="0.7" right="0.7" top="0.75" bottom="0.75" header="0.3" footer="0.3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61"/>
  <sheetViews>
    <sheetView workbookViewId="0" topLeftCell="A1">
      <selection activeCell="B5" sqref="B5:B6"/>
    </sheetView>
  </sheetViews>
  <sheetFormatPr defaultColWidth="11.421875" defaultRowHeight="15"/>
  <cols>
    <col min="2" max="2" width="24.421875" style="0" customWidth="1"/>
    <col min="3" max="5" width="10.28125" style="0" customWidth="1"/>
    <col min="6" max="6" width="10.421875" style="0" customWidth="1"/>
    <col min="7" max="7" width="11.00390625" style="0" customWidth="1"/>
    <col min="8" max="8" width="14.140625" style="0" customWidth="1"/>
    <col min="9" max="9" width="14.57421875" style="0" customWidth="1"/>
    <col min="10" max="10" width="12.140625" style="0" customWidth="1"/>
  </cols>
  <sheetData>
    <row r="1" ht="15">
      <c r="H1" s="28"/>
    </row>
    <row r="2" spans="1:10" ht="15">
      <c r="A2" s="1" t="s">
        <v>17</v>
      </c>
      <c r="B2" s="547" t="s">
        <v>302</v>
      </c>
      <c r="C2" s="547"/>
      <c r="D2" s="547"/>
      <c r="E2" s="547"/>
      <c r="F2" s="547"/>
      <c r="G2" s="547"/>
      <c r="H2" s="547"/>
      <c r="I2" s="547"/>
      <c r="J2" s="547"/>
    </row>
    <row r="3" spans="2:10" ht="29.25" customHeight="1">
      <c r="B3" s="571" t="s">
        <v>904</v>
      </c>
      <c r="C3" s="571"/>
      <c r="D3" s="571"/>
      <c r="E3" s="571"/>
      <c r="F3" s="571"/>
      <c r="G3" s="571"/>
      <c r="H3" s="571"/>
      <c r="I3" s="571"/>
      <c r="J3" s="571"/>
    </row>
    <row r="4" spans="2:10" ht="15" customHeight="1">
      <c r="B4" s="40"/>
      <c r="C4" s="40"/>
      <c r="D4" s="298"/>
      <c r="E4" s="298"/>
      <c r="F4" s="40"/>
      <c r="G4" s="40"/>
      <c r="H4" s="40"/>
      <c r="I4" s="40"/>
      <c r="J4" s="40"/>
    </row>
    <row r="5" spans="2:10" ht="15">
      <c r="B5" s="564" t="s">
        <v>364</v>
      </c>
      <c r="C5" s="564" t="s">
        <v>1</v>
      </c>
      <c r="D5" s="554" t="s">
        <v>599</v>
      </c>
      <c r="E5" s="556"/>
      <c r="F5" s="570" t="s">
        <v>183</v>
      </c>
      <c r="G5" s="570"/>
      <c r="H5" s="570"/>
      <c r="I5" s="570"/>
      <c r="J5" s="570"/>
    </row>
    <row r="6" spans="2:10" ht="46.9" customHeight="1">
      <c r="B6" s="552"/>
      <c r="C6" s="552"/>
      <c r="D6" s="297" t="s">
        <v>600</v>
      </c>
      <c r="E6" s="297" t="s">
        <v>601</v>
      </c>
      <c r="F6" s="191" t="s">
        <v>198</v>
      </c>
      <c r="G6" s="191" t="s">
        <v>137</v>
      </c>
      <c r="H6" s="191" t="s">
        <v>138</v>
      </c>
      <c r="I6" s="191" t="s">
        <v>139</v>
      </c>
      <c r="J6" s="191" t="s">
        <v>199</v>
      </c>
    </row>
    <row r="7" spans="2:12" ht="15">
      <c r="B7" s="108" t="s">
        <v>70</v>
      </c>
      <c r="C7" s="388">
        <v>3923123.161546084</v>
      </c>
      <c r="D7" s="474">
        <v>7912773.900688276</v>
      </c>
      <c r="E7" s="475">
        <v>2.017571762951017</v>
      </c>
      <c r="F7" s="388">
        <v>1193.8175734069619</v>
      </c>
      <c r="G7" s="388">
        <v>1240791.5311446844</v>
      </c>
      <c r="H7" s="388">
        <v>1797278.4549058091</v>
      </c>
      <c r="I7" s="388">
        <v>572875.9377819027</v>
      </c>
      <c r="J7" s="429">
        <v>310983.42013985926</v>
      </c>
      <c r="L7" s="61"/>
    </row>
    <row r="8" spans="2:12" ht="14.25" customHeight="1">
      <c r="B8" s="133" t="s">
        <v>379</v>
      </c>
      <c r="C8" s="62">
        <v>851270.878492156</v>
      </c>
      <c r="D8" s="87">
        <v>1328371.22975635</v>
      </c>
      <c r="E8" s="476">
        <v>1.5604565636137757</v>
      </c>
      <c r="F8" s="325">
        <v>0</v>
      </c>
      <c r="G8" s="62">
        <v>445992.91193014785</v>
      </c>
      <c r="H8" s="62">
        <v>346451.2930886922</v>
      </c>
      <c r="I8" s="62">
        <v>48275.682354325356</v>
      </c>
      <c r="J8" s="359">
        <v>10550.991119036647</v>
      </c>
      <c r="L8" s="61"/>
    </row>
    <row r="9" spans="2:12" ht="15">
      <c r="B9" s="133" t="s">
        <v>380</v>
      </c>
      <c r="C9" s="62">
        <v>1276728.803824953</v>
      </c>
      <c r="D9" s="87">
        <v>2402076.798342032</v>
      </c>
      <c r="E9" s="476">
        <v>1.8814307244777808</v>
      </c>
      <c r="F9" s="325">
        <v>0</v>
      </c>
      <c r="G9" s="62">
        <v>428525.79946629977</v>
      </c>
      <c r="H9" s="62">
        <v>636095.1212032625</v>
      </c>
      <c r="I9" s="62">
        <v>156216.1686746951</v>
      </c>
      <c r="J9" s="359">
        <v>55891.714480793366</v>
      </c>
      <c r="L9" s="61"/>
    </row>
    <row r="10" spans="2:12" ht="15">
      <c r="B10" s="133" t="s">
        <v>381</v>
      </c>
      <c r="C10" s="62">
        <v>730936.1995396091</v>
      </c>
      <c r="D10" s="87">
        <v>1613476.9146863087</v>
      </c>
      <c r="E10" s="476">
        <v>2.2074114207267073</v>
      </c>
      <c r="F10" s="325">
        <v>0</v>
      </c>
      <c r="G10" s="62">
        <v>159574.53221945258</v>
      </c>
      <c r="H10" s="62">
        <v>352891.4841988962</v>
      </c>
      <c r="I10" s="62">
        <v>146085.17654267058</v>
      </c>
      <c r="J10" s="359">
        <v>72385.00657861146</v>
      </c>
      <c r="L10" s="61"/>
    </row>
    <row r="11" spans="2:12" ht="15">
      <c r="B11" s="133" t="s">
        <v>382</v>
      </c>
      <c r="C11" s="62">
        <v>397305.18180779734</v>
      </c>
      <c r="D11" s="87">
        <v>957300.7011588126</v>
      </c>
      <c r="E11" s="476">
        <v>2.4094845599620744</v>
      </c>
      <c r="F11" s="325">
        <v>0</v>
      </c>
      <c r="G11" s="62">
        <v>80985.38356933779</v>
      </c>
      <c r="H11" s="62">
        <v>162257.5118496645</v>
      </c>
      <c r="I11" s="62">
        <v>90008.18670408984</v>
      </c>
      <c r="J11" s="359">
        <v>64054.09968469506</v>
      </c>
      <c r="L11" s="61"/>
    </row>
    <row r="12" spans="2:12" ht="15">
      <c r="B12" s="133" t="s">
        <v>383</v>
      </c>
      <c r="C12" s="62">
        <v>212765.56257380015</v>
      </c>
      <c r="D12" s="87">
        <v>511082.04165404657</v>
      </c>
      <c r="E12" s="476">
        <v>2.4020900538204906</v>
      </c>
      <c r="F12" s="325">
        <v>0</v>
      </c>
      <c r="G12" s="62">
        <v>47525.58521073653</v>
      </c>
      <c r="H12" s="62">
        <v>85602.1747952492</v>
      </c>
      <c r="I12" s="62">
        <v>44190.248838565996</v>
      </c>
      <c r="J12" s="359">
        <v>35447.553729249295</v>
      </c>
      <c r="L12" s="61"/>
    </row>
    <row r="13" spans="2:12" ht="15">
      <c r="B13" s="133" t="s">
        <v>384</v>
      </c>
      <c r="C13" s="62">
        <v>137698.7307744581</v>
      </c>
      <c r="D13" s="87">
        <v>330995.705365543</v>
      </c>
      <c r="E13" s="476">
        <v>2.403767293307106</v>
      </c>
      <c r="F13" s="325">
        <v>0</v>
      </c>
      <c r="G13" s="62">
        <v>25074.037629560782</v>
      </c>
      <c r="H13" s="62">
        <v>64133.16681835159</v>
      </c>
      <c r="I13" s="62">
        <v>25988.82182519779</v>
      </c>
      <c r="J13" s="359">
        <v>22502.70450134927</v>
      </c>
      <c r="L13" s="61"/>
    </row>
    <row r="14" spans="2:12" ht="15">
      <c r="B14" s="133" t="s">
        <v>385</v>
      </c>
      <c r="C14" s="62">
        <v>86821.4729151479</v>
      </c>
      <c r="D14" s="87">
        <v>212094.8860376371</v>
      </c>
      <c r="E14" s="476">
        <v>2.4428851402339262</v>
      </c>
      <c r="F14" s="325">
        <v>0</v>
      </c>
      <c r="G14" s="62">
        <v>16453.226077795687</v>
      </c>
      <c r="H14" s="62">
        <v>39405.93140610499</v>
      </c>
      <c r="I14" s="62">
        <v>16531.260270673236</v>
      </c>
      <c r="J14" s="359">
        <v>14431.055160574437</v>
      </c>
      <c r="L14" s="61"/>
    </row>
    <row r="15" spans="2:12" ht="15">
      <c r="B15" s="133" t="s">
        <v>386</v>
      </c>
      <c r="C15" s="62">
        <v>55960.46209560823</v>
      </c>
      <c r="D15" s="87">
        <v>141221.746326969</v>
      </c>
      <c r="E15" s="476">
        <v>2.5235986451593666</v>
      </c>
      <c r="F15" s="325">
        <v>0</v>
      </c>
      <c r="G15" s="62">
        <v>7523.212866946904</v>
      </c>
      <c r="H15" s="62">
        <v>28864.186640698088</v>
      </c>
      <c r="I15" s="62">
        <v>8797.898751194003</v>
      </c>
      <c r="J15" s="359">
        <v>10775.163836768934</v>
      </c>
      <c r="L15" s="61"/>
    </row>
    <row r="16" spans="2:12" ht="15">
      <c r="B16" s="133" t="s">
        <v>387</v>
      </c>
      <c r="C16" s="62">
        <v>38525.43708182964</v>
      </c>
      <c r="D16" s="87">
        <v>88840.5798887251</v>
      </c>
      <c r="E16" s="476">
        <v>2.3060239316694577</v>
      </c>
      <c r="F16" s="325">
        <v>0</v>
      </c>
      <c r="G16" s="62">
        <v>6809.849240546368</v>
      </c>
      <c r="H16" s="62">
        <v>19967.002394441835</v>
      </c>
      <c r="I16" s="62">
        <v>7745.713001401604</v>
      </c>
      <c r="J16" s="359">
        <v>4002.8724454396793</v>
      </c>
      <c r="L16" s="61"/>
    </row>
    <row r="17" spans="2:12" ht="15">
      <c r="B17" s="133" t="s">
        <v>388</v>
      </c>
      <c r="C17" s="62">
        <v>32679.69863768713</v>
      </c>
      <c r="D17" s="87">
        <v>77569.6548294191</v>
      </c>
      <c r="E17" s="476">
        <v>2.3736343376179008</v>
      </c>
      <c r="F17" s="325">
        <v>0</v>
      </c>
      <c r="G17" s="62">
        <v>4469.625387357072</v>
      </c>
      <c r="H17" s="62">
        <v>17197.08394020223</v>
      </c>
      <c r="I17" s="62">
        <v>6968.961772459914</v>
      </c>
      <c r="J17" s="359">
        <v>4044.0275376679274</v>
      </c>
      <c r="L17" s="61"/>
    </row>
    <row r="18" spans="2:12" ht="15">
      <c r="B18" s="133" t="s">
        <v>389</v>
      </c>
      <c r="C18" s="62">
        <v>36855.14370920755</v>
      </c>
      <c r="D18" s="87">
        <v>91700.89206464545</v>
      </c>
      <c r="E18" s="476">
        <v>2.4881436574546782</v>
      </c>
      <c r="F18" s="325">
        <v>0</v>
      </c>
      <c r="G18" s="62">
        <v>7080.70189745048</v>
      </c>
      <c r="H18" s="62">
        <v>14733.062001547076</v>
      </c>
      <c r="I18" s="62">
        <v>8459.899773016035</v>
      </c>
      <c r="J18" s="359">
        <v>6581.480037193824</v>
      </c>
      <c r="L18" s="61"/>
    </row>
    <row r="19" spans="2:12" ht="15">
      <c r="B19" s="133" t="s">
        <v>390</v>
      </c>
      <c r="C19" s="62">
        <v>31453.567810888122</v>
      </c>
      <c r="D19" s="87">
        <v>77391.11866396578</v>
      </c>
      <c r="E19" s="476">
        <v>2.460487761810464</v>
      </c>
      <c r="F19" s="325">
        <v>0</v>
      </c>
      <c r="G19" s="62">
        <v>4740.874603719135</v>
      </c>
      <c r="H19" s="62">
        <v>15302.901736324198</v>
      </c>
      <c r="I19" s="62">
        <v>7279.141748335817</v>
      </c>
      <c r="J19" s="359">
        <v>4130.649722509007</v>
      </c>
      <c r="L19" s="61"/>
    </row>
    <row r="20" spans="2:12" ht="15">
      <c r="B20" s="133" t="s">
        <v>391</v>
      </c>
      <c r="C20" s="62">
        <v>19591.74599998404</v>
      </c>
      <c r="D20" s="87">
        <v>49366.96653409708</v>
      </c>
      <c r="E20" s="476">
        <v>2.519783919929204</v>
      </c>
      <c r="F20" s="325">
        <v>0</v>
      </c>
      <c r="G20" s="62">
        <v>3829.320059248878</v>
      </c>
      <c r="H20" s="62">
        <v>7606.934519984997</v>
      </c>
      <c r="I20" s="62">
        <v>4023.966794260716</v>
      </c>
      <c r="J20" s="359">
        <v>4131.524626489457</v>
      </c>
      <c r="L20" s="61"/>
    </row>
    <row r="21" spans="2:12" ht="15">
      <c r="B21" s="133" t="s">
        <v>392</v>
      </c>
      <c r="C21" s="62">
        <v>13021.655979876543</v>
      </c>
      <c r="D21" s="87">
        <v>30969.862649591527</v>
      </c>
      <c r="E21" s="476">
        <v>2.3783351900443273</v>
      </c>
      <c r="F21" s="325">
        <v>0</v>
      </c>
      <c r="G21" s="62">
        <v>1891.6682569554875</v>
      </c>
      <c r="H21" s="62">
        <v>6770.600312436252</v>
      </c>
      <c r="I21" s="62">
        <v>2304.8107310053942</v>
      </c>
      <c r="J21" s="359">
        <v>2054.5766794793935</v>
      </c>
      <c r="L21" s="61"/>
    </row>
    <row r="22" spans="2:12" ht="15">
      <c r="B22" s="133" t="s">
        <v>393</v>
      </c>
      <c r="C22" s="62">
        <v>1508.620302626471</v>
      </c>
      <c r="D22" s="325">
        <v>314.80272921950916</v>
      </c>
      <c r="E22" s="325">
        <v>1</v>
      </c>
      <c r="F22" s="62">
        <v>1193.8175734069619</v>
      </c>
      <c r="G22" s="325">
        <v>314.80272921950916</v>
      </c>
      <c r="H22" s="325">
        <v>0</v>
      </c>
      <c r="I22" s="325">
        <v>0</v>
      </c>
      <c r="J22" s="326">
        <v>0</v>
      </c>
      <c r="L22" s="61"/>
    </row>
    <row r="23" spans="2:10" ht="15">
      <c r="B23" s="133"/>
      <c r="C23" s="62"/>
      <c r="D23" s="62"/>
      <c r="E23" s="62"/>
      <c r="F23" s="62"/>
      <c r="G23" s="473"/>
      <c r="H23" s="473"/>
      <c r="I23" s="473"/>
      <c r="J23" s="477"/>
    </row>
    <row r="24" spans="2:10" ht="15">
      <c r="B24" s="109" t="s">
        <v>169</v>
      </c>
      <c r="C24" s="62">
        <v>2666885.510168755</v>
      </c>
      <c r="D24" s="87">
        <v>5292110.5127970725</v>
      </c>
      <c r="E24" s="476">
        <v>1.984672615427117</v>
      </c>
      <c r="F24" s="62">
        <v>395.0917184709849</v>
      </c>
      <c r="G24" s="62">
        <v>903315.4714385216</v>
      </c>
      <c r="H24" s="62">
        <v>1174846.0779370253</v>
      </c>
      <c r="I24" s="62">
        <v>386841.07226391515</v>
      </c>
      <c r="J24" s="359">
        <v>201487.79681054773</v>
      </c>
    </row>
    <row r="25" spans="2:10" ht="15">
      <c r="B25" s="133" t="s">
        <v>379</v>
      </c>
      <c r="C25" s="62">
        <v>362049.5134423979</v>
      </c>
      <c r="D25" s="87">
        <v>501851.10788439494</v>
      </c>
      <c r="E25" s="476">
        <v>1.3861394346666882</v>
      </c>
      <c r="F25" s="325">
        <v>0</v>
      </c>
      <c r="G25" s="62">
        <v>241184.04143476108</v>
      </c>
      <c r="H25" s="62">
        <v>105190.69974081646</v>
      </c>
      <c r="I25" s="62">
        <v>13226.17594497979</v>
      </c>
      <c r="J25" s="359">
        <v>2448.5963218425272</v>
      </c>
    </row>
    <row r="26" spans="2:10" ht="15">
      <c r="B26" s="133" t="s">
        <v>380</v>
      </c>
      <c r="C26" s="62">
        <v>819290.4137352863</v>
      </c>
      <c r="D26" s="87">
        <v>1431061.5250032246</v>
      </c>
      <c r="E26" s="476">
        <v>1.74670849434057</v>
      </c>
      <c r="F26" s="325">
        <v>0</v>
      </c>
      <c r="G26" s="62">
        <v>334426.52486735553</v>
      </c>
      <c r="H26" s="62">
        <v>384069.5001234342</v>
      </c>
      <c r="I26" s="62">
        <v>78256.3966152763</v>
      </c>
      <c r="J26" s="359">
        <v>22537.99212923216</v>
      </c>
    </row>
    <row r="27" spans="2:10" ht="15">
      <c r="B27" s="133" t="s">
        <v>381</v>
      </c>
      <c r="C27" s="62">
        <v>554713.3828283838</v>
      </c>
      <c r="D27" s="87">
        <v>1162988.272431249</v>
      </c>
      <c r="E27" s="476">
        <v>2.0965570841312333</v>
      </c>
      <c r="F27" s="325">
        <v>0</v>
      </c>
      <c r="G27" s="62">
        <v>139987.00594243765</v>
      </c>
      <c r="H27" s="62">
        <v>271744.07461363095</v>
      </c>
      <c r="I27" s="62">
        <v>102497.57528398655</v>
      </c>
      <c r="J27" s="359">
        <v>40484.726988330134</v>
      </c>
    </row>
    <row r="28" spans="2:10" ht="15">
      <c r="B28" s="133" t="s">
        <v>382</v>
      </c>
      <c r="C28" s="62">
        <v>333118.26502348244</v>
      </c>
      <c r="D28" s="87">
        <v>774920.6289509883</v>
      </c>
      <c r="E28" s="476">
        <v>2.326262803080948</v>
      </c>
      <c r="F28" s="325">
        <v>0</v>
      </c>
      <c r="G28" s="62">
        <v>73168.12300969087</v>
      </c>
      <c r="H28" s="62">
        <v>140119.83395318806</v>
      </c>
      <c r="I28" s="62">
        <v>73471.6951690143</v>
      </c>
      <c r="J28" s="359">
        <v>46358.61289158558</v>
      </c>
    </row>
    <row r="29" spans="2:10" ht="15">
      <c r="B29" s="133" t="s">
        <v>383</v>
      </c>
      <c r="C29" s="62">
        <v>185024.20205253403</v>
      </c>
      <c r="D29" s="87">
        <v>429148.25287300174</v>
      </c>
      <c r="E29" s="476">
        <v>2.3194168552671472</v>
      </c>
      <c r="F29" s="325">
        <v>0</v>
      </c>
      <c r="G29" s="62">
        <v>43334.93535750319</v>
      </c>
      <c r="H29" s="62">
        <v>77180.72695632435</v>
      </c>
      <c r="I29" s="62">
        <v>38317.93869262885</v>
      </c>
      <c r="J29" s="359">
        <v>26190.60104608005</v>
      </c>
    </row>
    <row r="30" spans="2:10" ht="15">
      <c r="B30" s="133" t="s">
        <v>384</v>
      </c>
      <c r="C30" s="62">
        <v>121641.60792695305</v>
      </c>
      <c r="D30" s="87">
        <v>289602.41648179624</v>
      </c>
      <c r="E30" s="476">
        <v>2.38078418575086</v>
      </c>
      <c r="F30" s="325">
        <v>0</v>
      </c>
      <c r="G30" s="62">
        <v>22202.152725763044</v>
      </c>
      <c r="H30" s="62">
        <v>56956.40602748109</v>
      </c>
      <c r="I30" s="62">
        <v>23537.036287481962</v>
      </c>
      <c r="J30" s="359">
        <v>18946.012886228036</v>
      </c>
    </row>
    <row r="31" spans="2:10" ht="15">
      <c r="B31" s="133" t="s">
        <v>385</v>
      </c>
      <c r="C31" s="62">
        <v>79899.36554487242</v>
      </c>
      <c r="D31" s="87">
        <v>192495.8873622366</v>
      </c>
      <c r="E31" s="476">
        <v>2.409229235420257</v>
      </c>
      <c r="F31" s="325">
        <v>0</v>
      </c>
      <c r="G31" s="62">
        <v>15318.4743392443</v>
      </c>
      <c r="H31" s="62">
        <v>36555.770381109025</v>
      </c>
      <c r="I31" s="62">
        <v>15751.46329384999</v>
      </c>
      <c r="J31" s="359">
        <v>12273.65753066941</v>
      </c>
    </row>
    <row r="32" spans="2:10" ht="15">
      <c r="B32" s="133" t="s">
        <v>386</v>
      </c>
      <c r="C32" s="62">
        <v>50569.635450676404</v>
      </c>
      <c r="D32" s="87">
        <v>124924.97658257317</v>
      </c>
      <c r="E32" s="476">
        <v>2.4703554903894847</v>
      </c>
      <c r="F32" s="325">
        <v>0</v>
      </c>
      <c r="G32" s="62">
        <v>6819.678202365204</v>
      </c>
      <c r="H32" s="62">
        <v>26955.593648803642</v>
      </c>
      <c r="I32" s="62">
        <v>7528.579148736683</v>
      </c>
      <c r="J32" s="359">
        <v>9265.784450770618</v>
      </c>
    </row>
    <row r="33" spans="2:10" ht="15">
      <c r="B33" s="133" t="s">
        <v>387</v>
      </c>
      <c r="C33" s="62">
        <v>35086.62083764547</v>
      </c>
      <c r="D33" s="87">
        <v>80254.77368515808</v>
      </c>
      <c r="E33" s="476">
        <v>2.2873326575539124</v>
      </c>
      <c r="F33" s="325">
        <v>0</v>
      </c>
      <c r="G33" s="62">
        <v>5804.1499027242735</v>
      </c>
      <c r="H33" s="62">
        <v>18524.120168328245</v>
      </c>
      <c r="I33" s="62">
        <v>7345.502027991425</v>
      </c>
      <c r="J33" s="359">
        <v>3412.848738601471</v>
      </c>
    </row>
    <row r="34" spans="2:10" ht="15">
      <c r="B34" s="133" t="s">
        <v>388</v>
      </c>
      <c r="C34" s="62">
        <v>30051.40259184562</v>
      </c>
      <c r="D34" s="87">
        <v>71547.20327255792</v>
      </c>
      <c r="E34" s="476">
        <v>2.380827419082665</v>
      </c>
      <c r="F34" s="325">
        <v>0</v>
      </c>
      <c r="G34" s="62">
        <v>3983.842693219525</v>
      </c>
      <c r="H34" s="62">
        <v>15940.811980662202</v>
      </c>
      <c r="I34" s="62">
        <v>6330.75755152019</v>
      </c>
      <c r="J34" s="359">
        <v>3795.990366443735</v>
      </c>
    </row>
    <row r="35" spans="2:10" ht="15">
      <c r="B35" s="133" t="s">
        <v>389</v>
      </c>
      <c r="C35" s="62">
        <v>35336.59342721337</v>
      </c>
      <c r="D35" s="87">
        <v>87290.62037502768</v>
      </c>
      <c r="E35" s="476">
        <v>2.4702613327690934</v>
      </c>
      <c r="F35" s="325">
        <v>0</v>
      </c>
      <c r="G35" s="62">
        <v>6782.249828760624</v>
      </c>
      <c r="H35" s="62">
        <v>14299.434608433301</v>
      </c>
      <c r="I35" s="62">
        <v>8011.810817515478</v>
      </c>
      <c r="J35" s="359">
        <v>6243.098172503869</v>
      </c>
    </row>
    <row r="36" spans="2:10" ht="15">
      <c r="B36" s="133" t="s">
        <v>390</v>
      </c>
      <c r="C36" s="62">
        <v>29012.32493373413</v>
      </c>
      <c r="D36" s="87">
        <v>71091.02268161518</v>
      </c>
      <c r="E36" s="476">
        <v>2.4503731722290887</v>
      </c>
      <c r="F36" s="325">
        <v>0</v>
      </c>
      <c r="G36" s="62">
        <v>4498.243433140742</v>
      </c>
      <c r="H36" s="62">
        <v>13999.880303934215</v>
      </c>
      <c r="I36" s="62">
        <v>6890.6911441689745</v>
      </c>
      <c r="J36" s="359">
        <v>3623.510052490224</v>
      </c>
    </row>
    <row r="37" spans="2:10" ht="15">
      <c r="B37" s="133" t="s">
        <v>391</v>
      </c>
      <c r="C37" s="62">
        <v>18159.116341645542</v>
      </c>
      <c r="D37" s="87">
        <v>46330.13133233159</v>
      </c>
      <c r="E37" s="476">
        <v>2.55134283302539</v>
      </c>
      <c r="F37" s="325">
        <v>0</v>
      </c>
      <c r="G37" s="62">
        <v>3599.5787154005266</v>
      </c>
      <c r="H37" s="62">
        <v>6805.363434431707</v>
      </c>
      <c r="I37" s="62">
        <v>3622.6495653238544</v>
      </c>
      <c r="J37" s="359">
        <v>4131.524626489457</v>
      </c>
    </row>
    <row r="38" spans="2:10" ht="15">
      <c r="B38" s="133" t="s">
        <v>392</v>
      </c>
      <c r="C38" s="62">
        <v>12223.17158418125</v>
      </c>
      <c r="D38" s="87">
        <v>28288.891151280837</v>
      </c>
      <c r="E38" s="476">
        <v>2.314365871120652</v>
      </c>
      <c r="F38" s="325">
        <v>0</v>
      </c>
      <c r="G38" s="62">
        <v>1891.6682569554875</v>
      </c>
      <c r="H38" s="62">
        <v>6503.861996504223</v>
      </c>
      <c r="I38" s="62">
        <v>2052.8007214399395</v>
      </c>
      <c r="J38" s="359">
        <v>1774.840609281585</v>
      </c>
    </row>
    <row r="39" spans="2:10" ht="15">
      <c r="B39" s="133" t="s">
        <v>393</v>
      </c>
      <c r="C39" s="62">
        <v>709.8944476904941</v>
      </c>
      <c r="D39" s="325">
        <v>314.80272921950916</v>
      </c>
      <c r="E39" s="325">
        <v>1</v>
      </c>
      <c r="F39" s="62">
        <v>395.0917184709849</v>
      </c>
      <c r="G39" s="325">
        <v>314.80272921950916</v>
      </c>
      <c r="H39" s="325">
        <v>0</v>
      </c>
      <c r="I39" s="325">
        <v>0</v>
      </c>
      <c r="J39" s="326">
        <v>0</v>
      </c>
    </row>
    <row r="40" spans="2:10" ht="15">
      <c r="B40" s="133"/>
      <c r="C40" s="62"/>
      <c r="D40" s="62"/>
      <c r="E40" s="62"/>
      <c r="F40" s="62"/>
      <c r="G40" s="473"/>
      <c r="H40" s="473"/>
      <c r="I40" s="473"/>
      <c r="J40" s="477"/>
    </row>
    <row r="41" spans="2:10" ht="15">
      <c r="B41" s="109" t="s">
        <v>167</v>
      </c>
      <c r="C41" s="62">
        <v>1256237.6513770716</v>
      </c>
      <c r="D41" s="87">
        <v>2620663.3878906504</v>
      </c>
      <c r="E41" s="476">
        <v>2.0874479312490006</v>
      </c>
      <c r="F41" s="62">
        <v>798.725854935977</v>
      </c>
      <c r="G41" s="62">
        <v>337476.05970623175</v>
      </c>
      <c r="H41" s="62">
        <v>622432.3769687803</v>
      </c>
      <c r="I41" s="62">
        <v>186034.86551797815</v>
      </c>
      <c r="J41" s="359">
        <v>109495.62332930873</v>
      </c>
    </row>
    <row r="42" spans="2:10" ht="15">
      <c r="B42" s="133" t="s">
        <v>379</v>
      </c>
      <c r="C42" s="62">
        <v>489221.3650498149</v>
      </c>
      <c r="D42" s="87">
        <v>826520.1218720465</v>
      </c>
      <c r="E42" s="476">
        <v>1.6894603975194054</v>
      </c>
      <c r="F42" s="325">
        <v>0</v>
      </c>
      <c r="G42" s="62">
        <v>204808.87049537632</v>
      </c>
      <c r="H42" s="62">
        <v>241260.5933478709</v>
      </c>
      <c r="I42" s="62">
        <v>35049.50640934567</v>
      </c>
      <c r="J42" s="359">
        <v>8102.394797194124</v>
      </c>
    </row>
    <row r="43" spans="2:10" ht="15">
      <c r="B43" s="133" t="s">
        <v>380</v>
      </c>
      <c r="C43" s="62">
        <v>457438.3900897727</v>
      </c>
      <c r="D43" s="87">
        <v>971015.2733390317</v>
      </c>
      <c r="E43" s="476">
        <v>2.1227236156293507</v>
      </c>
      <c r="F43" s="325">
        <v>0</v>
      </c>
      <c r="G43" s="62">
        <v>94099.2745989413</v>
      </c>
      <c r="H43" s="62">
        <v>252025.6210798197</v>
      </c>
      <c r="I43" s="62">
        <v>77959.77205941915</v>
      </c>
      <c r="J43" s="359">
        <v>33353.72235156127</v>
      </c>
    </row>
    <row r="44" spans="2:10" ht="15">
      <c r="B44" s="133" t="s">
        <v>381</v>
      </c>
      <c r="C44" s="62">
        <v>176222.81671123978</v>
      </c>
      <c r="D44" s="87">
        <v>450488.64225509553</v>
      </c>
      <c r="E44" s="476">
        <v>2.556358198457752</v>
      </c>
      <c r="F44" s="325">
        <v>0</v>
      </c>
      <c r="G44" s="62">
        <v>19587.526277015757</v>
      </c>
      <c r="H44" s="62">
        <v>81147.40958525948</v>
      </c>
      <c r="I44" s="62">
        <v>43587.60125868464</v>
      </c>
      <c r="J44" s="359">
        <v>31900.279590281294</v>
      </c>
    </row>
    <row r="45" spans="2:10" ht="15">
      <c r="B45" s="133" t="s">
        <v>382</v>
      </c>
      <c r="C45" s="62">
        <v>64186.91678430948</v>
      </c>
      <c r="D45" s="87">
        <v>182380.07220780844</v>
      </c>
      <c r="E45" s="476">
        <v>2.84139013594732</v>
      </c>
      <c r="F45" s="325">
        <v>0</v>
      </c>
      <c r="G45" s="62">
        <v>7817.260559647006</v>
      </c>
      <c r="H45" s="62">
        <v>22137.677896477082</v>
      </c>
      <c r="I45" s="62">
        <v>16536.491535075755</v>
      </c>
      <c r="J45" s="359">
        <v>17695.486793109558</v>
      </c>
    </row>
    <row r="46" spans="2:10" ht="15">
      <c r="B46" s="133" t="s">
        <v>383</v>
      </c>
      <c r="C46" s="62">
        <v>27741.360521264665</v>
      </c>
      <c r="D46" s="87">
        <v>81933.78878104025</v>
      </c>
      <c r="E46" s="476">
        <v>2.9534884822334257</v>
      </c>
      <c r="F46" s="325">
        <v>0</v>
      </c>
      <c r="G46" s="62">
        <v>4190.649853233325</v>
      </c>
      <c r="H46" s="62">
        <v>8421.44783892503</v>
      </c>
      <c r="I46" s="62">
        <v>5872.310145937113</v>
      </c>
      <c r="J46" s="359">
        <v>9256.952683169278</v>
      </c>
    </row>
    <row r="47" spans="2:10" ht="15">
      <c r="B47" s="133" t="s">
        <v>384</v>
      </c>
      <c r="C47" s="62">
        <v>16057.122847505269</v>
      </c>
      <c r="D47" s="87">
        <v>41393.28888374763</v>
      </c>
      <c r="E47" s="476">
        <v>2.577877075293021</v>
      </c>
      <c r="F47" s="325">
        <v>0</v>
      </c>
      <c r="G47" s="62">
        <v>2871.8849037977393</v>
      </c>
      <c r="H47" s="62">
        <v>7176.760790870465</v>
      </c>
      <c r="I47" s="62">
        <v>2451.7855377158307</v>
      </c>
      <c r="J47" s="359">
        <v>3556.6916151212386</v>
      </c>
    </row>
    <row r="48" spans="2:10" ht="15">
      <c r="B48" s="133" t="s">
        <v>385</v>
      </c>
      <c r="C48" s="62">
        <v>6922.107370275602</v>
      </c>
      <c r="D48" s="87">
        <v>19598.99867540097</v>
      </c>
      <c r="E48" s="476">
        <v>2.831362997858359</v>
      </c>
      <c r="F48" s="325">
        <v>0</v>
      </c>
      <c r="G48" s="62">
        <v>1134.7517385513934</v>
      </c>
      <c r="H48" s="62">
        <v>2850.161024995937</v>
      </c>
      <c r="I48" s="62">
        <v>779.7969768232472</v>
      </c>
      <c r="J48" s="359">
        <v>2157.397629905026</v>
      </c>
    </row>
    <row r="49" spans="2:10" ht="15">
      <c r="B49" s="133" t="s">
        <v>386</v>
      </c>
      <c r="C49" s="62">
        <v>5390.826644931789</v>
      </c>
      <c r="D49" s="87">
        <v>16296.7697443958</v>
      </c>
      <c r="E49" s="476">
        <v>3.0230557978927566</v>
      </c>
      <c r="F49" s="325">
        <v>0</v>
      </c>
      <c r="G49" s="62">
        <v>703.5346645816998</v>
      </c>
      <c r="H49" s="62">
        <v>1908.592991894453</v>
      </c>
      <c r="I49" s="62">
        <v>1269.3196024573224</v>
      </c>
      <c r="J49" s="359">
        <v>1509.3793859983157</v>
      </c>
    </row>
    <row r="50" spans="2:10" ht="15">
      <c r="B50" s="133" t="s">
        <v>387</v>
      </c>
      <c r="C50" s="62">
        <v>3438.816244184075</v>
      </c>
      <c r="D50" s="87">
        <v>8585.806203566726</v>
      </c>
      <c r="E50" s="476">
        <v>2.49673305983928</v>
      </c>
      <c r="F50" s="325">
        <v>0</v>
      </c>
      <c r="G50" s="62">
        <v>1005.699337822094</v>
      </c>
      <c r="H50" s="62">
        <v>1442.8822261135901</v>
      </c>
      <c r="I50" s="62">
        <v>400.2109734101808</v>
      </c>
      <c r="J50" s="359">
        <v>590.023706838209</v>
      </c>
    </row>
    <row r="51" spans="2:10" ht="15">
      <c r="B51" s="133" t="s">
        <v>388</v>
      </c>
      <c r="C51" s="62">
        <v>2628.2960458415037</v>
      </c>
      <c r="D51" s="87">
        <v>6022.451556861212</v>
      </c>
      <c r="E51" s="476">
        <v>2.2913901066776514</v>
      </c>
      <c r="F51" s="325">
        <v>0</v>
      </c>
      <c r="G51" s="62">
        <v>485.7826941375495</v>
      </c>
      <c r="H51" s="62">
        <v>1256.2719595400374</v>
      </c>
      <c r="I51" s="62">
        <v>638.204220939724</v>
      </c>
      <c r="J51" s="359">
        <v>248.037171224192</v>
      </c>
    </row>
    <row r="52" spans="2:10" ht="15">
      <c r="B52" s="133" t="s">
        <v>389</v>
      </c>
      <c r="C52" s="62">
        <v>1518.550281994143</v>
      </c>
      <c r="D52" s="87">
        <v>4410.271689617751</v>
      </c>
      <c r="E52" s="476">
        <v>2.9042645093228208</v>
      </c>
      <c r="F52" s="325">
        <v>0</v>
      </c>
      <c r="G52" s="62">
        <v>298.45206868985724</v>
      </c>
      <c r="H52" s="62">
        <v>433.6273931137762</v>
      </c>
      <c r="I52" s="62">
        <v>448.08895550055524</v>
      </c>
      <c r="J52" s="359">
        <v>338.381864689955</v>
      </c>
    </row>
    <row r="53" spans="2:10" ht="15">
      <c r="B53" s="133" t="s">
        <v>390</v>
      </c>
      <c r="C53" s="62">
        <v>2441.2428771539994</v>
      </c>
      <c r="D53" s="87">
        <v>6300.095982350597</v>
      </c>
      <c r="E53" s="476">
        <v>2.580692007873976</v>
      </c>
      <c r="F53" s="325">
        <v>0</v>
      </c>
      <c r="G53" s="62">
        <v>242.631170578391</v>
      </c>
      <c r="H53" s="62">
        <v>1303.0214323899813</v>
      </c>
      <c r="I53" s="62">
        <v>388.4506041668424</v>
      </c>
      <c r="J53" s="359">
        <v>507.13967001878353</v>
      </c>
    </row>
    <row r="54" spans="2:10" ht="15">
      <c r="B54" s="133" t="s">
        <v>391</v>
      </c>
      <c r="C54" s="62">
        <v>1432.6296583385026</v>
      </c>
      <c r="D54" s="87">
        <v>3036.835201765516</v>
      </c>
      <c r="E54" s="476">
        <v>2.119762901800802</v>
      </c>
      <c r="F54" s="325">
        <v>0</v>
      </c>
      <c r="G54" s="62">
        <v>229.74134384835102</v>
      </c>
      <c r="H54" s="62">
        <v>801.5710855532898</v>
      </c>
      <c r="I54" s="62">
        <v>401.31722893686185</v>
      </c>
      <c r="J54" s="326">
        <v>0</v>
      </c>
    </row>
    <row r="55" spans="2:10" ht="15">
      <c r="B55" s="133" t="s">
        <v>392</v>
      </c>
      <c r="C55" s="62">
        <v>798.4843956952938</v>
      </c>
      <c r="D55" s="87">
        <v>2680.971498310709</v>
      </c>
      <c r="E55" s="476">
        <v>3.3575753173939087</v>
      </c>
      <c r="F55" s="325">
        <v>0</v>
      </c>
      <c r="G55" s="325">
        <v>0</v>
      </c>
      <c r="H55" s="62">
        <v>266.73831593203084</v>
      </c>
      <c r="I55" s="62">
        <v>252.0100095654545</v>
      </c>
      <c r="J55" s="359">
        <v>279.73607019780866</v>
      </c>
    </row>
    <row r="56" spans="2:10" ht="15">
      <c r="B56" s="134" t="s">
        <v>393</v>
      </c>
      <c r="C56" s="270">
        <v>798.725854935977</v>
      </c>
      <c r="D56" s="329" t="s">
        <v>427</v>
      </c>
      <c r="E56" s="329" t="s">
        <v>427</v>
      </c>
      <c r="F56" s="270">
        <v>798.725854935977</v>
      </c>
      <c r="G56" s="329">
        <v>0</v>
      </c>
      <c r="H56" s="329">
        <v>0</v>
      </c>
      <c r="I56" s="329">
        <v>0</v>
      </c>
      <c r="J56" s="330">
        <v>0</v>
      </c>
    </row>
    <row r="58" ht="15">
      <c r="B58" t="s">
        <v>347</v>
      </c>
    </row>
    <row r="60" ht="17.25">
      <c r="B60" t="s">
        <v>875</v>
      </c>
    </row>
    <row r="61" ht="15">
      <c r="F61" s="28"/>
    </row>
  </sheetData>
  <mergeCells count="6">
    <mergeCell ref="F5:J5"/>
    <mergeCell ref="B5:B6"/>
    <mergeCell ref="C5:C6"/>
    <mergeCell ref="B3:J3"/>
    <mergeCell ref="B2:J2"/>
    <mergeCell ref="D5:E5"/>
  </mergeCells>
  <hyperlinks>
    <hyperlink ref="A2" location="Índice!A1" display="Regresar"/>
  </hyperlink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B5" sqref="B5:B7"/>
    </sheetView>
  </sheetViews>
  <sheetFormatPr defaultColWidth="11.421875" defaultRowHeight="15"/>
  <cols>
    <col min="2" max="2" width="25.00390625" style="0" customWidth="1"/>
    <col min="3" max="3" width="10.140625" style="0" customWidth="1"/>
    <col min="4" max="4" width="12.421875" style="0" customWidth="1"/>
    <col min="5" max="5" width="12.57421875" style="0" customWidth="1"/>
    <col min="6" max="6" width="12.140625" style="0" customWidth="1"/>
    <col min="7" max="7" width="11.7109375" style="0" customWidth="1"/>
    <col min="8" max="8" width="12.57421875" style="0" customWidth="1"/>
  </cols>
  <sheetData>
    <row r="1" spans="5:8" ht="15">
      <c r="E1" s="28"/>
      <c r="F1" s="28"/>
      <c r="H1" s="28"/>
    </row>
    <row r="2" spans="1:9" ht="15">
      <c r="A2" s="1" t="s">
        <v>17</v>
      </c>
      <c r="B2" s="562" t="s">
        <v>413</v>
      </c>
      <c r="C2" s="562"/>
      <c r="D2" s="562"/>
      <c r="E2" s="562"/>
      <c r="F2" s="562"/>
      <c r="G2" s="562"/>
      <c r="H2" s="562"/>
      <c r="I2" s="28"/>
    </row>
    <row r="3" spans="2:8" ht="15">
      <c r="B3" s="562" t="s">
        <v>907</v>
      </c>
      <c r="C3" s="562"/>
      <c r="D3" s="562"/>
      <c r="E3" s="562"/>
      <c r="F3" s="562"/>
      <c r="G3" s="562"/>
      <c r="H3" s="562"/>
    </row>
    <row r="5" spans="2:9" ht="15">
      <c r="B5" s="564" t="s">
        <v>314</v>
      </c>
      <c r="C5" s="564" t="s">
        <v>16</v>
      </c>
      <c r="D5" s="564"/>
      <c r="E5" s="564" t="s">
        <v>46</v>
      </c>
      <c r="F5" s="564"/>
      <c r="G5" s="564"/>
      <c r="H5" s="564"/>
      <c r="I5" s="8"/>
    </row>
    <row r="6" spans="2:9" ht="15">
      <c r="B6" s="564"/>
      <c r="C6" s="564"/>
      <c r="D6" s="564"/>
      <c r="E6" s="564" t="s">
        <v>281</v>
      </c>
      <c r="F6" s="564"/>
      <c r="G6" s="564" t="s">
        <v>282</v>
      </c>
      <c r="H6" s="564"/>
      <c r="I6" s="8"/>
    </row>
    <row r="7" spans="2:9" ht="30.6" customHeight="1">
      <c r="B7" s="552"/>
      <c r="C7" s="60" t="s">
        <v>283</v>
      </c>
      <c r="D7" s="70" t="s">
        <v>6</v>
      </c>
      <c r="E7" s="60" t="s">
        <v>283</v>
      </c>
      <c r="F7" s="70" t="s">
        <v>6</v>
      </c>
      <c r="G7" s="60" t="s">
        <v>283</v>
      </c>
      <c r="H7" s="70" t="s">
        <v>6</v>
      </c>
      <c r="I7" s="8"/>
    </row>
    <row r="8" spans="2:8" ht="15">
      <c r="B8" s="108" t="s">
        <v>70</v>
      </c>
      <c r="C8" s="388">
        <v>353.5391797101183</v>
      </c>
      <c r="D8" s="388">
        <v>7912773.900688116</v>
      </c>
      <c r="E8" s="388">
        <v>436.1636427204075</v>
      </c>
      <c r="F8" s="388">
        <v>4265068.77974006</v>
      </c>
      <c r="G8" s="388">
        <v>256.86081403786494</v>
      </c>
      <c r="H8" s="429">
        <v>3647705.12094778</v>
      </c>
    </row>
    <row r="9" spans="2:8" ht="15">
      <c r="B9" s="104" t="s">
        <v>50</v>
      </c>
      <c r="C9" s="62">
        <v>116.42698464007127</v>
      </c>
      <c r="D9" s="62">
        <v>527826.2111865606</v>
      </c>
      <c r="E9" s="62">
        <v>158.85309879863897</v>
      </c>
      <c r="F9" s="62">
        <v>221789.9854726979</v>
      </c>
      <c r="G9" s="62">
        <v>85.61298312801352</v>
      </c>
      <c r="H9" s="359">
        <v>306036.22571384604</v>
      </c>
    </row>
    <row r="10" spans="2:8" ht="15">
      <c r="B10" s="104" t="s">
        <v>846</v>
      </c>
      <c r="C10" s="62">
        <v>143.64860151330782</v>
      </c>
      <c r="D10" s="62">
        <v>70842.24310536732</v>
      </c>
      <c r="E10" s="62">
        <v>205.0158416393243</v>
      </c>
      <c r="F10" s="62">
        <v>26984.19230392933</v>
      </c>
      <c r="G10" s="62">
        <v>106.03746146996531</v>
      </c>
      <c r="H10" s="359">
        <v>43858.05080143802</v>
      </c>
    </row>
    <row r="11" spans="2:8" ht="15">
      <c r="B11" s="104" t="s">
        <v>64</v>
      </c>
      <c r="C11" s="62">
        <v>224.19918093662196</v>
      </c>
      <c r="D11" s="62">
        <v>3122570.605267316</v>
      </c>
      <c r="E11" s="62">
        <v>290.15582266059346</v>
      </c>
      <c r="F11" s="62">
        <v>1730498.7372620131</v>
      </c>
      <c r="G11" s="62">
        <v>142.2386010970608</v>
      </c>
      <c r="H11" s="359">
        <v>1392071.8680049607</v>
      </c>
    </row>
    <row r="12" spans="2:8" ht="15">
      <c r="B12" s="104" t="s">
        <v>65</v>
      </c>
      <c r="C12" s="62">
        <v>357.1063011944196</v>
      </c>
      <c r="D12" s="62">
        <v>2384068.2789388234</v>
      </c>
      <c r="E12" s="62">
        <v>441.3831950737824</v>
      </c>
      <c r="F12" s="62">
        <v>1342169.5837085783</v>
      </c>
      <c r="G12" s="62">
        <v>248.24249128815333</v>
      </c>
      <c r="H12" s="359">
        <v>1041898.6952302356</v>
      </c>
    </row>
    <row r="13" spans="2:8" ht="15">
      <c r="B13" s="104" t="s">
        <v>848</v>
      </c>
      <c r="C13" s="62">
        <v>651.4891123665662</v>
      </c>
      <c r="D13" s="62">
        <v>1807466.5621896288</v>
      </c>
      <c r="E13" s="62">
        <v>770.152737948769</v>
      </c>
      <c r="F13" s="62">
        <v>943626.2809924788</v>
      </c>
      <c r="G13" s="62">
        <v>521.8198228752651</v>
      </c>
      <c r="H13" s="359">
        <v>863840.2811972467</v>
      </c>
    </row>
    <row r="14" spans="2:8" ht="15">
      <c r="B14" s="109" t="s">
        <v>169</v>
      </c>
      <c r="C14" s="62">
        <v>425.73064371416393</v>
      </c>
      <c r="D14" s="62">
        <v>5292110.5127970325</v>
      </c>
      <c r="E14" s="62">
        <v>516.4205663647498</v>
      </c>
      <c r="F14" s="62">
        <v>2840688.807006245</v>
      </c>
      <c r="G14" s="62">
        <v>320.3048059414384</v>
      </c>
      <c r="H14" s="359">
        <v>2451421.7057902734</v>
      </c>
    </row>
    <row r="15" spans="2:8" ht="15">
      <c r="B15" s="104" t="s">
        <v>50</v>
      </c>
      <c r="C15" s="62">
        <v>142.03041288465437</v>
      </c>
      <c r="D15" s="62">
        <v>185502.92942095906</v>
      </c>
      <c r="E15" s="62">
        <v>182.80034476134128</v>
      </c>
      <c r="F15" s="62">
        <v>78516.10257520816</v>
      </c>
      <c r="G15" s="62">
        <v>112.12260297002825</v>
      </c>
      <c r="H15" s="359">
        <v>106986.82684575325</v>
      </c>
    </row>
    <row r="16" spans="2:8" ht="15">
      <c r="B16" s="104" t="s">
        <v>846</v>
      </c>
      <c r="C16" s="62">
        <v>181.84731018988194</v>
      </c>
      <c r="D16" s="62">
        <v>26646.75296299786</v>
      </c>
      <c r="E16" s="62">
        <v>247.70697105820523</v>
      </c>
      <c r="F16" s="62">
        <v>8841.333012642228</v>
      </c>
      <c r="G16" s="62">
        <v>149.14450422068597</v>
      </c>
      <c r="H16" s="359">
        <v>17805.419950355616</v>
      </c>
    </row>
    <row r="17" spans="2:8" ht="15">
      <c r="B17" s="104" t="s">
        <v>64</v>
      </c>
      <c r="C17" s="62">
        <v>262.7031220869996</v>
      </c>
      <c r="D17" s="62">
        <v>1614170.6400019564</v>
      </c>
      <c r="E17" s="62">
        <v>333.80647501074935</v>
      </c>
      <c r="F17" s="62">
        <v>887428.3446389022</v>
      </c>
      <c r="G17" s="62">
        <v>175.77764801798293</v>
      </c>
      <c r="H17" s="359">
        <v>726742.295363138</v>
      </c>
    </row>
    <row r="18" spans="2:8" ht="15">
      <c r="B18" s="104" t="s">
        <v>65</v>
      </c>
      <c r="C18" s="62">
        <v>381.47182665179946</v>
      </c>
      <c r="D18" s="62">
        <v>1876116.7631287193</v>
      </c>
      <c r="E18" s="62">
        <v>469.0972737177824</v>
      </c>
      <c r="F18" s="62">
        <v>1046104.4076795367</v>
      </c>
      <c r="G18" s="62">
        <v>270.37398773003866</v>
      </c>
      <c r="H18" s="359">
        <v>830012.355449307</v>
      </c>
    </row>
    <row r="19" spans="2:8" ht="15">
      <c r="B19" s="104" t="s">
        <v>848</v>
      </c>
      <c r="C19" s="62">
        <v>681.8469015050161</v>
      </c>
      <c r="D19" s="62">
        <v>1589673.4272818014</v>
      </c>
      <c r="E19" s="62">
        <v>810.5262916951696</v>
      </c>
      <c r="F19" s="62">
        <v>819798.619099979</v>
      </c>
      <c r="G19" s="62">
        <v>544.4695961592679</v>
      </c>
      <c r="H19" s="359">
        <v>769874.8081818708</v>
      </c>
    </row>
    <row r="20" spans="2:8" ht="15">
      <c r="B20" s="109" t="s">
        <v>167</v>
      </c>
      <c r="C20" s="62">
        <v>207.07555119597535</v>
      </c>
      <c r="D20" s="62">
        <v>2620663.3878910425</v>
      </c>
      <c r="E20" s="62">
        <v>274.8102829107461</v>
      </c>
      <c r="F20" s="62">
        <v>1424379.9727334941</v>
      </c>
      <c r="G20" s="62">
        <v>126.76299203537103</v>
      </c>
      <c r="H20" s="359">
        <v>1196283.4151573582</v>
      </c>
    </row>
    <row r="21" spans="2:8" ht="15">
      <c r="B21" s="104" t="s">
        <v>50</v>
      </c>
      <c r="C21" s="62">
        <v>102.52768852438378</v>
      </c>
      <c r="D21" s="62">
        <v>342323.28176559106</v>
      </c>
      <c r="E21" s="62">
        <v>145.73659998352838</v>
      </c>
      <c r="F21" s="62">
        <v>143273.88289749195</v>
      </c>
      <c r="G21" s="62">
        <v>71.31473900005037</v>
      </c>
      <c r="H21" s="359">
        <v>199049.39886809458</v>
      </c>
    </row>
    <row r="22" spans="2:8" ht="15">
      <c r="B22" s="104" t="s">
        <v>846</v>
      </c>
      <c r="C22" s="62">
        <v>120.56305742393243</v>
      </c>
      <c r="D22" s="62">
        <v>44195.490142369425</v>
      </c>
      <c r="E22" s="62">
        <v>184.0915386197484</v>
      </c>
      <c r="F22" s="62">
        <v>18142.8592912871</v>
      </c>
      <c r="G22" s="62">
        <v>76.57636775617536</v>
      </c>
      <c r="H22" s="359">
        <v>26052.630851082427</v>
      </c>
    </row>
    <row r="23" spans="2:8" ht="15">
      <c r="B23" s="104" t="s">
        <v>64</v>
      </c>
      <c r="C23" s="62">
        <v>182.79537259084887</v>
      </c>
      <c r="D23" s="62">
        <v>1508399.9652650517</v>
      </c>
      <c r="E23" s="62">
        <v>243.9218370653385</v>
      </c>
      <c r="F23" s="62">
        <v>843070.3926231773</v>
      </c>
      <c r="G23" s="62">
        <v>105.48936875555151</v>
      </c>
      <c r="H23" s="359">
        <v>665329.5726419328</v>
      </c>
    </row>
    <row r="24" spans="2:8" ht="15">
      <c r="B24" s="104" t="s">
        <v>65</v>
      </c>
      <c r="C24" s="62">
        <v>266.26604846130635</v>
      </c>
      <c r="D24" s="62">
        <v>507951.51581003435</v>
      </c>
      <c r="E24" s="62">
        <v>341.9217777591807</v>
      </c>
      <c r="F24" s="62">
        <v>296065.1760290781</v>
      </c>
      <c r="G24" s="62">
        <v>161.4576460056541</v>
      </c>
      <c r="H24" s="359">
        <v>211886.33978094065</v>
      </c>
    </row>
    <row r="25" spans="2:8" ht="15">
      <c r="B25" s="111" t="s">
        <v>848</v>
      </c>
      <c r="C25" s="270">
        <v>425.4351789868198</v>
      </c>
      <c r="D25" s="270">
        <v>217793.13490786208</v>
      </c>
      <c r="E25" s="270">
        <v>495.6232320387558</v>
      </c>
      <c r="F25" s="270">
        <v>123827.66189249286</v>
      </c>
      <c r="G25" s="270">
        <v>334.1060054968618</v>
      </c>
      <c r="H25" s="271">
        <v>93965.47301536976</v>
      </c>
    </row>
    <row r="27" ht="15">
      <c r="B27" t="s">
        <v>347</v>
      </c>
    </row>
    <row r="33" spans="4:5" ht="15">
      <c r="D33" s="28"/>
      <c r="E33" s="28"/>
    </row>
    <row r="34" ht="17.25">
      <c r="B34" s="6"/>
    </row>
  </sheetData>
  <mergeCells count="7">
    <mergeCell ref="B2:H2"/>
    <mergeCell ref="B3:H3"/>
    <mergeCell ref="E5:H5"/>
    <mergeCell ref="E6:F6"/>
    <mergeCell ref="G6:H6"/>
    <mergeCell ref="B5:B7"/>
    <mergeCell ref="C5:D6"/>
  </mergeCells>
  <hyperlinks>
    <hyperlink ref="A2" location="Índice!A1" display="Regresar"/>
  </hyperlinks>
  <printOptions/>
  <pageMargins left="0.7" right="0.7" top="0.75" bottom="0.75" header="0.3" footer="0.3"/>
  <pageSetup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D155"/>
  <sheetViews>
    <sheetView workbookViewId="0" topLeftCell="A1">
      <selection activeCell="J39" sqref="J39"/>
    </sheetView>
  </sheetViews>
  <sheetFormatPr defaultColWidth="11.421875" defaultRowHeight="15"/>
  <cols>
    <col min="1" max="1" width="9.421875" style="0" customWidth="1"/>
    <col min="2" max="2" width="28.00390625" style="0" customWidth="1"/>
    <col min="3" max="3" width="15.140625" style="0" customWidth="1"/>
    <col min="4" max="5" width="12.421875" style="0" customWidth="1"/>
    <col min="6" max="6" width="13.421875" style="0" customWidth="1"/>
    <col min="7" max="7" width="12.8515625" style="0" customWidth="1"/>
    <col min="8" max="8" width="15.7109375" style="0" customWidth="1"/>
    <col min="9" max="9" width="12.421875" style="0" customWidth="1"/>
    <col min="11" max="11" width="13.421875" style="0" customWidth="1"/>
    <col min="13" max="13" width="12.7109375" style="0" customWidth="1"/>
  </cols>
  <sheetData>
    <row r="1" spans="9:10" ht="15">
      <c r="I1" s="28"/>
      <c r="J1" s="28"/>
    </row>
    <row r="2" spans="1:9" ht="15">
      <c r="A2" s="1" t="s">
        <v>17</v>
      </c>
      <c r="B2" s="547" t="s">
        <v>414</v>
      </c>
      <c r="C2" s="547"/>
      <c r="D2" s="547"/>
      <c r="E2" s="547"/>
      <c r="F2" s="547"/>
      <c r="G2" s="547"/>
      <c r="H2" s="547"/>
      <c r="I2" s="28"/>
    </row>
    <row r="3" spans="2:8" ht="15">
      <c r="B3" s="547" t="s">
        <v>909</v>
      </c>
      <c r="C3" s="547"/>
      <c r="D3" s="547"/>
      <c r="E3" s="547"/>
      <c r="F3" s="547"/>
      <c r="G3" s="547"/>
      <c r="H3" s="547"/>
    </row>
    <row r="5" spans="2:8" ht="15">
      <c r="B5" s="552" t="s">
        <v>307</v>
      </c>
      <c r="C5" s="566" t="s">
        <v>16</v>
      </c>
      <c r="D5" s="566"/>
      <c r="E5" s="573" t="s">
        <v>46</v>
      </c>
      <c r="F5" s="574"/>
      <c r="G5" s="574"/>
      <c r="H5" s="575"/>
    </row>
    <row r="6" spans="2:8" ht="15">
      <c r="B6" s="553"/>
      <c r="C6" s="566"/>
      <c r="D6" s="566"/>
      <c r="E6" s="573" t="s">
        <v>281</v>
      </c>
      <c r="F6" s="575"/>
      <c r="G6" s="573" t="s">
        <v>282</v>
      </c>
      <c r="H6" s="575"/>
    </row>
    <row r="7" spans="2:8" ht="54.4" customHeight="1">
      <c r="B7" s="553"/>
      <c r="C7" s="364" t="s">
        <v>283</v>
      </c>
      <c r="D7" s="333" t="s">
        <v>6</v>
      </c>
      <c r="E7" s="364" t="s">
        <v>283</v>
      </c>
      <c r="F7" s="333" t="s">
        <v>6</v>
      </c>
      <c r="G7" s="364" t="s">
        <v>283</v>
      </c>
      <c r="H7" s="333" t="s">
        <v>6</v>
      </c>
    </row>
    <row r="8" spans="2:30" ht="15">
      <c r="B8" s="108" t="s">
        <v>16</v>
      </c>
      <c r="C8" s="388">
        <v>353.53917971012555</v>
      </c>
      <c r="D8" s="388">
        <v>7912773.900688015</v>
      </c>
      <c r="E8" s="388">
        <v>436.1636427204157</v>
      </c>
      <c r="F8" s="388">
        <v>4265068.779740476</v>
      </c>
      <c r="G8" s="388">
        <v>256.8608140378628</v>
      </c>
      <c r="H8" s="429">
        <v>3647705.120948096</v>
      </c>
      <c r="I8" s="59"/>
      <c r="P8" s="2"/>
      <c r="AD8" s="2"/>
    </row>
    <row r="9" spans="2:30" ht="15">
      <c r="B9" s="131" t="s">
        <v>615</v>
      </c>
      <c r="C9" s="62">
        <v>28.283143010078792</v>
      </c>
      <c r="D9" s="62">
        <v>1814.491228880805</v>
      </c>
      <c r="E9" s="62">
        <v>24.782604107391993</v>
      </c>
      <c r="F9" s="62">
        <v>1064.0517920958355</v>
      </c>
      <c r="G9" s="62">
        <v>35.84409751766143</v>
      </c>
      <c r="H9" s="359">
        <v>750.4394367849694</v>
      </c>
      <c r="P9" s="2"/>
      <c r="AD9" s="2"/>
    </row>
    <row r="10" spans="2:30" ht="15">
      <c r="B10" s="131" t="s">
        <v>55</v>
      </c>
      <c r="C10" s="62">
        <v>209.73164043504326</v>
      </c>
      <c r="D10" s="62">
        <v>1274221.0354647287</v>
      </c>
      <c r="E10" s="62">
        <v>231.40257858570067</v>
      </c>
      <c r="F10" s="62">
        <v>774183.7404799019</v>
      </c>
      <c r="G10" s="62">
        <v>176.24011934957198</v>
      </c>
      <c r="H10" s="359">
        <v>500037.2949849105</v>
      </c>
      <c r="P10" s="2"/>
      <c r="AD10" s="2"/>
    </row>
    <row r="11" spans="2:30" ht="15">
      <c r="B11" s="131" t="s">
        <v>56</v>
      </c>
      <c r="C11" s="62">
        <v>347.78741298210866</v>
      </c>
      <c r="D11" s="62">
        <v>1858926.189710355</v>
      </c>
      <c r="E11" s="62">
        <v>418.80330174703136</v>
      </c>
      <c r="F11" s="62">
        <v>981228.0097383658</v>
      </c>
      <c r="G11" s="62">
        <v>268.2353665766658</v>
      </c>
      <c r="H11" s="359">
        <v>877698.179971952</v>
      </c>
      <c r="P11" s="2"/>
      <c r="AD11" s="2"/>
    </row>
    <row r="12" spans="2:8" ht="15">
      <c r="B12" s="131" t="s">
        <v>57</v>
      </c>
      <c r="C12" s="62">
        <v>418.95893562168874</v>
      </c>
      <c r="D12" s="62">
        <v>1636560.1882293948</v>
      </c>
      <c r="E12" s="62">
        <v>536.830605981663</v>
      </c>
      <c r="F12" s="62">
        <v>837592.0670589108</v>
      </c>
      <c r="G12" s="62">
        <v>295.17290009088975</v>
      </c>
      <c r="H12" s="359">
        <v>798968.1211705233</v>
      </c>
    </row>
    <row r="13" spans="2:8" ht="15">
      <c r="B13" s="131" t="s">
        <v>58</v>
      </c>
      <c r="C13" s="62">
        <v>444.3160910896332</v>
      </c>
      <c r="D13" s="62">
        <v>1305073.0279668085</v>
      </c>
      <c r="E13" s="62">
        <v>565.7698560863685</v>
      </c>
      <c r="F13" s="62">
        <v>694181.0671569814</v>
      </c>
      <c r="G13" s="62">
        <v>306.0933915564169</v>
      </c>
      <c r="H13" s="359">
        <v>610891.96080993</v>
      </c>
    </row>
    <row r="14" spans="2:8" ht="15">
      <c r="B14" s="131" t="s">
        <v>59</v>
      </c>
      <c r="C14" s="62">
        <v>414.980080584997</v>
      </c>
      <c r="D14" s="62">
        <v>881425.2313020225</v>
      </c>
      <c r="E14" s="62">
        <v>529.5401527742032</v>
      </c>
      <c r="F14" s="62">
        <v>491116.15177176363</v>
      </c>
      <c r="G14" s="62">
        <v>270.3987955802988</v>
      </c>
      <c r="H14" s="359">
        <v>390309.07953030727</v>
      </c>
    </row>
    <row r="15" spans="2:8" ht="15">
      <c r="B15" s="131" t="s">
        <v>60</v>
      </c>
      <c r="C15" s="62">
        <v>261.18621759623625</v>
      </c>
      <c r="D15" s="62">
        <v>954753.7367850452</v>
      </c>
      <c r="E15" s="62">
        <v>339.3801223708225</v>
      </c>
      <c r="F15" s="62">
        <v>485703.6917417143</v>
      </c>
      <c r="G15" s="62">
        <v>180.0693550342666</v>
      </c>
      <c r="H15" s="359">
        <v>469050.04504340416</v>
      </c>
    </row>
    <row r="16" spans="2:8" ht="15">
      <c r="B16" s="131"/>
      <c r="C16" s="54"/>
      <c r="D16" s="54"/>
      <c r="E16" s="54"/>
      <c r="F16" s="54"/>
      <c r="G16" s="54"/>
      <c r="H16" s="65"/>
    </row>
    <row r="17" spans="2:8" ht="15">
      <c r="B17" s="109" t="s">
        <v>365</v>
      </c>
      <c r="C17" s="62">
        <v>425.7306437141718</v>
      </c>
      <c r="D17" s="62">
        <v>5292110.512797531</v>
      </c>
      <c r="E17" s="62">
        <v>516.420566364753</v>
      </c>
      <c r="F17" s="62">
        <v>2840688.8070065402</v>
      </c>
      <c r="G17" s="62">
        <v>320.304805941432</v>
      </c>
      <c r="H17" s="359">
        <v>2451421.705790433</v>
      </c>
    </row>
    <row r="18" spans="2:8" ht="15">
      <c r="B18" s="131" t="s">
        <v>615</v>
      </c>
      <c r="C18" s="62">
        <v>34.00762152577</v>
      </c>
      <c r="D18" s="62">
        <v>811.7288793164357</v>
      </c>
      <c r="E18" s="62">
        <v>27.051734276545318</v>
      </c>
      <c r="F18" s="62">
        <v>428.96385365927324</v>
      </c>
      <c r="G18" s="62">
        <v>41.80306781798008</v>
      </c>
      <c r="H18" s="359">
        <v>382.76502565716225</v>
      </c>
    </row>
    <row r="19" spans="2:8" ht="15">
      <c r="B19" s="131" t="s">
        <v>55</v>
      </c>
      <c r="C19" s="62">
        <v>230.43803699519162</v>
      </c>
      <c r="D19" s="62">
        <v>843745.2097674023</v>
      </c>
      <c r="E19" s="62">
        <v>247.35381190744488</v>
      </c>
      <c r="F19" s="62">
        <v>504013.74090031453</v>
      </c>
      <c r="G19" s="62">
        <v>205.135213818453</v>
      </c>
      <c r="H19" s="359">
        <v>339731.468867102</v>
      </c>
    </row>
    <row r="20" spans="2:8" ht="15">
      <c r="B20" s="131" t="s">
        <v>56</v>
      </c>
      <c r="C20" s="62">
        <v>398.4551096102298</v>
      </c>
      <c r="D20" s="62">
        <v>1308909.1229111988</v>
      </c>
      <c r="E20" s="62">
        <v>464.19752239612137</v>
      </c>
      <c r="F20" s="62">
        <v>697190.9342591283</v>
      </c>
      <c r="G20" s="62">
        <v>323.2654709471814</v>
      </c>
      <c r="H20" s="359">
        <v>611718.1886521152</v>
      </c>
    </row>
    <row r="21" spans="2:8" ht="15">
      <c r="B21" s="131" t="s">
        <v>57</v>
      </c>
      <c r="C21" s="62">
        <v>491.0740722977401</v>
      </c>
      <c r="D21" s="62">
        <v>1135050.9939282294</v>
      </c>
      <c r="E21" s="62">
        <v>620.8148538792354</v>
      </c>
      <c r="F21" s="62">
        <v>576983.8588683715</v>
      </c>
      <c r="G21" s="62">
        <v>356.56443766855676</v>
      </c>
      <c r="H21" s="359">
        <v>558067.1350598835</v>
      </c>
    </row>
    <row r="22" spans="2:8" ht="15">
      <c r="B22" s="131" t="s">
        <v>58</v>
      </c>
      <c r="C22" s="62">
        <v>539.3295675479122</v>
      </c>
      <c r="D22" s="62">
        <v>895293.7399404267</v>
      </c>
      <c r="E22" s="62">
        <v>674.933495218518</v>
      </c>
      <c r="F22" s="62">
        <v>479644.69618790393</v>
      </c>
      <c r="G22" s="62">
        <v>382.67599570408106</v>
      </c>
      <c r="H22" s="359">
        <v>415649.04375254177</v>
      </c>
    </row>
    <row r="23" spans="2:8" ht="15">
      <c r="B23" s="131" t="s">
        <v>59</v>
      </c>
      <c r="C23" s="62">
        <v>520.4800174950752</v>
      </c>
      <c r="D23" s="62">
        <v>571507.152295371</v>
      </c>
      <c r="E23" s="62">
        <v>649.1851502443373</v>
      </c>
      <c r="F23" s="62">
        <v>319815.145180775</v>
      </c>
      <c r="G23" s="62">
        <v>356.1201119773351</v>
      </c>
      <c r="H23" s="359">
        <v>251692.00711459518</v>
      </c>
    </row>
    <row r="24" spans="2:8" ht="15">
      <c r="B24" s="131" t="s">
        <v>60</v>
      </c>
      <c r="C24" s="62">
        <v>368.0973693719509</v>
      </c>
      <c r="D24" s="62">
        <v>536792.5650746159</v>
      </c>
      <c r="E24" s="62">
        <v>487.32852620466895</v>
      </c>
      <c r="F24" s="62">
        <v>262611.4677560847</v>
      </c>
      <c r="G24" s="62">
        <v>253.74068958787763</v>
      </c>
      <c r="H24" s="359">
        <v>274181.0973185242</v>
      </c>
    </row>
    <row r="25" spans="2:8" ht="15">
      <c r="B25" s="131"/>
      <c r="C25" s="67"/>
      <c r="D25" s="67"/>
      <c r="E25" s="67"/>
      <c r="F25" s="67"/>
      <c r="G25" s="67"/>
      <c r="H25" s="68"/>
    </row>
    <row r="26" spans="2:8" ht="15">
      <c r="B26" s="109" t="s">
        <v>167</v>
      </c>
      <c r="C26" s="62">
        <v>207.0755511959751</v>
      </c>
      <c r="D26" s="62">
        <v>2620663.387891051</v>
      </c>
      <c r="E26" s="62">
        <v>274.8102829107443</v>
      </c>
      <c r="F26" s="62">
        <v>1424379.9727333628</v>
      </c>
      <c r="G26" s="62">
        <v>126.7629920353699</v>
      </c>
      <c r="H26" s="359">
        <v>1196283.4151572718</v>
      </c>
    </row>
    <row r="27" spans="2:8" ht="15">
      <c r="B27" s="131" t="s">
        <v>615</v>
      </c>
      <c r="C27" s="62">
        <v>22.045536485167435</v>
      </c>
      <c r="D27" s="62">
        <v>1002.7623495643691</v>
      </c>
      <c r="E27" s="62">
        <v>23.249942623990584</v>
      </c>
      <c r="F27" s="62">
        <v>635.087938436562</v>
      </c>
      <c r="G27" s="62">
        <v>15.083333333333334</v>
      </c>
      <c r="H27" s="359">
        <v>367.67441112780705</v>
      </c>
    </row>
    <row r="28" spans="2:8" ht="15">
      <c r="B28" s="131" t="s">
        <v>55</v>
      </c>
      <c r="C28" s="62">
        <v>168.27020512913265</v>
      </c>
      <c r="D28" s="62">
        <v>430475.8256974218</v>
      </c>
      <c r="E28" s="62">
        <v>200.6658905346992</v>
      </c>
      <c r="F28" s="62">
        <v>270169.99957959395</v>
      </c>
      <c r="G28" s="62">
        <v>114.78335148170682</v>
      </c>
      <c r="H28" s="359">
        <v>160305.8261178029</v>
      </c>
    </row>
    <row r="29" spans="2:8" ht="15">
      <c r="B29" s="131" t="s">
        <v>56</v>
      </c>
      <c r="C29" s="62">
        <v>226.77837431936035</v>
      </c>
      <c r="D29" s="62">
        <v>550017.0667991551</v>
      </c>
      <c r="E29" s="62">
        <v>306.70801500709644</v>
      </c>
      <c r="F29" s="62">
        <v>284037.0754792597</v>
      </c>
      <c r="G29" s="62">
        <v>141.56478452401777</v>
      </c>
      <c r="H29" s="359">
        <v>265979.9913198598</v>
      </c>
    </row>
    <row r="30" spans="2:8" ht="15">
      <c r="B30" s="131" t="s">
        <v>57</v>
      </c>
      <c r="C30" s="62">
        <v>255.3935810490577</v>
      </c>
      <c r="D30" s="62">
        <v>501509.1943012466</v>
      </c>
      <c r="E30" s="62">
        <v>350.1956287656414</v>
      </c>
      <c r="F30" s="62">
        <v>260608.20819055676</v>
      </c>
      <c r="G30" s="62">
        <v>152.8861498475592</v>
      </c>
      <c r="H30" s="359">
        <v>240900.98611065408</v>
      </c>
    </row>
    <row r="31" spans="2:8" ht="15">
      <c r="B31" s="131" t="s">
        <v>58</v>
      </c>
      <c r="C31" s="62">
        <v>236.3111043490045</v>
      </c>
      <c r="D31" s="62">
        <v>409779.28802648594</v>
      </c>
      <c r="E31" s="62">
        <v>321.3718504199128</v>
      </c>
      <c r="F31" s="62">
        <v>214536.37096908357</v>
      </c>
      <c r="G31" s="62">
        <v>142.6219443431914</v>
      </c>
      <c r="H31" s="359">
        <v>195242.91705738343</v>
      </c>
    </row>
    <row r="32" spans="2:8" ht="15">
      <c r="B32" s="131" t="s">
        <v>59</v>
      </c>
      <c r="C32" s="62">
        <v>220.74629276959078</v>
      </c>
      <c r="D32" s="62">
        <v>309918.0790066884</v>
      </c>
      <c r="E32" s="62">
        <v>305.9724873274831</v>
      </c>
      <c r="F32" s="62">
        <v>171301.00659097912</v>
      </c>
      <c r="G32" s="62">
        <v>115.49163161943778</v>
      </c>
      <c r="H32" s="359">
        <v>138617.07241570525</v>
      </c>
    </row>
    <row r="33" spans="2:8" ht="15">
      <c r="B33" s="132" t="s">
        <v>60</v>
      </c>
      <c r="C33" s="270">
        <v>123.92043869489936</v>
      </c>
      <c r="D33" s="270">
        <v>417961.17171050183</v>
      </c>
      <c r="E33" s="270">
        <v>165.34526537799692</v>
      </c>
      <c r="F33" s="270">
        <v>223092.2239856145</v>
      </c>
      <c r="G33" s="270">
        <v>76.38425005301168</v>
      </c>
      <c r="H33" s="271">
        <v>194868.94772486348</v>
      </c>
    </row>
    <row r="35" ht="15">
      <c r="B35" t="s">
        <v>347</v>
      </c>
    </row>
    <row r="37" spans="3:30" ht="15">
      <c r="C37" s="28"/>
      <c r="P37" s="2"/>
      <c r="AD37" s="2"/>
    </row>
    <row r="50" spans="16:30" ht="15">
      <c r="P50" s="2"/>
      <c r="AD50" s="2"/>
    </row>
    <row r="87" spans="13:16" ht="15">
      <c r="M87" s="8"/>
      <c r="N87" s="8"/>
      <c r="O87" s="572"/>
      <c r="P87" s="572"/>
    </row>
    <row r="88" spans="13:16" ht="15">
      <c r="M88" s="32"/>
      <c r="N88" s="8"/>
      <c r="O88" s="8"/>
      <c r="P88" s="8"/>
    </row>
    <row r="89" ht="15">
      <c r="M89" s="2"/>
    </row>
    <row r="90" spans="13:17" ht="15">
      <c r="M90" s="2"/>
      <c r="N90" s="28"/>
      <c r="O90" s="28"/>
      <c r="P90" s="28"/>
      <c r="Q90" s="28"/>
    </row>
    <row r="91" spans="13:16" ht="15">
      <c r="M91" s="17"/>
      <c r="N91" s="28"/>
      <c r="O91" s="28"/>
      <c r="P91" s="28"/>
    </row>
    <row r="92" spans="13:16" ht="15">
      <c r="M92" s="17"/>
      <c r="N92" s="28"/>
      <c r="O92" s="28"/>
      <c r="P92" s="28"/>
    </row>
    <row r="94" ht="15">
      <c r="M94" s="17"/>
    </row>
    <row r="95" ht="15">
      <c r="M95" s="17"/>
    </row>
    <row r="97" ht="15">
      <c r="M97" s="17"/>
    </row>
    <row r="98" ht="15">
      <c r="M98" s="17"/>
    </row>
    <row r="100" ht="15">
      <c r="M100" s="17"/>
    </row>
    <row r="101" ht="15">
      <c r="M101" s="17"/>
    </row>
    <row r="103" ht="15">
      <c r="M103" s="17"/>
    </row>
    <row r="104" ht="15">
      <c r="M104" s="17"/>
    </row>
    <row r="106" ht="15">
      <c r="M106" s="17"/>
    </row>
    <row r="107" ht="15">
      <c r="M107" s="17"/>
    </row>
    <row r="109" ht="15">
      <c r="M109" s="17"/>
    </row>
    <row r="110" ht="15">
      <c r="M110" s="17"/>
    </row>
    <row r="111" ht="15">
      <c r="M111" s="17"/>
    </row>
    <row r="112" ht="15">
      <c r="M112" s="2"/>
    </row>
    <row r="113" ht="15">
      <c r="M113" s="17"/>
    </row>
    <row r="114" ht="15">
      <c r="M114" s="17"/>
    </row>
    <row r="116" ht="15">
      <c r="M116" s="17"/>
    </row>
    <row r="117" ht="15">
      <c r="M117" s="17"/>
    </row>
    <row r="119" ht="15">
      <c r="M119" s="17"/>
    </row>
    <row r="120" ht="15">
      <c r="M120" s="17"/>
    </row>
    <row r="122" ht="15">
      <c r="M122" s="17"/>
    </row>
    <row r="123" ht="15">
      <c r="M123" s="17"/>
    </row>
    <row r="125" ht="15">
      <c r="M125" s="17"/>
    </row>
    <row r="126" ht="15">
      <c r="M126" s="17"/>
    </row>
    <row r="128" ht="15">
      <c r="M128" s="17"/>
    </row>
    <row r="129" ht="15">
      <c r="M129" s="17"/>
    </row>
    <row r="131" ht="15">
      <c r="M131" s="17"/>
    </row>
    <row r="132" ht="15">
      <c r="M132" s="17"/>
    </row>
    <row r="134" ht="15">
      <c r="M134" s="2"/>
    </row>
    <row r="135" ht="15">
      <c r="M135" s="17"/>
    </row>
    <row r="136" ht="15">
      <c r="M136" s="17"/>
    </row>
    <row r="138" ht="15">
      <c r="M138" s="17"/>
    </row>
    <row r="139" ht="15">
      <c r="M139" s="17"/>
    </row>
    <row r="141" ht="15">
      <c r="M141" s="17"/>
    </row>
    <row r="142" ht="15">
      <c r="M142" s="17"/>
    </row>
    <row r="144" ht="15">
      <c r="M144" s="17"/>
    </row>
    <row r="145" ht="15">
      <c r="M145" s="17"/>
    </row>
    <row r="147" ht="15">
      <c r="M147" s="17"/>
    </row>
    <row r="148" ht="15">
      <c r="M148" s="17"/>
    </row>
    <row r="150" ht="15">
      <c r="M150" s="17"/>
    </row>
    <row r="151" ht="15">
      <c r="M151" s="17"/>
    </row>
    <row r="153" ht="15">
      <c r="M153" s="17"/>
    </row>
    <row r="154" ht="15">
      <c r="M154" s="17"/>
    </row>
    <row r="155" ht="15">
      <c r="M155" s="17"/>
    </row>
  </sheetData>
  <mergeCells count="8">
    <mergeCell ref="B3:H3"/>
    <mergeCell ref="B2:H2"/>
    <mergeCell ref="O87:P87"/>
    <mergeCell ref="B5:B7"/>
    <mergeCell ref="C5:D6"/>
    <mergeCell ref="E5:H5"/>
    <mergeCell ref="E6:F6"/>
    <mergeCell ref="G6:H6"/>
  </mergeCells>
  <hyperlinks>
    <hyperlink ref="A2" location="Índice!A1" display="Regresar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B63"/>
  <sheetViews>
    <sheetView workbookViewId="0" topLeftCell="A2">
      <selection activeCell="B5" sqref="B5:B6"/>
    </sheetView>
  </sheetViews>
  <sheetFormatPr defaultColWidth="11.00390625" defaultRowHeight="15"/>
  <cols>
    <col min="1" max="1" width="11.00390625" style="166" customWidth="1"/>
    <col min="2" max="2" width="67.8515625" style="186" customWidth="1"/>
    <col min="3" max="4" width="12.28125" style="166" customWidth="1"/>
    <col min="5" max="5" width="11.00390625" style="166" customWidth="1"/>
    <col min="6" max="6" width="12.421875" style="166" customWidth="1"/>
    <col min="7" max="7" width="11.7109375" style="166" customWidth="1"/>
    <col min="8" max="8" width="14.140625" style="166" customWidth="1"/>
    <col min="9" max="9" width="30.7109375" style="166" customWidth="1"/>
    <col min="10" max="16384" width="11.00390625" style="166" customWidth="1"/>
  </cols>
  <sheetData>
    <row r="1" ht="15">
      <c r="F1" s="165"/>
    </row>
    <row r="2" spans="1:8" ht="15">
      <c r="A2" s="164" t="s">
        <v>17</v>
      </c>
      <c r="B2" s="547" t="s">
        <v>415</v>
      </c>
      <c r="C2" s="547"/>
      <c r="D2" s="547"/>
      <c r="E2" s="547"/>
      <c r="F2" s="547"/>
      <c r="G2" s="547"/>
      <c r="H2" s="547"/>
    </row>
    <row r="3" spans="2:10" ht="40.15" customHeight="1">
      <c r="B3" s="557" t="s">
        <v>911</v>
      </c>
      <c r="C3" s="557"/>
      <c r="D3" s="557"/>
      <c r="E3" s="557"/>
      <c r="F3" s="557"/>
      <c r="G3" s="557"/>
      <c r="H3" s="557"/>
      <c r="J3" s="165"/>
    </row>
    <row r="5" spans="2:8" ht="14.25" customHeight="1">
      <c r="B5" s="558" t="s">
        <v>200</v>
      </c>
      <c r="C5" s="552" t="s">
        <v>16</v>
      </c>
      <c r="D5" s="573" t="s">
        <v>183</v>
      </c>
      <c r="E5" s="574"/>
      <c r="F5" s="574"/>
      <c r="G5" s="574"/>
      <c r="H5" s="575"/>
    </row>
    <row r="6" spans="2:8" ht="28.5" customHeight="1">
      <c r="B6" s="559"/>
      <c r="C6" s="553"/>
      <c r="D6" s="364" t="s">
        <v>617</v>
      </c>
      <c r="E6" s="364" t="s">
        <v>137</v>
      </c>
      <c r="F6" s="364" t="s">
        <v>138</v>
      </c>
      <c r="G6" s="364" t="s">
        <v>139</v>
      </c>
      <c r="H6" s="364" t="s">
        <v>465</v>
      </c>
    </row>
    <row r="7" spans="2:9" ht="15" customHeight="1">
      <c r="B7" s="173" t="s">
        <v>70</v>
      </c>
      <c r="C7" s="167"/>
      <c r="D7" s="167"/>
      <c r="E7" s="167"/>
      <c r="F7" s="167"/>
      <c r="G7" s="167"/>
      <c r="H7" s="168"/>
      <c r="I7" s="165"/>
    </row>
    <row r="8" spans="2:28" ht="15">
      <c r="B8" s="175" t="s">
        <v>430</v>
      </c>
      <c r="C8" s="62">
        <v>892.8895241655503</v>
      </c>
      <c r="D8" s="62">
        <v>187.99812762181236</v>
      </c>
      <c r="E8" s="62">
        <v>676.9867128751964</v>
      </c>
      <c r="F8" s="62">
        <v>896.0363533639662</v>
      </c>
      <c r="G8" s="62">
        <v>1091.0097144234046</v>
      </c>
      <c r="H8" s="359">
        <v>1373.8729584643888</v>
      </c>
      <c r="I8" s="362"/>
      <c r="J8" s="362"/>
      <c r="K8" s="362"/>
      <c r="L8" s="362"/>
      <c r="M8" s="362"/>
      <c r="N8" s="362"/>
      <c r="O8" s="362"/>
      <c r="P8" s="362"/>
      <c r="Q8" s="362"/>
      <c r="R8" s="362"/>
      <c r="S8" s="362"/>
      <c r="T8" s="362"/>
      <c r="U8" s="362"/>
      <c r="V8" s="362"/>
      <c r="W8" s="362"/>
      <c r="X8" s="362"/>
      <c r="Y8" s="362">
        <f aca="true" t="shared" si="0" ref="Y8:AB8">+S9+S19</f>
        <v>0</v>
      </c>
      <c r="Z8" s="362">
        <f t="shared" si="0"/>
        <v>0</v>
      </c>
      <c r="AA8" s="362">
        <f t="shared" si="0"/>
        <v>0</v>
      </c>
      <c r="AB8" s="362">
        <f t="shared" si="0"/>
        <v>0</v>
      </c>
    </row>
    <row r="9" spans="2:9" ht="15">
      <c r="B9" s="175" t="s">
        <v>431</v>
      </c>
      <c r="C9" s="62">
        <v>708.6876570507739</v>
      </c>
      <c r="D9" s="478" t="s">
        <v>427</v>
      </c>
      <c r="E9" s="62">
        <v>511.61229164102184</v>
      </c>
      <c r="F9" s="62">
        <v>715.4094636933689</v>
      </c>
      <c r="G9" s="62">
        <v>881.5808040939775</v>
      </c>
      <c r="H9" s="359">
        <v>1137.4568900523298</v>
      </c>
      <c r="I9" s="172"/>
    </row>
    <row r="10" spans="2:9" ht="15">
      <c r="B10" s="205" t="s">
        <v>912</v>
      </c>
      <c r="C10" s="62">
        <v>631.2160590476574</v>
      </c>
      <c r="D10" s="478" t="s">
        <v>427</v>
      </c>
      <c r="E10" s="62">
        <v>463.4186056513807</v>
      </c>
      <c r="F10" s="62">
        <v>632.7254116254829</v>
      </c>
      <c r="G10" s="62">
        <v>744.2969054236826</v>
      </c>
      <c r="H10" s="359">
        <v>990.9368851374661</v>
      </c>
      <c r="I10" s="203"/>
    </row>
    <row r="11" spans="2:9" ht="15">
      <c r="B11" s="205" t="s">
        <v>882</v>
      </c>
      <c r="C11" s="62">
        <v>610.7050844320181</v>
      </c>
      <c r="D11" s="478" t="s">
        <v>427</v>
      </c>
      <c r="E11" s="62">
        <v>504.4266929815157</v>
      </c>
      <c r="F11" s="62">
        <v>606.9224462301462</v>
      </c>
      <c r="G11" s="62">
        <v>651.7701333078832</v>
      </c>
      <c r="H11" s="359">
        <v>770.0695952650291</v>
      </c>
      <c r="I11" s="172"/>
    </row>
    <row r="12" spans="2:9" ht="15">
      <c r="B12" s="206" t="s">
        <v>883</v>
      </c>
      <c r="C12" s="62">
        <v>316.5607385290741</v>
      </c>
      <c r="D12" s="478" t="s">
        <v>427</v>
      </c>
      <c r="E12" s="62">
        <v>350.78581847917013</v>
      </c>
      <c r="F12" s="62">
        <v>304.09403965377936</v>
      </c>
      <c r="G12" s="62">
        <v>265.5971228163677</v>
      </c>
      <c r="H12" s="359">
        <v>377.71669107029555</v>
      </c>
      <c r="I12" s="172"/>
    </row>
    <row r="13" spans="2:9" ht="15">
      <c r="B13" s="205" t="s">
        <v>433</v>
      </c>
      <c r="C13" s="62">
        <v>89.57477666443201</v>
      </c>
      <c r="D13" s="478" t="s">
        <v>427</v>
      </c>
      <c r="E13" s="62">
        <v>111.91194798472537</v>
      </c>
      <c r="F13" s="62">
        <v>80.84014237425268</v>
      </c>
      <c r="G13" s="62">
        <v>64.31118208254796</v>
      </c>
      <c r="H13" s="359">
        <v>99.40930502932022</v>
      </c>
      <c r="I13" s="172"/>
    </row>
    <row r="14" spans="2:9" ht="15">
      <c r="B14" s="206" t="s">
        <v>434</v>
      </c>
      <c r="C14" s="62">
        <v>137.60840316319656</v>
      </c>
      <c r="D14" s="478" t="s">
        <v>427</v>
      </c>
      <c r="E14" s="62">
        <v>175.73823670255936</v>
      </c>
      <c r="F14" s="62">
        <v>121.29367310054505</v>
      </c>
      <c r="G14" s="62">
        <v>121.21163556471829</v>
      </c>
      <c r="H14" s="359">
        <v>110.7902635212311</v>
      </c>
      <c r="I14" s="203"/>
    </row>
    <row r="15" spans="2:9" ht="15">
      <c r="B15" s="206" t="s">
        <v>435</v>
      </c>
      <c r="C15" s="62">
        <v>242.9514637083164</v>
      </c>
      <c r="D15" s="478" t="s">
        <v>427</v>
      </c>
      <c r="E15" s="62">
        <v>257.32461190937937</v>
      </c>
      <c r="F15" s="62">
        <v>237.8184915999275</v>
      </c>
      <c r="G15" s="62">
        <v>225.22369198859812</v>
      </c>
      <c r="H15" s="359">
        <v>248.45598103134037</v>
      </c>
      <c r="I15" s="203"/>
    </row>
    <row r="16" spans="2:9" ht="15">
      <c r="B16" s="206" t="s">
        <v>436</v>
      </c>
      <c r="C16" s="62">
        <v>30.637922983623497</v>
      </c>
      <c r="D16" s="478" t="s">
        <v>427</v>
      </c>
      <c r="E16" s="62">
        <v>75.06331083263954</v>
      </c>
      <c r="F16" s="62">
        <v>14.844317174410246</v>
      </c>
      <c r="G16" s="62">
        <v>9.20075958973512</v>
      </c>
      <c r="H16" s="359">
        <v>8.55870880370452</v>
      </c>
      <c r="I16" s="172"/>
    </row>
    <row r="17" spans="2:9" ht="15">
      <c r="B17" s="205" t="s">
        <v>437</v>
      </c>
      <c r="C17" s="62">
        <v>147.779583064323</v>
      </c>
      <c r="D17" s="478" t="s">
        <v>427</v>
      </c>
      <c r="E17" s="62">
        <v>178.3826271280717</v>
      </c>
      <c r="F17" s="62">
        <v>127.38783303618065</v>
      </c>
      <c r="G17" s="62">
        <v>157.45851095192705</v>
      </c>
      <c r="H17" s="359">
        <v>148.35069323097647</v>
      </c>
      <c r="I17" s="172"/>
    </row>
    <row r="18" spans="2:9" ht="15">
      <c r="B18" s="205" t="s">
        <v>438</v>
      </c>
      <c r="C18" s="62">
        <v>135.33423918359574</v>
      </c>
      <c r="D18" s="478" t="s">
        <v>427</v>
      </c>
      <c r="E18" s="62">
        <v>163.826513508483</v>
      </c>
      <c r="F18" s="62">
        <v>140.02506672029335</v>
      </c>
      <c r="G18" s="62">
        <v>124.00637793450268</v>
      </c>
      <c r="H18" s="359">
        <v>125.74235774948035</v>
      </c>
      <c r="I18" s="172"/>
    </row>
    <row r="19" spans="2:9" ht="15">
      <c r="B19" s="175" t="s">
        <v>426</v>
      </c>
      <c r="C19" s="62">
        <v>185.8716764597541</v>
      </c>
      <c r="D19" s="62">
        <v>187.99812762181236</v>
      </c>
      <c r="E19" s="62">
        <v>167.8087361224638</v>
      </c>
      <c r="F19" s="62">
        <v>181.63699231960484</v>
      </c>
      <c r="G19" s="62">
        <v>209.9135586678152</v>
      </c>
      <c r="H19" s="359">
        <v>237.28187064990135</v>
      </c>
      <c r="I19" s="172"/>
    </row>
    <row r="20" spans="2:9" ht="15">
      <c r="B20" s="205" t="s">
        <v>913</v>
      </c>
      <c r="C20" s="62">
        <v>68.96877656995117</v>
      </c>
      <c r="D20" s="478" t="s">
        <v>427</v>
      </c>
      <c r="E20" s="62">
        <v>62.14252942630699</v>
      </c>
      <c r="F20" s="62">
        <v>64.9263020924498</v>
      </c>
      <c r="G20" s="62">
        <v>71.18141882684</v>
      </c>
      <c r="H20" s="359">
        <v>92.79142487603913</v>
      </c>
      <c r="I20" s="172"/>
    </row>
    <row r="21" spans="2:9" ht="15">
      <c r="B21" s="205" t="s">
        <v>885</v>
      </c>
      <c r="C21" s="62">
        <v>29.142648680777583</v>
      </c>
      <c r="D21" s="478" t="s">
        <v>427</v>
      </c>
      <c r="E21" s="62">
        <v>24.748466856691984</v>
      </c>
      <c r="F21" s="62">
        <v>29.269546201786305</v>
      </c>
      <c r="G21" s="62">
        <v>31.55669429600116</v>
      </c>
      <c r="H21" s="359">
        <v>35.48056401611325</v>
      </c>
      <c r="I21" s="172"/>
    </row>
    <row r="22" spans="2:9" ht="15">
      <c r="B22" s="205" t="s">
        <v>439</v>
      </c>
      <c r="C22" s="62">
        <v>67.11497597581281</v>
      </c>
      <c r="D22" s="62">
        <v>154.55631814186884</v>
      </c>
      <c r="E22" s="62">
        <v>76.80078104176766</v>
      </c>
      <c r="F22" s="62">
        <v>63.96836447847307</v>
      </c>
      <c r="G22" s="62">
        <v>61.10229484460854</v>
      </c>
      <c r="H22" s="359">
        <v>58.13907259296247</v>
      </c>
      <c r="I22" s="172"/>
    </row>
    <row r="23" spans="2:9" ht="15">
      <c r="B23" s="345" t="s">
        <v>838</v>
      </c>
      <c r="C23" s="62">
        <v>104.59367526497881</v>
      </c>
      <c r="D23" s="62">
        <v>33.44180947994352</v>
      </c>
      <c r="E23" s="62">
        <v>98.87642342657949</v>
      </c>
      <c r="F23" s="62">
        <v>103.383083859991</v>
      </c>
      <c r="G23" s="62">
        <v>113.57217399223455</v>
      </c>
      <c r="H23" s="359">
        <v>114.44258585228992</v>
      </c>
      <c r="I23" s="172"/>
    </row>
    <row r="24" spans="2:9" ht="15">
      <c r="B24" s="205"/>
      <c r="C24" s="54"/>
      <c r="D24" s="54"/>
      <c r="E24" s="54"/>
      <c r="F24" s="54"/>
      <c r="G24" s="54"/>
      <c r="H24" s="65"/>
      <c r="I24" s="172"/>
    </row>
    <row r="25" spans="2:9" ht="15">
      <c r="B25" s="175" t="s">
        <v>169</v>
      </c>
      <c r="C25" s="54"/>
      <c r="D25" s="54"/>
      <c r="E25" s="54"/>
      <c r="F25" s="54"/>
      <c r="G25" s="54"/>
      <c r="H25" s="65"/>
      <c r="I25" s="172"/>
    </row>
    <row r="26" spans="2:20" ht="15">
      <c r="B26" s="175" t="s">
        <v>430</v>
      </c>
      <c r="C26" s="62">
        <v>1046.336531111653</v>
      </c>
      <c r="D26" s="62">
        <v>272.55902713240056</v>
      </c>
      <c r="E26" s="62">
        <v>775.4821988024562</v>
      </c>
      <c r="F26" s="62">
        <v>1084.1121771183025</v>
      </c>
      <c r="G26" s="62">
        <v>1277.627738221078</v>
      </c>
      <c r="H26" s="359">
        <v>1597.8295525645424</v>
      </c>
      <c r="I26" s="362"/>
      <c r="J26" s="362"/>
      <c r="K26" s="362"/>
      <c r="L26" s="362"/>
      <c r="M26" s="362"/>
      <c r="N26" s="362"/>
      <c r="O26" s="362">
        <f aca="true" t="shared" si="1" ref="O26:T26">+I27+I37</f>
        <v>0</v>
      </c>
      <c r="P26" s="362">
        <f t="shared" si="1"/>
        <v>0</v>
      </c>
      <c r="Q26" s="362">
        <f t="shared" si="1"/>
        <v>0</v>
      </c>
      <c r="R26" s="362">
        <f t="shared" si="1"/>
        <v>0</v>
      </c>
      <c r="S26" s="362">
        <f t="shared" si="1"/>
        <v>0</v>
      </c>
      <c r="T26" s="362">
        <f t="shared" si="1"/>
        <v>0</v>
      </c>
    </row>
    <row r="27" spans="2:8" ht="15">
      <c r="B27" s="175" t="s">
        <v>431</v>
      </c>
      <c r="C27" s="62">
        <v>840.8113685646427</v>
      </c>
      <c r="D27" s="478" t="s">
        <v>427</v>
      </c>
      <c r="E27" s="62">
        <v>594.257557083507</v>
      </c>
      <c r="F27" s="62">
        <v>879.6702641278468</v>
      </c>
      <c r="G27" s="62">
        <v>1041.4507616362653</v>
      </c>
      <c r="H27" s="359">
        <v>1333.9900087287922</v>
      </c>
    </row>
    <row r="28" spans="2:8" ht="15">
      <c r="B28" s="205" t="s">
        <v>912</v>
      </c>
      <c r="C28" s="62">
        <v>759.0288128304114</v>
      </c>
      <c r="D28" s="478" t="s">
        <v>427</v>
      </c>
      <c r="E28" s="62">
        <v>548.4360241421434</v>
      </c>
      <c r="F28" s="62">
        <v>788.2270730017133</v>
      </c>
      <c r="G28" s="62">
        <v>880.7540410046943</v>
      </c>
      <c r="H28" s="359">
        <v>1159.59614503159</v>
      </c>
    </row>
    <row r="29" spans="2:8" ht="15">
      <c r="B29" s="205" t="s">
        <v>882</v>
      </c>
      <c r="C29" s="62">
        <v>702.1635212693637</v>
      </c>
      <c r="D29" s="478" t="s">
        <v>427</v>
      </c>
      <c r="E29" s="62">
        <v>560.3787735180641</v>
      </c>
      <c r="F29" s="62">
        <v>713.621903105885</v>
      </c>
      <c r="G29" s="62">
        <v>756.1530908357412</v>
      </c>
      <c r="H29" s="359">
        <v>886.8083044485224</v>
      </c>
    </row>
    <row r="30" spans="2:8" ht="15">
      <c r="B30" s="206" t="s">
        <v>883</v>
      </c>
      <c r="C30" s="62">
        <v>425.93165813626223</v>
      </c>
      <c r="D30" s="478" t="s">
        <v>427</v>
      </c>
      <c r="E30" s="62">
        <v>464.22594045040296</v>
      </c>
      <c r="F30" s="62">
        <v>422.45191336684616</v>
      </c>
      <c r="G30" s="62">
        <v>337.6242824830002</v>
      </c>
      <c r="H30" s="359">
        <v>496.1011009405326</v>
      </c>
    </row>
    <row r="31" spans="2:8" ht="15">
      <c r="B31" s="205" t="s">
        <v>433</v>
      </c>
      <c r="C31" s="62">
        <v>97.24379621734266</v>
      </c>
      <c r="D31" s="478" t="s">
        <v>427</v>
      </c>
      <c r="E31" s="62">
        <v>118.02607966071014</v>
      </c>
      <c r="F31" s="62">
        <v>88.2439542773137</v>
      </c>
      <c r="G31" s="62">
        <v>68.21209523218178</v>
      </c>
      <c r="H31" s="359">
        <v>136.71314453139092</v>
      </c>
    </row>
    <row r="32" spans="2:8" ht="15">
      <c r="B32" s="206" t="s">
        <v>434</v>
      </c>
      <c r="C32" s="62">
        <v>162.98278089940194</v>
      </c>
      <c r="D32" s="478" t="s">
        <v>427</v>
      </c>
      <c r="E32" s="62">
        <v>203.9984990273212</v>
      </c>
      <c r="F32" s="62">
        <v>142.6828626914325</v>
      </c>
      <c r="G32" s="62">
        <v>145.35466014653545</v>
      </c>
      <c r="H32" s="359">
        <v>143.65606565529396</v>
      </c>
    </row>
    <row r="33" spans="2:8" ht="15">
      <c r="B33" s="206" t="s">
        <v>435</v>
      </c>
      <c r="C33" s="62">
        <v>260.5178469284496</v>
      </c>
      <c r="D33" s="478" t="s">
        <v>427</v>
      </c>
      <c r="E33" s="62">
        <v>281.130429084482</v>
      </c>
      <c r="F33" s="62">
        <v>251.92214787286645</v>
      </c>
      <c r="G33" s="62">
        <v>242.00590677373071</v>
      </c>
      <c r="H33" s="359">
        <v>263.24177103524113</v>
      </c>
    </row>
    <row r="34" spans="2:8" ht="15">
      <c r="B34" s="206" t="s">
        <v>436</v>
      </c>
      <c r="C34" s="62">
        <v>38.76398538940703</v>
      </c>
      <c r="D34" s="478" t="s">
        <v>427</v>
      </c>
      <c r="E34" s="62">
        <v>94.33445076888707</v>
      </c>
      <c r="F34" s="62">
        <v>15.994798575189936</v>
      </c>
      <c r="G34" s="62">
        <v>11.556117787093578</v>
      </c>
      <c r="H34" s="359">
        <v>10.691056931551694</v>
      </c>
    </row>
    <row r="35" spans="2:8" ht="15">
      <c r="B35" s="205" t="s">
        <v>437</v>
      </c>
      <c r="C35" s="62">
        <v>190.89793702817494</v>
      </c>
      <c r="D35" s="478" t="s">
        <v>427</v>
      </c>
      <c r="E35" s="62">
        <v>216.24961625891154</v>
      </c>
      <c r="F35" s="62">
        <v>170.93115923012547</v>
      </c>
      <c r="G35" s="62">
        <v>200.05388573794338</v>
      </c>
      <c r="H35" s="359">
        <v>187.48658768712892</v>
      </c>
    </row>
    <row r="36" spans="2:8" ht="15">
      <c r="B36" s="205" t="s">
        <v>438</v>
      </c>
      <c r="C36" s="62">
        <v>144.81764937701234</v>
      </c>
      <c r="D36" s="478" t="s">
        <v>427</v>
      </c>
      <c r="E36" s="62">
        <v>175.3026283855692</v>
      </c>
      <c r="F36" s="62">
        <v>152.29462331981912</v>
      </c>
      <c r="G36" s="62">
        <v>130.5824634663346</v>
      </c>
      <c r="H36" s="359">
        <v>130.66265143888563</v>
      </c>
    </row>
    <row r="37" spans="2:8" ht="15">
      <c r="B37" s="175" t="s">
        <v>426</v>
      </c>
      <c r="C37" s="62">
        <v>207.88623932166485</v>
      </c>
      <c r="D37" s="62">
        <v>272.55902713240056</v>
      </c>
      <c r="E37" s="62">
        <v>184.6790359093406</v>
      </c>
      <c r="F37" s="62">
        <v>206.03379772135352</v>
      </c>
      <c r="G37" s="62">
        <v>236.98726428617883</v>
      </c>
      <c r="H37" s="359">
        <v>265.3338351371159</v>
      </c>
    </row>
    <row r="38" spans="2:8" ht="15">
      <c r="B38" s="205" t="s">
        <v>913</v>
      </c>
      <c r="C38" s="62">
        <v>69.00760250375652</v>
      </c>
      <c r="D38" s="478" t="s">
        <v>427</v>
      </c>
      <c r="E38" s="62">
        <v>62.321192108939165</v>
      </c>
      <c r="F38" s="62">
        <v>65.66193896051827</v>
      </c>
      <c r="G38" s="62">
        <v>71.73537954776981</v>
      </c>
      <c r="H38" s="359">
        <v>91.32828991816547</v>
      </c>
    </row>
    <row r="39" spans="2:8" ht="15">
      <c r="B39" s="205" t="s">
        <v>885</v>
      </c>
      <c r="C39" s="62">
        <v>25.6910032197536</v>
      </c>
      <c r="D39" s="478" t="s">
        <v>427</v>
      </c>
      <c r="E39" s="62">
        <v>23.49566061641709</v>
      </c>
      <c r="F39" s="62">
        <v>25.654516608676214</v>
      </c>
      <c r="G39" s="62">
        <v>27.410240618775223</v>
      </c>
      <c r="H39" s="359">
        <v>28.709014996778215</v>
      </c>
    </row>
    <row r="40" spans="2:8" ht="15">
      <c r="B40" s="205" t="s">
        <v>439</v>
      </c>
      <c r="C40" s="62">
        <v>76.24749270867194</v>
      </c>
      <c r="D40" s="62">
        <v>229.9096301614106</v>
      </c>
      <c r="E40" s="62">
        <v>84.0077170448731</v>
      </c>
      <c r="F40" s="62">
        <v>73.87666896080401</v>
      </c>
      <c r="G40" s="62">
        <v>70.3857566767679</v>
      </c>
      <c r="H40" s="359">
        <v>67.21920537293909</v>
      </c>
    </row>
    <row r="41" spans="2:8" ht="15">
      <c r="B41" s="345" t="s">
        <v>838</v>
      </c>
      <c r="C41" s="62">
        <v>130.993070905129</v>
      </c>
      <c r="D41" s="62">
        <v>42.64939697098997</v>
      </c>
      <c r="E41" s="62">
        <v>120.67505452467003</v>
      </c>
      <c r="F41" s="62">
        <v>132.19038791809982</v>
      </c>
      <c r="G41" s="62">
        <v>141.56224768701563</v>
      </c>
      <c r="H41" s="359">
        <v>143.33153734016997</v>
      </c>
    </row>
    <row r="42" spans="2:8" ht="15">
      <c r="B42" s="205"/>
      <c r="C42" s="54"/>
      <c r="D42" s="54"/>
      <c r="E42" s="54"/>
      <c r="F42" s="54"/>
      <c r="G42" s="54"/>
      <c r="H42" s="65"/>
    </row>
    <row r="43" spans="2:8" ht="15">
      <c r="B43" s="175" t="s">
        <v>167</v>
      </c>
      <c r="C43" s="204"/>
      <c r="D43" s="204"/>
      <c r="E43" s="204"/>
      <c r="F43" s="204"/>
      <c r="G43" s="204"/>
      <c r="H43" s="207"/>
    </row>
    <row r="44" spans="2:14" ht="15">
      <c r="B44" s="175" t="s">
        <v>430</v>
      </c>
      <c r="C44" s="62">
        <v>567.1346011582143</v>
      </c>
      <c r="D44" s="62">
        <v>146.16986965742166</v>
      </c>
      <c r="E44" s="62">
        <v>413.34580044305966</v>
      </c>
      <c r="F44" s="62">
        <v>541.0417353644232</v>
      </c>
      <c r="G44" s="62">
        <v>702.956022290698</v>
      </c>
      <c r="H44" s="359">
        <v>961.7604067990013</v>
      </c>
      <c r="I44" s="362"/>
      <c r="J44" s="362"/>
      <c r="K44" s="362"/>
      <c r="L44" s="362"/>
      <c r="M44" s="362"/>
      <c r="N44" s="362"/>
    </row>
    <row r="45" spans="2:8" ht="15">
      <c r="B45" s="175" t="s">
        <v>431</v>
      </c>
      <c r="C45" s="62">
        <v>428.0965341092275</v>
      </c>
      <c r="D45" s="478" t="s">
        <v>427</v>
      </c>
      <c r="E45" s="62">
        <v>290.4744425586565</v>
      </c>
      <c r="F45" s="62">
        <v>405.3658922309211</v>
      </c>
      <c r="G45" s="62">
        <v>549.1470657930964</v>
      </c>
      <c r="H45" s="359">
        <v>775.8075028130671</v>
      </c>
    </row>
    <row r="46" spans="2:8" ht="15">
      <c r="B46" s="205" t="s">
        <v>912</v>
      </c>
      <c r="C46" s="62">
        <v>370.7268222551082</v>
      </c>
      <c r="D46" s="478" t="s">
        <v>427</v>
      </c>
      <c r="E46" s="62">
        <v>251.6063948637969</v>
      </c>
      <c r="F46" s="62">
        <v>346.17638809455775</v>
      </c>
      <c r="G46" s="62">
        <v>462.83230852284964</v>
      </c>
      <c r="H46" s="359">
        <v>682.720257447963</v>
      </c>
    </row>
    <row r="47" spans="2:8" ht="15">
      <c r="B47" s="205" t="s">
        <v>882</v>
      </c>
      <c r="C47" s="62">
        <v>386.023816380218</v>
      </c>
      <c r="D47" s="478" t="s">
        <v>427</v>
      </c>
      <c r="E47" s="62">
        <v>311.44997316674977</v>
      </c>
      <c r="F47" s="62">
        <v>357.7217999605536</v>
      </c>
      <c r="G47" s="62">
        <v>413.87741878487014</v>
      </c>
      <c r="H47" s="359">
        <v>549.0451174566518</v>
      </c>
    </row>
    <row r="48" spans="2:8" ht="14.25" customHeight="1">
      <c r="B48" s="206" t="s">
        <v>883</v>
      </c>
      <c r="C48" s="62">
        <v>163.5132378384827</v>
      </c>
      <c r="D48" s="478" t="s">
        <v>427</v>
      </c>
      <c r="E48" s="62">
        <v>164.82776670541372</v>
      </c>
      <c r="F48" s="62">
        <v>155.87240895722957</v>
      </c>
      <c r="G48" s="62">
        <v>155.39666214124395</v>
      </c>
      <c r="H48" s="359">
        <v>212.8414755715201</v>
      </c>
    </row>
    <row r="49" spans="2:8" ht="15" customHeight="1">
      <c r="B49" s="205" t="s">
        <v>433</v>
      </c>
      <c r="C49" s="62">
        <v>80.39495015966718</v>
      </c>
      <c r="D49" s="478" t="s">
        <v>427</v>
      </c>
      <c r="E49" s="62">
        <v>103.5626147656233</v>
      </c>
      <c r="F49" s="62">
        <v>71.47162335110744</v>
      </c>
      <c r="G49" s="62">
        <v>59.37129807460967</v>
      </c>
      <c r="H49" s="359">
        <v>83.27732611846237</v>
      </c>
    </row>
    <row r="50" spans="2:8" ht="15">
      <c r="B50" s="206" t="s">
        <v>434</v>
      </c>
      <c r="C50" s="62">
        <v>43.99373960310037</v>
      </c>
      <c r="D50" s="478" t="s">
        <v>427</v>
      </c>
      <c r="E50" s="62">
        <v>56.6406701570774</v>
      </c>
      <c r="F50" s="62">
        <v>45.080639061662794</v>
      </c>
      <c r="G50" s="62">
        <v>23.633975120524966</v>
      </c>
      <c r="H50" s="359">
        <v>34.19718879615792</v>
      </c>
    </row>
    <row r="51" spans="2:8" ht="15">
      <c r="B51" s="206" t="s">
        <v>435</v>
      </c>
      <c r="C51" s="62">
        <v>124.99934530994702</v>
      </c>
      <c r="D51" s="478" t="s">
        <v>427</v>
      </c>
      <c r="E51" s="62">
        <v>123.53279636480782</v>
      </c>
      <c r="F51" s="62">
        <v>136.3314054919387</v>
      </c>
      <c r="G51" s="62">
        <v>79.71672753214091</v>
      </c>
      <c r="H51" s="359">
        <v>155.28657700157498</v>
      </c>
    </row>
    <row r="52" spans="2:8" ht="15">
      <c r="B52" s="206" t="s">
        <v>436</v>
      </c>
      <c r="C52" s="62">
        <v>8.821535461723002</v>
      </c>
      <c r="D52" s="478" t="s">
        <v>427</v>
      </c>
      <c r="E52" s="62">
        <v>8.452420429478256</v>
      </c>
      <c r="F52" s="62">
        <v>11.899325090315973</v>
      </c>
      <c r="G52" s="62">
        <v>2.8561872884912733</v>
      </c>
      <c r="H52" s="359">
        <v>5.02407214539498</v>
      </c>
    </row>
    <row r="53" spans="2:8" ht="15">
      <c r="B53" s="205" t="s">
        <v>437</v>
      </c>
      <c r="C53" s="62">
        <v>83.85947376787908</v>
      </c>
      <c r="D53" s="478" t="s">
        <v>427</v>
      </c>
      <c r="E53" s="62">
        <v>98.65826611540945</v>
      </c>
      <c r="F53" s="62">
        <v>74.14195102770253</v>
      </c>
      <c r="G53" s="62">
        <v>92.4185592572003</v>
      </c>
      <c r="H53" s="359">
        <v>90.12723886509791</v>
      </c>
    </row>
    <row r="54" spans="2:8" ht="15">
      <c r="B54" s="205" t="s">
        <v>438</v>
      </c>
      <c r="C54" s="62">
        <v>89.09562801590562</v>
      </c>
      <c r="D54" s="478" t="s">
        <v>427</v>
      </c>
      <c r="E54" s="62">
        <v>89.57311942023159</v>
      </c>
      <c r="F54" s="62">
        <v>74.05709937589053</v>
      </c>
      <c r="G54" s="62">
        <v>95.57931633661228</v>
      </c>
      <c r="H54" s="359">
        <v>105.16678067548945</v>
      </c>
    </row>
    <row r="55" spans="2:8" ht="15">
      <c r="B55" s="175" t="s">
        <v>426</v>
      </c>
      <c r="C55" s="62">
        <v>139.54062528805187</v>
      </c>
      <c r="D55" s="62">
        <v>146.16986965742166</v>
      </c>
      <c r="E55" s="62">
        <v>123.29381743224553</v>
      </c>
      <c r="F55" s="62">
        <v>135.87615627538597</v>
      </c>
      <c r="G55" s="62">
        <v>153.80895649760336</v>
      </c>
      <c r="H55" s="359">
        <v>185.95290398593409</v>
      </c>
    </row>
    <row r="56" spans="2:8" ht="15">
      <c r="B56" s="205" t="s">
        <v>913</v>
      </c>
      <c r="C56" s="62">
        <v>68.86083551484317</v>
      </c>
      <c r="D56" s="478" t="s">
        <v>427</v>
      </c>
      <c r="E56" s="62">
        <v>61.54171213812023</v>
      </c>
      <c r="F56" s="62">
        <v>62.88176176832782</v>
      </c>
      <c r="G56" s="62">
        <v>69.67925030943898</v>
      </c>
      <c r="H56" s="359">
        <v>95.92468072864779</v>
      </c>
    </row>
    <row r="57" spans="2:8" ht="15">
      <c r="B57" s="205" t="s">
        <v>885</v>
      </c>
      <c r="C57" s="62">
        <v>33.972686802218725</v>
      </c>
      <c r="D57" s="478" t="s">
        <v>427</v>
      </c>
      <c r="E57" s="62">
        <v>26.802144194508763</v>
      </c>
      <c r="F57" s="62">
        <v>33.7967108465822</v>
      </c>
      <c r="G57" s="62">
        <v>37.900705465027436</v>
      </c>
      <c r="H57" s="359">
        <v>44.91137171323416</v>
      </c>
    </row>
    <row r="58" spans="2:8" ht="15">
      <c r="B58" s="205" t="s">
        <v>439</v>
      </c>
      <c r="C58" s="62">
        <v>46.960830401151846</v>
      </c>
      <c r="D58" s="62">
        <v>117.28261608965789</v>
      </c>
      <c r="E58" s="62">
        <v>56.84747928253278</v>
      </c>
      <c r="F58" s="62">
        <v>44.63792545322285</v>
      </c>
      <c r="G58" s="62">
        <v>40.66961538119581</v>
      </c>
      <c r="H58" s="359">
        <v>40.117183644021274</v>
      </c>
    </row>
    <row r="59" spans="2:8" ht="15">
      <c r="B59" s="346" t="s">
        <v>838</v>
      </c>
      <c r="C59" s="270">
        <v>57.97415036892336</v>
      </c>
      <c r="D59" s="270">
        <v>28.887253567763764</v>
      </c>
      <c r="E59" s="270">
        <v>52.334879258520594</v>
      </c>
      <c r="F59" s="270">
        <v>58.608671731489856</v>
      </c>
      <c r="G59" s="270">
        <v>62.06805666933364</v>
      </c>
      <c r="H59" s="271">
        <v>64.23586024295898</v>
      </c>
    </row>
    <row r="61" spans="2:7" ht="15">
      <c r="B61" s="576"/>
      <c r="C61" s="576"/>
      <c r="D61" s="576"/>
      <c r="E61" s="576"/>
      <c r="F61" s="576"/>
      <c r="G61" s="576"/>
    </row>
    <row r="62" spans="2:8" ht="16.35" customHeight="1">
      <c r="B62" s="565" t="s">
        <v>910</v>
      </c>
      <c r="C62" s="565"/>
      <c r="D62" s="565"/>
      <c r="E62" s="565"/>
      <c r="F62" s="565"/>
      <c r="G62" s="565"/>
      <c r="H62" s="565"/>
    </row>
    <row r="63" spans="2:8" ht="15">
      <c r="B63" s="565"/>
      <c r="C63" s="565"/>
      <c r="D63" s="565"/>
      <c r="E63" s="565"/>
      <c r="F63" s="565"/>
      <c r="G63" s="565"/>
      <c r="H63" s="565"/>
    </row>
  </sheetData>
  <mergeCells count="7">
    <mergeCell ref="B2:H2"/>
    <mergeCell ref="D5:H5"/>
    <mergeCell ref="B62:H63"/>
    <mergeCell ref="B61:G61"/>
    <mergeCell ref="C5:C6"/>
    <mergeCell ref="B3:H3"/>
    <mergeCell ref="B5:B6"/>
  </mergeCells>
  <hyperlinks>
    <hyperlink ref="A2" location="Índice!A1" display="Regresar"/>
  </hyperlinks>
  <printOptions/>
  <pageMargins left="0.7" right="0.7" top="0.75" bottom="0.75" header="0.3" footer="0.3"/>
  <pageSetup horizontalDpi="600" verticalDpi="60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32">
      <selection activeCell="B5" sqref="B5"/>
    </sheetView>
  </sheetViews>
  <sheetFormatPr defaultColWidth="11.421875" defaultRowHeight="15"/>
  <cols>
    <col min="2" max="2" width="14.57421875" style="0" customWidth="1"/>
    <col min="3" max="3" width="10.421875" style="0" customWidth="1"/>
    <col min="4" max="4" width="15.28125" style="0" customWidth="1"/>
    <col min="5" max="5" width="11.7109375" style="0" customWidth="1"/>
    <col min="6" max="6" width="10.8515625" style="0" customWidth="1"/>
    <col min="7" max="7" width="12.421875" style="0" customWidth="1"/>
    <col min="8" max="8" width="10.140625" style="0" customWidth="1"/>
  </cols>
  <sheetData>
    <row r="1" spans="6:8" ht="15">
      <c r="F1" s="28"/>
      <c r="G1" s="28"/>
      <c r="H1" s="28"/>
    </row>
    <row r="2" spans="1:8" ht="15">
      <c r="A2" s="1" t="s">
        <v>17</v>
      </c>
      <c r="B2" s="547" t="s">
        <v>219</v>
      </c>
      <c r="C2" s="547"/>
      <c r="D2" s="547"/>
      <c r="E2" s="547"/>
      <c r="F2" s="547"/>
      <c r="G2" s="547"/>
      <c r="H2" s="547"/>
    </row>
    <row r="3" spans="2:9" ht="32.25" customHeight="1">
      <c r="B3" s="557" t="s">
        <v>921</v>
      </c>
      <c r="C3" s="557"/>
      <c r="D3" s="557"/>
      <c r="E3" s="557"/>
      <c r="F3" s="557"/>
      <c r="G3" s="557"/>
      <c r="H3" s="557"/>
      <c r="I3" s="28"/>
    </row>
    <row r="5" spans="2:8" ht="55.7" customHeight="1">
      <c r="B5" s="191" t="s">
        <v>618</v>
      </c>
      <c r="C5" s="191" t="s">
        <v>135</v>
      </c>
      <c r="D5" s="364" t="s">
        <v>914</v>
      </c>
      <c r="E5" s="364" t="s">
        <v>353</v>
      </c>
      <c r="F5" s="364" t="s">
        <v>283</v>
      </c>
      <c r="G5" s="191" t="s">
        <v>168</v>
      </c>
      <c r="H5" s="191" t="s">
        <v>154</v>
      </c>
    </row>
    <row r="6" spans="2:11" ht="15">
      <c r="B6" s="143" t="s">
        <v>70</v>
      </c>
      <c r="C6" s="388">
        <v>7912773.900689056</v>
      </c>
      <c r="D6" s="388">
        <v>2779199821.0901966</v>
      </c>
      <c r="E6" s="388">
        <v>55817.61</v>
      </c>
      <c r="F6" s="388">
        <v>353.5391797101023</v>
      </c>
      <c r="G6" s="428">
        <v>1</v>
      </c>
      <c r="H6" s="479">
        <v>1</v>
      </c>
      <c r="I6" s="8"/>
      <c r="K6" s="28"/>
    </row>
    <row r="7" spans="2:9" ht="15">
      <c r="B7" s="358" t="s">
        <v>99</v>
      </c>
      <c r="C7" s="62">
        <v>791121.1881767525</v>
      </c>
      <c r="D7" s="62">
        <v>81289816.65848961</v>
      </c>
      <c r="E7" s="62">
        <v>600.52</v>
      </c>
      <c r="F7" s="62">
        <v>104.44674505531911</v>
      </c>
      <c r="G7" s="247">
        <v>0.09998025952793375</v>
      </c>
      <c r="H7" s="480">
        <v>0.02924936020850853</v>
      </c>
      <c r="I7" s="310"/>
    </row>
    <row r="8" spans="2:11" ht="15">
      <c r="B8" s="358" t="s">
        <v>144</v>
      </c>
      <c r="C8" s="62">
        <v>791600.4910324037</v>
      </c>
      <c r="D8" s="62">
        <v>119530155.79196274</v>
      </c>
      <c r="E8" s="62">
        <v>953.5</v>
      </c>
      <c r="F8" s="62">
        <v>152.3889859304954</v>
      </c>
      <c r="G8" s="247">
        <v>0.10004083283151437</v>
      </c>
      <c r="H8" s="480">
        <v>0.04300883832997465</v>
      </c>
      <c r="I8" s="310"/>
      <c r="K8" s="28"/>
    </row>
    <row r="9" spans="2:9" ht="15">
      <c r="B9" s="358" t="s">
        <v>145</v>
      </c>
      <c r="C9" s="62">
        <v>790921.7781969993</v>
      </c>
      <c r="D9" s="62">
        <v>143973663.74901408</v>
      </c>
      <c r="E9" s="62">
        <v>1053.33</v>
      </c>
      <c r="F9" s="62">
        <v>183.0871848575041</v>
      </c>
      <c r="G9" s="247">
        <v>0.0999550585071216</v>
      </c>
      <c r="H9" s="480">
        <v>0.051803998638909506</v>
      </c>
      <c r="I9" s="93"/>
    </row>
    <row r="10" spans="2:9" ht="15">
      <c r="B10" s="358" t="s">
        <v>146</v>
      </c>
      <c r="C10" s="62">
        <v>791605.0625653052</v>
      </c>
      <c r="D10" s="62">
        <v>165132084.29320645</v>
      </c>
      <c r="E10" s="62">
        <v>1413.56</v>
      </c>
      <c r="F10" s="62">
        <v>209.88884000487107</v>
      </c>
      <c r="G10" s="247">
        <v>0.10004141057238738</v>
      </c>
      <c r="H10" s="480">
        <v>0.05941713260057353</v>
      </c>
      <c r="I10" s="93"/>
    </row>
    <row r="11" spans="2:9" ht="15">
      <c r="B11" s="358" t="s">
        <v>147</v>
      </c>
      <c r="C11" s="62">
        <v>790967.611696928</v>
      </c>
      <c r="D11" s="62">
        <v>188691990.3462736</v>
      </c>
      <c r="E11" s="62">
        <v>1436.67</v>
      </c>
      <c r="F11" s="62">
        <v>240.39356639039968</v>
      </c>
      <c r="G11" s="247">
        <v>0.09996085085004759</v>
      </c>
      <c r="H11" s="480">
        <v>0.0678943589857657</v>
      </c>
      <c r="I11" s="93"/>
    </row>
    <row r="12" spans="2:9" ht="15">
      <c r="B12" s="358" t="s">
        <v>148</v>
      </c>
      <c r="C12" s="62">
        <v>791351.180766087</v>
      </c>
      <c r="D12" s="62">
        <v>215946320.15375122</v>
      </c>
      <c r="E12" s="62">
        <v>1944.15</v>
      </c>
      <c r="F12" s="62">
        <v>274.85462725253797</v>
      </c>
      <c r="G12" s="247">
        <v>0.1000093255156924</v>
      </c>
      <c r="H12" s="480">
        <v>0.07770089740040426</v>
      </c>
      <c r="I12" s="93"/>
    </row>
    <row r="13" spans="2:9" ht="15">
      <c r="B13" s="358" t="s">
        <v>149</v>
      </c>
      <c r="C13" s="62">
        <v>791275.2021658692</v>
      </c>
      <c r="D13" s="62">
        <v>252022553.4211591</v>
      </c>
      <c r="E13" s="62">
        <v>1871.666666666667</v>
      </c>
      <c r="F13" s="62">
        <v>320.12617995520577</v>
      </c>
      <c r="G13" s="247">
        <v>0.09999972349733938</v>
      </c>
      <c r="H13" s="480">
        <v>0.09068169604382682</v>
      </c>
      <c r="I13" s="93"/>
    </row>
    <row r="14" spans="2:9" ht="15">
      <c r="B14" s="358" t="s">
        <v>150</v>
      </c>
      <c r="C14" s="62">
        <v>791334.280429476</v>
      </c>
      <c r="D14" s="62">
        <v>305780201.2365639</v>
      </c>
      <c r="E14" s="62">
        <v>2238.33</v>
      </c>
      <c r="F14" s="62">
        <v>387.44991924419037</v>
      </c>
      <c r="G14" s="247">
        <v>0.10000718968610559</v>
      </c>
      <c r="H14" s="480">
        <v>0.11002454696352691</v>
      </c>
      <c r="I14" s="93"/>
    </row>
    <row r="15" spans="2:9" ht="15">
      <c r="B15" s="358" t="s">
        <v>151</v>
      </c>
      <c r="C15" s="62">
        <v>791352.6523073547</v>
      </c>
      <c r="D15" s="62">
        <v>419662511.1231349</v>
      </c>
      <c r="E15" s="62">
        <v>3162.1266666666666</v>
      </c>
      <c r="F15" s="62">
        <v>531.910577738129</v>
      </c>
      <c r="G15" s="247">
        <v>0.10000951148603432</v>
      </c>
      <c r="H15" s="480">
        <v>0.15100120111497198</v>
      </c>
      <c r="I15" s="93"/>
    </row>
    <row r="16" spans="2:9" ht="15">
      <c r="B16" s="481" t="s">
        <v>152</v>
      </c>
      <c r="C16" s="270">
        <v>791244.453350404</v>
      </c>
      <c r="D16" s="270">
        <v>887170524.3162903</v>
      </c>
      <c r="E16" s="270">
        <v>55817.61</v>
      </c>
      <c r="F16" s="270">
        <v>1124.0813216160839</v>
      </c>
      <c r="G16" s="427">
        <v>0.09999583752563704</v>
      </c>
      <c r="H16" s="482">
        <v>0.31921796971341193</v>
      </c>
      <c r="I16" s="93"/>
    </row>
    <row r="18" spans="2:11" ht="15">
      <c r="B18" s="547" t="s">
        <v>839</v>
      </c>
      <c r="C18" s="547"/>
      <c r="D18" s="547"/>
      <c r="E18" s="547"/>
      <c r="F18" s="547"/>
      <c r="G18" s="547"/>
      <c r="H18" s="547"/>
      <c r="K18" s="59"/>
    </row>
    <row r="19" spans="2:8" ht="29.85" customHeight="1">
      <c r="B19" s="557" t="s">
        <v>921</v>
      </c>
      <c r="C19" s="557"/>
      <c r="D19" s="557"/>
      <c r="E19" s="557"/>
      <c r="F19" s="557"/>
      <c r="G19" s="557"/>
      <c r="H19" s="557"/>
    </row>
    <row r="21" spans="2:8" ht="75">
      <c r="B21" s="333" t="s">
        <v>588</v>
      </c>
      <c r="C21" s="333" t="s">
        <v>135</v>
      </c>
      <c r="D21" s="364" t="s">
        <v>914</v>
      </c>
      <c r="E21" s="364" t="s">
        <v>353</v>
      </c>
      <c r="F21" s="364" t="s">
        <v>283</v>
      </c>
      <c r="G21" s="333" t="s">
        <v>168</v>
      </c>
      <c r="H21" s="333" t="s">
        <v>154</v>
      </c>
    </row>
    <row r="22" spans="2:8" ht="15">
      <c r="B22" s="138" t="s">
        <v>169</v>
      </c>
      <c r="C22" s="388">
        <v>5292110.512797284</v>
      </c>
      <c r="D22" s="388">
        <v>2241750768.28816</v>
      </c>
      <c r="E22" s="388">
        <v>55817.61</v>
      </c>
      <c r="F22" s="388">
        <v>425.73064371416143</v>
      </c>
      <c r="G22" s="483">
        <v>1</v>
      </c>
      <c r="H22" s="484">
        <v>1</v>
      </c>
    </row>
    <row r="23" spans="2:8" ht="15">
      <c r="B23" s="47" t="s">
        <v>99</v>
      </c>
      <c r="C23" s="62">
        <v>529103.2863962123</v>
      </c>
      <c r="D23" s="62">
        <v>80462376.15665025</v>
      </c>
      <c r="E23" s="62">
        <v>793.3333333333334</v>
      </c>
      <c r="F23" s="62">
        <v>153.62246743907264</v>
      </c>
      <c r="G23" s="247">
        <v>0.0999796366906444</v>
      </c>
      <c r="H23" s="480">
        <v>0.03589265019772592</v>
      </c>
    </row>
    <row r="24" spans="2:11" ht="15">
      <c r="B24" s="47" t="s">
        <v>144</v>
      </c>
      <c r="C24" s="62">
        <v>529398.9884761947</v>
      </c>
      <c r="D24" s="62">
        <v>105617524.07374261</v>
      </c>
      <c r="E24" s="62">
        <v>1053.33</v>
      </c>
      <c r="F24" s="62">
        <v>200.5498089012084</v>
      </c>
      <c r="G24" s="247">
        <v>0.10003551271199114</v>
      </c>
      <c r="H24" s="480">
        <v>0.0471138565302663</v>
      </c>
      <c r="K24" s="59"/>
    </row>
    <row r="25" spans="2:8" ht="15">
      <c r="B25" s="47" t="s">
        <v>145</v>
      </c>
      <c r="C25" s="62">
        <v>529037.985864278</v>
      </c>
      <c r="D25" s="62">
        <v>122001262.40545274</v>
      </c>
      <c r="E25" s="62">
        <v>1413.56</v>
      </c>
      <c r="F25" s="62">
        <v>232.16694317593817</v>
      </c>
      <c r="G25" s="247">
        <v>0.09996729746761111</v>
      </c>
      <c r="H25" s="480">
        <v>0.0544223131898891</v>
      </c>
    </row>
    <row r="26" spans="2:8" ht="15">
      <c r="B26" s="47" t="s">
        <v>146</v>
      </c>
      <c r="C26" s="62">
        <v>529213.2080212828</v>
      </c>
      <c r="D26" s="62">
        <v>135744131.08090222</v>
      </c>
      <c r="E26" s="62">
        <v>1436.67</v>
      </c>
      <c r="F26" s="62">
        <v>257.92377698980766</v>
      </c>
      <c r="G26" s="247">
        <v>0.10000040753902421</v>
      </c>
      <c r="H26" s="480">
        <v>0.06055273092849604</v>
      </c>
    </row>
    <row r="27" spans="2:8" ht="15">
      <c r="B27" s="47" t="s">
        <v>147</v>
      </c>
      <c r="C27" s="62">
        <v>529369.9136732373</v>
      </c>
      <c r="D27" s="62">
        <v>154478120.9455878</v>
      </c>
      <c r="E27" s="62">
        <v>1944.15</v>
      </c>
      <c r="F27" s="62">
        <v>293.8030563725104</v>
      </c>
      <c r="G27" s="247">
        <v>0.10003001872185488</v>
      </c>
      <c r="H27" s="480">
        <v>0.068909587600387</v>
      </c>
    </row>
    <row r="28" spans="2:8" ht="15">
      <c r="B28" s="47" t="s">
        <v>148</v>
      </c>
      <c r="C28" s="62">
        <v>529106.1939073905</v>
      </c>
      <c r="D28" s="62">
        <v>174141442.40596053</v>
      </c>
      <c r="E28" s="62">
        <v>1871.666666666667</v>
      </c>
      <c r="F28" s="62">
        <v>330.5031048682276</v>
      </c>
      <c r="G28" s="247">
        <v>0.0999801860954936</v>
      </c>
      <c r="H28" s="480">
        <v>0.0776810004347352</v>
      </c>
    </row>
    <row r="29" spans="2:8" ht="15">
      <c r="B29" s="47" t="s">
        <v>149</v>
      </c>
      <c r="C29" s="62">
        <v>529250.0003562854</v>
      </c>
      <c r="D29" s="62">
        <v>204147366.15554205</v>
      </c>
      <c r="E29" s="62">
        <v>2238.33</v>
      </c>
      <c r="F29" s="62">
        <v>387.01393804714303</v>
      </c>
      <c r="G29" s="247">
        <v>0.10000735983809536</v>
      </c>
      <c r="H29" s="480">
        <v>0.09106604045526102</v>
      </c>
    </row>
    <row r="30" spans="2:8" ht="15">
      <c r="B30" s="47" t="s">
        <v>150</v>
      </c>
      <c r="C30" s="62">
        <v>529180.7498230307</v>
      </c>
      <c r="D30" s="62">
        <v>245025706.98596907</v>
      </c>
      <c r="E30" s="62">
        <v>2405.1666666666665</v>
      </c>
      <c r="F30" s="62">
        <v>464.335133492029</v>
      </c>
      <c r="G30" s="247">
        <v>0.09999427422072452</v>
      </c>
      <c r="H30" s="480">
        <v>0.10930104740103425</v>
      </c>
    </row>
    <row r="31" spans="2:8" ht="15">
      <c r="B31" s="47" t="s">
        <v>151</v>
      </c>
      <c r="C31" s="62">
        <v>529431.5457882414</v>
      </c>
      <c r="D31" s="62">
        <v>341790919.0938792</v>
      </c>
      <c r="E31" s="62">
        <v>4029.16</v>
      </c>
      <c r="F31" s="62">
        <v>648.24521886076</v>
      </c>
      <c r="G31" s="247">
        <v>0.10004166475888586</v>
      </c>
      <c r="H31" s="480">
        <v>0.15246606533110582</v>
      </c>
    </row>
    <row r="32" spans="2:8" ht="15">
      <c r="B32" s="385" t="s">
        <v>152</v>
      </c>
      <c r="C32" s="270">
        <v>529018.640490481</v>
      </c>
      <c r="D32" s="270">
        <v>678341918.9842502</v>
      </c>
      <c r="E32" s="270">
        <v>55817.61</v>
      </c>
      <c r="F32" s="270">
        <v>1283.9197604595552</v>
      </c>
      <c r="G32" s="427">
        <v>0.09996364195555213</v>
      </c>
      <c r="H32" s="482">
        <v>0.30259470793099985</v>
      </c>
    </row>
    <row r="34" spans="2:8" ht="15">
      <c r="B34" s="562" t="s">
        <v>839</v>
      </c>
      <c r="C34" s="562"/>
      <c r="D34" s="562"/>
      <c r="E34" s="562"/>
      <c r="F34" s="562"/>
      <c r="G34" s="562"/>
      <c r="H34" s="562"/>
    </row>
    <row r="35" spans="2:8" ht="29.25" customHeight="1">
      <c r="B35" s="557" t="s">
        <v>921</v>
      </c>
      <c r="C35" s="557"/>
      <c r="D35" s="557"/>
      <c r="E35" s="557"/>
      <c r="F35" s="557"/>
      <c r="G35" s="557"/>
      <c r="H35" s="557"/>
    </row>
    <row r="37" spans="2:8" ht="75">
      <c r="B37" s="333" t="s">
        <v>588</v>
      </c>
      <c r="C37" s="333" t="s">
        <v>135</v>
      </c>
      <c r="D37" s="364" t="s">
        <v>914</v>
      </c>
      <c r="E37" s="364" t="s">
        <v>353</v>
      </c>
      <c r="F37" s="364" t="s">
        <v>283</v>
      </c>
      <c r="G37" s="333" t="s">
        <v>168</v>
      </c>
      <c r="H37" s="333" t="s">
        <v>154</v>
      </c>
    </row>
    <row r="38" spans="2:8" ht="15">
      <c r="B38" s="138" t="s">
        <v>167</v>
      </c>
      <c r="C38" s="388">
        <v>2620663.3878911384</v>
      </c>
      <c r="D38" s="388">
        <v>537449052.80193</v>
      </c>
      <c r="E38" s="388">
        <v>29285.2</v>
      </c>
      <c r="F38" s="388">
        <v>207.07555119597362</v>
      </c>
      <c r="G38" s="483">
        <v>1</v>
      </c>
      <c r="H38" s="484">
        <v>1</v>
      </c>
    </row>
    <row r="39" spans="2:8" ht="15">
      <c r="B39" s="314" t="s">
        <v>99</v>
      </c>
      <c r="C39" s="62">
        <v>261924.80079908253</v>
      </c>
      <c r="D39" s="62">
        <v>19310412.476888154</v>
      </c>
      <c r="E39" s="62">
        <v>500</v>
      </c>
      <c r="F39" s="62">
        <v>75.7573313452791</v>
      </c>
      <c r="G39" s="247">
        <v>0.09994599154142218</v>
      </c>
      <c r="H39" s="480">
        <v>0.03592975441340067</v>
      </c>
    </row>
    <row r="40" spans="2:8" ht="15">
      <c r="B40" s="314" t="s">
        <v>144</v>
      </c>
      <c r="C40" s="62">
        <v>262160.1171261089</v>
      </c>
      <c r="D40" s="62">
        <v>27763531.02741147</v>
      </c>
      <c r="E40" s="62">
        <v>510.3333333333333</v>
      </c>
      <c r="F40" s="62">
        <v>107.11317987569342</v>
      </c>
      <c r="G40" s="247">
        <v>0.10003578419778304</v>
      </c>
      <c r="H40" s="480">
        <v>0.05165797740766205</v>
      </c>
    </row>
    <row r="41" spans="2:8" ht="15">
      <c r="B41" s="314" t="s">
        <v>145</v>
      </c>
      <c r="C41" s="62">
        <v>262313.9607632992</v>
      </c>
      <c r="D41" s="62">
        <v>33561407.1079936</v>
      </c>
      <c r="E41" s="62">
        <v>953.5</v>
      </c>
      <c r="F41" s="62">
        <v>129.03549321740817</v>
      </c>
      <c r="G41" s="247">
        <v>0.10009448827931489</v>
      </c>
      <c r="H41" s="480">
        <v>0.0624457461279818</v>
      </c>
    </row>
    <row r="42" spans="2:8" ht="15">
      <c r="B42" s="314" t="s">
        <v>146</v>
      </c>
      <c r="C42" s="62">
        <v>261946.14503878294</v>
      </c>
      <c r="D42" s="62">
        <v>36775246.802274786</v>
      </c>
      <c r="E42" s="62">
        <v>949.8333333333334</v>
      </c>
      <c r="F42" s="62">
        <v>141.55736212186363</v>
      </c>
      <c r="G42" s="247">
        <v>0.09995413613557305</v>
      </c>
      <c r="H42" s="480">
        <v>0.06842554956707281</v>
      </c>
    </row>
    <row r="43" spans="2:8" ht="15">
      <c r="B43" s="314" t="s">
        <v>147</v>
      </c>
      <c r="C43" s="62">
        <v>261931.47183767857</v>
      </c>
      <c r="D43" s="62">
        <v>41890267.66681325</v>
      </c>
      <c r="E43" s="62">
        <v>958.2833333333332</v>
      </c>
      <c r="F43" s="62">
        <v>161.18873028143847</v>
      </c>
      <c r="G43" s="247">
        <v>0.09994853709482171</v>
      </c>
      <c r="H43" s="480">
        <v>0.07794276954889597</v>
      </c>
    </row>
    <row r="44" spans="2:8" ht="15">
      <c r="B44" s="314" t="s">
        <v>148</v>
      </c>
      <c r="C44" s="62">
        <v>262411.6952707352</v>
      </c>
      <c r="D44" s="62">
        <v>46100384.56282822</v>
      </c>
      <c r="E44" s="62">
        <v>938.4166666666666</v>
      </c>
      <c r="F44" s="62">
        <v>176.65402073880978</v>
      </c>
      <c r="G44" s="247">
        <v>0.10013178208358123</v>
      </c>
      <c r="H44" s="480">
        <v>0.0857762876732019</v>
      </c>
    </row>
    <row r="45" spans="2:8" ht="15">
      <c r="B45" s="314" t="s">
        <v>149</v>
      </c>
      <c r="C45" s="62">
        <v>261665.64719945478</v>
      </c>
      <c r="D45" s="62">
        <v>51919075.980818965</v>
      </c>
      <c r="E45" s="62">
        <v>1179.1666666666667</v>
      </c>
      <c r="F45" s="62">
        <v>200.6532430404071</v>
      </c>
      <c r="G45" s="247">
        <v>0.09984710299250546</v>
      </c>
      <c r="H45" s="480">
        <v>0.0966027862736844</v>
      </c>
    </row>
    <row r="46" spans="2:8" ht="15">
      <c r="B46" s="314" t="s">
        <v>150</v>
      </c>
      <c r="C46" s="62">
        <v>262097.3398989972</v>
      </c>
      <c r="D46" s="62">
        <v>59701044.24969552</v>
      </c>
      <c r="E46" s="62">
        <v>1324</v>
      </c>
      <c r="F46" s="62">
        <v>229.86108272515438</v>
      </c>
      <c r="G46" s="247">
        <v>0.10001182948944401</v>
      </c>
      <c r="H46" s="480">
        <v>0.11108223921588635</v>
      </c>
    </row>
    <row r="47" spans="2:8" ht="15">
      <c r="B47" s="314" t="s">
        <v>151</v>
      </c>
      <c r="C47" s="62">
        <v>262182.01042361243</v>
      </c>
      <c r="D47" s="62">
        <v>72653721.75767468</v>
      </c>
      <c r="E47" s="62">
        <v>1638.3400000000001</v>
      </c>
      <c r="F47" s="62">
        <v>278.6810188212468</v>
      </c>
      <c r="G47" s="247">
        <v>0.1000441383029324</v>
      </c>
      <c r="H47" s="480">
        <v>0.13518252823947258</v>
      </c>
    </row>
    <row r="48" spans="2:8" ht="15">
      <c r="B48" s="315" t="s">
        <v>152</v>
      </c>
      <c r="C48" s="270">
        <v>262030.1995331724</v>
      </c>
      <c r="D48" s="270">
        <v>147773961.16949448</v>
      </c>
      <c r="E48" s="270">
        <v>29285.2</v>
      </c>
      <c r="F48" s="270">
        <v>565.2878644429258</v>
      </c>
      <c r="G48" s="427">
        <v>0.09998620988254026</v>
      </c>
      <c r="H48" s="482">
        <v>0.27495436153267294</v>
      </c>
    </row>
    <row r="50" ht="15">
      <c r="B50" t="s">
        <v>347</v>
      </c>
    </row>
  </sheetData>
  <mergeCells count="6">
    <mergeCell ref="B35:H35"/>
    <mergeCell ref="B3:H3"/>
    <mergeCell ref="B2:H2"/>
    <mergeCell ref="B18:H18"/>
    <mergeCell ref="B34:H34"/>
    <mergeCell ref="B19:H19"/>
  </mergeCells>
  <hyperlinks>
    <hyperlink ref="A2" location="Índice!A1" display="Regresar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C000"/>
  </sheetPr>
  <dimension ref="A2:I12"/>
  <sheetViews>
    <sheetView workbookViewId="0" topLeftCell="A1">
      <selection activeCell="A2" sqref="A2"/>
    </sheetView>
  </sheetViews>
  <sheetFormatPr defaultColWidth="11.421875" defaultRowHeight="15"/>
  <sheetData>
    <row r="2" spans="1:4" ht="15">
      <c r="A2" s="1" t="s">
        <v>17</v>
      </c>
      <c r="D2" t="s">
        <v>915</v>
      </c>
    </row>
    <row r="4" spans="4:9" ht="15">
      <c r="D4" s="28" t="s">
        <v>916</v>
      </c>
      <c r="E4" s="28"/>
      <c r="F4" s="28"/>
      <c r="G4" s="28"/>
      <c r="H4" s="28"/>
      <c r="I4" s="28"/>
    </row>
    <row r="5" spans="4:9" ht="15">
      <c r="D5" s="28" t="s">
        <v>112</v>
      </c>
      <c r="E5" s="28"/>
      <c r="F5" s="28"/>
      <c r="G5" s="28"/>
      <c r="H5" s="28"/>
      <c r="I5" s="28"/>
    </row>
    <row r="6" spans="4:9" ht="15">
      <c r="D6" s="28" t="s">
        <v>46</v>
      </c>
      <c r="E6" s="28"/>
      <c r="F6" s="28"/>
      <c r="G6" s="28"/>
      <c r="H6" s="28"/>
      <c r="I6" s="28"/>
    </row>
    <row r="7" spans="4:9" ht="15">
      <c r="D7" s="28" t="s">
        <v>113</v>
      </c>
      <c r="E7" s="28"/>
      <c r="F7" s="28"/>
      <c r="G7" s="28"/>
      <c r="H7" s="28"/>
      <c r="I7" s="28"/>
    </row>
    <row r="8" spans="4:9" ht="15">
      <c r="D8" s="28" t="s">
        <v>49</v>
      </c>
      <c r="E8" s="28"/>
      <c r="F8" s="28"/>
      <c r="G8" s="28"/>
      <c r="H8" s="28"/>
      <c r="I8" s="28"/>
    </row>
    <row r="9" spans="4:9" ht="15">
      <c r="D9" s="28" t="s">
        <v>111</v>
      </c>
      <c r="E9" s="28"/>
      <c r="F9" s="28"/>
      <c r="G9" s="28"/>
      <c r="H9" s="28"/>
      <c r="I9" s="28"/>
    </row>
    <row r="10" spans="4:9" ht="15">
      <c r="D10" s="28" t="s">
        <v>114</v>
      </c>
      <c r="E10" s="28"/>
      <c r="F10" s="28"/>
      <c r="G10" s="28"/>
      <c r="H10" s="28"/>
      <c r="I10" s="28"/>
    </row>
    <row r="11" spans="4:9" ht="15">
      <c r="D11" s="28"/>
      <c r="E11" s="28"/>
      <c r="F11" s="28"/>
      <c r="G11" s="28"/>
      <c r="H11" s="28"/>
      <c r="I11" s="28"/>
    </row>
    <row r="12" spans="4:9" ht="15">
      <c r="D12" s="28" t="s">
        <v>917</v>
      </c>
      <c r="E12" s="28"/>
      <c r="F12" s="28"/>
      <c r="G12" s="28"/>
      <c r="H12" s="28"/>
      <c r="I12" s="28"/>
    </row>
  </sheetData>
  <hyperlinks>
    <hyperlink ref="A2" location="Índice!A1" display="Regresar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3"/>
  <sheetViews>
    <sheetView workbookViewId="0" topLeftCell="A1">
      <selection activeCell="G16" sqref="G16"/>
    </sheetView>
  </sheetViews>
  <sheetFormatPr defaultColWidth="11.421875" defaultRowHeight="15"/>
  <cols>
    <col min="2" max="2" width="64.00390625" style="0" customWidth="1"/>
    <col min="3" max="3" width="14.57421875" style="0" customWidth="1"/>
    <col min="4" max="4" width="14.7109375" style="0" customWidth="1"/>
    <col min="5" max="5" width="13.8515625" style="0" customWidth="1"/>
  </cols>
  <sheetData>
    <row r="1" spans="2:5" ht="15">
      <c r="B1" s="547" t="s">
        <v>207</v>
      </c>
      <c r="C1" s="547"/>
      <c r="D1" s="547"/>
      <c r="E1" s="547"/>
    </row>
    <row r="2" spans="1:5" ht="15">
      <c r="A2" s="1" t="s">
        <v>17</v>
      </c>
      <c r="B2" s="547" t="s">
        <v>208</v>
      </c>
      <c r="C2" s="547"/>
      <c r="D2" s="547"/>
      <c r="E2" s="547"/>
    </row>
    <row r="4" spans="2:8" ht="15">
      <c r="B4" s="549" t="s">
        <v>15</v>
      </c>
      <c r="C4" s="549" t="s">
        <v>16</v>
      </c>
      <c r="D4" s="549" t="s">
        <v>61</v>
      </c>
      <c r="E4" s="549"/>
      <c r="F4" s="18"/>
      <c r="G4" s="18"/>
      <c r="H4" s="18"/>
    </row>
    <row r="5" spans="2:12" ht="15" customHeight="1">
      <c r="B5" s="550"/>
      <c r="C5" s="550"/>
      <c r="D5" s="158" t="s">
        <v>62</v>
      </c>
      <c r="E5" s="158" t="s">
        <v>43</v>
      </c>
      <c r="F5" s="8"/>
      <c r="G5" s="20"/>
      <c r="H5" s="20"/>
      <c r="I5" s="8"/>
      <c r="J5" s="8"/>
      <c r="K5" s="8"/>
      <c r="L5" s="8"/>
    </row>
    <row r="6" spans="2:12" ht="15" customHeight="1">
      <c r="B6" s="25"/>
      <c r="C6" s="50"/>
      <c r="D6" s="11"/>
      <c r="E6" s="42"/>
      <c r="F6" s="8"/>
      <c r="G6" s="20"/>
      <c r="H6" s="20"/>
      <c r="I6" s="8"/>
      <c r="J6" s="8"/>
      <c r="K6" s="8"/>
      <c r="L6" s="8"/>
    </row>
    <row r="7" spans="2:8" ht="15">
      <c r="B7" s="14" t="s">
        <v>319</v>
      </c>
      <c r="C7" s="8"/>
      <c r="D7" s="8"/>
      <c r="E7" s="13"/>
      <c r="F7" s="8"/>
      <c r="G7" s="8"/>
      <c r="H7" s="8"/>
    </row>
    <row r="8" spans="2:8" ht="15">
      <c r="B8" s="19" t="s">
        <v>289</v>
      </c>
      <c r="C8" s="121">
        <v>0.6486467612964385</v>
      </c>
      <c r="D8" s="121">
        <v>0.5936504295082663</v>
      </c>
      <c r="E8" s="123">
        <v>0.7653992883342414</v>
      </c>
      <c r="F8" s="8"/>
      <c r="G8" s="8"/>
      <c r="H8" s="8"/>
    </row>
    <row r="9" spans="2:8" ht="15">
      <c r="B9" s="19" t="s">
        <v>320</v>
      </c>
      <c r="C9" s="121">
        <v>0.16989380914095512</v>
      </c>
      <c r="D9" s="121">
        <v>0.23338173619905794</v>
      </c>
      <c r="E9" s="123">
        <v>0.035114348776703615</v>
      </c>
      <c r="F9" s="8"/>
      <c r="G9" s="8"/>
      <c r="H9" s="8"/>
    </row>
    <row r="10" spans="2:8" ht="15">
      <c r="B10" s="19" t="s">
        <v>518</v>
      </c>
      <c r="C10" s="121">
        <v>0.18145942956255215</v>
      </c>
      <c r="D10" s="121">
        <v>0.17296783429260845</v>
      </c>
      <c r="E10" s="123">
        <v>0.19948636288911734</v>
      </c>
      <c r="F10" s="8"/>
      <c r="G10" s="8"/>
      <c r="H10" s="8"/>
    </row>
    <row r="11" spans="2:8" ht="15">
      <c r="B11" s="19" t="s">
        <v>404</v>
      </c>
      <c r="C11" s="121">
        <v>0.1894367958617874</v>
      </c>
      <c r="D11" s="121">
        <v>0.14678292597141387</v>
      </c>
      <c r="E11" s="123">
        <v>0.2799873277922967</v>
      </c>
      <c r="F11" s="8"/>
      <c r="G11" s="8"/>
      <c r="H11" s="8"/>
    </row>
    <row r="12" spans="2:8" ht="15">
      <c r="B12" s="19" t="s">
        <v>405</v>
      </c>
      <c r="C12" s="121">
        <v>0.13381529790279706</v>
      </c>
      <c r="D12" s="121">
        <v>0.09806534219256756</v>
      </c>
      <c r="E12" s="123">
        <v>0.20970940819975883</v>
      </c>
      <c r="F12" s="8"/>
      <c r="G12" s="8"/>
      <c r="H12" s="8"/>
    </row>
    <row r="13" spans="2:8" ht="15">
      <c r="B13" s="19" t="s">
        <v>406</v>
      </c>
      <c r="C13" s="121">
        <v>0.171</v>
      </c>
      <c r="D13" s="121">
        <v>0.12</v>
      </c>
      <c r="E13" s="123">
        <v>0.279</v>
      </c>
      <c r="F13" s="8"/>
      <c r="G13" s="8"/>
      <c r="H13" s="8"/>
    </row>
    <row r="14" spans="2:8" ht="17.25">
      <c r="B14" s="19" t="s">
        <v>451</v>
      </c>
      <c r="C14" s="77">
        <v>0.15293202390527905</v>
      </c>
      <c r="D14" s="77">
        <v>0.1365109757610177</v>
      </c>
      <c r="E14" s="160">
        <v>0.18779251014348383</v>
      </c>
      <c r="F14" s="8"/>
      <c r="G14" s="8"/>
      <c r="H14" s="8"/>
    </row>
    <row r="15" spans="2:8" ht="15">
      <c r="B15" s="19" t="s">
        <v>605</v>
      </c>
      <c r="C15" s="155">
        <v>0.7374321030963215</v>
      </c>
      <c r="D15" s="155">
        <v>0.8841370397691519</v>
      </c>
      <c r="E15" s="156">
        <v>0.4259900208961864</v>
      </c>
      <c r="F15" s="8"/>
      <c r="G15" s="20"/>
      <c r="H15" s="8"/>
    </row>
    <row r="16" spans="2:8" ht="15">
      <c r="B16" s="19" t="s">
        <v>321</v>
      </c>
      <c r="C16" s="121">
        <v>0.01826312262943322</v>
      </c>
      <c r="D16" s="303">
        <v>0.00271096309183555</v>
      </c>
      <c r="E16" s="123">
        <v>0.05127903237962364</v>
      </c>
      <c r="F16" s="8"/>
      <c r="G16" s="8"/>
      <c r="H16" s="8"/>
    </row>
    <row r="17" spans="2:8" ht="15">
      <c r="B17" s="19" t="s">
        <v>322</v>
      </c>
      <c r="C17" s="121">
        <v>0.449245776719089</v>
      </c>
      <c r="D17" s="121">
        <v>0.27263728796965064</v>
      </c>
      <c r="E17" s="123">
        <v>0.824170552379525</v>
      </c>
      <c r="F17" s="8"/>
      <c r="G17" s="8"/>
      <c r="H17" s="8"/>
    </row>
    <row r="18" spans="2:8" ht="15">
      <c r="B18" s="19"/>
      <c r="C18" s="32"/>
      <c r="D18" s="32"/>
      <c r="E18" s="52"/>
      <c r="F18" s="8"/>
      <c r="G18" s="8"/>
      <c r="H18" s="8"/>
    </row>
    <row r="19" spans="2:8" ht="15">
      <c r="B19" s="14" t="s">
        <v>517</v>
      </c>
      <c r="C19" s="32"/>
      <c r="D19" s="32"/>
      <c r="E19" s="52"/>
      <c r="F19" s="8"/>
      <c r="G19" s="8"/>
      <c r="H19" s="8"/>
    </row>
    <row r="20" spans="2:8" ht="15">
      <c r="B20" s="14" t="s">
        <v>0</v>
      </c>
      <c r="C20" s="32"/>
      <c r="D20" s="32"/>
      <c r="E20" s="52"/>
      <c r="F20" s="8"/>
      <c r="G20" s="8"/>
      <c r="H20" s="8"/>
    </row>
    <row r="21" spans="2:8" ht="15">
      <c r="B21" s="19" t="s">
        <v>1</v>
      </c>
      <c r="C21" s="54">
        <v>3923123.161546084</v>
      </c>
      <c r="D21" s="54">
        <v>2666885.510168755</v>
      </c>
      <c r="E21" s="65">
        <v>1256237.6513770716</v>
      </c>
      <c r="F21" s="8"/>
      <c r="G21" s="8"/>
      <c r="H21" s="8"/>
    </row>
    <row r="22" spans="2:8" ht="15">
      <c r="B22" s="19" t="s">
        <v>2</v>
      </c>
      <c r="C22" s="150">
        <v>3.880857004244805</v>
      </c>
      <c r="D22" s="150">
        <v>3.8168473904065845</v>
      </c>
      <c r="E22" s="151">
        <v>4.01674396119885</v>
      </c>
      <c r="F22" s="8"/>
      <c r="G22" s="8"/>
      <c r="H22" s="8"/>
    </row>
    <row r="23" spans="2:8" ht="15">
      <c r="B23" s="19" t="s">
        <v>323</v>
      </c>
      <c r="C23" s="121">
        <v>0.10077884276143916</v>
      </c>
      <c r="D23" s="121">
        <v>0.09816887385665973</v>
      </c>
      <c r="E23" s="123">
        <v>0.10631958439303783</v>
      </c>
      <c r="F23" s="8"/>
      <c r="G23" s="8"/>
      <c r="H23" s="8"/>
    </row>
    <row r="24" spans="2:8" ht="15">
      <c r="B24" s="19" t="s">
        <v>3</v>
      </c>
      <c r="C24" s="121">
        <v>0.15265701060206424</v>
      </c>
      <c r="D24" s="121">
        <v>0.1511126134894208</v>
      </c>
      <c r="E24" s="123">
        <v>0.15593563409912373</v>
      </c>
      <c r="F24" s="8"/>
      <c r="G24" s="8"/>
      <c r="H24" s="8"/>
    </row>
    <row r="25" spans="2:8" ht="15">
      <c r="B25" s="19" t="s">
        <v>4</v>
      </c>
      <c r="C25" s="121">
        <v>0.19939584039713887</v>
      </c>
      <c r="D25" s="121">
        <v>0.20738097317761045</v>
      </c>
      <c r="E25" s="123">
        <v>0.18244408378833948</v>
      </c>
      <c r="F25" s="8"/>
      <c r="G25" s="8"/>
      <c r="H25" s="8"/>
    </row>
    <row r="26" spans="2:8" ht="15">
      <c r="B26" s="19" t="s">
        <v>5</v>
      </c>
      <c r="C26" s="121">
        <v>0.217589473685462</v>
      </c>
      <c r="D26" s="121">
        <v>0.23090630366257792</v>
      </c>
      <c r="E26" s="123">
        <v>0.18931897815593676</v>
      </c>
      <c r="F26" s="8"/>
      <c r="G26" s="8"/>
      <c r="H26" s="8"/>
    </row>
    <row r="27" spans="2:8" ht="15">
      <c r="B27" s="47" t="s">
        <v>447</v>
      </c>
      <c r="C27" s="161">
        <v>0.16106158931752687</v>
      </c>
      <c r="D27" s="161">
        <v>0.16393806641335235</v>
      </c>
      <c r="E27" s="162">
        <v>0.1549550735012366</v>
      </c>
      <c r="F27" s="8"/>
      <c r="G27" s="8"/>
      <c r="H27" s="8"/>
    </row>
    <row r="28" spans="2:8" ht="17.25" hidden="1">
      <c r="B28" s="47" t="s">
        <v>324</v>
      </c>
      <c r="C28" s="73">
        <v>0.16106158931752687</v>
      </c>
      <c r="D28" s="73">
        <v>0.16393806641335235</v>
      </c>
      <c r="E28" s="163">
        <v>0.1549550735012366</v>
      </c>
      <c r="F28" s="8"/>
      <c r="G28" s="8"/>
      <c r="H28" s="8"/>
    </row>
    <row r="29" spans="2:8" ht="17.25" hidden="1">
      <c r="B29" s="47" t="s">
        <v>325</v>
      </c>
      <c r="C29" s="73">
        <v>0.16106158931752687</v>
      </c>
      <c r="D29" s="73">
        <v>0.16393806641335235</v>
      </c>
      <c r="E29" s="163">
        <v>0.1549550735012366</v>
      </c>
      <c r="F29" s="8"/>
      <c r="G29" s="8"/>
      <c r="H29" s="8"/>
    </row>
    <row r="30" spans="2:8" ht="17.25" hidden="1">
      <c r="B30" s="47" t="s">
        <v>326</v>
      </c>
      <c r="C30" s="73"/>
      <c r="D30" s="73"/>
      <c r="E30" s="163"/>
      <c r="F30" s="8"/>
      <c r="G30" s="8"/>
      <c r="H30" s="8"/>
    </row>
    <row r="31" spans="2:8" ht="15">
      <c r="B31" s="47" t="s">
        <v>446</v>
      </c>
      <c r="C31" s="161">
        <v>0.1685172432362807</v>
      </c>
      <c r="D31" s="161">
        <v>0.14849316940030263</v>
      </c>
      <c r="E31" s="162">
        <v>0.21102664606242805</v>
      </c>
      <c r="F31" s="8"/>
      <c r="G31" s="8"/>
      <c r="H31" s="8"/>
    </row>
    <row r="32" spans="2:8" ht="15">
      <c r="B32" s="47"/>
      <c r="C32" s="73"/>
      <c r="D32" s="32"/>
      <c r="E32" s="52"/>
      <c r="F32" s="8"/>
      <c r="G32" s="8"/>
      <c r="H32" s="8"/>
    </row>
    <row r="33" spans="2:8" ht="15">
      <c r="B33" s="14" t="s">
        <v>12</v>
      </c>
      <c r="C33" s="73"/>
      <c r="D33" s="32"/>
      <c r="E33" s="52"/>
      <c r="F33" s="8"/>
      <c r="G33" s="8"/>
      <c r="H33" s="8"/>
    </row>
    <row r="34" spans="2:8" ht="15">
      <c r="B34" s="19" t="s">
        <v>327</v>
      </c>
      <c r="C34" s="121">
        <v>0.36826188423366857</v>
      </c>
      <c r="D34" s="121">
        <v>0.47073730062978564</v>
      </c>
      <c r="E34" s="123">
        <v>0.1507153054986373</v>
      </c>
      <c r="F34" s="8"/>
      <c r="G34" s="8"/>
      <c r="H34" s="8"/>
    </row>
    <row r="35" spans="2:8" ht="15">
      <c r="B35" s="19" t="s">
        <v>328</v>
      </c>
      <c r="C35" s="121">
        <v>0.8455302251022634</v>
      </c>
      <c r="D35" s="121">
        <v>0.8959551634786989</v>
      </c>
      <c r="E35" s="123">
        <v>0.7384823768229487</v>
      </c>
      <c r="F35" s="8"/>
      <c r="G35" s="8"/>
      <c r="H35" s="8"/>
    </row>
    <row r="36" spans="2:8" ht="15">
      <c r="B36" s="19" t="s">
        <v>290</v>
      </c>
      <c r="C36" s="155">
        <v>0.20948679568366643</v>
      </c>
      <c r="D36" s="155">
        <v>0.2516608220479482</v>
      </c>
      <c r="E36" s="156">
        <v>0.1199549306794473</v>
      </c>
      <c r="F36" s="20"/>
      <c r="G36" s="20"/>
      <c r="H36" s="8"/>
    </row>
    <row r="37" spans="2:8" ht="15">
      <c r="B37" s="19" t="s">
        <v>329</v>
      </c>
      <c r="C37" s="121">
        <v>0.28502648393244523</v>
      </c>
      <c r="D37" s="121">
        <v>0.37121518240131984</v>
      </c>
      <c r="E37" s="123">
        <v>0.10205521982894968</v>
      </c>
      <c r="F37" s="8"/>
      <c r="G37" s="8"/>
      <c r="H37" s="8"/>
    </row>
    <row r="38" spans="2:8" ht="15">
      <c r="B38" s="19" t="s">
        <v>358</v>
      </c>
      <c r="C38" s="121">
        <v>0.11949024296988738</v>
      </c>
      <c r="D38" s="121">
        <v>0.16527012730491994</v>
      </c>
      <c r="E38" s="123">
        <v>0.022303448690611787</v>
      </c>
      <c r="F38" s="8"/>
      <c r="G38" s="8"/>
      <c r="H38" s="8"/>
    </row>
    <row r="39" spans="2:8" ht="17.25">
      <c r="B39" s="47" t="s">
        <v>279</v>
      </c>
      <c r="C39" s="121">
        <v>0.06829428672732529</v>
      </c>
      <c r="D39" s="121">
        <v>0.0850167724484355</v>
      </c>
      <c r="E39" s="123">
        <v>0.03262472944709829</v>
      </c>
      <c r="F39" s="8"/>
      <c r="G39" s="8"/>
      <c r="H39" s="8"/>
    </row>
    <row r="40" spans="2:8" ht="15">
      <c r="B40" s="19" t="s">
        <v>606</v>
      </c>
      <c r="C40" s="121">
        <v>0.7812165806209213</v>
      </c>
      <c r="D40" s="121">
        <v>0.9699968429327968</v>
      </c>
      <c r="E40" s="123">
        <v>0.3804521666475854</v>
      </c>
      <c r="F40" s="8"/>
      <c r="G40" s="8"/>
      <c r="H40" s="8"/>
    </row>
    <row r="41" spans="2:8" ht="15">
      <c r="B41" s="19"/>
      <c r="C41" s="73"/>
      <c r="D41" s="32"/>
      <c r="E41" s="52"/>
      <c r="F41" s="8"/>
      <c r="G41" s="8"/>
      <c r="H41" s="8"/>
    </row>
    <row r="42" spans="2:8" ht="15">
      <c r="B42" s="14" t="s">
        <v>6</v>
      </c>
      <c r="C42" s="32"/>
      <c r="D42" s="32"/>
      <c r="E42" s="52"/>
      <c r="F42" s="8"/>
      <c r="G42" s="8"/>
      <c r="H42" s="8"/>
    </row>
    <row r="43" spans="2:8" ht="15">
      <c r="B43" s="19" t="s">
        <v>7</v>
      </c>
      <c r="C43" s="152">
        <v>2.017571762951017</v>
      </c>
      <c r="D43" s="152">
        <v>1.984672615427117</v>
      </c>
      <c r="E43" s="153">
        <v>2.0874479312490006</v>
      </c>
      <c r="F43" s="8"/>
      <c r="G43" s="8"/>
      <c r="H43" s="8"/>
    </row>
    <row r="44" spans="2:8" ht="15">
      <c r="B44" s="19" t="s">
        <v>8</v>
      </c>
      <c r="C44" s="121">
        <v>0.31637273961897494</v>
      </c>
      <c r="D44" s="121">
        <v>0.33876569185780625</v>
      </c>
      <c r="E44" s="123">
        <v>0.2688112124338313</v>
      </c>
      <c r="F44" s="8"/>
      <c r="G44" s="8"/>
      <c r="H44" s="8"/>
    </row>
    <row r="45" spans="2:8" ht="15">
      <c r="B45" s="19" t="s">
        <v>9</v>
      </c>
      <c r="C45" s="121">
        <v>0.45826385364843814</v>
      </c>
      <c r="D45" s="121">
        <v>0.4405963995999748</v>
      </c>
      <c r="E45" s="123">
        <v>0.49578865551736123</v>
      </c>
      <c r="F45" s="8"/>
      <c r="G45" s="8"/>
      <c r="H45" s="8"/>
    </row>
    <row r="46" spans="2:8" ht="15">
      <c r="B46" s="19" t="s">
        <v>10</v>
      </c>
      <c r="C46" s="121">
        <v>0.14606992822609452</v>
      </c>
      <c r="D46" s="121">
        <v>0.14507499055209064</v>
      </c>
      <c r="E46" s="123">
        <v>0.14818312682204468</v>
      </c>
      <c r="F46" s="8"/>
      <c r="G46" s="8"/>
      <c r="H46" s="8"/>
    </row>
    <row r="47" spans="2:8" ht="15">
      <c r="B47" s="19" t="s">
        <v>11</v>
      </c>
      <c r="C47" s="121">
        <v>0.07929347850638532</v>
      </c>
      <c r="D47" s="121">
        <v>0.07556291799002555</v>
      </c>
      <c r="E47" s="123">
        <v>0.08721700522689275</v>
      </c>
      <c r="F47" s="8"/>
      <c r="G47" s="8"/>
      <c r="H47" s="8"/>
    </row>
    <row r="48" spans="2:8" ht="17.25">
      <c r="B48" s="19" t="s">
        <v>453</v>
      </c>
      <c r="C48" s="56">
        <v>1.0918078485130176</v>
      </c>
      <c r="D48" s="56">
        <v>1.1130325536276884</v>
      </c>
      <c r="E48" s="92">
        <v>1.0467276206563239</v>
      </c>
      <c r="F48" s="8"/>
      <c r="G48" s="8"/>
      <c r="H48" s="8"/>
    </row>
    <row r="49" spans="2:8" ht="15">
      <c r="B49" s="129"/>
      <c r="C49" s="32"/>
      <c r="D49" s="32"/>
      <c r="E49" s="52"/>
      <c r="F49" s="8"/>
      <c r="G49" s="8"/>
      <c r="H49" s="8"/>
    </row>
    <row r="50" spans="2:8" ht="15">
      <c r="B50" s="14" t="s">
        <v>13</v>
      </c>
      <c r="C50" s="32"/>
      <c r="D50" s="32"/>
      <c r="E50" s="52"/>
      <c r="F50" s="8"/>
      <c r="G50" s="8"/>
      <c r="H50" s="8"/>
    </row>
    <row r="51" spans="2:8" ht="15">
      <c r="B51" s="47" t="s">
        <v>445</v>
      </c>
      <c r="C51" s="377">
        <v>892.8895241655503</v>
      </c>
      <c r="D51" s="62">
        <v>1046.336531111653</v>
      </c>
      <c r="E51" s="378">
        <v>567.1346011582143</v>
      </c>
      <c r="F51" s="8"/>
      <c r="G51" s="8"/>
      <c r="H51" s="8"/>
    </row>
    <row r="52" spans="2:8" ht="15">
      <c r="B52" s="47" t="s">
        <v>14</v>
      </c>
      <c r="C52" s="379">
        <v>230.07534758145943</v>
      </c>
      <c r="D52" s="379">
        <v>274.1363287779239</v>
      </c>
      <c r="E52" s="380">
        <v>141.1926193545398</v>
      </c>
      <c r="F52" s="8"/>
      <c r="G52" s="8"/>
      <c r="H52" s="8"/>
    </row>
    <row r="53" spans="2:8" ht="15">
      <c r="B53" s="47" t="s">
        <v>1112</v>
      </c>
      <c r="C53" s="381">
        <v>0.2066038238126853</v>
      </c>
      <c r="D53" s="381">
        <v>0.1966374782944656</v>
      </c>
      <c r="E53" s="382">
        <v>0.24563878475005194</v>
      </c>
      <c r="F53" s="8"/>
      <c r="G53" s="8"/>
      <c r="H53" s="8"/>
    </row>
    <row r="54" spans="2:8" ht="15">
      <c r="B54" s="47" t="s">
        <v>86</v>
      </c>
      <c r="C54" s="383">
        <v>0.4506654</v>
      </c>
      <c r="D54" s="383">
        <v>0.43642</v>
      </c>
      <c r="E54" s="384">
        <v>0.3879539</v>
      </c>
      <c r="F54" s="8"/>
      <c r="G54" s="20"/>
      <c r="H54" s="20"/>
    </row>
    <row r="55" spans="2:8" ht="15">
      <c r="B55" s="19"/>
      <c r="C55" s="32"/>
      <c r="D55" s="32"/>
      <c r="E55" s="52"/>
      <c r="F55" s="8"/>
      <c r="G55" s="8"/>
      <c r="H55" s="8"/>
    </row>
    <row r="56" spans="2:8" ht="15">
      <c r="B56" s="14" t="s">
        <v>449</v>
      </c>
      <c r="C56" s="32"/>
      <c r="D56" s="32"/>
      <c r="E56" s="52"/>
      <c r="F56" s="8"/>
      <c r="G56" s="8"/>
      <c r="H56" s="8"/>
    </row>
    <row r="57" spans="2:8" ht="15">
      <c r="B57" s="47" t="s">
        <v>448</v>
      </c>
      <c r="C57" s="379">
        <v>809.6468478283035</v>
      </c>
      <c r="D57" s="379">
        <v>943.1865970043971</v>
      </c>
      <c r="E57" s="380">
        <v>526.1533370910748</v>
      </c>
      <c r="F57" s="8"/>
      <c r="G57" s="20"/>
      <c r="H57" s="20"/>
    </row>
    <row r="58" spans="2:8" ht="15">
      <c r="B58" s="47" t="s">
        <v>450</v>
      </c>
      <c r="C58" s="379">
        <v>208.62578727913296</v>
      </c>
      <c r="D58" s="379">
        <v>247.11142483061414</v>
      </c>
      <c r="E58" s="380">
        <v>130.99001135587122</v>
      </c>
      <c r="F58" s="8"/>
      <c r="G58" s="20"/>
      <c r="H58" s="20"/>
    </row>
    <row r="59" spans="2:8" ht="17.25">
      <c r="B59" s="385" t="s">
        <v>1113</v>
      </c>
      <c r="C59" s="386">
        <v>0.2441941941517698</v>
      </c>
      <c r="D59" s="386">
        <v>0.22556759864952566</v>
      </c>
      <c r="E59" s="387">
        <v>0.3195836529034633</v>
      </c>
      <c r="F59" s="8"/>
      <c r="G59" s="20"/>
      <c r="H59" s="20"/>
    </row>
    <row r="60" spans="2:8" ht="15">
      <c r="B60" s="8"/>
      <c r="C60" s="8"/>
      <c r="D60" s="8"/>
      <c r="E60" s="8"/>
      <c r="F60" s="8"/>
      <c r="G60" s="8"/>
      <c r="H60" s="8"/>
    </row>
    <row r="61" spans="2:8" ht="15">
      <c r="B61" t="s">
        <v>347</v>
      </c>
      <c r="C61" s="8"/>
      <c r="D61" s="8"/>
      <c r="E61" s="8"/>
      <c r="F61" s="8"/>
      <c r="G61" s="8"/>
      <c r="H61" s="8"/>
    </row>
    <row r="62" spans="3:8" ht="15">
      <c r="C62" s="8"/>
      <c r="D62" s="8"/>
      <c r="E62" s="8"/>
      <c r="F62" s="8"/>
      <c r="G62" s="8"/>
      <c r="H62" s="8"/>
    </row>
    <row r="63" ht="17.25">
      <c r="B63" s="6"/>
    </row>
    <row r="64" ht="17.25">
      <c r="B64" s="6" t="s">
        <v>452</v>
      </c>
    </row>
    <row r="65" ht="17.25">
      <c r="B65" s="6" t="s">
        <v>454</v>
      </c>
    </row>
    <row r="66" spans="2:5" ht="38.85" customHeight="1">
      <c r="B66" s="548" t="s">
        <v>1114</v>
      </c>
      <c r="C66" s="548"/>
      <c r="D66" s="548"/>
      <c r="E66" s="548"/>
    </row>
    <row r="67" s="6" customFormat="1" ht="17.25"/>
    <row r="68" s="6" customFormat="1" ht="17.25"/>
    <row r="69" s="6" customFormat="1" ht="17.25"/>
    <row r="70" s="6" customFormat="1" ht="17.25"/>
    <row r="71" s="6" customFormat="1" ht="17.25"/>
    <row r="72" s="6" customFormat="1" ht="17.25">
      <c r="B72" s="4"/>
    </row>
    <row r="73" s="6" customFormat="1" ht="17.25">
      <c r="B73" s="4"/>
    </row>
    <row r="74" ht="17.25">
      <c r="B74" s="6"/>
    </row>
    <row r="75" ht="15">
      <c r="B75" s="5"/>
    </row>
    <row r="76" ht="15">
      <c r="B76" s="5"/>
    </row>
    <row r="77" ht="15">
      <c r="B77" s="5"/>
    </row>
    <row r="78" ht="15">
      <c r="B78" s="3"/>
    </row>
    <row r="79" ht="17.25">
      <c r="B79" s="6"/>
    </row>
    <row r="80" ht="17.25">
      <c r="B80" s="6"/>
    </row>
    <row r="81" ht="17.25">
      <c r="B81" s="6"/>
    </row>
    <row r="82" spans="2:10" ht="17.25">
      <c r="B82" s="6"/>
      <c r="C82" s="6"/>
      <c r="D82" s="6"/>
      <c r="E82" s="6"/>
      <c r="F82" s="6"/>
      <c r="G82" s="6"/>
      <c r="H82" s="6"/>
      <c r="I82" s="6"/>
      <c r="J82" s="6"/>
    </row>
    <row r="83" spans="2:10" ht="17.25">
      <c r="B83" s="6"/>
      <c r="C83" s="6"/>
      <c r="D83" s="6"/>
      <c r="E83" s="6"/>
      <c r="F83" s="6"/>
      <c r="G83" s="6"/>
      <c r="H83" s="6"/>
      <c r="I83" s="6"/>
      <c r="J83" s="6"/>
    </row>
    <row r="84" spans="2:10" ht="17.25">
      <c r="B84" s="6"/>
      <c r="C84" s="6"/>
      <c r="D84" s="6"/>
      <c r="E84" s="6"/>
      <c r="F84" s="6"/>
      <c r="G84" s="6"/>
      <c r="H84" s="6"/>
      <c r="I84" s="6"/>
      <c r="J84" s="6"/>
    </row>
    <row r="85" spans="2:10" ht="17.25">
      <c r="B85" s="6"/>
      <c r="C85" s="6"/>
      <c r="D85" s="6"/>
      <c r="E85" s="6"/>
      <c r="F85" s="6"/>
      <c r="G85" s="6"/>
      <c r="H85" s="6"/>
      <c r="I85" s="6"/>
      <c r="J85" s="6"/>
    </row>
    <row r="86" spans="2:10" ht="17.25">
      <c r="B86" s="6"/>
      <c r="C86" s="6"/>
      <c r="D86" s="6"/>
      <c r="E86" s="6"/>
      <c r="F86" s="6"/>
      <c r="G86" s="6"/>
      <c r="H86" s="6"/>
      <c r="I86" s="6"/>
      <c r="J86" s="6"/>
    </row>
    <row r="87" spans="2:10" ht="17.25">
      <c r="B87" s="4"/>
      <c r="C87" s="6"/>
      <c r="D87" s="6"/>
      <c r="E87" s="6"/>
      <c r="F87" s="6"/>
      <c r="G87" s="6"/>
      <c r="H87" s="6"/>
      <c r="I87" s="6"/>
      <c r="J87" s="6"/>
    </row>
    <row r="88" spans="3:10" ht="17.25">
      <c r="C88" s="6"/>
      <c r="D88" s="6"/>
      <c r="E88" s="6"/>
      <c r="F88" s="6"/>
      <c r="G88" s="6"/>
      <c r="H88" s="6"/>
      <c r="I88" s="6"/>
      <c r="J88" s="6"/>
    </row>
    <row r="89" ht="15.75">
      <c r="B89" s="4"/>
    </row>
    <row r="90" ht="15">
      <c r="B90" s="5"/>
    </row>
    <row r="91" ht="15">
      <c r="B91" s="5"/>
    </row>
    <row r="92" ht="15">
      <c r="B92" s="5"/>
    </row>
    <row r="93" ht="15">
      <c r="B93" s="5"/>
    </row>
  </sheetData>
  <mergeCells count="6">
    <mergeCell ref="B2:E2"/>
    <mergeCell ref="B1:E1"/>
    <mergeCell ref="B66:E66"/>
    <mergeCell ref="B4:B5"/>
    <mergeCell ref="C4:C5"/>
    <mergeCell ref="D4:E4"/>
  </mergeCells>
  <hyperlinks>
    <hyperlink ref="A2" location="Índice!A1" display="Regres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61"/>
  <sheetViews>
    <sheetView workbookViewId="0" topLeftCell="A1">
      <selection activeCell="B5" sqref="B5:B6"/>
    </sheetView>
  </sheetViews>
  <sheetFormatPr defaultColWidth="11.421875" defaultRowHeight="15"/>
  <cols>
    <col min="2" max="2" width="22.7109375" style="0" customWidth="1"/>
    <col min="3" max="4" width="12.7109375" style="0" customWidth="1"/>
    <col min="5" max="5" width="15.421875" style="0" customWidth="1"/>
    <col min="6" max="6" width="13.140625" style="0" customWidth="1"/>
    <col min="7" max="7" width="13.28125" style="0" customWidth="1"/>
    <col min="8" max="8" width="15.8515625" style="0" customWidth="1"/>
  </cols>
  <sheetData>
    <row r="1" spans="4:6" ht="15">
      <c r="D1" s="28"/>
      <c r="F1" s="28"/>
    </row>
    <row r="2" spans="1:8" ht="15">
      <c r="A2" s="1" t="s">
        <v>17</v>
      </c>
      <c r="B2" s="557" t="s">
        <v>220</v>
      </c>
      <c r="C2" s="557"/>
      <c r="D2" s="557"/>
      <c r="E2" s="557"/>
      <c r="F2" s="557"/>
      <c r="G2" s="557"/>
      <c r="H2" s="557"/>
    </row>
    <row r="3" spans="2:8" ht="30.75" customHeight="1">
      <c r="B3" s="557" t="s">
        <v>1115</v>
      </c>
      <c r="C3" s="557"/>
      <c r="D3" s="557"/>
      <c r="E3" s="557"/>
      <c r="F3" s="557"/>
      <c r="G3" s="557"/>
      <c r="H3" s="557"/>
    </row>
    <row r="5" spans="2:8" ht="15">
      <c r="B5" s="564" t="s">
        <v>374</v>
      </c>
      <c r="C5" s="564" t="s">
        <v>1</v>
      </c>
      <c r="D5" s="564" t="s">
        <v>177</v>
      </c>
      <c r="E5" s="564"/>
      <c r="F5" s="564"/>
      <c r="G5" s="564"/>
      <c r="H5" s="564"/>
    </row>
    <row r="6" spans="2:8" ht="42.4" customHeight="1">
      <c r="B6" s="552"/>
      <c r="C6" s="552"/>
      <c r="D6" s="364" t="s">
        <v>181</v>
      </c>
      <c r="E6" s="364" t="s">
        <v>178</v>
      </c>
      <c r="F6" s="364" t="s">
        <v>179</v>
      </c>
      <c r="G6" s="364" t="s">
        <v>180</v>
      </c>
      <c r="H6" s="364" t="s">
        <v>182</v>
      </c>
    </row>
    <row r="7" spans="2:10" ht="15" customHeight="1">
      <c r="B7" s="108" t="s">
        <v>70</v>
      </c>
      <c r="C7" s="388">
        <v>3923123.161545795</v>
      </c>
      <c r="D7" s="388">
        <v>240744.42843985136</v>
      </c>
      <c r="E7" s="388">
        <v>1409753.015226682</v>
      </c>
      <c r="F7" s="388">
        <v>1443976.620972079</v>
      </c>
      <c r="G7" s="388">
        <v>496660.412724592</v>
      </c>
      <c r="H7" s="429">
        <v>331988.6841824728</v>
      </c>
      <c r="I7" s="28"/>
      <c r="J7" s="28"/>
    </row>
    <row r="8" spans="2:9" ht="15" customHeight="1">
      <c r="B8" s="109"/>
      <c r="C8" s="54"/>
      <c r="D8" s="54"/>
      <c r="E8" s="54"/>
      <c r="F8" s="54"/>
      <c r="G8" s="54"/>
      <c r="H8" s="65"/>
      <c r="I8" s="28"/>
    </row>
    <row r="9" spans="2:8" ht="15">
      <c r="B9" s="133" t="s">
        <v>379</v>
      </c>
      <c r="C9" s="62">
        <v>851270.8784921865</v>
      </c>
      <c r="D9" s="62">
        <v>116890.31141295185</v>
      </c>
      <c r="E9" s="62">
        <v>403527.7413940694</v>
      </c>
      <c r="F9" s="62">
        <v>228400.85446871733</v>
      </c>
      <c r="G9" s="62">
        <v>61918.142223845076</v>
      </c>
      <c r="H9" s="359">
        <v>40533.82899260586</v>
      </c>
    </row>
    <row r="10" spans="2:8" ht="15">
      <c r="B10" s="133" t="s">
        <v>380</v>
      </c>
      <c r="C10" s="62">
        <v>1276728.803825027</v>
      </c>
      <c r="D10" s="62">
        <v>62479.5963506393</v>
      </c>
      <c r="E10" s="62">
        <v>561955.1959025431</v>
      </c>
      <c r="F10" s="62">
        <v>447498.5080388841</v>
      </c>
      <c r="G10" s="62">
        <v>126321.77553149786</v>
      </c>
      <c r="H10" s="359">
        <v>78473.72800148421</v>
      </c>
    </row>
    <row r="11" spans="2:8" ht="15">
      <c r="B11" s="133" t="s">
        <v>381</v>
      </c>
      <c r="C11" s="62">
        <v>730936.1995396275</v>
      </c>
      <c r="D11" s="62">
        <v>27833.964220189624</v>
      </c>
      <c r="E11" s="62">
        <v>202100.0897891924</v>
      </c>
      <c r="F11" s="62">
        <v>318899.81532442593</v>
      </c>
      <c r="G11" s="62">
        <v>116996.631803085</v>
      </c>
      <c r="H11" s="359">
        <v>65105.69840273391</v>
      </c>
    </row>
    <row r="12" spans="2:8" ht="15">
      <c r="B12" s="133" t="s">
        <v>382</v>
      </c>
      <c r="C12" s="62">
        <v>397305.1818077877</v>
      </c>
      <c r="D12" s="62">
        <v>14119.288614887782</v>
      </c>
      <c r="E12" s="62">
        <v>92909.77056796623</v>
      </c>
      <c r="F12" s="62">
        <v>157402.49925792625</v>
      </c>
      <c r="G12" s="62">
        <v>75937.28873150828</v>
      </c>
      <c r="H12" s="359">
        <v>56936.3346355005</v>
      </c>
    </row>
    <row r="13" spans="2:8" ht="15">
      <c r="B13" s="133" t="s">
        <v>383</v>
      </c>
      <c r="C13" s="62">
        <v>212765.56257380074</v>
      </c>
      <c r="D13" s="62">
        <v>6617.68662348228</v>
      </c>
      <c r="E13" s="62">
        <v>57312.37819715038</v>
      </c>
      <c r="F13" s="62">
        <v>82531.83569174632</v>
      </c>
      <c r="G13" s="62">
        <v>35020.98689331266</v>
      </c>
      <c r="H13" s="359">
        <v>31282.67516810914</v>
      </c>
    </row>
    <row r="14" spans="2:8" ht="15">
      <c r="B14" s="133" t="s">
        <v>384</v>
      </c>
      <c r="C14" s="62">
        <v>137698.73077445923</v>
      </c>
      <c r="D14" s="62">
        <v>3866.8215667391337</v>
      </c>
      <c r="E14" s="62">
        <v>32341.14925921577</v>
      </c>
      <c r="F14" s="62">
        <v>59537.31579098224</v>
      </c>
      <c r="G14" s="62">
        <v>23050.229412585893</v>
      </c>
      <c r="H14" s="359">
        <v>18903.214744936122</v>
      </c>
    </row>
    <row r="15" spans="2:8" ht="15">
      <c r="B15" s="133" t="s">
        <v>385</v>
      </c>
      <c r="C15" s="62">
        <v>86821.47291514804</v>
      </c>
      <c r="D15" s="62">
        <v>2251.763269280878</v>
      </c>
      <c r="E15" s="62">
        <v>21009.808877328862</v>
      </c>
      <c r="F15" s="62">
        <v>37400.78277358709</v>
      </c>
      <c r="G15" s="62">
        <v>13350.09240491454</v>
      </c>
      <c r="H15" s="359">
        <v>12809.025590036805</v>
      </c>
    </row>
    <row r="16" spans="2:8" ht="15">
      <c r="B16" s="133" t="s">
        <v>386</v>
      </c>
      <c r="C16" s="62">
        <v>55960.46209560792</v>
      </c>
      <c r="D16" s="62">
        <v>1704.3054762726254</v>
      </c>
      <c r="E16" s="62">
        <v>9645.584081657407</v>
      </c>
      <c r="F16" s="62">
        <v>26453.475592991927</v>
      </c>
      <c r="G16" s="62">
        <v>10260.725331150026</v>
      </c>
      <c r="H16" s="359">
        <v>7896.371613535943</v>
      </c>
    </row>
    <row r="17" spans="2:8" ht="15">
      <c r="B17" s="133" t="s">
        <v>387</v>
      </c>
      <c r="C17" s="62">
        <v>38525.437081829456</v>
      </c>
      <c r="D17" s="62">
        <v>1410.8424651018117</v>
      </c>
      <c r="E17" s="62">
        <v>7111.392328692338</v>
      </c>
      <c r="F17" s="62">
        <v>20421.562607236705</v>
      </c>
      <c r="G17" s="62">
        <v>6328.116001299715</v>
      </c>
      <c r="H17" s="359">
        <v>3253.523679498935</v>
      </c>
    </row>
    <row r="18" spans="2:8" ht="15">
      <c r="B18" s="133" t="s">
        <v>388</v>
      </c>
      <c r="C18" s="62">
        <v>32679.698637687117</v>
      </c>
      <c r="D18" s="62">
        <v>607.8305445817292</v>
      </c>
      <c r="E18" s="62">
        <v>5899.845021854293</v>
      </c>
      <c r="F18" s="62">
        <v>17016.039324518482</v>
      </c>
      <c r="G18" s="62">
        <v>5917.562700001282</v>
      </c>
      <c r="H18" s="359">
        <v>3238.4210467313765</v>
      </c>
    </row>
    <row r="19" spans="2:8" ht="30">
      <c r="B19" s="133" t="s">
        <v>389</v>
      </c>
      <c r="C19" s="62">
        <v>36855.143709207376</v>
      </c>
      <c r="D19" s="62">
        <v>60.4312094758585</v>
      </c>
      <c r="E19" s="62">
        <v>7320.371998608885</v>
      </c>
      <c r="F19" s="62">
        <v>17082.284388252618</v>
      </c>
      <c r="G19" s="62">
        <v>8238.09435623495</v>
      </c>
      <c r="H19" s="359">
        <v>4153.961756635107</v>
      </c>
    </row>
    <row r="20" spans="2:8" ht="19.15" customHeight="1">
      <c r="B20" s="133" t="s">
        <v>390</v>
      </c>
      <c r="C20" s="62">
        <v>31453.56781088812</v>
      </c>
      <c r="D20" s="62">
        <v>790.5081336947402</v>
      </c>
      <c r="E20" s="62">
        <v>4015.3286210628635</v>
      </c>
      <c r="F20" s="62">
        <v>17036.873113256086</v>
      </c>
      <c r="G20" s="62">
        <v>6342.072221997332</v>
      </c>
      <c r="H20" s="359">
        <v>3268.7857208771275</v>
      </c>
    </row>
    <row r="21" spans="2:8" ht="17.1" customHeight="1">
      <c r="B21" s="133" t="s">
        <v>391</v>
      </c>
      <c r="C21" s="62">
        <v>19591.745999984043</v>
      </c>
      <c r="D21" s="62">
        <v>46.816093764040204</v>
      </c>
      <c r="E21" s="62">
        <v>2810.8923735940657</v>
      </c>
      <c r="F21" s="62">
        <v>8466.120168469077</v>
      </c>
      <c r="G21" s="62">
        <v>4169.241989170332</v>
      </c>
      <c r="H21" s="359">
        <v>4098.675374986537</v>
      </c>
    </row>
    <row r="22" spans="2:8" ht="15">
      <c r="B22" s="133" t="s">
        <v>392</v>
      </c>
      <c r="C22" s="62">
        <v>13021.655979876536</v>
      </c>
      <c r="D22" s="62">
        <v>565.0631280643771</v>
      </c>
      <c r="E22" s="62">
        <v>1784.0458418899696</v>
      </c>
      <c r="F22" s="62">
        <v>5828.65443112666</v>
      </c>
      <c r="G22" s="62">
        <v>2809.4531239923126</v>
      </c>
      <c r="H22" s="359">
        <v>2034.4394548032108</v>
      </c>
    </row>
    <row r="23" spans="2:8" ht="15">
      <c r="B23" s="133" t="s">
        <v>393</v>
      </c>
      <c r="C23" s="62">
        <v>1508.620302626471</v>
      </c>
      <c r="D23" s="62">
        <v>1499.1993307257967</v>
      </c>
      <c r="E23" s="478">
        <v>9.4209719006743</v>
      </c>
      <c r="F23" s="478">
        <v>0</v>
      </c>
      <c r="G23" s="478">
        <v>0</v>
      </c>
      <c r="H23" s="485">
        <v>0</v>
      </c>
    </row>
    <row r="24" spans="2:8" ht="15">
      <c r="B24" s="133"/>
      <c r="C24" s="62"/>
      <c r="D24" s="62"/>
      <c r="E24" s="62"/>
      <c r="F24" s="62"/>
      <c r="G24" s="62"/>
      <c r="H24" s="359"/>
    </row>
    <row r="25" spans="2:8" ht="14.25" customHeight="1">
      <c r="B25" s="109" t="s">
        <v>169</v>
      </c>
      <c r="C25" s="62">
        <v>2666885.510168396</v>
      </c>
      <c r="D25" s="62">
        <v>197005.95350080385</v>
      </c>
      <c r="E25" s="62">
        <v>1026613.7136894476</v>
      </c>
      <c r="F25" s="62">
        <v>978081.8810109043</v>
      </c>
      <c r="G25" s="62">
        <v>306665.7270703341</v>
      </c>
      <c r="H25" s="359">
        <v>158518.23489708346</v>
      </c>
    </row>
    <row r="26" spans="2:8" ht="15">
      <c r="B26" s="133" t="s">
        <v>379</v>
      </c>
      <c r="C26" s="62">
        <v>362049.5134423964</v>
      </c>
      <c r="D26" s="62">
        <v>80551.17127897928</v>
      </c>
      <c r="E26" s="62">
        <v>200167.362744382</v>
      </c>
      <c r="F26" s="62">
        <v>64177.42318890229</v>
      </c>
      <c r="G26" s="62">
        <v>12725.093933511405</v>
      </c>
      <c r="H26" s="359">
        <v>4428.462296624729</v>
      </c>
    </row>
    <row r="27" spans="2:8" ht="15">
      <c r="B27" s="133" t="s">
        <v>380</v>
      </c>
      <c r="C27" s="62">
        <v>819290.4137353037</v>
      </c>
      <c r="D27" s="62">
        <v>57294.66229586066</v>
      </c>
      <c r="E27" s="62">
        <v>421673.23567190743</v>
      </c>
      <c r="F27" s="62">
        <v>266282.3716093206</v>
      </c>
      <c r="G27" s="62">
        <v>53262.605384911156</v>
      </c>
      <c r="H27" s="359">
        <v>20777.53877329759</v>
      </c>
    </row>
    <row r="28" spans="2:8" ht="15">
      <c r="B28" s="133" t="s">
        <v>381</v>
      </c>
      <c r="C28" s="62">
        <v>554713.3828283829</v>
      </c>
      <c r="D28" s="62">
        <v>27323.450402722603</v>
      </c>
      <c r="E28" s="62">
        <v>180113.82131070807</v>
      </c>
      <c r="F28" s="62">
        <v>243654.34749108218</v>
      </c>
      <c r="G28" s="62">
        <v>75735.39480733301</v>
      </c>
      <c r="H28" s="359">
        <v>27886.368816539285</v>
      </c>
    </row>
    <row r="29" spans="2:8" ht="15">
      <c r="B29" s="133" t="s">
        <v>382</v>
      </c>
      <c r="C29" s="62">
        <v>333118.26502347784</v>
      </c>
      <c r="D29" s="62">
        <v>13797.233436639477</v>
      </c>
      <c r="E29" s="62">
        <v>84811.5128409681</v>
      </c>
      <c r="F29" s="62">
        <v>135864.52573805535</v>
      </c>
      <c r="G29" s="62">
        <v>62183.94536601124</v>
      </c>
      <c r="H29" s="359">
        <v>36461.047641805555</v>
      </c>
    </row>
    <row r="30" spans="2:8" ht="15">
      <c r="B30" s="133" t="s">
        <v>383</v>
      </c>
      <c r="C30" s="62">
        <v>185024.20205253572</v>
      </c>
      <c r="D30" s="62">
        <v>6504.020089982879</v>
      </c>
      <c r="E30" s="62">
        <v>53987.40820251241</v>
      </c>
      <c r="F30" s="62">
        <v>74404.22369482067</v>
      </c>
      <c r="G30" s="62">
        <v>29206.541196728067</v>
      </c>
      <c r="H30" s="359">
        <v>20922.008868491994</v>
      </c>
    </row>
    <row r="31" spans="2:8" ht="15">
      <c r="B31" s="133" t="s">
        <v>384</v>
      </c>
      <c r="C31" s="62">
        <v>121641.60792695379</v>
      </c>
      <c r="D31" s="62">
        <v>3749.727795581382</v>
      </c>
      <c r="E31" s="62">
        <v>29056.181172684894</v>
      </c>
      <c r="F31" s="62">
        <v>53836.18524958527</v>
      </c>
      <c r="G31" s="62">
        <v>20392.39637115628</v>
      </c>
      <c r="H31" s="359">
        <v>14607.117337946085</v>
      </c>
    </row>
    <row r="32" spans="2:8" ht="15">
      <c r="B32" s="133" t="s">
        <v>385</v>
      </c>
      <c r="C32" s="62">
        <v>79899.36554487243</v>
      </c>
      <c r="D32" s="62">
        <v>2251.763269280878</v>
      </c>
      <c r="E32" s="62">
        <v>20082.99697711113</v>
      </c>
      <c r="F32" s="62">
        <v>34819.95778274961</v>
      </c>
      <c r="G32" s="62">
        <v>12366.705120960181</v>
      </c>
      <c r="H32" s="359">
        <v>10377.942394770776</v>
      </c>
    </row>
    <row r="33" spans="2:8" ht="15">
      <c r="B33" s="133" t="s">
        <v>386</v>
      </c>
      <c r="C33" s="62">
        <v>50569.63545067612</v>
      </c>
      <c r="D33" s="62">
        <v>1473.7068461386223</v>
      </c>
      <c r="E33" s="62">
        <v>9186.029675162288</v>
      </c>
      <c r="F33" s="62">
        <v>24137.328554489734</v>
      </c>
      <c r="G33" s="62">
        <v>9492.236326797938</v>
      </c>
      <c r="H33" s="359">
        <v>6280.334048087579</v>
      </c>
    </row>
    <row r="34" spans="2:8" ht="15">
      <c r="B34" s="133" t="s">
        <v>387</v>
      </c>
      <c r="C34" s="62">
        <v>35086.620837645394</v>
      </c>
      <c r="D34" s="62">
        <v>1393.2898226217562</v>
      </c>
      <c r="E34" s="62">
        <v>6415.529256746163</v>
      </c>
      <c r="F34" s="62">
        <v>19216.198339906918</v>
      </c>
      <c r="G34" s="62">
        <v>6025.2452768702615</v>
      </c>
      <c r="H34" s="359">
        <v>2036.3581415003298</v>
      </c>
    </row>
    <row r="35" spans="2:8" ht="15">
      <c r="B35" s="133" t="s">
        <v>388</v>
      </c>
      <c r="C35" s="62">
        <v>30051.40259184562</v>
      </c>
      <c r="D35" s="62">
        <v>503.6362222072782</v>
      </c>
      <c r="E35" s="62">
        <v>5540.274952328749</v>
      </c>
      <c r="F35" s="62">
        <v>15690.437086391195</v>
      </c>
      <c r="G35" s="62">
        <v>5571.645477316692</v>
      </c>
      <c r="H35" s="359">
        <v>2745.408853601736</v>
      </c>
    </row>
    <row r="36" spans="2:8" ht="30">
      <c r="B36" s="133" t="s">
        <v>389</v>
      </c>
      <c r="C36" s="62">
        <v>35336.59342721325</v>
      </c>
      <c r="D36" s="62">
        <v>60.4312094758585</v>
      </c>
      <c r="E36" s="62">
        <v>7306.9903706563055</v>
      </c>
      <c r="F36" s="62">
        <v>16467.780876776018</v>
      </c>
      <c r="G36" s="62">
        <v>7872.216362008846</v>
      </c>
      <c r="H36" s="359">
        <v>3629.1746082962495</v>
      </c>
    </row>
    <row r="37" spans="2:8" ht="18.2" customHeight="1">
      <c r="B37" s="133" t="s">
        <v>390</v>
      </c>
      <c r="C37" s="62">
        <v>29012.324933734126</v>
      </c>
      <c r="D37" s="62">
        <v>790.5081336947402</v>
      </c>
      <c r="E37" s="62">
        <v>3911.1342986884124</v>
      </c>
      <c r="F37" s="62">
        <v>15795.428829273598</v>
      </c>
      <c r="G37" s="62">
        <v>5756.3999457679065</v>
      </c>
      <c r="H37" s="359">
        <v>2758.8537263094954</v>
      </c>
    </row>
    <row r="38" spans="2:8" ht="16.35" customHeight="1">
      <c r="B38" s="133" t="s">
        <v>391</v>
      </c>
      <c r="C38" s="62">
        <v>18159.116341645546</v>
      </c>
      <c r="D38" s="62">
        <v>46.816093764040204</v>
      </c>
      <c r="E38" s="62">
        <v>2581.1510297457144</v>
      </c>
      <c r="F38" s="62">
        <v>8059.325529533763</v>
      </c>
      <c r="G38" s="62">
        <v>3517.858386534788</v>
      </c>
      <c r="H38" s="359">
        <v>3953.96530206724</v>
      </c>
    </row>
    <row r="39" spans="2:8" ht="15">
      <c r="B39" s="133" t="s">
        <v>392</v>
      </c>
      <c r="C39" s="62">
        <v>12223.17158418124</v>
      </c>
      <c r="D39" s="62">
        <v>565.0631280643771</v>
      </c>
      <c r="E39" s="62">
        <v>1770.6642139373912</v>
      </c>
      <c r="F39" s="62">
        <v>5676.347040008147</v>
      </c>
      <c r="G39" s="62">
        <v>2557.4431144268583</v>
      </c>
      <c r="H39" s="359">
        <v>1653.6540877444625</v>
      </c>
    </row>
    <row r="40" spans="2:8" ht="15">
      <c r="B40" s="133" t="s">
        <v>393</v>
      </c>
      <c r="C40" s="62">
        <v>709.894447690494</v>
      </c>
      <c r="D40" s="62">
        <v>700.4734757898196</v>
      </c>
      <c r="E40" s="478">
        <v>9.4209719006743</v>
      </c>
      <c r="F40" s="478">
        <v>0</v>
      </c>
      <c r="G40" s="478">
        <v>0</v>
      </c>
      <c r="H40" s="485">
        <v>0</v>
      </c>
    </row>
    <row r="41" spans="2:8" ht="15">
      <c r="B41" s="133"/>
      <c r="C41" s="62"/>
      <c r="D41" s="62"/>
      <c r="E41" s="62"/>
      <c r="F41" s="62"/>
      <c r="G41" s="62"/>
      <c r="H41" s="359"/>
    </row>
    <row r="42" spans="2:8" ht="15" customHeight="1">
      <c r="B42" s="109" t="s">
        <v>167</v>
      </c>
      <c r="C42" s="62">
        <v>1256237.6513771832</v>
      </c>
      <c r="D42" s="62">
        <v>43738.47493904777</v>
      </c>
      <c r="E42" s="62">
        <v>383139.301537289</v>
      </c>
      <c r="F42" s="62">
        <v>465894.73996123415</v>
      </c>
      <c r="G42" s="62">
        <v>189994.68565425894</v>
      </c>
      <c r="H42" s="359">
        <v>173470.44928539215</v>
      </c>
    </row>
    <row r="43" spans="2:8" ht="15">
      <c r="B43" s="133" t="s">
        <v>379</v>
      </c>
      <c r="C43" s="62">
        <v>489221.36504980084</v>
      </c>
      <c r="D43" s="62">
        <v>36339.140133972134</v>
      </c>
      <c r="E43" s="62">
        <v>203360.37864968678</v>
      </c>
      <c r="F43" s="62">
        <v>164223.4312798161</v>
      </c>
      <c r="G43" s="62">
        <v>49193.04829033371</v>
      </c>
      <c r="H43" s="359">
        <v>36105.36669598114</v>
      </c>
    </row>
    <row r="44" spans="2:8" ht="15">
      <c r="B44" s="133" t="s">
        <v>380</v>
      </c>
      <c r="C44" s="62">
        <v>457438.39008975483</v>
      </c>
      <c r="D44" s="62">
        <v>5184.934054778669</v>
      </c>
      <c r="E44" s="62">
        <v>140281.96023063333</v>
      </c>
      <c r="F44" s="62">
        <v>181216.13642956133</v>
      </c>
      <c r="G44" s="62">
        <v>73059.17014658588</v>
      </c>
      <c r="H44" s="359">
        <v>57696.18922818654</v>
      </c>
    </row>
    <row r="45" spans="2:8" ht="15">
      <c r="B45" s="133" t="s">
        <v>381</v>
      </c>
      <c r="C45" s="62">
        <v>176222.81671124056</v>
      </c>
      <c r="D45" s="62">
        <v>510.51381746702054</v>
      </c>
      <c r="E45" s="62">
        <v>21986.26847848436</v>
      </c>
      <c r="F45" s="62">
        <v>75245.46783334317</v>
      </c>
      <c r="G45" s="62">
        <v>41261.236995751526</v>
      </c>
      <c r="H45" s="359">
        <v>37219.329586194726</v>
      </c>
    </row>
    <row r="46" spans="2:8" ht="15">
      <c r="B46" s="133" t="s">
        <v>382</v>
      </c>
      <c r="C46" s="62">
        <v>64186.916784309265</v>
      </c>
      <c r="D46" s="62">
        <v>322.05517824830304</v>
      </c>
      <c r="E46" s="62">
        <v>8098.257726998033</v>
      </c>
      <c r="F46" s="62">
        <v>21537.973519871033</v>
      </c>
      <c r="G46" s="62">
        <v>13753.343365496949</v>
      </c>
      <c r="H46" s="359">
        <v>20475.286993695077</v>
      </c>
    </row>
    <row r="47" spans="2:8" ht="15">
      <c r="B47" s="133" t="s">
        <v>383</v>
      </c>
      <c r="C47" s="62">
        <v>27741.36052126473</v>
      </c>
      <c r="D47" s="62">
        <v>113.666533499401</v>
      </c>
      <c r="E47" s="62">
        <v>3324.969994637982</v>
      </c>
      <c r="F47" s="62">
        <v>8127.611996925574</v>
      </c>
      <c r="G47" s="62">
        <v>5814.445696584606</v>
      </c>
      <c r="H47" s="359">
        <v>10360.66629961718</v>
      </c>
    </row>
    <row r="48" spans="2:8" ht="15">
      <c r="B48" s="133" t="s">
        <v>384</v>
      </c>
      <c r="C48" s="62">
        <v>16057.122847505267</v>
      </c>
      <c r="D48" s="62">
        <v>117.093771157752</v>
      </c>
      <c r="E48" s="62">
        <v>3284.968086530883</v>
      </c>
      <c r="F48" s="62">
        <v>5701.13054139698</v>
      </c>
      <c r="G48" s="62">
        <v>2657.833041429616</v>
      </c>
      <c r="H48" s="359">
        <v>4296.097406990044</v>
      </c>
    </row>
    <row r="49" spans="2:8" ht="15">
      <c r="B49" s="133" t="s">
        <v>385</v>
      </c>
      <c r="C49" s="62">
        <v>6922.107370275602</v>
      </c>
      <c r="D49" s="62">
        <v>0</v>
      </c>
      <c r="E49" s="62">
        <v>926.8119002177403</v>
      </c>
      <c r="F49" s="62">
        <v>2580.8249908374737</v>
      </c>
      <c r="G49" s="62">
        <v>983.3872839543565</v>
      </c>
      <c r="H49" s="359">
        <v>2431.0831952660324</v>
      </c>
    </row>
    <row r="50" spans="2:8" ht="15">
      <c r="B50" s="133" t="s">
        <v>386</v>
      </c>
      <c r="C50" s="62">
        <v>5390.826644931791</v>
      </c>
      <c r="D50" s="62">
        <v>230.598630134003</v>
      </c>
      <c r="E50" s="62">
        <v>459.55440649511837</v>
      </c>
      <c r="F50" s="62">
        <v>2316.147038502215</v>
      </c>
      <c r="G50" s="62">
        <v>768.48900435209</v>
      </c>
      <c r="H50" s="359">
        <v>1616.0375654483646</v>
      </c>
    </row>
    <row r="51" spans="2:8" ht="15">
      <c r="B51" s="133" t="s">
        <v>387</v>
      </c>
      <c r="C51" s="62">
        <v>3438.8162441840755</v>
      </c>
      <c r="D51" s="62">
        <v>17.5526424800555</v>
      </c>
      <c r="E51" s="62">
        <v>695.8630719461744</v>
      </c>
      <c r="F51" s="62">
        <v>1205.3642673297857</v>
      </c>
      <c r="G51" s="62">
        <v>302.87072442945436</v>
      </c>
      <c r="H51" s="359">
        <v>1217.1655379986041</v>
      </c>
    </row>
    <row r="52" spans="2:8" ht="15">
      <c r="B52" s="133" t="s">
        <v>388</v>
      </c>
      <c r="C52" s="62">
        <v>2628.296045841503</v>
      </c>
      <c r="D52" s="62">
        <v>104.194322374451</v>
      </c>
      <c r="E52" s="62">
        <v>359.5700695255425</v>
      </c>
      <c r="F52" s="62">
        <v>1325.6022381272803</v>
      </c>
      <c r="G52" s="62">
        <v>345.91722268458795</v>
      </c>
      <c r="H52" s="359">
        <v>493.012193129641</v>
      </c>
    </row>
    <row r="53" spans="2:8" ht="30">
      <c r="B53" s="133" t="s">
        <v>389</v>
      </c>
      <c r="C53" s="62">
        <v>1518.550281994143</v>
      </c>
      <c r="D53" s="478">
        <v>0</v>
      </c>
      <c r="E53" s="62">
        <v>13.3816279525784</v>
      </c>
      <c r="F53" s="62">
        <v>614.503511476604</v>
      </c>
      <c r="G53" s="62">
        <v>365.87799422610345</v>
      </c>
      <c r="H53" s="359">
        <v>524.7871483388578</v>
      </c>
    </row>
    <row r="54" spans="2:8" ht="15.75" customHeight="1">
      <c r="B54" s="133" t="s">
        <v>390</v>
      </c>
      <c r="C54" s="62">
        <v>2441.2428771539985</v>
      </c>
      <c r="D54" s="478">
        <v>0</v>
      </c>
      <c r="E54" s="62">
        <v>104.194322374451</v>
      </c>
      <c r="F54" s="62">
        <v>1241.44428398249</v>
      </c>
      <c r="G54" s="62">
        <v>585.6722762294258</v>
      </c>
      <c r="H54" s="359">
        <v>509.93199456763153</v>
      </c>
    </row>
    <row r="55" spans="2:8" ht="15.75" customHeight="1">
      <c r="B55" s="133" t="s">
        <v>391</v>
      </c>
      <c r="C55" s="62">
        <v>1432.6296583385026</v>
      </c>
      <c r="D55" s="478">
        <v>0</v>
      </c>
      <c r="E55" s="62">
        <v>229.741343848351</v>
      </c>
      <c r="F55" s="62">
        <v>406.7946389353113</v>
      </c>
      <c r="G55" s="62">
        <v>651.3836026355439</v>
      </c>
      <c r="H55" s="359">
        <v>144.7100729192966</v>
      </c>
    </row>
    <row r="56" spans="2:8" ht="15">
      <c r="B56" s="133" t="s">
        <v>392</v>
      </c>
      <c r="C56" s="62">
        <v>798.4843956952938</v>
      </c>
      <c r="D56" s="478">
        <v>0</v>
      </c>
      <c r="E56" s="62">
        <v>13.3816279525784</v>
      </c>
      <c r="F56" s="62">
        <v>152.3073911185124</v>
      </c>
      <c r="G56" s="62">
        <v>252.0100095654545</v>
      </c>
      <c r="H56" s="359">
        <v>380.7853670587486</v>
      </c>
    </row>
    <row r="57" spans="2:8" ht="15">
      <c r="B57" s="134" t="s">
        <v>393</v>
      </c>
      <c r="C57" s="270">
        <v>798.7258549359769</v>
      </c>
      <c r="D57" s="270">
        <v>798.7258549359769</v>
      </c>
      <c r="E57" s="486">
        <v>0</v>
      </c>
      <c r="F57" s="487">
        <v>0</v>
      </c>
      <c r="G57" s="486">
        <v>0</v>
      </c>
      <c r="H57" s="488">
        <v>0</v>
      </c>
    </row>
    <row r="58" spans="2:8" ht="14.25" customHeight="1">
      <c r="B58" s="8"/>
      <c r="C58" s="20"/>
      <c r="D58" s="20"/>
      <c r="E58" s="20"/>
      <c r="F58" s="20"/>
      <c r="G58" s="20"/>
      <c r="H58" s="20"/>
    </row>
    <row r="59" ht="15">
      <c r="B59" t="s">
        <v>347</v>
      </c>
    </row>
    <row r="60" ht="17.25">
      <c r="B60" t="s">
        <v>1119</v>
      </c>
    </row>
    <row r="61" ht="17.25">
      <c r="B61" t="s">
        <v>1116</v>
      </c>
    </row>
  </sheetData>
  <mergeCells count="5">
    <mergeCell ref="D5:H5"/>
    <mergeCell ref="B5:B6"/>
    <mergeCell ref="C5:C6"/>
    <mergeCell ref="B3:H3"/>
    <mergeCell ref="B2:H2"/>
  </mergeCells>
  <hyperlinks>
    <hyperlink ref="A2" location="Índice!A1" display="Regresar"/>
  </hyperlinks>
  <printOptions/>
  <pageMargins left="0.7" right="0.7" top="0.75" bottom="0.75" header="0.3" footer="0.3"/>
  <pageSetup horizontalDpi="600" verticalDpi="60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K36"/>
  <sheetViews>
    <sheetView workbookViewId="0" topLeftCell="A1">
      <selection activeCell="B5" sqref="B5"/>
    </sheetView>
  </sheetViews>
  <sheetFormatPr defaultColWidth="11.421875" defaultRowHeight="15"/>
  <cols>
    <col min="2" max="2" width="23.28125" style="0" customWidth="1"/>
    <col min="3" max="3" width="12.57421875" style="0" bestFit="1" customWidth="1"/>
    <col min="4" max="4" width="15.57421875" style="0" customWidth="1"/>
    <col min="5" max="5" width="9.7109375" style="0" customWidth="1"/>
    <col min="6" max="6" width="9.57421875" style="0" customWidth="1"/>
    <col min="7" max="8" width="11.140625" style="0" bestFit="1" customWidth="1"/>
    <col min="9" max="9" width="15.7109375" style="0" bestFit="1" customWidth="1"/>
  </cols>
  <sheetData>
    <row r="2" spans="1:9" ht="15">
      <c r="A2" s="1" t="s">
        <v>17</v>
      </c>
      <c r="B2" s="547" t="s">
        <v>221</v>
      </c>
      <c r="C2" s="547"/>
      <c r="D2" s="547"/>
      <c r="E2" s="547"/>
      <c r="F2" s="547"/>
      <c r="G2" s="547"/>
      <c r="H2" s="547"/>
      <c r="I2" s="28"/>
    </row>
    <row r="3" spans="2:10" ht="33" customHeight="1">
      <c r="B3" s="557" t="s">
        <v>1117</v>
      </c>
      <c r="C3" s="557"/>
      <c r="D3" s="557"/>
      <c r="E3" s="557"/>
      <c r="F3" s="557"/>
      <c r="G3" s="557"/>
      <c r="H3" s="557"/>
      <c r="J3" s="28"/>
    </row>
    <row r="5" spans="2:8" ht="71.45" customHeight="1">
      <c r="B5" s="82" t="s">
        <v>170</v>
      </c>
      <c r="C5" s="364" t="s">
        <v>171</v>
      </c>
      <c r="D5" s="364" t="s">
        <v>920</v>
      </c>
      <c r="E5" s="364" t="s">
        <v>353</v>
      </c>
      <c r="F5" s="364" t="s">
        <v>283</v>
      </c>
      <c r="G5" s="82" t="s">
        <v>172</v>
      </c>
      <c r="H5" s="82" t="s">
        <v>395</v>
      </c>
    </row>
    <row r="6" spans="2:10" ht="15" customHeight="1">
      <c r="B6" s="108" t="s">
        <v>16</v>
      </c>
      <c r="C6" s="388">
        <v>6221562.52173064</v>
      </c>
      <c r="D6" s="388">
        <v>2320077202.770864</v>
      </c>
      <c r="E6" s="388">
        <v>54467.61</v>
      </c>
      <c r="F6" s="388">
        <v>372.877960949361</v>
      </c>
      <c r="G6" s="413">
        <f>C6/$C$6</f>
        <v>1</v>
      </c>
      <c r="H6" s="426">
        <f>D6/$D$6</f>
        <v>1</v>
      </c>
      <c r="I6" s="86"/>
      <c r="J6" s="274"/>
    </row>
    <row r="7" spans="2:10" ht="15" customHeight="1">
      <c r="B7" s="109"/>
      <c r="C7" s="62"/>
      <c r="D7" s="62"/>
      <c r="E7" s="62"/>
      <c r="F7" s="62"/>
      <c r="G7" s="489"/>
      <c r="H7" s="490"/>
      <c r="I7" s="86"/>
      <c r="J7" s="274"/>
    </row>
    <row r="8" spans="2:10" ht="15" customHeight="1">
      <c r="B8" s="104" t="s">
        <v>615</v>
      </c>
      <c r="C8" s="491" t="s">
        <v>427</v>
      </c>
      <c r="D8" s="62">
        <v>10722.920355047105</v>
      </c>
      <c r="E8" s="62">
        <v>35</v>
      </c>
      <c r="F8" s="62">
        <v>20.646640745390698</v>
      </c>
      <c r="G8" s="491">
        <v>0</v>
      </c>
      <c r="H8" s="492" t="s">
        <v>849</v>
      </c>
      <c r="I8" s="86"/>
      <c r="J8" s="85"/>
    </row>
    <row r="9" spans="2:10" ht="15">
      <c r="B9" s="104" t="s">
        <v>203</v>
      </c>
      <c r="C9" s="62">
        <v>571142.1203958516</v>
      </c>
      <c r="D9" s="62">
        <v>478370217.91786414</v>
      </c>
      <c r="E9" s="62">
        <v>7309.166666666667</v>
      </c>
      <c r="F9" s="62">
        <v>837.5677451109921</v>
      </c>
      <c r="G9" s="408">
        <f>C9/$C$6</f>
        <v>0.09180043090477183</v>
      </c>
      <c r="H9" s="409">
        <f aca="true" t="shared" si="0" ref="H9:H14">D9/$D$6</f>
        <v>0.2061871981443322</v>
      </c>
      <c r="J9" s="85"/>
    </row>
    <row r="10" spans="2:10" ht="15">
      <c r="B10" s="104" t="s">
        <v>202</v>
      </c>
      <c r="C10" s="62">
        <v>2987167.20786253</v>
      </c>
      <c r="D10" s="62">
        <v>1091407843.000537</v>
      </c>
      <c r="E10" s="62">
        <v>7189</v>
      </c>
      <c r="F10" s="62">
        <v>365.36550084234983</v>
      </c>
      <c r="G10" s="408">
        <f aca="true" t="shared" si="1" ref="G10:G14">C10/$C$6</f>
        <v>0.48013134922762063</v>
      </c>
      <c r="H10" s="409">
        <f t="shared" si="0"/>
        <v>0.47041876093479584</v>
      </c>
      <c r="I10" s="85"/>
      <c r="J10" s="85"/>
    </row>
    <row r="11" spans="2:10" ht="15">
      <c r="B11" s="105" t="s">
        <v>67</v>
      </c>
      <c r="C11" s="62">
        <v>310001.535839352</v>
      </c>
      <c r="D11" s="62">
        <v>271032281.9467601</v>
      </c>
      <c r="E11" s="62">
        <v>54467.61</v>
      </c>
      <c r="F11" s="62">
        <v>874.293352169757</v>
      </c>
      <c r="G11" s="408">
        <f t="shared" si="1"/>
        <v>0.04982695822095821</v>
      </c>
      <c r="H11" s="409">
        <f t="shared" si="0"/>
        <v>0.11682037202170116</v>
      </c>
      <c r="J11" s="85"/>
    </row>
    <row r="12" spans="2:10" ht="15">
      <c r="B12" s="105" t="s">
        <v>173</v>
      </c>
      <c r="C12" s="62">
        <v>2117271.019577495</v>
      </c>
      <c r="D12" s="62">
        <v>436510308.59887373</v>
      </c>
      <c r="E12" s="62">
        <v>8825.33</v>
      </c>
      <c r="F12" s="62">
        <v>206.16647777381854</v>
      </c>
      <c r="G12" s="408">
        <f t="shared" si="1"/>
        <v>0.3403117805506739</v>
      </c>
      <c r="H12" s="409">
        <f t="shared" si="0"/>
        <v>0.18814473418278937</v>
      </c>
      <c r="J12" s="85"/>
    </row>
    <row r="13" spans="2:10" ht="35.45" customHeight="1">
      <c r="B13" s="105" t="s">
        <v>204</v>
      </c>
      <c r="C13" s="62">
        <v>21373.134537706606</v>
      </c>
      <c r="D13" s="62">
        <v>1626479.7380960144</v>
      </c>
      <c r="E13" s="62">
        <v>1500</v>
      </c>
      <c r="F13" s="62">
        <v>76.09926074374208</v>
      </c>
      <c r="G13" s="491" t="s">
        <v>849</v>
      </c>
      <c r="H13" s="492" t="s">
        <v>849</v>
      </c>
      <c r="J13" s="85"/>
    </row>
    <row r="14" spans="2:11" ht="15.75" customHeight="1">
      <c r="B14" s="105" t="s">
        <v>201</v>
      </c>
      <c r="C14" s="62">
        <v>214607.50351637037</v>
      </c>
      <c r="D14" s="62">
        <v>41119348.64790212</v>
      </c>
      <c r="E14" s="62">
        <v>985.01</v>
      </c>
      <c r="F14" s="62">
        <v>191.60256735741544</v>
      </c>
      <c r="G14" s="408">
        <f t="shared" si="1"/>
        <v>0.034494148819816633</v>
      </c>
      <c r="H14" s="409">
        <f t="shared" si="0"/>
        <v>0.017723267397650976</v>
      </c>
      <c r="J14" s="85"/>
      <c r="K14" s="85"/>
    </row>
    <row r="15" spans="2:11" ht="15.75" customHeight="1">
      <c r="B15" s="105"/>
      <c r="C15" s="62"/>
      <c r="D15" s="62"/>
      <c r="E15" s="62"/>
      <c r="F15" s="62"/>
      <c r="G15" s="489"/>
      <c r="H15" s="490"/>
      <c r="K15" s="85"/>
    </row>
    <row r="16" spans="2:10" ht="14.25" customHeight="1">
      <c r="B16" s="106" t="s">
        <v>169</v>
      </c>
      <c r="C16" s="62">
        <v>4240757.786977439</v>
      </c>
      <c r="D16" s="62">
        <v>1871555997.0505748</v>
      </c>
      <c r="E16" s="62">
        <v>54467.61</v>
      </c>
      <c r="F16" s="62">
        <v>441.28323059385383</v>
      </c>
      <c r="G16" s="408">
        <f>C16/$C$16</f>
        <v>1</v>
      </c>
      <c r="H16" s="409">
        <f>D16/$D$16</f>
        <v>1</v>
      </c>
      <c r="I16" s="84"/>
      <c r="J16" s="8"/>
    </row>
    <row r="17" spans="2:10" ht="14.25" customHeight="1">
      <c r="B17" s="104" t="s">
        <v>615</v>
      </c>
      <c r="C17" s="62" t="s">
        <v>427</v>
      </c>
      <c r="D17" s="62">
        <v>9074.942419620093</v>
      </c>
      <c r="E17" s="62">
        <v>35</v>
      </c>
      <c r="F17" s="62">
        <v>22.161624609754732</v>
      </c>
      <c r="G17" s="491">
        <v>0</v>
      </c>
      <c r="H17" s="492" t="s">
        <v>849</v>
      </c>
      <c r="I17" s="84"/>
      <c r="J17" s="8"/>
    </row>
    <row r="18" spans="2:8" ht="15">
      <c r="B18" s="104" t="s">
        <v>203</v>
      </c>
      <c r="C18" s="62">
        <v>475035.8631345038</v>
      </c>
      <c r="D18" s="62">
        <v>420270159.44808763</v>
      </c>
      <c r="E18" s="62">
        <v>7014.996666666666</v>
      </c>
      <c r="F18" s="62">
        <v>884.7124860741103</v>
      </c>
      <c r="G18" s="408">
        <f>C18/$C$16</f>
        <v>0.11201674016687503</v>
      </c>
      <c r="H18" s="409">
        <f>D18/$D$16</f>
        <v>0.22455655086484208</v>
      </c>
    </row>
    <row r="19" spans="2:8" ht="15">
      <c r="B19" s="104" t="s">
        <v>202</v>
      </c>
      <c r="C19" s="62">
        <v>2083474.4818741719</v>
      </c>
      <c r="D19" s="62">
        <v>860876867.1655618</v>
      </c>
      <c r="E19" s="62">
        <v>6811</v>
      </c>
      <c r="F19" s="62">
        <v>413.19290188338056</v>
      </c>
      <c r="G19" s="408">
        <f aca="true" t="shared" si="2" ref="G19:G23">C19/$C$16</f>
        <v>0.4912976846430904</v>
      </c>
      <c r="H19" s="409">
        <f aca="true" t="shared" si="3" ref="H19:H23">D19/$D$16</f>
        <v>0.45997921970928796</v>
      </c>
    </row>
    <row r="20" spans="2:8" ht="15">
      <c r="B20" s="105" t="s">
        <v>67</v>
      </c>
      <c r="C20" s="62">
        <v>215750.44164038493</v>
      </c>
      <c r="D20" s="62">
        <v>227630290.5943438</v>
      </c>
      <c r="E20" s="62">
        <v>54467.61</v>
      </c>
      <c r="F20" s="62">
        <v>1055.0629183589822</v>
      </c>
      <c r="G20" s="408">
        <f t="shared" si="2"/>
        <v>0.050875445492999744</v>
      </c>
      <c r="H20" s="409">
        <f t="shared" si="3"/>
        <v>0.12162622489151875</v>
      </c>
    </row>
    <row r="21" spans="2:8" ht="15">
      <c r="B21" s="105" t="s">
        <v>173</v>
      </c>
      <c r="C21" s="62">
        <v>1287081.2453964169</v>
      </c>
      <c r="D21" s="62">
        <v>328733134.43499947</v>
      </c>
      <c r="E21" s="62">
        <v>8825.33</v>
      </c>
      <c r="F21" s="62">
        <v>255.4097774408567</v>
      </c>
      <c r="G21" s="408">
        <f t="shared" si="2"/>
        <v>0.3035026544899118</v>
      </c>
      <c r="H21" s="409">
        <f t="shared" si="3"/>
        <v>0.17564696699059876</v>
      </c>
    </row>
    <row r="22" spans="2:8" ht="34.5" customHeight="1">
      <c r="B22" s="105" t="s">
        <v>204</v>
      </c>
      <c r="C22" s="62">
        <v>9286.665304472166</v>
      </c>
      <c r="D22" s="62">
        <v>749507.9207582333</v>
      </c>
      <c r="E22" s="62">
        <v>933</v>
      </c>
      <c r="F22" s="62">
        <v>80.70797171911578</v>
      </c>
      <c r="G22" s="408">
        <f t="shared" si="2"/>
        <v>0.002189859871976124</v>
      </c>
      <c r="H22" s="409">
        <f t="shared" si="3"/>
        <v>0.0004004731474449062</v>
      </c>
    </row>
    <row r="23" spans="2:8" ht="15">
      <c r="B23" s="105" t="s">
        <v>201</v>
      </c>
      <c r="C23" s="62">
        <v>170129.0896274427</v>
      </c>
      <c r="D23" s="62">
        <v>33286962.54437906</v>
      </c>
      <c r="E23" s="62">
        <v>985.01</v>
      </c>
      <c r="F23" s="62">
        <v>195.65708966804286</v>
      </c>
      <c r="G23" s="408">
        <f t="shared" si="2"/>
        <v>0.04011761533513581</v>
      </c>
      <c r="H23" s="409">
        <f t="shared" si="3"/>
        <v>0.01778571552058111</v>
      </c>
    </row>
    <row r="24" spans="2:8" ht="15">
      <c r="B24" s="105"/>
      <c r="C24" s="62"/>
      <c r="D24" s="62"/>
      <c r="E24" s="62"/>
      <c r="F24" s="62"/>
      <c r="G24" s="489"/>
      <c r="H24" s="490"/>
    </row>
    <row r="25" spans="2:9" ht="15" customHeight="1">
      <c r="B25" s="106" t="s">
        <v>167</v>
      </c>
      <c r="C25" s="62">
        <v>1980804.73475132</v>
      </c>
      <c r="D25" s="62">
        <v>448521205.71963686</v>
      </c>
      <c r="E25" s="62">
        <v>29285.2</v>
      </c>
      <c r="F25" s="62">
        <v>226.42127314909678</v>
      </c>
      <c r="G25" s="493">
        <f>SUM(G27:G32)</f>
        <v>1.0000000000000544</v>
      </c>
      <c r="H25" s="494">
        <f>SUM(H26:H32)</f>
        <v>1.000000000000055</v>
      </c>
      <c r="I25" s="86"/>
    </row>
    <row r="26" spans="2:10" ht="15" customHeight="1">
      <c r="B26" s="104" t="s">
        <v>615</v>
      </c>
      <c r="C26" s="491" t="s">
        <v>427</v>
      </c>
      <c r="D26" s="62">
        <v>1647.9779354270102</v>
      </c>
      <c r="E26" s="62">
        <v>15</v>
      </c>
      <c r="F26" s="62">
        <v>15</v>
      </c>
      <c r="G26" s="491" t="s">
        <v>849</v>
      </c>
      <c r="H26" s="409">
        <f>D26/$D$25</f>
        <v>3.674247537043173E-06</v>
      </c>
      <c r="I26" s="86"/>
      <c r="J26" s="59"/>
    </row>
    <row r="27" spans="2:8" ht="15">
      <c r="B27" s="104" t="s">
        <v>203</v>
      </c>
      <c r="C27" s="62">
        <v>96106.25726134288</v>
      </c>
      <c r="D27" s="62">
        <v>58100058.46977313</v>
      </c>
      <c r="E27" s="62">
        <v>7309.166666666667</v>
      </c>
      <c r="F27" s="62">
        <v>604.5398096377945</v>
      </c>
      <c r="G27" s="408">
        <f>C27/$C$25</f>
        <v>0.04851879419270902</v>
      </c>
      <c r="H27" s="409">
        <f>D27/$D$25</f>
        <v>0.12953692652402818</v>
      </c>
    </row>
    <row r="28" spans="2:8" ht="15">
      <c r="B28" s="104" t="s">
        <v>202</v>
      </c>
      <c r="C28" s="62">
        <v>903692.7259878835</v>
      </c>
      <c r="D28" s="62">
        <v>230530975.83480284</v>
      </c>
      <c r="E28" s="62">
        <v>7189</v>
      </c>
      <c r="F28" s="62">
        <v>255.09885075460232</v>
      </c>
      <c r="G28" s="408">
        <f aca="true" t="shared" si="4" ref="G28:G32">C28/$C$25</f>
        <v>0.45622504335407776</v>
      </c>
      <c r="H28" s="409">
        <f aca="true" t="shared" si="5" ref="H28:H32">D28/$D$25</f>
        <v>0.5139801037164425</v>
      </c>
    </row>
    <row r="29" spans="2:8" ht="15">
      <c r="B29" s="105" t="s">
        <v>67</v>
      </c>
      <c r="C29" s="62">
        <v>94251.09419896241</v>
      </c>
      <c r="D29" s="62">
        <v>43401991.352413</v>
      </c>
      <c r="E29" s="62">
        <v>29285.2</v>
      </c>
      <c r="F29" s="62">
        <v>460.4932358747173</v>
      </c>
      <c r="G29" s="408">
        <f t="shared" si="4"/>
        <v>0.047582223802991444</v>
      </c>
      <c r="H29" s="409">
        <f t="shared" si="5"/>
        <v>0.09676686586707979</v>
      </c>
    </row>
    <row r="30" spans="2:8" ht="15">
      <c r="B30" s="105" t="s">
        <v>173</v>
      </c>
      <c r="C30" s="62">
        <v>830189.7741810764</v>
      </c>
      <c r="D30" s="62">
        <v>107777174.16387613</v>
      </c>
      <c r="E30" s="62">
        <v>3350</v>
      </c>
      <c r="F30" s="62">
        <v>129.82233402018315</v>
      </c>
      <c r="G30" s="408">
        <f t="shared" si="4"/>
        <v>0.419117422134647</v>
      </c>
      <c r="H30" s="409">
        <f t="shared" si="5"/>
        <v>0.24029448951237736</v>
      </c>
    </row>
    <row r="31" spans="2:8" ht="31.7" customHeight="1">
      <c r="B31" s="105" t="s">
        <v>204</v>
      </c>
      <c r="C31" s="62">
        <v>12086.469233234458</v>
      </c>
      <c r="D31" s="62">
        <v>876971.8173377817</v>
      </c>
      <c r="E31" s="62">
        <v>1500</v>
      </c>
      <c r="F31" s="62">
        <v>72.55814749657004</v>
      </c>
      <c r="G31" s="408">
        <f t="shared" si="4"/>
        <v>0.006101797426666518</v>
      </c>
      <c r="H31" s="409">
        <f t="shared" si="5"/>
        <v>0.001955251627246276</v>
      </c>
    </row>
    <row r="32" spans="2:8" ht="15">
      <c r="B32" s="107" t="s">
        <v>201</v>
      </c>
      <c r="C32" s="270">
        <v>44478.41388892829</v>
      </c>
      <c r="D32" s="270">
        <v>7832386.103523201</v>
      </c>
      <c r="E32" s="270">
        <v>599.5333333333333</v>
      </c>
      <c r="F32" s="270">
        <v>176.0940964100535</v>
      </c>
      <c r="G32" s="411">
        <f t="shared" si="4"/>
        <v>0.022454719088962766</v>
      </c>
      <c r="H32" s="412">
        <f t="shared" si="5"/>
        <v>0.017462688505343705</v>
      </c>
    </row>
    <row r="34" ht="15">
      <c r="B34" t="s">
        <v>347</v>
      </c>
    </row>
    <row r="36" ht="17.25">
      <c r="B36" t="s">
        <v>1119</v>
      </c>
    </row>
  </sheetData>
  <mergeCells count="2">
    <mergeCell ref="B3:H3"/>
    <mergeCell ref="B2:H2"/>
  </mergeCells>
  <hyperlinks>
    <hyperlink ref="A2" location="Índice!A1" display="Regresar"/>
  </hyperlinks>
  <printOptions/>
  <pageMargins left="0.7" right="0.7" top="0.75" bottom="0.75" header="0.3" footer="0.3"/>
  <pageSetup horizontalDpi="600" verticalDpi="60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1">
      <selection activeCell="B5" sqref="B5"/>
    </sheetView>
  </sheetViews>
  <sheetFormatPr defaultColWidth="11.421875" defaultRowHeight="15"/>
  <cols>
    <col min="2" max="2" width="15.7109375" style="0" customWidth="1"/>
    <col min="3" max="3" width="12.57421875" style="0" bestFit="1" customWidth="1"/>
    <col min="4" max="4" width="14.8515625" style="0" customWidth="1"/>
    <col min="5" max="5" width="8.421875" style="0" customWidth="1"/>
    <col min="6" max="6" width="10.7109375" style="0" customWidth="1"/>
  </cols>
  <sheetData>
    <row r="1" spans="5:7" ht="15">
      <c r="E1" s="28"/>
      <c r="G1" s="28"/>
    </row>
    <row r="2" spans="1:12" ht="15">
      <c r="A2" s="1" t="s">
        <v>17</v>
      </c>
      <c r="B2" s="547" t="s">
        <v>222</v>
      </c>
      <c r="C2" s="547"/>
      <c r="D2" s="547"/>
      <c r="E2" s="547"/>
      <c r="F2" s="547"/>
      <c r="G2" s="547"/>
      <c r="H2" s="547"/>
      <c r="I2" s="547"/>
      <c r="J2" s="20"/>
      <c r="K2" s="28"/>
      <c r="L2" s="20"/>
    </row>
    <row r="3" spans="2:9" ht="29.85" customHeight="1">
      <c r="B3" s="557" t="s">
        <v>1118</v>
      </c>
      <c r="C3" s="557"/>
      <c r="D3" s="557"/>
      <c r="E3" s="557"/>
      <c r="F3" s="557"/>
      <c r="G3" s="557"/>
      <c r="H3" s="557"/>
      <c r="I3" s="557"/>
    </row>
    <row r="5" spans="2:9" ht="73.35" customHeight="1">
      <c r="B5" s="191" t="s">
        <v>174</v>
      </c>
      <c r="C5" s="191" t="s">
        <v>171</v>
      </c>
      <c r="D5" s="191" t="s">
        <v>396</v>
      </c>
      <c r="E5" s="191" t="s">
        <v>353</v>
      </c>
      <c r="F5" s="191" t="s">
        <v>375</v>
      </c>
      <c r="G5" s="191" t="s">
        <v>205</v>
      </c>
      <c r="H5" s="191" t="s">
        <v>172</v>
      </c>
      <c r="I5" s="191" t="s">
        <v>397</v>
      </c>
    </row>
    <row r="6" spans="2:11" ht="15">
      <c r="B6" s="108" t="s">
        <v>155</v>
      </c>
      <c r="C6" s="388">
        <v>6221562.521730045</v>
      </c>
      <c r="D6" s="388">
        <v>2320077202.77053</v>
      </c>
      <c r="E6" s="388">
        <v>54467.61</v>
      </c>
      <c r="F6" s="388">
        <v>372.87796094934316</v>
      </c>
      <c r="G6" s="495">
        <v>39.778635844184386</v>
      </c>
      <c r="H6" s="413">
        <v>1</v>
      </c>
      <c r="I6" s="484">
        <v>1</v>
      </c>
      <c r="K6" s="28"/>
    </row>
    <row r="7" spans="2:11" ht="15">
      <c r="B7" s="131" t="s">
        <v>99</v>
      </c>
      <c r="C7" s="62">
        <v>622169.1550572101</v>
      </c>
      <c r="D7" s="62">
        <v>78278433.38665919</v>
      </c>
      <c r="E7" s="62">
        <v>953.5</v>
      </c>
      <c r="F7" s="62">
        <v>125.81535543892605</v>
      </c>
      <c r="G7" s="496">
        <v>33.90436344800238</v>
      </c>
      <c r="H7" s="408">
        <v>0.10012527505051146</v>
      </c>
      <c r="I7" s="497">
        <v>0.03373958129202884</v>
      </c>
      <c r="K7" s="28"/>
    </row>
    <row r="8" spans="2:9" ht="15">
      <c r="B8" s="131" t="s">
        <v>144</v>
      </c>
      <c r="C8" s="62">
        <v>622162.2713440078</v>
      </c>
      <c r="D8" s="62">
        <v>111802519.53609107</v>
      </c>
      <c r="E8" s="62">
        <v>949.8333333333334</v>
      </c>
      <c r="F8" s="62">
        <v>179.69354339479162</v>
      </c>
      <c r="G8" s="496">
        <v>36.34332438377787</v>
      </c>
      <c r="H8" s="408">
        <v>0.09959330469943589</v>
      </c>
      <c r="I8" s="497">
        <v>0.048189137586706864</v>
      </c>
    </row>
    <row r="9" spans="2:11" ht="15">
      <c r="B9" s="131" t="s">
        <v>145</v>
      </c>
      <c r="C9" s="62">
        <v>622137.1360089899</v>
      </c>
      <c r="D9" s="62">
        <v>127712911.14716436</v>
      </c>
      <c r="E9" s="62">
        <v>1053.33</v>
      </c>
      <c r="F9" s="62">
        <v>205.20859120051313</v>
      </c>
      <c r="G9" s="496">
        <v>37.86883655569658</v>
      </c>
      <c r="H9" s="408">
        <v>0.10028633895047782</v>
      </c>
      <c r="I9" s="497">
        <v>0.055046836801230334</v>
      </c>
      <c r="K9" s="86"/>
    </row>
    <row r="10" spans="2:9" ht="15">
      <c r="B10" s="131" t="s">
        <v>146</v>
      </c>
      <c r="C10" s="62">
        <v>622022.4119326125</v>
      </c>
      <c r="D10" s="62">
        <v>144005122.17633203</v>
      </c>
      <c r="E10" s="62">
        <v>1413.56</v>
      </c>
      <c r="F10" s="62">
        <v>231.47213220561574</v>
      </c>
      <c r="G10" s="496">
        <v>38.820041387384926</v>
      </c>
      <c r="H10" s="408">
        <v>0.09962568781701382</v>
      </c>
      <c r="I10" s="497">
        <v>0.06206910787467232</v>
      </c>
    </row>
    <row r="11" spans="2:10" ht="15">
      <c r="B11" s="131" t="s">
        <v>147</v>
      </c>
      <c r="C11" s="62">
        <v>622477.4388872142</v>
      </c>
      <c r="D11" s="62">
        <v>162213705.88518125</v>
      </c>
      <c r="E11" s="62">
        <v>1436.67</v>
      </c>
      <c r="F11" s="62">
        <v>260.5937111153237</v>
      </c>
      <c r="G11" s="496">
        <v>40.44777131485155</v>
      </c>
      <c r="H11" s="408">
        <v>0.10019741905394343</v>
      </c>
      <c r="I11" s="497">
        <v>0.06991737416818417</v>
      </c>
      <c r="J11" s="28"/>
    </row>
    <row r="12" spans="2:9" ht="15">
      <c r="B12" s="131" t="s">
        <v>148</v>
      </c>
      <c r="C12" s="62">
        <v>622037.9459237177</v>
      </c>
      <c r="D12" s="62">
        <v>181552875.06520626</v>
      </c>
      <c r="E12" s="62">
        <v>1944.15</v>
      </c>
      <c r="F12" s="62">
        <v>291.8678454504938</v>
      </c>
      <c r="G12" s="496">
        <v>41.16670883180372</v>
      </c>
      <c r="H12" s="408">
        <v>0.10008654047175394</v>
      </c>
      <c r="I12" s="497">
        <v>0.0782529455693992</v>
      </c>
    </row>
    <row r="13" spans="2:9" ht="15">
      <c r="B13" s="131" t="s">
        <v>149</v>
      </c>
      <c r="C13" s="62">
        <v>622098.7137873519</v>
      </c>
      <c r="D13" s="62">
        <v>207027210.50231043</v>
      </c>
      <c r="E13" s="62">
        <v>2148.66</v>
      </c>
      <c r="F13" s="62">
        <v>332.76236877852483</v>
      </c>
      <c r="G13" s="496">
        <v>41.351801081992996</v>
      </c>
      <c r="H13" s="408">
        <v>0.10025630756731248</v>
      </c>
      <c r="I13" s="497">
        <v>0.08923289718768324</v>
      </c>
    </row>
    <row r="14" spans="2:9" ht="15">
      <c r="B14" s="131" t="s">
        <v>150</v>
      </c>
      <c r="C14" s="62">
        <v>622082.3861845107</v>
      </c>
      <c r="D14" s="62">
        <v>247388128.45865133</v>
      </c>
      <c r="E14" s="62">
        <v>2238.33</v>
      </c>
      <c r="F14" s="62">
        <v>397.67743622510415</v>
      </c>
      <c r="G14" s="496">
        <v>41.586068466387985</v>
      </c>
      <c r="H14" s="408">
        <v>0.10017659555973037</v>
      </c>
      <c r="I14" s="497">
        <v>0.10662926568272457</v>
      </c>
    </row>
    <row r="15" spans="2:9" ht="15">
      <c r="B15" s="131" t="s">
        <v>151</v>
      </c>
      <c r="C15" s="62">
        <v>622329.9993338591</v>
      </c>
      <c r="D15" s="62">
        <v>339614261.82990295</v>
      </c>
      <c r="E15" s="62">
        <v>3162.1266666666666</v>
      </c>
      <c r="F15" s="62">
        <v>545.6050671553116</v>
      </c>
      <c r="G15" s="496">
        <v>43.78669571465822</v>
      </c>
      <c r="H15" s="408">
        <v>0.09977821951546044</v>
      </c>
      <c r="I15" s="497">
        <v>0.14638058657028788</v>
      </c>
    </row>
    <row r="16" spans="2:9" ht="15">
      <c r="B16" s="131" t="s">
        <v>152</v>
      </c>
      <c r="C16" s="62">
        <v>622045.0632695097</v>
      </c>
      <c r="D16" s="62">
        <v>720482034.7827607</v>
      </c>
      <c r="E16" s="62">
        <v>54467.61</v>
      </c>
      <c r="F16" s="62">
        <v>1158.2473317863175</v>
      </c>
      <c r="G16" s="496">
        <v>44.318926119568964</v>
      </c>
      <c r="H16" s="408">
        <v>0.09987431131434127</v>
      </c>
      <c r="I16" s="497">
        <v>0.31054226726696593</v>
      </c>
    </row>
    <row r="17" spans="2:9" ht="15">
      <c r="B17" s="131"/>
      <c r="C17" s="54"/>
      <c r="D17" s="54"/>
      <c r="E17" s="54"/>
      <c r="F17" s="62"/>
      <c r="G17" s="308"/>
      <c r="H17" s="95"/>
      <c r="I17" s="65"/>
    </row>
    <row r="18" spans="2:9" ht="15">
      <c r="B18" s="109" t="s">
        <v>169</v>
      </c>
      <c r="C18" s="62">
        <v>4240757.786977408</v>
      </c>
      <c r="D18" s="62">
        <v>1871555997.050575</v>
      </c>
      <c r="E18" s="62">
        <v>54467.61</v>
      </c>
      <c r="F18" s="62">
        <v>441.2832305938568</v>
      </c>
      <c r="G18" s="496">
        <v>42.19065779730822</v>
      </c>
      <c r="H18" s="408">
        <v>1</v>
      </c>
      <c r="I18" s="497">
        <v>1</v>
      </c>
    </row>
    <row r="19" spans="2:9" ht="15">
      <c r="B19" s="131" t="s">
        <v>99</v>
      </c>
      <c r="C19" s="62">
        <v>424040.7653422936</v>
      </c>
      <c r="D19" s="62">
        <v>75175731.00717525</v>
      </c>
      <c r="E19" s="62">
        <v>793.3333333333334</v>
      </c>
      <c r="F19" s="62">
        <v>177.27495618395807</v>
      </c>
      <c r="G19" s="496">
        <v>38.180110261818726</v>
      </c>
      <c r="H19" s="408">
        <v>0.1000853911166044</v>
      </c>
      <c r="I19" s="497">
        <v>0.04016750293640494</v>
      </c>
    </row>
    <row r="20" spans="2:11" ht="15">
      <c r="B20" s="131" t="s">
        <v>144</v>
      </c>
      <c r="C20" s="62">
        <v>423822.56068052683</v>
      </c>
      <c r="D20" s="62">
        <v>94146901.61803795</v>
      </c>
      <c r="E20" s="62">
        <v>1053.33</v>
      </c>
      <c r="F20" s="62">
        <v>222.02259898764927</v>
      </c>
      <c r="G20" s="496">
        <v>40.28901914369996</v>
      </c>
      <c r="H20" s="408">
        <v>0.09970060935273872</v>
      </c>
      <c r="I20" s="497">
        <v>0.05030407947526339</v>
      </c>
      <c r="K20" s="59"/>
    </row>
    <row r="21" spans="2:9" ht="15">
      <c r="B21" s="131" t="s">
        <v>145</v>
      </c>
      <c r="C21" s="62">
        <v>424205.69371833064</v>
      </c>
      <c r="D21" s="62">
        <v>106809258.56136733</v>
      </c>
      <c r="E21" s="62">
        <v>1413.56</v>
      </c>
      <c r="F21" s="62">
        <v>251.72426642024323</v>
      </c>
      <c r="G21" s="496">
        <v>41.20068345389955</v>
      </c>
      <c r="H21" s="408">
        <v>0.1000889521674352</v>
      </c>
      <c r="I21" s="497">
        <v>0.05706976373118962</v>
      </c>
    </row>
    <row r="22" spans="2:9" ht="15">
      <c r="B22" s="131" t="s">
        <v>146</v>
      </c>
      <c r="C22" s="62">
        <v>424220.8960043831</v>
      </c>
      <c r="D22" s="62">
        <v>116892348.13974026</v>
      </c>
      <c r="E22" s="62">
        <v>1436.67</v>
      </c>
      <c r="F22" s="62">
        <v>275.545946087796</v>
      </c>
      <c r="G22" s="496">
        <v>42.15997038933818</v>
      </c>
      <c r="H22" s="408">
        <v>0.0997555399074391</v>
      </c>
      <c r="I22" s="497">
        <v>0.06245730735492467</v>
      </c>
    </row>
    <row r="23" spans="2:10" ht="15">
      <c r="B23" s="131" t="s">
        <v>147</v>
      </c>
      <c r="C23" s="62">
        <v>423943.417161688</v>
      </c>
      <c r="D23" s="62">
        <v>129631065.35682718</v>
      </c>
      <c r="E23" s="62">
        <v>1944.15</v>
      </c>
      <c r="F23" s="62">
        <v>305.77445033752497</v>
      </c>
      <c r="G23" s="496">
        <v>42.60567813290498</v>
      </c>
      <c r="H23" s="408">
        <v>0.10020815861087257</v>
      </c>
      <c r="I23" s="497">
        <v>0.06926379203246685</v>
      </c>
      <c r="J23" s="28"/>
    </row>
    <row r="24" spans="2:9" ht="15">
      <c r="B24" s="131" t="s">
        <v>148</v>
      </c>
      <c r="C24" s="62">
        <v>424051.50244165614</v>
      </c>
      <c r="D24" s="62">
        <v>145969787.52043402</v>
      </c>
      <c r="E24" s="62">
        <v>1735.6100000000001</v>
      </c>
      <c r="F24" s="62">
        <v>344.1871156320557</v>
      </c>
      <c r="G24" s="496">
        <v>42.63917004633447</v>
      </c>
      <c r="H24" s="408">
        <v>0.09996896332791197</v>
      </c>
      <c r="I24" s="497">
        <v>0.07799381250172098</v>
      </c>
    </row>
    <row r="25" spans="2:9" ht="15">
      <c r="B25" s="131" t="s">
        <v>149</v>
      </c>
      <c r="C25" s="62">
        <v>424241.5923189461</v>
      </c>
      <c r="D25" s="62">
        <v>166112797.9871408</v>
      </c>
      <c r="E25" s="62">
        <v>2238.33</v>
      </c>
      <c r="F25" s="62">
        <v>391.5523630748979</v>
      </c>
      <c r="G25" s="496">
        <v>41.91183677658394</v>
      </c>
      <c r="H25" s="408">
        <v>0.10056793038815938</v>
      </c>
      <c r="I25" s="497">
        <v>0.08875652037605153</v>
      </c>
    </row>
    <row r="26" spans="2:9" ht="15">
      <c r="B26" s="131" t="s">
        <v>150</v>
      </c>
      <c r="C26" s="62">
        <v>424101.0198826295</v>
      </c>
      <c r="D26" s="62">
        <v>200823197.10259768</v>
      </c>
      <c r="E26" s="62">
        <v>2405.1666666666665</v>
      </c>
      <c r="F26" s="62">
        <v>473.5267959463426</v>
      </c>
      <c r="G26" s="496">
        <v>44.01263550285847</v>
      </c>
      <c r="H26" s="408">
        <v>0.10007441960881568</v>
      </c>
      <c r="I26" s="497">
        <v>0.10730279907151015</v>
      </c>
    </row>
    <row r="27" spans="2:9" ht="15">
      <c r="B27" s="131" t="s">
        <v>151</v>
      </c>
      <c r="C27" s="62">
        <v>424126.1215588543</v>
      </c>
      <c r="D27" s="62">
        <v>275618078.0514875</v>
      </c>
      <c r="E27" s="62">
        <v>3766.33</v>
      </c>
      <c r="F27" s="62">
        <v>649.8271005805246</v>
      </c>
      <c r="G27" s="496">
        <v>44.39780115915183</v>
      </c>
      <c r="H27" s="408">
        <v>0.09961765984974776</v>
      </c>
      <c r="I27" s="497">
        <v>0.14726680819908136</v>
      </c>
    </row>
    <row r="28" spans="2:9" ht="15">
      <c r="B28" s="131" t="s">
        <v>152</v>
      </c>
      <c r="C28" s="62">
        <v>424004.2178681365</v>
      </c>
      <c r="D28" s="62">
        <v>560376831.7057617</v>
      </c>
      <c r="E28" s="62">
        <v>54467.61</v>
      </c>
      <c r="F28" s="62">
        <v>1321.6303236871017</v>
      </c>
      <c r="G28" s="496">
        <v>44.52295095471641</v>
      </c>
      <c r="H28" s="408">
        <v>0.09993237567033698</v>
      </c>
      <c r="I28" s="497">
        <v>0.29941761432138364</v>
      </c>
    </row>
    <row r="29" spans="2:9" ht="15">
      <c r="B29" s="131"/>
      <c r="C29" s="54"/>
      <c r="D29" s="54"/>
      <c r="E29" s="54"/>
      <c r="F29" s="54"/>
      <c r="G29" s="308"/>
      <c r="H29" s="95"/>
      <c r="I29" s="65"/>
    </row>
    <row r="30" spans="2:9" ht="15">
      <c r="B30" s="109" t="s">
        <v>167</v>
      </c>
      <c r="C30" s="62">
        <v>1980804.734751522</v>
      </c>
      <c r="D30" s="62">
        <v>448521205.71967745</v>
      </c>
      <c r="E30" s="62">
        <v>29285.2</v>
      </c>
      <c r="F30" s="62">
        <v>226.42127314909416</v>
      </c>
      <c r="G30" s="496">
        <v>35.691555388735104</v>
      </c>
      <c r="H30" s="408">
        <v>1</v>
      </c>
      <c r="I30" s="497">
        <v>1</v>
      </c>
    </row>
    <row r="31" spans="2:9" ht="15">
      <c r="B31" s="131" t="s">
        <v>99</v>
      </c>
      <c r="C31" s="62">
        <v>198102.94111266558</v>
      </c>
      <c r="D31" s="62">
        <v>17557424.869560126</v>
      </c>
      <c r="E31" s="62">
        <v>500</v>
      </c>
      <c r="F31" s="62">
        <v>88.62778498364052</v>
      </c>
      <c r="G31" s="496">
        <v>32.30082159886474</v>
      </c>
      <c r="H31" s="408">
        <v>0.10021066363040079</v>
      </c>
      <c r="I31" s="497">
        <v>0.03914513883772396</v>
      </c>
    </row>
    <row r="32" spans="2:9" ht="15">
      <c r="B32" s="131" t="s">
        <v>144</v>
      </c>
      <c r="C32" s="62">
        <v>198097.3143438415</v>
      </c>
      <c r="D32" s="62">
        <v>25445290.50355456</v>
      </c>
      <c r="E32" s="62">
        <v>510.3333333333333</v>
      </c>
      <c r="F32" s="62">
        <v>128.44843751585978</v>
      </c>
      <c r="G32" s="496">
        <v>32.82864497037437</v>
      </c>
      <c r="H32" s="408">
        <v>0.09936357329984577</v>
      </c>
      <c r="I32" s="497">
        <v>0.056731521674044744</v>
      </c>
    </row>
    <row r="33" spans="2:10" ht="15">
      <c r="B33" s="131" t="s">
        <v>145</v>
      </c>
      <c r="C33" s="62">
        <v>197940.01785509274</v>
      </c>
      <c r="D33" s="62">
        <v>30546770.7177489</v>
      </c>
      <c r="E33" s="62">
        <v>953.5</v>
      </c>
      <c r="F33" s="62">
        <v>154.3233705278913</v>
      </c>
      <c r="G33" s="496">
        <v>34.31274482514812</v>
      </c>
      <c r="H33" s="408">
        <v>0.10070892958881406</v>
      </c>
      <c r="I33" s="497">
        <v>0.06810552171939092</v>
      </c>
      <c r="J33" s="28"/>
    </row>
    <row r="34" spans="2:9" ht="15">
      <c r="B34" s="131" t="s">
        <v>146</v>
      </c>
      <c r="C34" s="62">
        <v>198103.89620932887</v>
      </c>
      <c r="D34" s="62">
        <v>32649667.811143212</v>
      </c>
      <c r="E34" s="62">
        <v>691.8333333333333</v>
      </c>
      <c r="F34" s="62">
        <v>164.8108312652445</v>
      </c>
      <c r="G34" s="496">
        <v>34.629542709067685</v>
      </c>
      <c r="H34" s="408">
        <v>0.0993476840067835</v>
      </c>
      <c r="I34" s="497">
        <v>0.07279403380438833</v>
      </c>
    </row>
    <row r="35" spans="2:9" ht="15">
      <c r="B35" s="131" t="s">
        <v>147</v>
      </c>
      <c r="C35" s="62">
        <v>198199.5617138857</v>
      </c>
      <c r="D35" s="62">
        <v>36255064.99995338</v>
      </c>
      <c r="E35" s="62">
        <v>957.6166666666666</v>
      </c>
      <c r="F35" s="62">
        <v>182.9220240773791</v>
      </c>
      <c r="G35" s="496">
        <v>35.4328820141298</v>
      </c>
      <c r="H35" s="408">
        <v>0.10017442644955743</v>
      </c>
      <c r="I35" s="497">
        <v>0.08083244345555546</v>
      </c>
    </row>
    <row r="36" spans="2:9" ht="15">
      <c r="B36" s="131" t="s">
        <v>148</v>
      </c>
      <c r="C36" s="62">
        <v>197983.25729463235</v>
      </c>
      <c r="D36" s="62">
        <v>39099565.50198861</v>
      </c>
      <c r="E36" s="62">
        <v>1112.5</v>
      </c>
      <c r="F36" s="62">
        <v>197.48925255736089</v>
      </c>
      <c r="G36" s="496">
        <v>35.96201793995314</v>
      </c>
      <c r="H36" s="408">
        <v>0.10033826452088211</v>
      </c>
      <c r="I36" s="497">
        <v>0.0871743966692749</v>
      </c>
    </row>
    <row r="37" spans="2:9" ht="15">
      <c r="B37" s="131" t="s">
        <v>149</v>
      </c>
      <c r="C37" s="62">
        <v>198177.07604788634</v>
      </c>
      <c r="D37" s="62">
        <v>43485654.31746639</v>
      </c>
      <c r="E37" s="62">
        <v>1324</v>
      </c>
      <c r="F37" s="62">
        <v>219.4282768959553</v>
      </c>
      <c r="G37" s="496">
        <v>35.95023876717453</v>
      </c>
      <c r="H37" s="408">
        <v>0.09958914594311086</v>
      </c>
      <c r="I37" s="497">
        <v>0.0969533965460813</v>
      </c>
    </row>
    <row r="38" spans="2:9" ht="15">
      <c r="B38" s="131" t="s">
        <v>150</v>
      </c>
      <c r="C38" s="62">
        <v>197982.61824252122</v>
      </c>
      <c r="D38" s="62">
        <v>48646625.49456862</v>
      </c>
      <c r="E38" s="62">
        <v>1087.043333333333</v>
      </c>
      <c r="F38" s="62">
        <v>245.71159794936315</v>
      </c>
      <c r="G38" s="496">
        <v>38.16327879571415</v>
      </c>
      <c r="H38" s="408">
        <v>0.10039534678337465</v>
      </c>
      <c r="I38" s="497">
        <v>0.10846003460753295</v>
      </c>
    </row>
    <row r="39" spans="2:9" ht="15">
      <c r="B39" s="131" t="s">
        <v>151</v>
      </c>
      <c r="C39" s="62">
        <v>198131.72126571013</v>
      </c>
      <c r="D39" s="62">
        <v>57316821.33252275</v>
      </c>
      <c r="E39" s="62">
        <v>1638.3400000000001</v>
      </c>
      <c r="F39" s="62">
        <v>289.2864452313338</v>
      </c>
      <c r="G39" s="496">
        <v>37.56164193810069</v>
      </c>
      <c r="H39" s="408">
        <v>0.10012196599422309</v>
      </c>
      <c r="I39" s="497">
        <v>0.12779066095783517</v>
      </c>
    </row>
    <row r="40" spans="2:9" ht="15">
      <c r="B40" s="132" t="s">
        <v>152</v>
      </c>
      <c r="C40" s="270">
        <v>198086.33066594988</v>
      </c>
      <c r="D40" s="270">
        <v>117518320.1711718</v>
      </c>
      <c r="E40" s="270">
        <v>29285.2</v>
      </c>
      <c r="F40" s="270">
        <v>592.9393329688725</v>
      </c>
      <c r="G40" s="498">
        <v>40.77971207808329</v>
      </c>
      <c r="H40" s="411">
        <v>0.09974999978303466</v>
      </c>
      <c r="I40" s="499">
        <v>0.2620128517281743</v>
      </c>
    </row>
    <row r="42" ht="15">
      <c r="B42" t="s">
        <v>347</v>
      </c>
    </row>
    <row r="44" spans="2:5" ht="17.25">
      <c r="B44" t="s">
        <v>1119</v>
      </c>
      <c r="E44" s="28"/>
    </row>
  </sheetData>
  <mergeCells count="2">
    <mergeCell ref="B3:I3"/>
    <mergeCell ref="B2:I2"/>
  </mergeCells>
  <hyperlinks>
    <hyperlink ref="A2" location="Índice!A1" display="Regresar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B5" sqref="B5"/>
    </sheetView>
  </sheetViews>
  <sheetFormatPr defaultColWidth="11.421875" defaultRowHeight="15"/>
  <cols>
    <col min="2" max="2" width="24.421875" style="0" customWidth="1"/>
    <col min="3" max="3" width="11.28125" style="0" customWidth="1"/>
    <col min="4" max="4" width="16.57421875" style="0" customWidth="1"/>
    <col min="5" max="6" width="11.140625" style="0" bestFit="1" customWidth="1"/>
    <col min="7" max="7" width="12.28125" style="0" customWidth="1"/>
    <col min="8" max="8" width="12.57421875" style="0" customWidth="1"/>
    <col min="11" max="11" width="11.00390625" style="0" customWidth="1"/>
  </cols>
  <sheetData>
    <row r="1" spans="4:6" ht="15">
      <c r="D1" s="28"/>
      <c r="E1" s="28"/>
      <c r="F1" s="28"/>
    </row>
    <row r="2" spans="1:8" ht="15">
      <c r="A2" s="1" t="s">
        <v>17</v>
      </c>
      <c r="B2" s="547" t="s">
        <v>223</v>
      </c>
      <c r="C2" s="547"/>
      <c r="D2" s="547"/>
      <c r="E2" s="547"/>
      <c r="F2" s="547"/>
      <c r="G2" s="547"/>
      <c r="H2" s="547"/>
    </row>
    <row r="3" spans="2:8" ht="36" customHeight="1">
      <c r="B3" s="557" t="s">
        <v>1120</v>
      </c>
      <c r="C3" s="557"/>
      <c r="D3" s="557"/>
      <c r="E3" s="557"/>
      <c r="F3" s="557"/>
      <c r="G3" s="557"/>
      <c r="H3" s="557"/>
    </row>
    <row r="4" ht="15">
      <c r="J4" s="101"/>
    </row>
    <row r="5" spans="2:8" ht="45">
      <c r="B5" s="80" t="s">
        <v>366</v>
      </c>
      <c r="C5" s="80" t="s">
        <v>176</v>
      </c>
      <c r="D5" s="80" t="s">
        <v>398</v>
      </c>
      <c r="E5" s="80" t="s">
        <v>353</v>
      </c>
      <c r="F5" s="80" t="s">
        <v>375</v>
      </c>
      <c r="G5" s="80" t="s">
        <v>172</v>
      </c>
      <c r="H5" s="80" t="s">
        <v>175</v>
      </c>
    </row>
    <row r="6" spans="2:11" ht="15">
      <c r="B6" s="108" t="s">
        <v>16</v>
      </c>
      <c r="C6" s="388">
        <v>6221562.521729683</v>
      </c>
      <c r="D6" s="388">
        <v>2320077202.770473</v>
      </c>
      <c r="E6" s="388">
        <v>54467.61</v>
      </c>
      <c r="F6" s="388">
        <v>372.8779609493557</v>
      </c>
      <c r="G6" s="112">
        <f>SUM(G8:G12)</f>
        <v>99.9999999999864</v>
      </c>
      <c r="H6" s="113">
        <f>SUM(H8:H12)</f>
        <v>99.93677420898837</v>
      </c>
      <c r="K6" s="59"/>
    </row>
    <row r="7" spans="2:8" ht="15">
      <c r="B7" s="104" t="s">
        <v>615</v>
      </c>
      <c r="C7" s="491" t="s">
        <v>427</v>
      </c>
      <c r="D7" s="62">
        <v>10722.920355047105</v>
      </c>
      <c r="E7" s="62">
        <v>35</v>
      </c>
      <c r="F7" s="62">
        <v>20.646640745390698</v>
      </c>
      <c r="G7" s="500"/>
      <c r="H7" s="115">
        <f>D7/$D$6*100</f>
        <v>0.0004621794629179817</v>
      </c>
    </row>
    <row r="8" spans="2:9" ht="15">
      <c r="B8" s="104" t="s">
        <v>50</v>
      </c>
      <c r="C8" s="62">
        <v>295292.9043191833</v>
      </c>
      <c r="D8" s="62">
        <v>36273871.14523897</v>
      </c>
      <c r="E8" s="62">
        <v>3520</v>
      </c>
      <c r="F8" s="62">
        <v>122.84030741907159</v>
      </c>
      <c r="G8" s="114">
        <f>C8/$C$6*100</f>
        <v>4.746282035868502</v>
      </c>
      <c r="H8" s="115">
        <f>D8/$D$6*100</f>
        <v>1.5634769007653395</v>
      </c>
      <c r="I8" s="86"/>
    </row>
    <row r="9" spans="2:8" ht="15">
      <c r="B9" s="104" t="s">
        <v>846</v>
      </c>
      <c r="C9" s="62">
        <v>49004.302006334925</v>
      </c>
      <c r="D9" s="62">
        <v>7104773.422084905</v>
      </c>
      <c r="E9" s="62">
        <v>1690.59</v>
      </c>
      <c r="F9" s="62">
        <v>144.98264705752672</v>
      </c>
      <c r="G9" s="114">
        <f aca="true" t="shared" si="0" ref="G9:G12">C9/$C$6*100</f>
        <v>0.7876526489154535</v>
      </c>
      <c r="H9" s="115">
        <f aca="true" t="shared" si="1" ref="H9:H12">D9/$D$6*100</f>
        <v>0.3062300432761843</v>
      </c>
    </row>
    <row r="10" spans="2:8" ht="14.25" customHeight="1">
      <c r="B10" s="116" t="s">
        <v>64</v>
      </c>
      <c r="C10" s="62">
        <v>2371234.166229275</v>
      </c>
      <c r="D10" s="62">
        <v>550563456.9415737</v>
      </c>
      <c r="E10" s="62">
        <v>12951.663333333334</v>
      </c>
      <c r="F10" s="62">
        <v>232.1843471988585</v>
      </c>
      <c r="G10" s="114">
        <f t="shared" si="0"/>
        <v>38.113161411581196</v>
      </c>
      <c r="H10" s="115">
        <f t="shared" si="1"/>
        <v>23.730393811211524</v>
      </c>
    </row>
    <row r="11" spans="2:8" ht="15">
      <c r="B11" s="116" t="s">
        <v>65</v>
      </c>
      <c r="C11" s="62">
        <v>1970533.8212156682</v>
      </c>
      <c r="D11" s="62">
        <v>698797996.6855398</v>
      </c>
      <c r="E11" s="62">
        <v>10140.5</v>
      </c>
      <c r="F11" s="62">
        <v>354.623701030635</v>
      </c>
      <c r="G11" s="114">
        <f t="shared" si="0"/>
        <v>31.672651594085917</v>
      </c>
      <c r="H11" s="115">
        <f t="shared" si="1"/>
        <v>30.119601013754387</v>
      </c>
    </row>
    <row r="12" spans="2:8" ht="15">
      <c r="B12" s="117" t="s">
        <v>848</v>
      </c>
      <c r="C12" s="62">
        <v>1535497.3279583747</v>
      </c>
      <c r="D12" s="62">
        <v>1025870217.4125034</v>
      </c>
      <c r="E12" s="62">
        <v>54467.61</v>
      </c>
      <c r="F12" s="62">
        <v>668.1028997793953</v>
      </c>
      <c r="G12" s="114">
        <f t="shared" si="0"/>
        <v>24.680252309535334</v>
      </c>
      <c r="H12" s="115">
        <f t="shared" si="1"/>
        <v>44.21707243998093</v>
      </c>
    </row>
    <row r="13" spans="2:8" ht="15">
      <c r="B13" s="109" t="s">
        <v>169</v>
      </c>
      <c r="C13" s="62">
        <v>4240757.786977559</v>
      </c>
      <c r="D13" s="62">
        <v>1871555997.0505986</v>
      </c>
      <c r="E13" s="62">
        <v>54467.61</v>
      </c>
      <c r="F13" s="62">
        <v>441.283230593847</v>
      </c>
      <c r="G13" s="114">
        <f>SUM(G8:G12)</f>
        <v>99.9999999999864</v>
      </c>
      <c r="H13" s="115">
        <f>SUM(H15:H19)</f>
        <v>99.99951511242574</v>
      </c>
    </row>
    <row r="14" spans="2:8" ht="15">
      <c r="B14" s="104" t="s">
        <v>615</v>
      </c>
      <c r="C14" s="491" t="s">
        <v>427</v>
      </c>
      <c r="D14" s="62">
        <v>9074.942419620094</v>
      </c>
      <c r="E14" s="62">
        <v>35</v>
      </c>
      <c r="F14" s="62">
        <v>22.161624609754735</v>
      </c>
      <c r="G14" s="114"/>
      <c r="H14" s="115">
        <f>D14/$D$13*100</f>
        <v>0.00048488757130010405</v>
      </c>
    </row>
    <row r="15" spans="2:8" ht="14.25" customHeight="1">
      <c r="B15" s="104" t="s">
        <v>50</v>
      </c>
      <c r="C15" s="62">
        <v>96038.24030273182</v>
      </c>
      <c r="D15" s="62">
        <v>15491303.748464825</v>
      </c>
      <c r="E15" s="62">
        <v>3520</v>
      </c>
      <c r="F15" s="62">
        <v>161.30349431261052</v>
      </c>
      <c r="G15" s="114">
        <f>C15/$C$13*100</f>
        <v>2.264648091849157</v>
      </c>
      <c r="H15" s="115">
        <f>D15/$D$13*100</f>
        <v>0.8277232299155198</v>
      </c>
    </row>
    <row r="16" spans="2:8" ht="15">
      <c r="B16" s="104" t="s">
        <v>846</v>
      </c>
      <c r="C16" s="62">
        <v>18308.74682824514</v>
      </c>
      <c r="D16" s="62">
        <v>3322281.969067811</v>
      </c>
      <c r="E16" s="62">
        <v>1690.59</v>
      </c>
      <c r="F16" s="62">
        <v>181.45873118647768</v>
      </c>
      <c r="G16" s="114">
        <f aca="true" t="shared" si="2" ref="G16:G19">C16/$C$13*100</f>
        <v>0.43173290595532954</v>
      </c>
      <c r="H16" s="115">
        <f aca="true" t="shared" si="3" ref="H16:H19">D16/$D$13*100</f>
        <v>0.17751443046873427</v>
      </c>
    </row>
    <row r="17" spans="2:8" ht="15">
      <c r="B17" s="104" t="s">
        <v>64</v>
      </c>
      <c r="C17" s="62">
        <v>1224365.312181617</v>
      </c>
      <c r="D17" s="62">
        <v>326511762.85118496</v>
      </c>
      <c r="E17" s="62">
        <v>12951.663333333334</v>
      </c>
      <c r="F17" s="62">
        <v>266.67838397789535</v>
      </c>
      <c r="G17" s="114">
        <f t="shared" si="2"/>
        <v>28.871380391999168</v>
      </c>
      <c r="H17" s="115">
        <f t="shared" si="3"/>
        <v>17.446005535807515</v>
      </c>
    </row>
    <row r="18" spans="2:8" ht="15">
      <c r="B18" s="104" t="s">
        <v>65</v>
      </c>
      <c r="C18" s="62">
        <v>1549168.357437049</v>
      </c>
      <c r="D18" s="62">
        <v>580693374.3758285</v>
      </c>
      <c r="E18" s="62">
        <v>10140.5</v>
      </c>
      <c r="F18" s="62">
        <v>374.8420057691665</v>
      </c>
      <c r="G18" s="114">
        <f t="shared" si="2"/>
        <v>36.530460716106134</v>
      </c>
      <c r="H18" s="115">
        <f t="shared" si="3"/>
        <v>31.027304301391368</v>
      </c>
    </row>
    <row r="19" spans="2:8" ht="15">
      <c r="B19" s="117" t="s">
        <v>848</v>
      </c>
      <c r="C19" s="62">
        <v>1352877.1302277374</v>
      </c>
      <c r="D19" s="62">
        <v>945528199.1635774</v>
      </c>
      <c r="E19" s="62">
        <v>54467.61</v>
      </c>
      <c r="F19" s="62">
        <v>698.9017539267675</v>
      </c>
      <c r="G19" s="114">
        <f t="shared" si="2"/>
        <v>31.901777894085992</v>
      </c>
      <c r="H19" s="115">
        <f t="shared" si="3"/>
        <v>50.520967614842604</v>
      </c>
    </row>
    <row r="20" spans="2:8" ht="15">
      <c r="B20" s="109" t="s">
        <v>167</v>
      </c>
      <c r="C20" s="62">
        <v>1980804.734751502</v>
      </c>
      <c r="D20" s="62">
        <v>448521205.7196759</v>
      </c>
      <c r="E20" s="62">
        <v>29285.2</v>
      </c>
      <c r="F20" s="62">
        <v>226.42127314909567</v>
      </c>
      <c r="G20" s="114">
        <f>SUM(G22:G26)</f>
        <v>99.99999999999945</v>
      </c>
      <c r="H20" s="115">
        <f>SUM(H22:H26)</f>
        <v>99.9996325752463</v>
      </c>
    </row>
    <row r="21" spans="2:8" ht="15">
      <c r="B21" s="104" t="s">
        <v>615</v>
      </c>
      <c r="C21" s="491" t="s">
        <v>427</v>
      </c>
      <c r="D21" s="62">
        <v>1647.9779354270102</v>
      </c>
      <c r="E21" s="62">
        <v>15</v>
      </c>
      <c r="F21" s="62">
        <v>15</v>
      </c>
      <c r="G21" s="114"/>
      <c r="H21" s="115">
        <f>D21/$D$20*100</f>
        <v>0.00036742475370428533</v>
      </c>
    </row>
    <row r="22" spans="2:8" ht="15">
      <c r="B22" s="104" t="s">
        <v>50</v>
      </c>
      <c r="C22" s="62">
        <v>199254.6640164529</v>
      </c>
      <c r="D22" s="62">
        <v>20782567.39677429</v>
      </c>
      <c r="E22" s="62">
        <v>1813.33</v>
      </c>
      <c r="F22" s="62">
        <v>104.30153542131502</v>
      </c>
      <c r="G22" s="114">
        <f>C22/$C$20*100</f>
        <v>10.059278459946231</v>
      </c>
      <c r="H22" s="115">
        <f>D22/$D$20*100</f>
        <v>4.633575209320942</v>
      </c>
    </row>
    <row r="23" spans="2:8" ht="15">
      <c r="B23" s="104" t="s">
        <v>846</v>
      </c>
      <c r="C23" s="62">
        <v>30695.555178089864</v>
      </c>
      <c r="D23" s="62">
        <v>3782491.453017103</v>
      </c>
      <c r="E23" s="62">
        <v>1227.41</v>
      </c>
      <c r="F23" s="62">
        <v>123.22603162157503</v>
      </c>
      <c r="G23" s="114">
        <f aca="true" t="shared" si="4" ref="G23:G26">C23/$C$20*100</f>
        <v>1.5496507373777413</v>
      </c>
      <c r="H23" s="115">
        <f aca="true" t="shared" si="5" ref="H23:H26">D23/$D$20*100</f>
        <v>0.8433249988588379</v>
      </c>
    </row>
    <row r="24" spans="2:8" ht="15">
      <c r="B24" s="104" t="s">
        <v>64</v>
      </c>
      <c r="C24" s="62">
        <v>1146868.8540476123</v>
      </c>
      <c r="D24" s="62">
        <v>224051694.09037793</v>
      </c>
      <c r="E24" s="62">
        <v>11633.33</v>
      </c>
      <c r="F24" s="62">
        <v>195.35947227064239</v>
      </c>
      <c r="G24" s="114">
        <f t="shared" si="4"/>
        <v>57.89913735194552</v>
      </c>
      <c r="H24" s="115">
        <f t="shared" si="5"/>
        <v>49.95342276646099</v>
      </c>
    </row>
    <row r="25" spans="2:8" ht="15">
      <c r="B25" s="104" t="s">
        <v>65</v>
      </c>
      <c r="C25" s="62">
        <v>421365.4637786743</v>
      </c>
      <c r="D25" s="62">
        <v>118104622.30972181</v>
      </c>
      <c r="E25" s="62">
        <v>7601</v>
      </c>
      <c r="F25" s="62">
        <v>280.29022893949667</v>
      </c>
      <c r="G25" s="114">
        <f t="shared" si="4"/>
        <v>21.272438236146275</v>
      </c>
      <c r="H25" s="115">
        <f t="shared" si="5"/>
        <v>26.33200410674379</v>
      </c>
    </row>
    <row r="26" spans="2:8" ht="15">
      <c r="B26" s="107" t="s">
        <v>848</v>
      </c>
      <c r="C26" s="270">
        <v>182620.19773066178</v>
      </c>
      <c r="D26" s="270">
        <v>81798182.4918494</v>
      </c>
      <c r="E26" s="270">
        <v>29285.2</v>
      </c>
      <c r="F26" s="270">
        <v>447.91421490239435</v>
      </c>
      <c r="G26" s="118">
        <f t="shared" si="4"/>
        <v>9.219495214583684</v>
      </c>
      <c r="H26" s="119">
        <f t="shared" si="5"/>
        <v>18.237305493861744</v>
      </c>
    </row>
    <row r="27" spans="2:8" ht="15" customHeight="1">
      <c r="B27" s="323"/>
      <c r="C27" s="54"/>
      <c r="D27" s="54"/>
      <c r="E27" s="54"/>
      <c r="F27" s="54"/>
      <c r="G27" s="114"/>
      <c r="H27" s="114"/>
    </row>
    <row r="28" ht="15">
      <c r="B28" t="s">
        <v>347</v>
      </c>
    </row>
    <row r="30" spans="2:4" ht="17.25">
      <c r="B30" t="s">
        <v>1119</v>
      </c>
      <c r="D30" s="28"/>
    </row>
  </sheetData>
  <mergeCells count="2">
    <mergeCell ref="B3:H3"/>
    <mergeCell ref="B2:H2"/>
  </mergeCells>
  <hyperlinks>
    <hyperlink ref="A2" location="Índice!A1" display="Regresar"/>
  </hyperlinks>
  <printOptions/>
  <pageMargins left="0.7" right="0.7" top="0.75" bottom="0.75" header="0.3" footer="0.3"/>
  <pageSetup horizontalDpi="600" verticalDpi="60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159"/>
  <sheetViews>
    <sheetView workbookViewId="0" topLeftCell="A1">
      <selection activeCell="B5" sqref="B5:B7"/>
    </sheetView>
  </sheetViews>
  <sheetFormatPr defaultColWidth="11.421875" defaultRowHeight="15"/>
  <cols>
    <col min="2" max="2" width="26.28125" style="0" customWidth="1"/>
    <col min="3" max="3" width="13.421875" style="0" customWidth="1"/>
    <col min="4" max="4" width="13.140625" style="0" customWidth="1"/>
    <col min="5" max="5" width="11.28125" style="0" customWidth="1"/>
    <col min="6" max="6" width="13.8515625" style="0" customWidth="1"/>
    <col min="7" max="7" width="12.140625" style="0" customWidth="1"/>
    <col min="8" max="8" width="14.421875" style="0" customWidth="1"/>
  </cols>
  <sheetData>
    <row r="1" spans="4:12" ht="15">
      <c r="D1" s="28"/>
      <c r="E1" s="28"/>
      <c r="F1" s="28"/>
      <c r="G1" s="28"/>
      <c r="H1" s="28"/>
      <c r="I1" s="28"/>
      <c r="J1" s="28"/>
      <c r="K1" s="28"/>
      <c r="L1" s="28"/>
    </row>
    <row r="2" spans="1:8" ht="15">
      <c r="A2" s="1" t="s">
        <v>17</v>
      </c>
      <c r="B2" s="547" t="s">
        <v>224</v>
      </c>
      <c r="C2" s="547"/>
      <c r="D2" s="547"/>
      <c r="E2" s="547"/>
      <c r="F2" s="547"/>
      <c r="G2" s="547"/>
      <c r="H2" s="547"/>
    </row>
    <row r="3" spans="2:8" ht="17.25">
      <c r="B3" s="547" t="s">
        <v>1121</v>
      </c>
      <c r="C3" s="547"/>
      <c r="D3" s="547"/>
      <c r="E3" s="547"/>
      <c r="F3" s="547"/>
      <c r="G3" s="547"/>
      <c r="H3" s="547"/>
    </row>
    <row r="5" spans="2:8" ht="15">
      <c r="B5" s="564" t="s">
        <v>304</v>
      </c>
      <c r="C5" s="564" t="s">
        <v>16</v>
      </c>
      <c r="D5" s="564"/>
      <c r="E5" s="564" t="s">
        <v>46</v>
      </c>
      <c r="F5" s="564"/>
      <c r="G5" s="564"/>
      <c r="H5" s="564"/>
    </row>
    <row r="6" spans="2:8" ht="15">
      <c r="B6" s="564"/>
      <c r="C6" s="564"/>
      <c r="D6" s="564"/>
      <c r="E6" s="564" t="s">
        <v>281</v>
      </c>
      <c r="F6" s="564"/>
      <c r="G6" s="564" t="s">
        <v>282</v>
      </c>
      <c r="H6" s="564"/>
    </row>
    <row r="7" spans="2:8" ht="34.7" customHeight="1">
      <c r="B7" s="552"/>
      <c r="C7" s="80" t="s">
        <v>283</v>
      </c>
      <c r="D7" s="364" t="s">
        <v>63</v>
      </c>
      <c r="E7" s="80" t="s">
        <v>283</v>
      </c>
      <c r="F7" s="364" t="s">
        <v>63</v>
      </c>
      <c r="G7" s="80" t="s">
        <v>283</v>
      </c>
      <c r="H7" s="364" t="s">
        <v>63</v>
      </c>
    </row>
    <row r="8" spans="2:10" ht="15">
      <c r="B8" s="108" t="s">
        <v>16</v>
      </c>
      <c r="C8" s="388">
        <v>372.877960949361</v>
      </c>
      <c r="D8" s="388">
        <v>6221562.521730642</v>
      </c>
      <c r="E8" s="388">
        <v>431.23087047556754</v>
      </c>
      <c r="F8" s="388">
        <v>3815080.0731261</v>
      </c>
      <c r="G8" s="388">
        <v>280.36731999517207</v>
      </c>
      <c r="H8" s="429">
        <v>2406482.448603231</v>
      </c>
      <c r="J8" s="28"/>
    </row>
    <row r="9" spans="2:10" ht="15">
      <c r="B9" s="109"/>
      <c r="C9" s="62"/>
      <c r="D9" s="62"/>
      <c r="E9" s="62"/>
      <c r="F9" s="62"/>
      <c r="G9" s="62"/>
      <c r="H9" s="359"/>
      <c r="J9" s="28"/>
    </row>
    <row r="10" spans="2:8" ht="15">
      <c r="B10" s="104" t="s">
        <v>615</v>
      </c>
      <c r="C10" s="62">
        <v>20.646640745390698</v>
      </c>
      <c r="D10" s="491" t="s">
        <v>427</v>
      </c>
      <c r="E10" s="62">
        <v>23.779065959123052</v>
      </c>
      <c r="F10" s="491" t="s">
        <v>427</v>
      </c>
      <c r="G10" s="62">
        <v>14.37357937372808</v>
      </c>
      <c r="H10" s="492" t="s">
        <v>427</v>
      </c>
    </row>
    <row r="11" spans="2:8" ht="15">
      <c r="B11" s="104" t="s">
        <v>55</v>
      </c>
      <c r="C11" s="62">
        <v>231.45166201777135</v>
      </c>
      <c r="D11" s="62">
        <v>971250.2550700316</v>
      </c>
      <c r="E11" s="62">
        <v>242.45239528922528</v>
      </c>
      <c r="F11" s="62">
        <v>663106.9232547501</v>
      </c>
      <c r="G11" s="62">
        <v>207.77870972571066</v>
      </c>
      <c r="H11" s="359">
        <v>308143.3318153181</v>
      </c>
    </row>
    <row r="12" spans="2:8" ht="15">
      <c r="B12" s="104" t="s">
        <v>56</v>
      </c>
      <c r="C12" s="62">
        <v>370.2276286400447</v>
      </c>
      <c r="D12" s="62">
        <v>1552530.9344131455</v>
      </c>
      <c r="E12" s="62">
        <v>417.95912233493766</v>
      </c>
      <c r="F12" s="62">
        <v>932171.5019661621</v>
      </c>
      <c r="G12" s="62">
        <v>298.5047921013084</v>
      </c>
      <c r="H12" s="359">
        <v>620359.4324470441</v>
      </c>
    </row>
    <row r="13" spans="2:8" ht="15">
      <c r="B13" s="104" t="s">
        <v>57</v>
      </c>
      <c r="C13" s="62">
        <v>437.23163542961584</v>
      </c>
      <c r="D13" s="62">
        <v>1424636.5669895879</v>
      </c>
      <c r="E13" s="62">
        <v>532.1563228571082</v>
      </c>
      <c r="F13" s="62">
        <v>813133.73965294</v>
      </c>
      <c r="G13" s="62">
        <v>311.0074176128742</v>
      </c>
      <c r="H13" s="359">
        <v>611502.8273367406</v>
      </c>
    </row>
    <row r="14" spans="2:8" ht="15">
      <c r="B14" s="104" t="s">
        <v>58</v>
      </c>
      <c r="C14" s="62">
        <v>448.62442009282773</v>
      </c>
      <c r="D14" s="62">
        <v>1134237.6630263072</v>
      </c>
      <c r="E14" s="62">
        <v>541.9801066736616</v>
      </c>
      <c r="F14" s="62">
        <v>666290.5095899401</v>
      </c>
      <c r="G14" s="62">
        <v>315.69913669644797</v>
      </c>
      <c r="H14" s="359">
        <v>467947.1534364192</v>
      </c>
    </row>
    <row r="15" spans="2:8" ht="15">
      <c r="B15" s="104" t="s">
        <v>59</v>
      </c>
      <c r="C15" s="62">
        <v>413.0798279517142</v>
      </c>
      <c r="D15" s="62">
        <v>702136.2036906909</v>
      </c>
      <c r="E15" s="62">
        <v>495.05816533947365</v>
      </c>
      <c r="F15" s="62">
        <v>444506.3327770128</v>
      </c>
      <c r="G15" s="62">
        <v>271.6370286747798</v>
      </c>
      <c r="H15" s="359">
        <v>257629.87091369627</v>
      </c>
    </row>
    <row r="16" spans="2:8" ht="15">
      <c r="B16" s="104" t="s">
        <v>60</v>
      </c>
      <c r="C16" s="62">
        <v>225.97191353907502</v>
      </c>
      <c r="D16" s="62">
        <v>436770.89853894425</v>
      </c>
      <c r="E16" s="62">
        <v>273.94716720261556</v>
      </c>
      <c r="F16" s="62">
        <v>295871.0658848297</v>
      </c>
      <c r="G16" s="62">
        <v>125.23020810091019</v>
      </c>
      <c r="H16" s="359">
        <v>140899.8326541023</v>
      </c>
    </row>
    <row r="17" spans="2:8" ht="15">
      <c r="B17" s="104"/>
      <c r="C17" s="62"/>
      <c r="D17" s="62"/>
      <c r="E17" s="62"/>
      <c r="F17" s="62"/>
      <c r="G17" s="62"/>
      <c r="H17" s="359"/>
    </row>
    <row r="18" spans="2:8" ht="15">
      <c r="B18" s="109" t="s">
        <v>169</v>
      </c>
      <c r="C18" s="62">
        <v>441.28323059385383</v>
      </c>
      <c r="D18" s="62">
        <v>4240757.786977439</v>
      </c>
      <c r="E18" s="62">
        <v>514.559939685374</v>
      </c>
      <c r="F18" s="62">
        <v>2509366.8390077613</v>
      </c>
      <c r="G18" s="62">
        <v>335.0698857949748</v>
      </c>
      <c r="H18" s="359">
        <v>1731390.9479698113</v>
      </c>
    </row>
    <row r="19" spans="2:8" ht="15">
      <c r="B19" s="358" t="s">
        <v>615</v>
      </c>
      <c r="C19" s="62">
        <v>22.161624609754732</v>
      </c>
      <c r="D19" s="491" t="s">
        <v>427</v>
      </c>
      <c r="E19" s="62">
        <v>23.779065959123052</v>
      </c>
      <c r="F19" s="491" t="s">
        <v>427</v>
      </c>
      <c r="G19" s="62">
        <v>13.282930978515362</v>
      </c>
      <c r="H19" s="492" t="s">
        <v>427</v>
      </c>
    </row>
    <row r="20" spans="2:8" ht="15">
      <c r="B20" s="104" t="s">
        <v>55</v>
      </c>
      <c r="C20" s="62">
        <v>252.95004560525115</v>
      </c>
      <c r="D20" s="62">
        <v>641388.2535975828</v>
      </c>
      <c r="E20" s="62">
        <v>262.6763963386736</v>
      </c>
      <c r="F20" s="62">
        <v>421905.6540290533</v>
      </c>
      <c r="G20" s="62">
        <v>234.25333627354252</v>
      </c>
      <c r="H20" s="359">
        <v>219482.5995685316</v>
      </c>
    </row>
    <row r="21" spans="2:8" ht="15">
      <c r="B21" s="104" t="s">
        <v>56</v>
      </c>
      <c r="C21" s="62">
        <v>415.32556038633226</v>
      </c>
      <c r="D21" s="62">
        <v>1120382.1690673225</v>
      </c>
      <c r="E21" s="62">
        <v>462.8673597232356</v>
      </c>
      <c r="F21" s="62">
        <v>660646.9748203628</v>
      </c>
      <c r="G21" s="62">
        <v>347.0072190835997</v>
      </c>
      <c r="H21" s="359">
        <v>459735.1942469726</v>
      </c>
    </row>
    <row r="22" spans="2:8" ht="15">
      <c r="B22" s="104" t="s">
        <v>57</v>
      </c>
      <c r="C22" s="62">
        <v>500.15924075861477</v>
      </c>
      <c r="D22" s="62">
        <v>1015618.5885708965</v>
      </c>
      <c r="E22" s="62">
        <v>616.338845006481</v>
      </c>
      <c r="F22" s="62">
        <v>558633.1405587448</v>
      </c>
      <c r="G22" s="62">
        <v>358.13770052758144</v>
      </c>
      <c r="H22" s="359">
        <v>456985.4480121788</v>
      </c>
    </row>
    <row r="23" spans="2:8" ht="15">
      <c r="B23" s="104" t="s">
        <v>58</v>
      </c>
      <c r="C23" s="62">
        <v>529.4032765464002</v>
      </c>
      <c r="D23" s="62">
        <v>803724.0384090939</v>
      </c>
      <c r="E23" s="62">
        <v>646.619979449576</v>
      </c>
      <c r="F23" s="62">
        <v>458185.25987880287</v>
      </c>
      <c r="G23" s="62">
        <v>373.97364369806286</v>
      </c>
      <c r="H23" s="359">
        <v>345538.77853030415</v>
      </c>
    </row>
    <row r="24" spans="2:8" ht="15">
      <c r="B24" s="104" t="s">
        <v>59</v>
      </c>
      <c r="C24" s="62">
        <v>512.8040590032148</v>
      </c>
      <c r="D24" s="62">
        <v>459356.4014646928</v>
      </c>
      <c r="E24" s="62">
        <v>619.1661190867737</v>
      </c>
      <c r="F24" s="62">
        <v>280780.89011036255</v>
      </c>
      <c r="G24" s="62">
        <v>345.5670527768768</v>
      </c>
      <c r="H24" s="359">
        <v>178575.51135432482</v>
      </c>
    </row>
    <row r="25" spans="2:8" ht="15">
      <c r="B25" s="104" t="s">
        <v>60</v>
      </c>
      <c r="C25" s="62">
        <v>374.25740664018815</v>
      </c>
      <c r="D25" s="62">
        <v>200288.3358678206</v>
      </c>
      <c r="E25" s="62">
        <v>467.0049714278522</v>
      </c>
      <c r="F25" s="62">
        <v>129214.91961029828</v>
      </c>
      <c r="G25" s="62">
        <v>205.63783325897288</v>
      </c>
      <c r="H25" s="359">
        <v>71073.41625752267</v>
      </c>
    </row>
    <row r="26" spans="2:8" ht="15">
      <c r="B26" s="104"/>
      <c r="C26" s="62"/>
      <c r="D26" s="62"/>
      <c r="E26" s="62"/>
      <c r="F26" s="62"/>
      <c r="G26" s="62"/>
      <c r="H26" s="359"/>
    </row>
    <row r="27" spans="2:11" ht="15">
      <c r="B27" s="109" t="s">
        <v>167</v>
      </c>
      <c r="C27" s="62">
        <v>226.42127314909678</v>
      </c>
      <c r="D27" s="62">
        <v>1980804.73475132</v>
      </c>
      <c r="E27" s="62">
        <v>271.0639504610638</v>
      </c>
      <c r="F27" s="62">
        <v>1305713.2341179065</v>
      </c>
      <c r="G27" s="62">
        <v>140.09067975475787</v>
      </c>
      <c r="H27" s="359">
        <v>675091.5006334732</v>
      </c>
      <c r="K27" s="59"/>
    </row>
    <row r="28" spans="2:10" ht="15">
      <c r="B28" s="358" t="s">
        <v>615</v>
      </c>
      <c r="C28" s="62">
        <v>15</v>
      </c>
      <c r="D28" s="491" t="s">
        <v>427</v>
      </c>
      <c r="E28" s="491" t="s">
        <v>427</v>
      </c>
      <c r="F28" s="491" t="s">
        <v>427</v>
      </c>
      <c r="G28" s="62">
        <v>15</v>
      </c>
      <c r="H28" s="492" t="s">
        <v>427</v>
      </c>
      <c r="J28" s="59"/>
    </row>
    <row r="29" spans="2:8" ht="15">
      <c r="B29" s="104" t="s">
        <v>55</v>
      </c>
      <c r="C29" s="62">
        <v>189.64990660855995</v>
      </c>
      <c r="D29" s="62">
        <v>329862.0014724884</v>
      </c>
      <c r="E29" s="62">
        <v>207.0768750142132</v>
      </c>
      <c r="F29" s="62">
        <v>241201.26922569628</v>
      </c>
      <c r="G29" s="62">
        <v>142.2398887609773</v>
      </c>
      <c r="H29" s="359">
        <v>88660.73224678313</v>
      </c>
    </row>
    <row r="30" spans="2:8" ht="15">
      <c r="B30" s="104" t="s">
        <v>56</v>
      </c>
      <c r="C30" s="62">
        <v>253.3074320732032</v>
      </c>
      <c r="D30" s="62">
        <v>432148.7653459196</v>
      </c>
      <c r="E30" s="62">
        <v>308.69278280031403</v>
      </c>
      <c r="F30" s="62">
        <v>271524.5271458262</v>
      </c>
      <c r="G30" s="62">
        <v>159.68220255925627</v>
      </c>
      <c r="H30" s="359">
        <v>160624.2382000678</v>
      </c>
    </row>
    <row r="31" spans="2:8" ht="15">
      <c r="B31" s="104" t="s">
        <v>57</v>
      </c>
      <c r="C31" s="62">
        <v>280.9782454112652</v>
      </c>
      <c r="D31" s="62">
        <v>409017.9784187847</v>
      </c>
      <c r="E31" s="62">
        <v>347.37425595497524</v>
      </c>
      <c r="F31" s="62">
        <v>254500.59909420795</v>
      </c>
      <c r="G31" s="62">
        <v>171.61951479659302</v>
      </c>
      <c r="H31" s="359">
        <v>154517.37932455682</v>
      </c>
    </row>
    <row r="32" spans="2:8" ht="15">
      <c r="B32" s="104" t="s">
        <v>58</v>
      </c>
      <c r="C32" s="62">
        <v>252.19103916300537</v>
      </c>
      <c r="D32" s="62">
        <v>330513.62461725884</v>
      </c>
      <c r="E32" s="62">
        <v>311.59453318108245</v>
      </c>
      <c r="F32" s="62">
        <v>208105.24971113997</v>
      </c>
      <c r="G32" s="62">
        <v>151.19975514483295</v>
      </c>
      <c r="H32" s="359">
        <v>122408.37490611071</v>
      </c>
    </row>
    <row r="33" spans="2:8" ht="15">
      <c r="B33" s="104" t="s">
        <v>59</v>
      </c>
      <c r="C33" s="62">
        <v>224.39459345265422</v>
      </c>
      <c r="D33" s="62">
        <v>242779.80222600745</v>
      </c>
      <c r="E33" s="62">
        <v>282.21927386738935</v>
      </c>
      <c r="F33" s="62">
        <v>163725.4426666384</v>
      </c>
      <c r="G33" s="62">
        <v>104.6368539588674</v>
      </c>
      <c r="H33" s="359">
        <v>79054.35955937121</v>
      </c>
    </row>
    <row r="34" spans="2:8" ht="15">
      <c r="B34" s="111" t="s">
        <v>60</v>
      </c>
      <c r="C34" s="270">
        <v>100.38187294117095</v>
      </c>
      <c r="D34" s="270">
        <v>236482.56267110835</v>
      </c>
      <c r="E34" s="270">
        <v>124.26202680574208</v>
      </c>
      <c r="F34" s="270">
        <v>166656.14627452928</v>
      </c>
      <c r="G34" s="270">
        <v>43.386617837300335</v>
      </c>
      <c r="H34" s="271">
        <v>69826.41639658021</v>
      </c>
    </row>
    <row r="35" ht="15">
      <c r="D35" s="59"/>
    </row>
    <row r="36" ht="15">
      <c r="B36" t="s">
        <v>347</v>
      </c>
    </row>
    <row r="38" ht="17.25">
      <c r="B38" t="s">
        <v>1119</v>
      </c>
    </row>
    <row r="87" spans="10:13" ht="15">
      <c r="J87" s="572"/>
      <c r="K87" s="8"/>
      <c r="L87" s="572"/>
      <c r="M87" s="572"/>
    </row>
    <row r="88" spans="10:13" ht="15">
      <c r="J88" s="572"/>
      <c r="K88" s="8"/>
      <c r="L88" s="572"/>
      <c r="M88" s="572"/>
    </row>
    <row r="89" spans="10:13" ht="15">
      <c r="J89" s="572"/>
      <c r="K89" s="8"/>
      <c r="L89" s="572"/>
      <c r="M89" s="572"/>
    </row>
    <row r="90" spans="10:13" ht="15">
      <c r="J90" s="572"/>
      <c r="K90" s="8"/>
      <c r="L90" s="8"/>
      <c r="M90" s="8"/>
    </row>
    <row r="91" ht="15">
      <c r="J91" s="2"/>
    </row>
    <row r="92" ht="15">
      <c r="J92" s="2"/>
    </row>
    <row r="93" ht="15">
      <c r="J93" s="17"/>
    </row>
    <row r="94" spans="10:13" ht="15">
      <c r="J94" s="17"/>
      <c r="M94" s="28"/>
    </row>
    <row r="95" ht="15">
      <c r="J95" s="2"/>
    </row>
    <row r="97" ht="15">
      <c r="J97" s="23"/>
    </row>
    <row r="98" ht="15">
      <c r="J98" s="23"/>
    </row>
    <row r="100" ht="15">
      <c r="J100" s="23"/>
    </row>
    <row r="101" ht="15">
      <c r="J101" s="23"/>
    </row>
    <row r="103" ht="15">
      <c r="J103" s="23"/>
    </row>
    <row r="104" ht="15">
      <c r="J104" s="23"/>
    </row>
    <row r="106" ht="15">
      <c r="J106" s="23"/>
    </row>
    <row r="107" ht="15">
      <c r="J107" s="23"/>
    </row>
    <row r="109" ht="15">
      <c r="J109" s="23"/>
    </row>
    <row r="110" ht="15">
      <c r="J110" s="23"/>
    </row>
    <row r="112" ht="15">
      <c r="J112" s="23"/>
    </row>
    <row r="113" ht="15">
      <c r="J113" s="23"/>
    </row>
    <row r="114" ht="15">
      <c r="J114" s="23"/>
    </row>
    <row r="115" ht="15">
      <c r="J115" s="2"/>
    </row>
    <row r="116" ht="15">
      <c r="J116" s="17"/>
    </row>
    <row r="117" ht="15">
      <c r="J117" s="17"/>
    </row>
    <row r="119" ht="15">
      <c r="J119" s="22"/>
    </row>
    <row r="120" ht="15">
      <c r="J120" s="22"/>
    </row>
    <row r="122" ht="15">
      <c r="J122" s="22"/>
    </row>
    <row r="123" ht="15">
      <c r="J123" s="22"/>
    </row>
    <row r="125" ht="15">
      <c r="J125" s="22"/>
    </row>
    <row r="126" ht="15">
      <c r="J126" s="22"/>
    </row>
    <row r="128" ht="15">
      <c r="J128" s="22"/>
    </row>
    <row r="129" ht="15">
      <c r="J129" s="22"/>
    </row>
    <row r="131" ht="15">
      <c r="J131" s="22"/>
    </row>
    <row r="132" ht="15">
      <c r="J132" s="22"/>
    </row>
    <row r="134" ht="15">
      <c r="J134" s="22"/>
    </row>
    <row r="135" ht="15">
      <c r="J135" s="22"/>
    </row>
    <row r="136" ht="15">
      <c r="J136" s="2"/>
    </row>
    <row r="137" ht="15">
      <c r="J137" s="22"/>
    </row>
    <row r="138" ht="15">
      <c r="J138" s="22"/>
    </row>
    <row r="140" ht="15">
      <c r="J140" s="22"/>
    </row>
    <row r="141" ht="15">
      <c r="J141" s="22"/>
    </row>
    <row r="143" ht="15">
      <c r="J143" s="22"/>
    </row>
    <row r="144" ht="15">
      <c r="J144" s="22"/>
    </row>
    <row r="146" ht="15">
      <c r="J146" s="22"/>
    </row>
    <row r="147" ht="15">
      <c r="J147" s="22"/>
    </row>
    <row r="149" ht="15">
      <c r="J149" s="22"/>
    </row>
    <row r="150" ht="15">
      <c r="J150" s="22"/>
    </row>
    <row r="152" ht="15">
      <c r="J152" s="22"/>
    </row>
    <row r="153" ht="15">
      <c r="J153" s="22"/>
    </row>
    <row r="155" ht="15">
      <c r="J155" s="22"/>
    </row>
    <row r="156" ht="15">
      <c r="J156" s="22"/>
    </row>
    <row r="157" ht="15">
      <c r="J157" s="22"/>
    </row>
    <row r="159" ht="15">
      <c r="J159" s="22"/>
    </row>
  </sheetData>
  <mergeCells count="9">
    <mergeCell ref="B3:H3"/>
    <mergeCell ref="B2:H2"/>
    <mergeCell ref="J87:J90"/>
    <mergeCell ref="L87:M89"/>
    <mergeCell ref="B5:B7"/>
    <mergeCell ref="C5:D6"/>
    <mergeCell ref="E5:H5"/>
    <mergeCell ref="E6:F6"/>
    <mergeCell ref="G6:H6"/>
  </mergeCells>
  <hyperlinks>
    <hyperlink ref="A2" location="Índice!A1" display="Regresar"/>
  </hyperlinks>
  <printOptions/>
  <pageMargins left="0.7" right="0.7" top="0.75" bottom="0.75" header="0.3" footer="0.3"/>
  <pageSetup horizontalDpi="600" verticalDpi="60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2">
      <selection activeCell="B5" sqref="B5:B7"/>
    </sheetView>
  </sheetViews>
  <sheetFormatPr defaultColWidth="11.421875" defaultRowHeight="15"/>
  <cols>
    <col min="2" max="2" width="57.140625" style="0" customWidth="1"/>
    <col min="3" max="3" width="9.421875" style="0" customWidth="1"/>
    <col min="4" max="4" width="10.57421875" style="0" customWidth="1"/>
    <col min="5" max="5" width="10.140625" style="0" customWidth="1"/>
    <col min="6" max="7" width="10.8515625" style="0" customWidth="1"/>
    <col min="8" max="8" width="12.57421875" style="0" customWidth="1"/>
    <col min="11" max="11" width="62.7109375" style="0" customWidth="1"/>
  </cols>
  <sheetData>
    <row r="1" ht="15">
      <c r="G1" s="28"/>
    </row>
    <row r="2" spans="1:9" ht="15">
      <c r="A2" s="1" t="s">
        <v>17</v>
      </c>
      <c r="B2" s="562" t="s">
        <v>309</v>
      </c>
      <c r="C2" s="562"/>
      <c r="D2" s="562"/>
      <c r="E2" s="562"/>
      <c r="F2" s="562"/>
      <c r="G2" s="562"/>
      <c r="H2" s="562"/>
      <c r="I2" s="28"/>
    </row>
    <row r="3" spans="2:8" ht="17.25">
      <c r="B3" s="562" t="s">
        <v>1122</v>
      </c>
      <c r="C3" s="562"/>
      <c r="D3" s="562"/>
      <c r="E3" s="562"/>
      <c r="F3" s="562"/>
      <c r="G3" s="562"/>
      <c r="H3" s="562"/>
    </row>
    <row r="5" spans="2:8" ht="15">
      <c r="B5" s="564" t="s">
        <v>303</v>
      </c>
      <c r="C5" s="564" t="s">
        <v>16</v>
      </c>
      <c r="D5" s="564"/>
      <c r="E5" s="564" t="s">
        <v>46</v>
      </c>
      <c r="F5" s="564"/>
      <c r="G5" s="564"/>
      <c r="H5" s="564"/>
    </row>
    <row r="6" spans="2:8" ht="15">
      <c r="B6" s="564"/>
      <c r="C6" s="564"/>
      <c r="D6" s="564"/>
      <c r="E6" s="564" t="s">
        <v>281</v>
      </c>
      <c r="F6" s="564"/>
      <c r="G6" s="564" t="s">
        <v>282</v>
      </c>
      <c r="H6" s="564"/>
    </row>
    <row r="7" spans="2:8" ht="45">
      <c r="B7" s="552"/>
      <c r="C7" s="80" t="s">
        <v>283</v>
      </c>
      <c r="D7" s="364" t="s">
        <v>63</v>
      </c>
      <c r="E7" s="80" t="s">
        <v>283</v>
      </c>
      <c r="F7" s="364" t="s">
        <v>63</v>
      </c>
      <c r="G7" s="80" t="s">
        <v>283</v>
      </c>
      <c r="H7" s="364" t="s">
        <v>63</v>
      </c>
    </row>
    <row r="8" spans="2:8" ht="15">
      <c r="B8" s="108" t="s">
        <v>16</v>
      </c>
      <c r="C8" s="388">
        <v>372.877960949361</v>
      </c>
      <c r="D8" s="388">
        <v>6221562.521730642</v>
      </c>
      <c r="E8" s="388">
        <v>431.23087047556754</v>
      </c>
      <c r="F8" s="388">
        <v>3815080.0731261</v>
      </c>
      <c r="G8" s="388">
        <v>280.36731999517207</v>
      </c>
      <c r="H8" s="429">
        <v>2406482.448603231</v>
      </c>
    </row>
    <row r="9" spans="2:8" ht="15">
      <c r="B9" s="104" t="s">
        <v>615</v>
      </c>
      <c r="C9" s="62">
        <v>20.646640745390698</v>
      </c>
      <c r="D9" s="62" t="s">
        <v>427</v>
      </c>
      <c r="E9" s="62">
        <v>23.779065959123052</v>
      </c>
      <c r="F9" s="62" t="s">
        <v>427</v>
      </c>
      <c r="G9" s="62">
        <v>14.37357937372808</v>
      </c>
      <c r="H9" s="359" t="s">
        <v>427</v>
      </c>
    </row>
    <row r="10" spans="2:8" ht="15">
      <c r="B10" s="284" t="s">
        <v>246</v>
      </c>
      <c r="C10" s="62">
        <v>1248.163355980137</v>
      </c>
      <c r="D10" s="62">
        <v>20880.310324347465</v>
      </c>
      <c r="E10" s="62">
        <v>1248.314656521569</v>
      </c>
      <c r="F10" s="62">
        <v>20865.79846661541</v>
      </c>
      <c r="G10" s="62">
        <v>1030.6166666666666</v>
      </c>
      <c r="H10" s="359">
        <v>14.5118577320529</v>
      </c>
    </row>
    <row r="11" spans="2:8" ht="15">
      <c r="B11" s="284" t="s">
        <v>234</v>
      </c>
      <c r="C11" s="62">
        <v>1985.10629751229</v>
      </c>
      <c r="D11" s="62">
        <v>99422.91730764507</v>
      </c>
      <c r="E11" s="62">
        <v>2427.384287068199</v>
      </c>
      <c r="F11" s="62">
        <v>66171.2720046261</v>
      </c>
      <c r="G11" s="62">
        <v>1104.966476403789</v>
      </c>
      <c r="H11" s="359">
        <v>33251.64530301938</v>
      </c>
    </row>
    <row r="12" spans="2:8" ht="15">
      <c r="B12" s="131" t="s">
        <v>247</v>
      </c>
      <c r="C12" s="62">
        <v>815.43752764897</v>
      </c>
      <c r="D12" s="62">
        <v>487109.2362014698</v>
      </c>
      <c r="E12" s="62">
        <v>985.365341702272</v>
      </c>
      <c r="F12" s="62">
        <v>220535.0927466716</v>
      </c>
      <c r="G12" s="62">
        <v>674.857328283763</v>
      </c>
      <c r="H12" s="359">
        <v>266574.1434547913</v>
      </c>
    </row>
    <row r="13" spans="2:8" ht="14.25" customHeight="1">
      <c r="B13" s="131" t="s">
        <v>248</v>
      </c>
      <c r="C13" s="62">
        <v>685.1738972843085</v>
      </c>
      <c r="D13" s="62">
        <v>226052.9070893718</v>
      </c>
      <c r="E13" s="62">
        <v>713.4021116221542</v>
      </c>
      <c r="F13" s="62">
        <v>131394.2913141863</v>
      </c>
      <c r="G13" s="62">
        <v>645.9907105494104</v>
      </c>
      <c r="H13" s="359">
        <v>94658.6157751849</v>
      </c>
    </row>
    <row r="14" spans="2:8" ht="14.25" customHeight="1">
      <c r="B14" s="131" t="s">
        <v>235</v>
      </c>
      <c r="C14" s="62">
        <v>492.44771936183685</v>
      </c>
      <c r="D14" s="62">
        <v>309627.5485576833</v>
      </c>
      <c r="E14" s="62">
        <v>526.2723236762247</v>
      </c>
      <c r="F14" s="62">
        <v>150522.87868897984</v>
      </c>
      <c r="G14" s="62">
        <v>460.44754729825877</v>
      </c>
      <c r="H14" s="359">
        <v>159104.66986869887</v>
      </c>
    </row>
    <row r="15" spans="2:8" ht="30.2" customHeight="1">
      <c r="B15" s="284" t="s">
        <v>184</v>
      </c>
      <c r="C15" s="62">
        <v>312.67021585003715</v>
      </c>
      <c r="D15" s="62">
        <v>1370649.4967143086</v>
      </c>
      <c r="E15" s="62">
        <v>455.2439801797482</v>
      </c>
      <c r="F15" s="62">
        <v>552487.2764391825</v>
      </c>
      <c r="G15" s="62">
        <v>216.39323214904508</v>
      </c>
      <c r="H15" s="359">
        <v>818162.220275194</v>
      </c>
    </row>
    <row r="16" spans="2:8" ht="29.85" customHeight="1">
      <c r="B16" s="105" t="s">
        <v>249</v>
      </c>
      <c r="C16" s="62">
        <v>157.61917398147534</v>
      </c>
      <c r="D16" s="62">
        <v>939594.8039011888</v>
      </c>
      <c r="E16" s="62">
        <v>203.5923145167058</v>
      </c>
      <c r="F16" s="62">
        <v>613834.2868757638</v>
      </c>
      <c r="G16" s="62">
        <v>70.99145680581003</v>
      </c>
      <c r="H16" s="359">
        <v>325760.5170254968</v>
      </c>
    </row>
    <row r="17" spans="2:8" ht="28.5" customHeight="1">
      <c r="B17" s="284" t="s">
        <v>186</v>
      </c>
      <c r="C17" s="62">
        <v>334.5204537056952</v>
      </c>
      <c r="D17" s="62">
        <v>821434.6712762596</v>
      </c>
      <c r="E17" s="62">
        <v>373.25057796068575</v>
      </c>
      <c r="F17" s="62">
        <v>658480.4504524868</v>
      </c>
      <c r="G17" s="62">
        <v>178.01619418680033</v>
      </c>
      <c r="H17" s="359">
        <v>162954.22082378966</v>
      </c>
    </row>
    <row r="18" spans="2:8" ht="14.25" customHeight="1">
      <c r="B18" s="131" t="s">
        <v>878</v>
      </c>
      <c r="C18" s="62">
        <v>470.33653341239847</v>
      </c>
      <c r="D18" s="62">
        <v>467280.7530124828</v>
      </c>
      <c r="E18" s="62">
        <v>480.56583451383375</v>
      </c>
      <c r="F18" s="62">
        <v>442074.46416224836</v>
      </c>
      <c r="G18" s="62">
        <v>290.93238431134597</v>
      </c>
      <c r="H18" s="359">
        <v>25206.288850231962</v>
      </c>
    </row>
    <row r="19" spans="2:8" ht="14.25" customHeight="1">
      <c r="B19" s="131" t="s">
        <v>236</v>
      </c>
      <c r="C19" s="62">
        <v>216.85962713576635</v>
      </c>
      <c r="D19" s="62">
        <v>1479509.8773439499</v>
      </c>
      <c r="E19" s="62">
        <v>243.74111124511046</v>
      </c>
      <c r="F19" s="62">
        <v>958714.2619749029</v>
      </c>
      <c r="G19" s="62">
        <v>167.37445207258045</v>
      </c>
      <c r="H19" s="359">
        <v>520795.61536916235</v>
      </c>
    </row>
    <row r="20" spans="2:8" ht="14.25" customHeight="1">
      <c r="B20" s="131"/>
      <c r="C20" s="62"/>
      <c r="D20" s="62"/>
      <c r="E20" s="62"/>
      <c r="F20" s="62"/>
      <c r="G20" s="62"/>
      <c r="H20" s="359"/>
    </row>
    <row r="21" spans="2:8" ht="14.25" customHeight="1">
      <c r="B21" s="109" t="s">
        <v>169</v>
      </c>
      <c r="C21" s="62">
        <v>441.28323059385383</v>
      </c>
      <c r="D21" s="62">
        <v>4240757.786977439</v>
      </c>
      <c r="E21" s="62">
        <v>514.559939685374</v>
      </c>
      <c r="F21" s="62">
        <v>2509366.8390077613</v>
      </c>
      <c r="G21" s="62">
        <v>335.0698857949748</v>
      </c>
      <c r="H21" s="359">
        <v>1731390.9479698113</v>
      </c>
    </row>
    <row r="22" spans="2:8" ht="14.25" customHeight="1">
      <c r="B22" s="104" t="s">
        <v>615</v>
      </c>
      <c r="C22" s="62">
        <v>22.161624609754732</v>
      </c>
      <c r="D22" s="62" t="s">
        <v>427</v>
      </c>
      <c r="E22" s="62">
        <v>23.779065959123052</v>
      </c>
      <c r="F22" s="62" t="s">
        <v>427</v>
      </c>
      <c r="G22" s="62">
        <v>13.282930978515362</v>
      </c>
      <c r="H22" s="359" t="s">
        <v>427</v>
      </c>
    </row>
    <row r="23" spans="2:8" ht="14.25" customHeight="1">
      <c r="B23" s="284" t="s">
        <v>246</v>
      </c>
      <c r="C23" s="62">
        <v>1267.454992380509</v>
      </c>
      <c r="D23" s="62">
        <v>18358.779253484365</v>
      </c>
      <c r="E23" s="62">
        <v>1267.6423514073979</v>
      </c>
      <c r="F23" s="62">
        <v>18344.26739575231</v>
      </c>
      <c r="G23" s="62">
        <v>1030.6166666666666</v>
      </c>
      <c r="H23" s="359">
        <v>14.5118577320529</v>
      </c>
    </row>
    <row r="24" spans="2:8" ht="15">
      <c r="B24" s="284" t="s">
        <v>234</v>
      </c>
      <c r="C24" s="62">
        <v>2006.511387839198</v>
      </c>
      <c r="D24" s="62">
        <v>91107.14796237693</v>
      </c>
      <c r="E24" s="62">
        <v>2466.060467796455</v>
      </c>
      <c r="F24" s="62">
        <v>59942.534991854336</v>
      </c>
      <c r="G24" s="62">
        <v>1122.6070431304277</v>
      </c>
      <c r="H24" s="359">
        <v>31164.612970522827</v>
      </c>
    </row>
    <row r="25" spans="2:8" ht="15">
      <c r="B25" s="131" t="s">
        <v>247</v>
      </c>
      <c r="C25" s="62">
        <v>838.8354186757048</v>
      </c>
      <c r="D25" s="62">
        <v>435451.1796587839</v>
      </c>
      <c r="E25" s="62">
        <v>1012.1463519943842</v>
      </c>
      <c r="F25" s="62">
        <v>197815.96231421406</v>
      </c>
      <c r="G25" s="62">
        <v>694.565266140614</v>
      </c>
      <c r="H25" s="359">
        <v>237635.21734456523</v>
      </c>
    </row>
    <row r="26" spans="2:8" ht="14.25" customHeight="1">
      <c r="B26" s="131" t="s">
        <v>248</v>
      </c>
      <c r="C26" s="62">
        <v>694.6820135711871</v>
      </c>
      <c r="D26" s="62">
        <v>207093.88448155895</v>
      </c>
      <c r="E26" s="62">
        <v>724.3898684568586</v>
      </c>
      <c r="F26" s="62">
        <v>119922.07842320048</v>
      </c>
      <c r="G26" s="62">
        <v>653.8129773027446</v>
      </c>
      <c r="H26" s="359">
        <v>87171.80605835919</v>
      </c>
    </row>
    <row r="27" spans="2:8" ht="15">
      <c r="B27" s="131" t="s">
        <v>235</v>
      </c>
      <c r="C27" s="62">
        <v>501.2809651140775</v>
      </c>
      <c r="D27" s="62">
        <v>284060.6646931868</v>
      </c>
      <c r="E27" s="62">
        <v>534.6202276013101</v>
      </c>
      <c r="F27" s="62">
        <v>136620.27671224275</v>
      </c>
      <c r="G27" s="62">
        <v>470.3883492659933</v>
      </c>
      <c r="H27" s="359">
        <v>147440.38798094087</v>
      </c>
    </row>
    <row r="28" spans="2:8" ht="34.5" customHeight="1">
      <c r="B28" s="284" t="s">
        <v>184</v>
      </c>
      <c r="C28" s="62">
        <v>328.09254463672755</v>
      </c>
      <c r="D28" s="62">
        <v>1136792.4665902578</v>
      </c>
      <c r="E28" s="62">
        <v>467.3195561615879</v>
      </c>
      <c r="F28" s="62">
        <v>471813.4287888316</v>
      </c>
      <c r="G28" s="62">
        <v>229.30871845064303</v>
      </c>
      <c r="H28" s="359">
        <v>664979.0378014344</v>
      </c>
    </row>
    <row r="29" spans="2:8" ht="31.7" customHeight="1">
      <c r="B29" s="284" t="s">
        <v>249</v>
      </c>
      <c r="C29" s="62">
        <v>222.22993048286614</v>
      </c>
      <c r="D29" s="62">
        <v>160111.35662087312</v>
      </c>
      <c r="E29" s="62">
        <v>273.8438078135544</v>
      </c>
      <c r="F29" s="62">
        <v>109033.32564579367</v>
      </c>
      <c r="G29" s="62">
        <v>112.05276453877096</v>
      </c>
      <c r="H29" s="359">
        <v>51078.03097508063</v>
      </c>
    </row>
    <row r="30" spans="2:8" ht="30">
      <c r="B30" s="284" t="s">
        <v>186</v>
      </c>
      <c r="C30" s="62">
        <v>349.35161340359497</v>
      </c>
      <c r="D30" s="62">
        <v>637038.7052024183</v>
      </c>
      <c r="E30" s="62">
        <v>385.09795179863636</v>
      </c>
      <c r="F30" s="62">
        <v>518102.25459785317</v>
      </c>
      <c r="G30" s="62">
        <v>193.63603233531492</v>
      </c>
      <c r="H30" s="359">
        <v>118936.45060456575</v>
      </c>
    </row>
    <row r="31" spans="2:8" ht="15">
      <c r="B31" s="131" t="s">
        <v>878</v>
      </c>
      <c r="C31" s="62">
        <v>475.55458225688255</v>
      </c>
      <c r="D31" s="62">
        <v>376492.43044371624</v>
      </c>
      <c r="E31" s="62">
        <v>483.7243306923107</v>
      </c>
      <c r="F31" s="62">
        <v>358129.8667190953</v>
      </c>
      <c r="G31" s="62">
        <v>316.2178489887748</v>
      </c>
      <c r="H31" s="359">
        <v>18362.563724619406</v>
      </c>
    </row>
    <row r="32" spans="2:8" ht="15">
      <c r="B32" s="131" t="s">
        <v>236</v>
      </c>
      <c r="C32" s="62">
        <v>227.89136883408543</v>
      </c>
      <c r="D32" s="62">
        <v>894251.1720707755</v>
      </c>
      <c r="E32" s="62">
        <v>263.80189424429324</v>
      </c>
      <c r="F32" s="62">
        <v>519642.8434187978</v>
      </c>
      <c r="G32" s="62">
        <v>178.07761375828855</v>
      </c>
      <c r="H32" s="359">
        <v>374608.3286520051</v>
      </c>
    </row>
    <row r="33" spans="2:8" ht="15">
      <c r="B33" s="131"/>
      <c r="C33" s="62"/>
      <c r="D33" s="62"/>
      <c r="E33" s="62"/>
      <c r="F33" s="62"/>
      <c r="G33" s="62"/>
      <c r="H33" s="359"/>
    </row>
    <row r="34" spans="2:8" ht="15">
      <c r="B34" s="109" t="s">
        <v>167</v>
      </c>
      <c r="C34" s="62">
        <v>226.42127314909678</v>
      </c>
      <c r="D34" s="62">
        <v>1980804.73475132</v>
      </c>
      <c r="E34" s="62">
        <v>271.0639504610638</v>
      </c>
      <c r="F34" s="62">
        <v>1305713.2341179065</v>
      </c>
      <c r="G34" s="62">
        <v>140.09067975475787</v>
      </c>
      <c r="H34" s="359">
        <v>675091.5006334732</v>
      </c>
    </row>
    <row r="35" spans="2:8" ht="15">
      <c r="B35" s="104" t="s">
        <v>615</v>
      </c>
      <c r="C35" s="62">
        <v>15</v>
      </c>
      <c r="D35" s="62" t="s">
        <v>427</v>
      </c>
      <c r="E35" s="62" t="s">
        <v>427</v>
      </c>
      <c r="F35" s="62" t="s">
        <v>427</v>
      </c>
      <c r="G35" s="62">
        <v>15</v>
      </c>
      <c r="H35" s="477" t="s">
        <v>427</v>
      </c>
    </row>
    <row r="36" spans="2:8" ht="15">
      <c r="B36" s="284" t="s">
        <v>246</v>
      </c>
      <c r="C36" s="62">
        <v>1107.7046885437403</v>
      </c>
      <c r="D36" s="62">
        <v>2521.5310708631</v>
      </c>
      <c r="E36" s="62">
        <v>1107.7046885437403</v>
      </c>
      <c r="F36" s="62">
        <v>2521.5310708631</v>
      </c>
      <c r="G36" s="473" t="s">
        <v>427</v>
      </c>
      <c r="H36" s="477" t="s">
        <v>427</v>
      </c>
    </row>
    <row r="37" spans="2:8" ht="15">
      <c r="B37" s="284" t="s">
        <v>234</v>
      </c>
      <c r="C37" s="62">
        <v>1750.5932115197133</v>
      </c>
      <c r="D37" s="62">
        <v>8315.769345268292</v>
      </c>
      <c r="E37" s="62">
        <v>2055.18229621496</v>
      </c>
      <c r="F37" s="62">
        <v>6228.737012771737</v>
      </c>
      <c r="G37" s="62">
        <v>841.548691228038</v>
      </c>
      <c r="H37" s="359">
        <v>2087.0323324965566</v>
      </c>
    </row>
    <row r="38" spans="2:8" ht="14.25" customHeight="1">
      <c r="B38" s="131" t="s">
        <v>247</v>
      </c>
      <c r="C38" s="62">
        <v>618.2051900231663</v>
      </c>
      <c r="D38" s="62">
        <v>51658.056542680686</v>
      </c>
      <c r="E38" s="62">
        <v>752.1825031939311</v>
      </c>
      <c r="F38" s="62">
        <v>22719.1304324562</v>
      </c>
      <c r="G38" s="62">
        <v>513.0233998861366</v>
      </c>
      <c r="H38" s="359">
        <v>28938.926110224347</v>
      </c>
    </row>
    <row r="39" spans="2:8" ht="14.25" customHeight="1">
      <c r="B39" s="131" t="s">
        <v>248</v>
      </c>
      <c r="C39" s="62">
        <v>581.314496054385</v>
      </c>
      <c r="D39" s="62">
        <v>18959.022607811858</v>
      </c>
      <c r="E39" s="62">
        <v>598.5441806067782</v>
      </c>
      <c r="F39" s="62">
        <v>11472.212890986024</v>
      </c>
      <c r="G39" s="62">
        <v>554.9130491489874</v>
      </c>
      <c r="H39" s="359">
        <v>7486.809716825812</v>
      </c>
    </row>
    <row r="40" spans="2:8" ht="14.25" customHeight="1">
      <c r="B40" s="131" t="s">
        <v>235</v>
      </c>
      <c r="C40" s="62">
        <v>394.30601100667684</v>
      </c>
      <c r="D40" s="62">
        <v>25566.883864495772</v>
      </c>
      <c r="E40" s="62">
        <v>444.23782782281836</v>
      </c>
      <c r="F40" s="62">
        <v>13902.601976737742</v>
      </c>
      <c r="G40" s="62">
        <v>334.792516575549</v>
      </c>
      <c r="H40" s="359">
        <v>11664.281887758096</v>
      </c>
    </row>
    <row r="41" spans="2:8" ht="17.65" customHeight="1">
      <c r="B41" s="284" t="s">
        <v>184</v>
      </c>
      <c r="C41" s="62">
        <v>237.70138907291104</v>
      </c>
      <c r="D41" s="62">
        <v>233857.0301241146</v>
      </c>
      <c r="E41" s="62">
        <v>384.621107036457</v>
      </c>
      <c r="F41" s="62">
        <v>80673.84765034562</v>
      </c>
      <c r="G41" s="62">
        <v>160.32619192388637</v>
      </c>
      <c r="H41" s="359">
        <v>153183.18247376918</v>
      </c>
    </row>
    <row r="42" spans="2:8" ht="29.25" customHeight="1">
      <c r="B42" s="284" t="s">
        <v>249</v>
      </c>
      <c r="C42" s="62">
        <v>144.34767230708792</v>
      </c>
      <c r="D42" s="62">
        <v>779483.4472803363</v>
      </c>
      <c r="E42" s="62">
        <v>188.41850437364363</v>
      </c>
      <c r="F42" s="62">
        <v>504800.961229985</v>
      </c>
      <c r="G42" s="62">
        <v>63.355983651265426</v>
      </c>
      <c r="H42" s="359">
        <v>274682.48605040717</v>
      </c>
    </row>
    <row r="43" spans="2:8" ht="31.7" customHeight="1">
      <c r="B43" s="284" t="s">
        <v>186</v>
      </c>
      <c r="C43" s="62">
        <v>283.2827668312679</v>
      </c>
      <c r="D43" s="62">
        <v>184395.96607385812</v>
      </c>
      <c r="E43" s="62">
        <v>329.52476242974166</v>
      </c>
      <c r="F43" s="62">
        <v>140378.1958546346</v>
      </c>
      <c r="G43" s="62">
        <v>135.81123698088655</v>
      </c>
      <c r="H43" s="359">
        <v>44017.77021922574</v>
      </c>
    </row>
    <row r="44" spans="2:8" ht="14.25" customHeight="1">
      <c r="B44" s="131" t="s">
        <v>878</v>
      </c>
      <c r="C44" s="62">
        <v>448.697672421815</v>
      </c>
      <c r="D44" s="62">
        <v>90788.32256876717</v>
      </c>
      <c r="E44" s="62">
        <v>467.0908539923455</v>
      </c>
      <c r="F44" s="62">
        <v>83944.59744315481</v>
      </c>
      <c r="G44" s="62">
        <v>223.08834500178233</v>
      </c>
      <c r="H44" s="359">
        <v>6843.725125612555</v>
      </c>
    </row>
    <row r="45" spans="2:8" ht="14.25" customHeight="1">
      <c r="B45" s="132" t="s">
        <v>236</v>
      </c>
      <c r="C45" s="270">
        <v>200.00358064757688</v>
      </c>
      <c r="D45" s="270">
        <v>585258.7052733222</v>
      </c>
      <c r="E45" s="270">
        <v>219.99909143160738</v>
      </c>
      <c r="F45" s="270">
        <v>439071.41855616396</v>
      </c>
      <c r="G45" s="270">
        <v>139.9473508491149</v>
      </c>
      <c r="H45" s="271">
        <v>146187.28671715056</v>
      </c>
    </row>
    <row r="46" ht="14.25" customHeight="1">
      <c r="B46" s="35"/>
    </row>
    <row r="47" ht="14.25" customHeight="1">
      <c r="B47" t="s">
        <v>347</v>
      </c>
    </row>
    <row r="48" ht="14.25" customHeight="1"/>
    <row r="49" ht="14.25" customHeight="1">
      <c r="B49" t="s">
        <v>1119</v>
      </c>
    </row>
    <row r="52" ht="14.25" customHeight="1"/>
    <row r="53" ht="14.25" customHeight="1"/>
    <row r="54" ht="14.25" customHeight="1"/>
    <row r="55" ht="14.25" customHeight="1"/>
    <row r="56" ht="14.25" customHeight="1"/>
  </sheetData>
  <mergeCells count="7">
    <mergeCell ref="B3:H3"/>
    <mergeCell ref="B2:H2"/>
    <mergeCell ref="B5:B7"/>
    <mergeCell ref="C5:D6"/>
    <mergeCell ref="E5:H5"/>
    <mergeCell ref="E6:F6"/>
    <mergeCell ref="G6:H6"/>
  </mergeCells>
  <hyperlinks>
    <hyperlink ref="A2" location="Índice!A1" display="Regresar"/>
  </hyperlink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H105"/>
  <sheetViews>
    <sheetView workbookViewId="0" topLeftCell="A1">
      <selection activeCell="B5" sqref="B5:B7"/>
    </sheetView>
  </sheetViews>
  <sheetFormatPr defaultColWidth="11.421875" defaultRowHeight="15"/>
  <cols>
    <col min="2" max="2" width="61.57421875" style="0" customWidth="1"/>
    <col min="3" max="3" width="11.7109375" style="0" customWidth="1"/>
    <col min="4" max="4" width="12.57421875" style="0" customWidth="1"/>
    <col min="5" max="5" width="10.28125" style="0" customWidth="1"/>
    <col min="6" max="6" width="11.28125" style="0" customWidth="1"/>
    <col min="7" max="7" width="11.7109375" style="0" customWidth="1"/>
    <col min="8" max="8" width="10.7109375" style="0" customWidth="1"/>
    <col min="11" max="11" width="56.8515625" style="0" customWidth="1"/>
  </cols>
  <sheetData>
    <row r="1" ht="15">
      <c r="G1" s="28"/>
    </row>
    <row r="2" spans="1:8" ht="15">
      <c r="A2" s="1" t="s">
        <v>17</v>
      </c>
      <c r="B2" s="547" t="s">
        <v>416</v>
      </c>
      <c r="C2" s="547"/>
      <c r="D2" s="547"/>
      <c r="E2" s="547"/>
      <c r="F2" s="547"/>
      <c r="G2" s="547"/>
      <c r="H2" s="547"/>
    </row>
    <row r="3" spans="2:8" ht="17.25">
      <c r="B3" s="547" t="s">
        <v>1123</v>
      </c>
      <c r="C3" s="547"/>
      <c r="D3" s="547"/>
      <c r="E3" s="547"/>
      <c r="F3" s="547"/>
      <c r="G3" s="547"/>
      <c r="H3" s="547"/>
    </row>
    <row r="5" spans="2:8" ht="15">
      <c r="B5" s="564" t="s">
        <v>305</v>
      </c>
      <c r="C5" s="564" t="s">
        <v>16</v>
      </c>
      <c r="D5" s="564"/>
      <c r="E5" s="564" t="s">
        <v>46</v>
      </c>
      <c r="F5" s="564"/>
      <c r="G5" s="564"/>
      <c r="H5" s="564"/>
    </row>
    <row r="6" spans="2:8" ht="15">
      <c r="B6" s="564"/>
      <c r="C6" s="564"/>
      <c r="D6" s="564"/>
      <c r="E6" s="564" t="s">
        <v>281</v>
      </c>
      <c r="F6" s="564"/>
      <c r="G6" s="564" t="s">
        <v>282</v>
      </c>
      <c r="H6" s="564"/>
    </row>
    <row r="7" spans="2:8" ht="30">
      <c r="B7" s="552"/>
      <c r="C7" s="80" t="s">
        <v>283</v>
      </c>
      <c r="D7" s="80" t="s">
        <v>63</v>
      </c>
      <c r="E7" s="80" t="s">
        <v>283</v>
      </c>
      <c r="F7" s="80" t="s">
        <v>63</v>
      </c>
      <c r="G7" s="80" t="s">
        <v>283</v>
      </c>
      <c r="H7" s="80" t="s">
        <v>63</v>
      </c>
    </row>
    <row r="8" spans="2:8" ht="15">
      <c r="B8" s="108" t="s">
        <v>16</v>
      </c>
      <c r="C8" s="388">
        <v>372.877960949361</v>
      </c>
      <c r="D8" s="388">
        <v>6221562.521730642</v>
      </c>
      <c r="E8" s="388">
        <v>431.23087047556754</v>
      </c>
      <c r="F8" s="388">
        <v>3815080.0731261</v>
      </c>
      <c r="G8" s="388">
        <v>280.36731999517207</v>
      </c>
      <c r="H8" s="429">
        <v>2406482.448603231</v>
      </c>
    </row>
    <row r="9" spans="2:8" ht="15">
      <c r="B9" s="109"/>
      <c r="C9" s="62"/>
      <c r="D9" s="62"/>
      <c r="E9" s="62"/>
      <c r="F9" s="62"/>
      <c r="G9" s="62"/>
      <c r="H9" s="359"/>
    </row>
    <row r="10" spans="2:8" ht="15">
      <c r="B10" s="104" t="s">
        <v>615</v>
      </c>
      <c r="C10" s="62">
        <v>20.646640745390698</v>
      </c>
      <c r="D10" s="62" t="s">
        <v>427</v>
      </c>
      <c r="E10" s="62">
        <v>23.779065959123052</v>
      </c>
      <c r="F10" s="62" t="s">
        <v>427</v>
      </c>
      <c r="G10" s="62">
        <v>14.37357937372808</v>
      </c>
      <c r="H10" s="359" t="s">
        <v>427</v>
      </c>
    </row>
    <row r="11" spans="2:8" ht="15">
      <c r="B11" s="131" t="s">
        <v>250</v>
      </c>
      <c r="C11" s="62">
        <v>193.24352310645276</v>
      </c>
      <c r="D11" s="62">
        <v>1498470.0670714083</v>
      </c>
      <c r="E11" s="62">
        <v>229.77680064049412</v>
      </c>
      <c r="F11" s="62">
        <v>1074653.822405931</v>
      </c>
      <c r="G11" s="62">
        <v>100.60755919249756</v>
      </c>
      <c r="H11" s="359">
        <v>423816.2446654933</v>
      </c>
    </row>
    <row r="12" spans="2:8" ht="15">
      <c r="B12" s="131" t="s">
        <v>251</v>
      </c>
      <c r="C12" s="62">
        <v>822.1774310994329</v>
      </c>
      <c r="D12" s="62">
        <v>42859.91213890134</v>
      </c>
      <c r="E12" s="62">
        <v>835.2718509425283</v>
      </c>
      <c r="F12" s="62">
        <v>38909.895805379</v>
      </c>
      <c r="G12" s="62">
        <v>693.1899868190715</v>
      </c>
      <c r="H12" s="359">
        <v>3950.0163335222815</v>
      </c>
    </row>
    <row r="13" spans="2:8" ht="15">
      <c r="B13" s="131" t="s">
        <v>252</v>
      </c>
      <c r="C13" s="62">
        <v>415.68442288918504</v>
      </c>
      <c r="D13" s="62">
        <v>705317.6983847491</v>
      </c>
      <c r="E13" s="62">
        <v>494.7951965174736</v>
      </c>
      <c r="F13" s="62">
        <v>468489.0498492114</v>
      </c>
      <c r="G13" s="62">
        <v>259.18928854149846</v>
      </c>
      <c r="H13" s="359">
        <v>236828.6485355507</v>
      </c>
    </row>
    <row r="14" spans="2:8" ht="12.95" customHeight="1">
      <c r="B14" s="131" t="s">
        <v>253</v>
      </c>
      <c r="C14" s="62">
        <v>752.19818283477</v>
      </c>
      <c r="D14" s="62">
        <v>16958.35803618736</v>
      </c>
      <c r="E14" s="62">
        <v>875.9197532416133</v>
      </c>
      <c r="F14" s="62">
        <v>11257.444769392323</v>
      </c>
      <c r="G14" s="62">
        <v>507.88842394932584</v>
      </c>
      <c r="H14" s="359">
        <v>5700.9132667950225</v>
      </c>
    </row>
    <row r="15" spans="2:8" ht="29.25" customHeight="1">
      <c r="B15" s="284" t="s">
        <v>254</v>
      </c>
      <c r="C15" s="325">
        <v>346.97209814910406</v>
      </c>
      <c r="D15" s="325">
        <v>33237.9664112046</v>
      </c>
      <c r="E15" s="325">
        <v>347.96478170386854</v>
      </c>
      <c r="F15" s="325">
        <v>28301.916688581518</v>
      </c>
      <c r="G15" s="325">
        <v>341.28033067433597</v>
      </c>
      <c r="H15" s="326">
        <v>4936.049722623069</v>
      </c>
    </row>
    <row r="16" spans="2:8" ht="12.95" customHeight="1">
      <c r="B16" s="131" t="s">
        <v>255</v>
      </c>
      <c r="C16" s="62">
        <v>348.7259094054522</v>
      </c>
      <c r="D16" s="62">
        <v>478261.414399701</v>
      </c>
      <c r="E16" s="62">
        <v>347.6732543857461</v>
      </c>
      <c r="F16" s="62">
        <v>466141.75244723796</v>
      </c>
      <c r="G16" s="62">
        <v>389.21271980769455</v>
      </c>
      <c r="H16" s="359">
        <v>12119.66195246227</v>
      </c>
    </row>
    <row r="17" spans="2:8" ht="30">
      <c r="B17" s="284" t="s">
        <v>270</v>
      </c>
      <c r="C17" s="325">
        <v>366.8177901396473</v>
      </c>
      <c r="D17" s="325">
        <v>1174301.7737791445</v>
      </c>
      <c r="E17" s="325">
        <v>497.56085753050536</v>
      </c>
      <c r="F17" s="325">
        <v>586444.303403266</v>
      </c>
      <c r="G17" s="325">
        <v>236.38901965586498</v>
      </c>
      <c r="H17" s="326">
        <v>587857.470375953</v>
      </c>
    </row>
    <row r="18" spans="2:8" ht="15">
      <c r="B18" s="131" t="s">
        <v>256</v>
      </c>
      <c r="C18" s="62">
        <v>445.62958068550296</v>
      </c>
      <c r="D18" s="62">
        <v>360608.55970786023</v>
      </c>
      <c r="E18" s="62">
        <v>449.62355045263934</v>
      </c>
      <c r="F18" s="62">
        <v>336361.11260825145</v>
      </c>
      <c r="G18" s="62">
        <v>390.22514536168796</v>
      </c>
      <c r="H18" s="359">
        <v>24247.447099607198</v>
      </c>
    </row>
    <row r="19" spans="2:8" ht="15">
      <c r="B19" s="284" t="s">
        <v>257</v>
      </c>
      <c r="C19" s="62">
        <v>284.0069610872088</v>
      </c>
      <c r="D19" s="62">
        <v>315736.8695174608</v>
      </c>
      <c r="E19" s="62">
        <v>395.2323782578531</v>
      </c>
      <c r="F19" s="62">
        <v>98495.99445937308</v>
      </c>
      <c r="G19" s="62">
        <v>233.57787829856872</v>
      </c>
      <c r="H19" s="359">
        <v>217240.87505808493</v>
      </c>
    </row>
    <row r="20" spans="2:8" ht="15">
      <c r="B20" s="131" t="s">
        <v>258</v>
      </c>
      <c r="C20" s="62">
        <v>624.8857823527219</v>
      </c>
      <c r="D20" s="62">
        <v>78461.80185861916</v>
      </c>
      <c r="E20" s="62">
        <v>734.3456155045724</v>
      </c>
      <c r="F20" s="62">
        <v>48678.54568508427</v>
      </c>
      <c r="G20" s="62">
        <v>445.98172103323907</v>
      </c>
      <c r="H20" s="359">
        <v>29783.25617353501</v>
      </c>
    </row>
    <row r="21" spans="2:8" ht="15">
      <c r="B21" s="131" t="s">
        <v>259</v>
      </c>
      <c r="C21" s="62">
        <v>802.3881130240187</v>
      </c>
      <c r="D21" s="62">
        <v>51028.85810308608</v>
      </c>
      <c r="E21" s="62">
        <v>890.1537620488573</v>
      </c>
      <c r="F21" s="62">
        <v>21896.53891469641</v>
      </c>
      <c r="G21" s="62">
        <v>736.4213790740523</v>
      </c>
      <c r="H21" s="359">
        <v>29132.319188389392</v>
      </c>
    </row>
    <row r="22" spans="2:8" ht="15">
      <c r="B22" s="131" t="s">
        <v>260</v>
      </c>
      <c r="C22" s="62">
        <v>507.0479596065844</v>
      </c>
      <c r="D22" s="62">
        <v>14085.48382976455</v>
      </c>
      <c r="E22" s="62">
        <v>476.9954360637106</v>
      </c>
      <c r="F22" s="62">
        <v>7748.239593391783</v>
      </c>
      <c r="G22" s="62">
        <v>543.7917151115023</v>
      </c>
      <c r="H22" s="359">
        <v>6337.24423637277</v>
      </c>
    </row>
    <row r="23" spans="2:8" ht="15">
      <c r="B23" s="284" t="s">
        <v>261</v>
      </c>
      <c r="C23" s="62">
        <v>599.1214223865544</v>
      </c>
      <c r="D23" s="62">
        <v>86033.72858287297</v>
      </c>
      <c r="E23" s="62">
        <v>660.0577785402455</v>
      </c>
      <c r="F23" s="62">
        <v>55420.37122568953</v>
      </c>
      <c r="G23" s="62">
        <v>488.8063256209308</v>
      </c>
      <c r="H23" s="359">
        <v>30613.35735718381</v>
      </c>
    </row>
    <row r="24" spans="2:8" ht="15">
      <c r="B24" s="284" t="s">
        <v>262</v>
      </c>
      <c r="C24" s="62">
        <v>367.4067214728649</v>
      </c>
      <c r="D24" s="62">
        <v>152551.0304697814</v>
      </c>
      <c r="E24" s="62">
        <v>394.50026457384234</v>
      </c>
      <c r="F24" s="62">
        <v>107599.81985648468</v>
      </c>
      <c r="G24" s="62">
        <v>302.5528428528119</v>
      </c>
      <c r="H24" s="359">
        <v>44951.21061329726</v>
      </c>
    </row>
    <row r="25" spans="2:8" ht="30">
      <c r="B25" s="284" t="s">
        <v>263</v>
      </c>
      <c r="C25" s="325">
        <v>915.8401399913424</v>
      </c>
      <c r="D25" s="325">
        <v>230553.36753082398</v>
      </c>
      <c r="E25" s="325">
        <v>937.1412420629096</v>
      </c>
      <c r="F25" s="325">
        <v>170848.4705540194</v>
      </c>
      <c r="G25" s="325">
        <v>854.8859989691033</v>
      </c>
      <c r="H25" s="326">
        <v>59704.89697680284</v>
      </c>
    </row>
    <row r="26" spans="2:8" ht="15">
      <c r="B26" s="131" t="s">
        <v>264</v>
      </c>
      <c r="C26" s="62">
        <v>615.0156901274372</v>
      </c>
      <c r="D26" s="62">
        <v>332046.19705742196</v>
      </c>
      <c r="E26" s="62">
        <v>739.5078142409736</v>
      </c>
      <c r="F26" s="62">
        <v>121564.8722507834</v>
      </c>
      <c r="G26" s="62">
        <v>543.1144457866693</v>
      </c>
      <c r="H26" s="359">
        <v>210481.32480663227</v>
      </c>
    </row>
    <row r="27" spans="2:8" ht="15" customHeight="1">
      <c r="B27" s="284" t="s">
        <v>265</v>
      </c>
      <c r="C27" s="62">
        <v>623.4301545334383</v>
      </c>
      <c r="D27" s="62">
        <v>164645.05606240404</v>
      </c>
      <c r="E27" s="62">
        <v>948.8995810147459</v>
      </c>
      <c r="F27" s="62">
        <v>41372.41566956515</v>
      </c>
      <c r="G27" s="62">
        <v>514.197024155049</v>
      </c>
      <c r="H27" s="359">
        <v>123272.64039283982</v>
      </c>
    </row>
    <row r="28" spans="2:8" ht="15">
      <c r="B28" s="131" t="s">
        <v>266</v>
      </c>
      <c r="C28" s="62">
        <v>340.7264416870226</v>
      </c>
      <c r="D28" s="62">
        <v>49365.643647021105</v>
      </c>
      <c r="E28" s="62">
        <v>343.9027468553712</v>
      </c>
      <c r="F28" s="62">
        <v>34511.97572271794</v>
      </c>
      <c r="G28" s="62">
        <v>333.3464081884534</v>
      </c>
      <c r="H28" s="359">
        <v>14853.667924303005</v>
      </c>
    </row>
    <row r="29" spans="2:8" ht="15">
      <c r="B29" s="284" t="s">
        <v>267</v>
      </c>
      <c r="C29" s="62">
        <v>217.59573860063253</v>
      </c>
      <c r="D29" s="62">
        <v>221588.11096782546</v>
      </c>
      <c r="E29" s="62">
        <v>327.0296831030484</v>
      </c>
      <c r="F29" s="62">
        <v>81794.8160073246</v>
      </c>
      <c r="G29" s="62">
        <v>153.56456058125818</v>
      </c>
      <c r="H29" s="359">
        <v>139793.29496050125</v>
      </c>
    </row>
    <row r="30" spans="2:8" ht="45">
      <c r="B30" s="284" t="s">
        <v>268</v>
      </c>
      <c r="C30" s="325">
        <v>191.60256735741544</v>
      </c>
      <c r="D30" s="325">
        <v>214607.50351637037</v>
      </c>
      <c r="E30" s="325">
        <v>297.1074265389575</v>
      </c>
      <c r="F30" s="325">
        <v>14294.291244049058</v>
      </c>
      <c r="G30" s="325">
        <v>184.07377198892488</v>
      </c>
      <c r="H30" s="326">
        <v>200313.21227232125</v>
      </c>
    </row>
    <row r="31" spans="2:8" ht="15">
      <c r="B31" s="284" t="s">
        <v>269</v>
      </c>
      <c r="C31" s="62">
        <v>1185.865522516118</v>
      </c>
      <c r="D31" s="62">
        <v>843.1206562473235</v>
      </c>
      <c r="E31" s="62">
        <v>885.9924970600651</v>
      </c>
      <c r="F31" s="62">
        <v>294.4239651958133</v>
      </c>
      <c r="G31" s="62">
        <v>1346.773737655596</v>
      </c>
      <c r="H31" s="359">
        <v>548.6966910515101</v>
      </c>
    </row>
    <row r="32" spans="2:8" ht="15">
      <c r="B32" s="284"/>
      <c r="C32" s="62"/>
      <c r="D32" s="62"/>
      <c r="E32" s="62"/>
      <c r="F32" s="62"/>
      <c r="G32" s="62"/>
      <c r="H32" s="359"/>
    </row>
    <row r="33" spans="2:8" ht="15">
      <c r="B33" s="109" t="s">
        <v>169</v>
      </c>
      <c r="C33" s="62">
        <v>441.28323059385383</v>
      </c>
      <c r="D33" s="62">
        <v>4240757.786977439</v>
      </c>
      <c r="E33" s="62">
        <v>514.559939685374</v>
      </c>
      <c r="F33" s="62">
        <v>2509366.8390077613</v>
      </c>
      <c r="G33" s="62">
        <v>335.0698857949748</v>
      </c>
      <c r="H33" s="359">
        <v>1731390.9479698113</v>
      </c>
    </row>
    <row r="34" spans="2:8" ht="15">
      <c r="B34" s="131" t="s">
        <v>615</v>
      </c>
      <c r="C34" s="62">
        <v>22.161624609754732</v>
      </c>
      <c r="D34" s="62" t="s">
        <v>427</v>
      </c>
      <c r="E34" s="62">
        <v>23.779065959123052</v>
      </c>
      <c r="F34" s="62" t="s">
        <v>427</v>
      </c>
      <c r="G34" s="62">
        <v>13.282930978515362</v>
      </c>
      <c r="H34" s="359" t="s">
        <v>427</v>
      </c>
    </row>
    <row r="35" spans="2:8" ht="15">
      <c r="B35" s="131" t="s">
        <v>250</v>
      </c>
      <c r="C35" s="62">
        <v>306.3916232043959</v>
      </c>
      <c r="D35" s="62">
        <v>334116.8847162478</v>
      </c>
      <c r="E35" s="62">
        <v>344.97809555518074</v>
      </c>
      <c r="F35" s="62">
        <v>249595.7847316851</v>
      </c>
      <c r="G35" s="62">
        <v>192.44349843813828</v>
      </c>
      <c r="H35" s="359">
        <v>84521.09998456409</v>
      </c>
    </row>
    <row r="36" spans="2:8" ht="15">
      <c r="B36" s="131" t="s">
        <v>251</v>
      </c>
      <c r="C36" s="62">
        <v>1094.5298492025834</v>
      </c>
      <c r="D36" s="62">
        <v>23140.856849618136</v>
      </c>
      <c r="E36" s="62">
        <v>1120.224088673535</v>
      </c>
      <c r="F36" s="62">
        <v>20694.317699326966</v>
      </c>
      <c r="G36" s="62">
        <v>877.1923279161554</v>
      </c>
      <c r="H36" s="359">
        <v>2446.5391502912357</v>
      </c>
    </row>
    <row r="37" spans="2:8" ht="15">
      <c r="B37" s="131" t="s">
        <v>252</v>
      </c>
      <c r="C37" s="62">
        <v>446.0090994322549</v>
      </c>
      <c r="D37" s="62">
        <v>558490.0739047352</v>
      </c>
      <c r="E37" s="62">
        <v>521.2116541527748</v>
      </c>
      <c r="F37" s="62">
        <v>376734.19721770886</v>
      </c>
      <c r="G37" s="62">
        <v>290.13312668370384</v>
      </c>
      <c r="H37" s="359">
        <v>181755.8766870259</v>
      </c>
    </row>
    <row r="38" spans="2:8" ht="15">
      <c r="B38" s="131" t="s">
        <v>253</v>
      </c>
      <c r="C38" s="62">
        <v>772.911659266346</v>
      </c>
      <c r="D38" s="62">
        <v>14670.92032391432</v>
      </c>
      <c r="E38" s="62">
        <v>941.3479234305523</v>
      </c>
      <c r="F38" s="62">
        <v>8970.00705711928</v>
      </c>
      <c r="G38" s="62">
        <v>507.88842394932584</v>
      </c>
      <c r="H38" s="359">
        <v>5700.9132667950225</v>
      </c>
    </row>
    <row r="39" spans="2:8" ht="30">
      <c r="B39" s="284" t="s">
        <v>254</v>
      </c>
      <c r="C39" s="325">
        <v>346.7177270929704</v>
      </c>
      <c r="D39" s="325">
        <v>27980.71264787734</v>
      </c>
      <c r="E39" s="325">
        <v>343.909397772801</v>
      </c>
      <c r="F39" s="325">
        <v>23667.212168789756</v>
      </c>
      <c r="G39" s="325">
        <v>362.12640182999985</v>
      </c>
      <c r="H39" s="326">
        <v>4313.500479087592</v>
      </c>
    </row>
    <row r="40" spans="2:8" ht="15">
      <c r="B40" s="131" t="s">
        <v>255</v>
      </c>
      <c r="C40" s="62">
        <v>360.4168564592015</v>
      </c>
      <c r="D40" s="62">
        <v>337521.9775559946</v>
      </c>
      <c r="E40" s="62">
        <v>358.94166691601004</v>
      </c>
      <c r="F40" s="62">
        <v>327127.93117120845</v>
      </c>
      <c r="G40" s="62">
        <v>406.84494475942654</v>
      </c>
      <c r="H40" s="359">
        <v>10394.046384785068</v>
      </c>
    </row>
    <row r="41" spans="2:8" ht="30">
      <c r="B41" s="284" t="s">
        <v>270</v>
      </c>
      <c r="C41" s="325">
        <v>391.58448655475064</v>
      </c>
      <c r="D41" s="325">
        <v>1000870.6564831389</v>
      </c>
      <c r="E41" s="325">
        <v>519.3929455967741</v>
      </c>
      <c r="F41" s="325">
        <v>514560.8588917652</v>
      </c>
      <c r="G41" s="325">
        <v>256.35128585837094</v>
      </c>
      <c r="H41" s="326">
        <v>486309.79759140935</v>
      </c>
    </row>
    <row r="42" spans="2:8" ht="15">
      <c r="B42" s="131" t="s">
        <v>256</v>
      </c>
      <c r="C42" s="62">
        <v>452.44041393409543</v>
      </c>
      <c r="D42" s="62">
        <v>308269.7401855031</v>
      </c>
      <c r="E42" s="62">
        <v>455.65958736014886</v>
      </c>
      <c r="F42" s="62">
        <v>286563.66859592</v>
      </c>
      <c r="G42" s="62">
        <v>409.9408698314513</v>
      </c>
      <c r="H42" s="359">
        <v>21706.071589583065</v>
      </c>
    </row>
    <row r="43" spans="2:8" ht="15">
      <c r="B43" s="284" t="s">
        <v>257</v>
      </c>
      <c r="C43" s="62">
        <v>295.2016221420898</v>
      </c>
      <c r="D43" s="62">
        <v>265755.27833418926</v>
      </c>
      <c r="E43" s="62">
        <v>401.0930257320476</v>
      </c>
      <c r="F43" s="62">
        <v>88974.41981463501</v>
      </c>
      <c r="G43" s="62">
        <v>241.90611109708817</v>
      </c>
      <c r="H43" s="359">
        <v>176780.85851955376</v>
      </c>
    </row>
    <row r="44" spans="2:8" ht="15">
      <c r="B44" s="131" t="s">
        <v>258</v>
      </c>
      <c r="C44" s="62">
        <v>626.8654844092002</v>
      </c>
      <c r="D44" s="62">
        <v>73145.75074355282</v>
      </c>
      <c r="E44" s="62">
        <v>723.169537463199</v>
      </c>
      <c r="F44" s="62">
        <v>45459.13895623965</v>
      </c>
      <c r="G44" s="62">
        <v>468.74215160627324</v>
      </c>
      <c r="H44" s="359">
        <v>27686.611787313184</v>
      </c>
    </row>
    <row r="45" spans="2:8" ht="15">
      <c r="B45" s="131" t="s">
        <v>259</v>
      </c>
      <c r="C45" s="62">
        <v>830.117219289469</v>
      </c>
      <c r="D45" s="62">
        <v>47590.710124410114</v>
      </c>
      <c r="E45" s="62">
        <v>921.9836306965207</v>
      </c>
      <c r="F45" s="62">
        <v>20400.79826471636</v>
      </c>
      <c r="G45" s="62">
        <v>761.1891500816772</v>
      </c>
      <c r="H45" s="359">
        <v>27189.9118596935</v>
      </c>
    </row>
    <row r="46" spans="2:8" ht="15">
      <c r="B46" s="131" t="s">
        <v>260</v>
      </c>
      <c r="C46" s="62">
        <v>508.5588840321991</v>
      </c>
      <c r="D46" s="62">
        <v>13494.678838700256</v>
      </c>
      <c r="E46" s="62">
        <v>477.3634811966908</v>
      </c>
      <c r="F46" s="62">
        <v>7157.434602327492</v>
      </c>
      <c r="G46" s="62">
        <v>543.7917151115023</v>
      </c>
      <c r="H46" s="359">
        <v>6337.24423637277</v>
      </c>
    </row>
    <row r="47" spans="2:8" ht="15">
      <c r="B47" s="284" t="s">
        <v>261</v>
      </c>
      <c r="C47" s="62">
        <v>608.4306994712487</v>
      </c>
      <c r="D47" s="62">
        <v>82027.3744441963</v>
      </c>
      <c r="E47" s="62">
        <v>673.4676210728484</v>
      </c>
      <c r="F47" s="62">
        <v>52207.065324895295</v>
      </c>
      <c r="G47" s="62">
        <v>494.5691428723256</v>
      </c>
      <c r="H47" s="359">
        <v>29820.309119301302</v>
      </c>
    </row>
    <row r="48" spans="2:8" ht="15">
      <c r="B48" s="284" t="s">
        <v>262</v>
      </c>
      <c r="C48" s="62">
        <v>371.4962267447878</v>
      </c>
      <c r="D48" s="62">
        <v>133727.30129436802</v>
      </c>
      <c r="E48" s="62">
        <v>396.18262063427824</v>
      </c>
      <c r="F48" s="62">
        <v>93582.74533977655</v>
      </c>
      <c r="G48" s="62">
        <v>313.9486849229102</v>
      </c>
      <c r="H48" s="359">
        <v>40144.555954592084</v>
      </c>
    </row>
    <row r="49" spans="2:8" ht="30">
      <c r="B49" s="284" t="s">
        <v>263</v>
      </c>
      <c r="C49" s="325">
        <v>966.9454245518394</v>
      </c>
      <c r="D49" s="325">
        <v>193984.8668510521</v>
      </c>
      <c r="E49" s="325">
        <v>988.8330312079081</v>
      </c>
      <c r="F49" s="325">
        <v>141589.63380158134</v>
      </c>
      <c r="G49" s="325">
        <v>907.7977114707651</v>
      </c>
      <c r="H49" s="326">
        <v>52395.23304947182</v>
      </c>
    </row>
    <row r="50" spans="2:8" ht="15">
      <c r="B50" s="131" t="s">
        <v>264</v>
      </c>
      <c r="C50" s="62">
        <v>626.6753418220251</v>
      </c>
      <c r="D50" s="62">
        <v>283005.35541900375</v>
      </c>
      <c r="E50" s="62">
        <v>763.0037956815308</v>
      </c>
      <c r="F50" s="62">
        <v>100245.39314192637</v>
      </c>
      <c r="G50" s="62">
        <v>551.8980258097915</v>
      </c>
      <c r="H50" s="359">
        <v>182759.9622770761</v>
      </c>
    </row>
    <row r="51" spans="2:8" ht="14.25" customHeight="1">
      <c r="B51" s="284" t="s">
        <v>265</v>
      </c>
      <c r="C51" s="62">
        <v>660.1206638336017</v>
      </c>
      <c r="D51" s="62">
        <v>142267.2096722382</v>
      </c>
      <c r="E51" s="62">
        <v>956.4560696622851</v>
      </c>
      <c r="F51" s="62">
        <v>38056.1912441039</v>
      </c>
      <c r="G51" s="62">
        <v>551.903730089766</v>
      </c>
      <c r="H51" s="359">
        <v>104211.01842813531</v>
      </c>
    </row>
    <row r="52" spans="2:8" ht="14.25" customHeight="1">
      <c r="B52" s="131" t="s">
        <v>266</v>
      </c>
      <c r="C52" s="62">
        <v>345.81146007741324</v>
      </c>
      <c r="D52" s="62">
        <v>42944.295345342</v>
      </c>
      <c r="E52" s="62">
        <v>342.3099301715431</v>
      </c>
      <c r="F52" s="62">
        <v>30085.662875449743</v>
      </c>
      <c r="G52" s="62">
        <v>354.0040768695159</v>
      </c>
      <c r="H52" s="359">
        <v>12858.632469892113</v>
      </c>
    </row>
    <row r="53" spans="2:8" ht="14.25" customHeight="1">
      <c r="B53" s="284" t="s">
        <v>267</v>
      </c>
      <c r="C53" s="62">
        <v>229.2460006201619</v>
      </c>
      <c r="D53" s="62">
        <v>187145.71947897543</v>
      </c>
      <c r="E53" s="62">
        <v>333.0385427109565</v>
      </c>
      <c r="F53" s="62">
        <v>73360.88638384709</v>
      </c>
      <c r="G53" s="62">
        <v>162.32747834709684</v>
      </c>
      <c r="H53" s="359">
        <v>113784.83309512972</v>
      </c>
    </row>
    <row r="54" spans="2:8" ht="45">
      <c r="B54" s="284" t="s">
        <v>268</v>
      </c>
      <c r="C54" s="325">
        <v>195.65708966804286</v>
      </c>
      <c r="D54" s="325">
        <v>170129.0896274427</v>
      </c>
      <c r="E54" s="325">
        <v>302.9980491745841</v>
      </c>
      <c r="F54" s="325">
        <v>10153.787905040237</v>
      </c>
      <c r="G54" s="325">
        <v>188.84405462689475</v>
      </c>
      <c r="H54" s="326">
        <v>159975.30172240242</v>
      </c>
    </row>
    <row r="55" spans="2:8" ht="15">
      <c r="B55" s="284" t="s">
        <v>269</v>
      </c>
      <c r="C55" s="62">
        <v>1106.451162233934</v>
      </c>
      <c r="D55" s="62">
        <v>478.3341369391234</v>
      </c>
      <c r="E55" s="62">
        <v>1004.727237335089</v>
      </c>
      <c r="F55" s="62">
        <v>179.7038195862953</v>
      </c>
      <c r="G55" s="62">
        <v>1167.6645648438036</v>
      </c>
      <c r="H55" s="359">
        <v>298.6303173528281</v>
      </c>
    </row>
    <row r="56" spans="2:8" ht="15">
      <c r="B56" s="284"/>
      <c r="C56" s="62"/>
      <c r="D56" s="62"/>
      <c r="E56" s="62"/>
      <c r="F56" s="62"/>
      <c r="G56" s="62"/>
      <c r="H56" s="359"/>
    </row>
    <row r="57" spans="2:8" ht="15">
      <c r="B57" s="109" t="s">
        <v>167</v>
      </c>
      <c r="C57" s="62">
        <v>226.42127314909678</v>
      </c>
      <c r="D57" s="62">
        <v>1980804.73475132</v>
      </c>
      <c r="E57" s="62">
        <v>271.0639504610638</v>
      </c>
      <c r="F57" s="62">
        <v>1305713.2341179065</v>
      </c>
      <c r="G57" s="62">
        <v>140.09067975475787</v>
      </c>
      <c r="H57" s="359">
        <v>675091.5006334732</v>
      </c>
    </row>
    <row r="58" spans="2:8" ht="15">
      <c r="B58" s="131" t="s">
        <v>615</v>
      </c>
      <c r="C58" s="62">
        <v>15</v>
      </c>
      <c r="D58" s="62" t="s">
        <v>427</v>
      </c>
      <c r="E58" s="62" t="s">
        <v>427</v>
      </c>
      <c r="F58" s="62" t="s">
        <v>427</v>
      </c>
      <c r="G58" s="62">
        <v>15</v>
      </c>
      <c r="H58" s="359" t="s">
        <v>427</v>
      </c>
    </row>
    <row r="59" spans="2:8" ht="15">
      <c r="B59" s="131" t="s">
        <v>250</v>
      </c>
      <c r="C59" s="62">
        <v>160.77511808194132</v>
      </c>
      <c r="D59" s="62">
        <v>1164353.1823551282</v>
      </c>
      <c r="E59" s="62">
        <v>194.92621281107319</v>
      </c>
      <c r="F59" s="62">
        <v>825058.0376742886</v>
      </c>
      <c r="G59" s="62">
        <v>77.73050148966243</v>
      </c>
      <c r="H59" s="359">
        <v>339295.1446809235</v>
      </c>
    </row>
    <row r="60" spans="2:8" ht="15">
      <c r="B60" s="131" t="s">
        <v>251</v>
      </c>
      <c r="C60" s="62">
        <v>502.56433465471724</v>
      </c>
      <c r="D60" s="62">
        <v>19719.05528928323</v>
      </c>
      <c r="E60" s="62">
        <v>511.5438801689639</v>
      </c>
      <c r="F60" s="62">
        <v>18215.57810605218</v>
      </c>
      <c r="G60" s="62">
        <v>393.77145472547306</v>
      </c>
      <c r="H60" s="359">
        <v>1503.4771832310462</v>
      </c>
    </row>
    <row r="61" spans="2:8" ht="15">
      <c r="B61" s="131" t="s">
        <v>252</v>
      </c>
      <c r="C61" s="62">
        <v>300.3380709771894</v>
      </c>
      <c r="D61" s="62">
        <v>146827.6244800288</v>
      </c>
      <c r="E61" s="62">
        <v>386.33245394690783</v>
      </c>
      <c r="F61" s="62">
        <v>91754.85263150468</v>
      </c>
      <c r="G61" s="62">
        <v>157.06578466071818</v>
      </c>
      <c r="H61" s="359">
        <v>55072.7718485257</v>
      </c>
    </row>
    <row r="62" spans="2:8" ht="15">
      <c r="B62" s="131" t="s">
        <v>253</v>
      </c>
      <c r="C62" s="62">
        <v>619.3483304744396</v>
      </c>
      <c r="D62" s="62">
        <v>2287.437712273041</v>
      </c>
      <c r="E62" s="62">
        <v>619.3483304744396</v>
      </c>
      <c r="F62" s="62">
        <v>2287.437712273041</v>
      </c>
      <c r="G62" s="473" t="s">
        <v>427</v>
      </c>
      <c r="H62" s="477" t="s">
        <v>427</v>
      </c>
    </row>
    <row r="63" spans="2:8" ht="30">
      <c r="B63" s="284" t="s">
        <v>254</v>
      </c>
      <c r="C63" s="325">
        <v>348.32593871835246</v>
      </c>
      <c r="D63" s="325">
        <v>5257.253763327252</v>
      </c>
      <c r="E63" s="325">
        <v>368.67368159438297</v>
      </c>
      <c r="F63" s="325">
        <v>4634.704519791775</v>
      </c>
      <c r="G63" s="325">
        <v>196.84269967442737</v>
      </c>
      <c r="H63" s="326">
        <v>622.5492435354777</v>
      </c>
    </row>
    <row r="64" spans="2:8" ht="15">
      <c r="B64" s="131" t="s">
        <v>255</v>
      </c>
      <c r="C64" s="62">
        <v>320.68862534650134</v>
      </c>
      <c r="D64" s="62">
        <v>140739.43684370205</v>
      </c>
      <c r="E64" s="62">
        <v>321.1563768208157</v>
      </c>
      <c r="F64" s="62">
        <v>139013.82127602492</v>
      </c>
      <c r="G64" s="62">
        <v>283.0070460480639</v>
      </c>
      <c r="H64" s="359">
        <v>1725.6155676772046</v>
      </c>
    </row>
    <row r="65" spans="2:8" ht="30">
      <c r="B65" s="284" t="s">
        <v>270</v>
      </c>
      <c r="C65" s="325">
        <v>223.8892310299445</v>
      </c>
      <c r="D65" s="325">
        <v>173431.11729603415</v>
      </c>
      <c r="E65" s="325">
        <v>341.280951035731</v>
      </c>
      <c r="F65" s="325">
        <v>71883.44451149717</v>
      </c>
      <c r="G65" s="325">
        <v>140.79012142208768</v>
      </c>
      <c r="H65" s="326">
        <v>101547.67278453811</v>
      </c>
    </row>
    <row r="66" spans="2:8" ht="15">
      <c r="B66" s="131" t="s">
        <v>256</v>
      </c>
      <c r="C66" s="62">
        <v>405.5145415013722</v>
      </c>
      <c r="D66" s="62">
        <v>52338.819522352955</v>
      </c>
      <c r="E66" s="62">
        <v>414.8886576423142</v>
      </c>
      <c r="F66" s="62">
        <v>49797.444012328844</v>
      </c>
      <c r="G66" s="62">
        <v>221.83172018969523</v>
      </c>
      <c r="H66" s="359">
        <v>2541.3755100241387</v>
      </c>
    </row>
    <row r="67" spans="2:8" ht="15">
      <c r="B67" s="284" t="s">
        <v>257</v>
      </c>
      <c r="C67" s="62">
        <v>224.4842409403503</v>
      </c>
      <c r="D67" s="62">
        <v>49981.591183268225</v>
      </c>
      <c r="E67" s="62">
        <v>340.4675175903216</v>
      </c>
      <c r="F67" s="62">
        <v>9521.574644738226</v>
      </c>
      <c r="G67" s="62">
        <v>197.189555454684</v>
      </c>
      <c r="H67" s="359">
        <v>40460.01653852979</v>
      </c>
    </row>
    <row r="68" spans="2:8" ht="15">
      <c r="B68" s="131" t="s">
        <v>258</v>
      </c>
      <c r="C68" s="62">
        <v>597.6462411904392</v>
      </c>
      <c r="D68" s="62">
        <v>5316.051115066414</v>
      </c>
      <c r="E68" s="62">
        <v>892.1557114196256</v>
      </c>
      <c r="F68" s="62">
        <v>3219.4067288445995</v>
      </c>
      <c r="G68" s="62">
        <v>145.4256469899733</v>
      </c>
      <c r="H68" s="359">
        <v>2096.644386221816</v>
      </c>
    </row>
    <row r="69" spans="2:8" ht="15">
      <c r="B69" s="131" t="s">
        <v>259</v>
      </c>
      <c r="C69" s="62">
        <v>418.56290640908156</v>
      </c>
      <c r="D69" s="62">
        <v>3438.1479786759533</v>
      </c>
      <c r="E69" s="62">
        <v>456.0178514669883</v>
      </c>
      <c r="F69" s="62">
        <v>1495.740649980062</v>
      </c>
      <c r="G69" s="62">
        <v>389.7209209829382</v>
      </c>
      <c r="H69" s="359">
        <v>1942.407328695892</v>
      </c>
    </row>
    <row r="70" spans="2:8" ht="15">
      <c r="B70" s="131" t="s">
        <v>260</v>
      </c>
      <c r="C70" s="62">
        <v>472.5366738496937</v>
      </c>
      <c r="D70" s="62">
        <v>590.8049910642901</v>
      </c>
      <c r="E70" s="62">
        <v>472.5366738496937</v>
      </c>
      <c r="F70" s="62">
        <v>590.8049910642901</v>
      </c>
      <c r="G70" s="473" t="s">
        <v>427</v>
      </c>
      <c r="H70" s="477" t="s">
        <v>427</v>
      </c>
    </row>
    <row r="71" spans="2:8" ht="15">
      <c r="B71" s="284" t="s">
        <v>261</v>
      </c>
      <c r="C71" s="62">
        <v>408.5203095545299</v>
      </c>
      <c r="D71" s="62">
        <v>4006.3541386767297</v>
      </c>
      <c r="E71" s="62">
        <v>442.18604559286166</v>
      </c>
      <c r="F71" s="62">
        <v>3213.305900794214</v>
      </c>
      <c r="G71" s="62">
        <v>272.11207724397843</v>
      </c>
      <c r="H71" s="359">
        <v>793.0482378825159</v>
      </c>
    </row>
    <row r="72" spans="2:8" ht="15">
      <c r="B72" s="284" t="s">
        <v>262</v>
      </c>
      <c r="C72" s="62">
        <v>338.35410928602204</v>
      </c>
      <c r="D72" s="62">
        <v>18823.729175413602</v>
      </c>
      <c r="E72" s="62">
        <v>383.2682847062258</v>
      </c>
      <c r="F72" s="62">
        <v>14017.074516708451</v>
      </c>
      <c r="G72" s="62">
        <v>207.37624871072</v>
      </c>
      <c r="H72" s="359">
        <v>4806.654658705149</v>
      </c>
    </row>
    <row r="73" spans="2:8" ht="30">
      <c r="B73" s="284" t="s">
        <v>263</v>
      </c>
      <c r="C73" s="325">
        <v>644.7420190246962</v>
      </c>
      <c r="D73" s="325">
        <v>36568.50067976892</v>
      </c>
      <c r="E73" s="325">
        <v>686.9938572739666</v>
      </c>
      <c r="F73" s="325">
        <v>29258.836752438045</v>
      </c>
      <c r="G73" s="325">
        <v>475.6180141298142</v>
      </c>
      <c r="H73" s="326">
        <v>7309.6639273309365</v>
      </c>
    </row>
    <row r="74" spans="2:8" ht="15">
      <c r="B74" s="131" t="s">
        <v>264</v>
      </c>
      <c r="C74" s="62">
        <v>547.730061218009</v>
      </c>
      <c r="D74" s="62">
        <v>49040.84163841426</v>
      </c>
      <c r="E74" s="62">
        <v>629.0283843854123</v>
      </c>
      <c r="F74" s="62">
        <v>21319.479108857457</v>
      </c>
      <c r="G74" s="62">
        <v>485.20651460284455</v>
      </c>
      <c r="H74" s="359">
        <v>27721.36252955683</v>
      </c>
    </row>
    <row r="75" spans="2:8" ht="15" customHeight="1">
      <c r="B75" s="284" t="s">
        <v>265</v>
      </c>
      <c r="C75" s="62">
        <v>390.1701576339309</v>
      </c>
      <c r="D75" s="62">
        <v>22377.84639016585</v>
      </c>
      <c r="E75" s="62">
        <v>862.1831408073919</v>
      </c>
      <c r="F75" s="62">
        <v>3316.2244254612447</v>
      </c>
      <c r="G75" s="62">
        <v>308.05222523379007</v>
      </c>
      <c r="H75" s="359">
        <v>19061.621964704653</v>
      </c>
    </row>
    <row r="76" spans="2:8" ht="15">
      <c r="B76" s="131" t="s">
        <v>266</v>
      </c>
      <c r="C76" s="62">
        <v>306.7191707317433</v>
      </c>
      <c r="D76" s="62">
        <v>6421.348301679076</v>
      </c>
      <c r="E76" s="62">
        <v>354.72912705613203</v>
      </c>
      <c r="F76" s="62">
        <v>4426.312847268182</v>
      </c>
      <c r="G76" s="62">
        <v>200.20122088499411</v>
      </c>
      <c r="H76" s="359">
        <v>1995.0354544108952</v>
      </c>
    </row>
    <row r="77" spans="2:8" ht="15">
      <c r="B77" s="284" t="s">
        <v>267</v>
      </c>
      <c r="C77" s="62">
        <v>154.29303012090188</v>
      </c>
      <c r="D77" s="62">
        <v>34442.39148884955</v>
      </c>
      <c r="E77" s="62">
        <v>274.76279368471853</v>
      </c>
      <c r="F77" s="62">
        <v>8433.929623477548</v>
      </c>
      <c r="G77" s="62">
        <v>115.22753240275472</v>
      </c>
      <c r="H77" s="359">
        <v>26008.461865372035</v>
      </c>
    </row>
    <row r="78" spans="2:8" ht="45">
      <c r="B78" s="284" t="s">
        <v>268</v>
      </c>
      <c r="C78" s="325">
        <v>176.0940964100535</v>
      </c>
      <c r="D78" s="325">
        <v>44478.41388892829</v>
      </c>
      <c r="E78" s="325">
        <v>282.6618077400848</v>
      </c>
      <c r="F78" s="325">
        <v>4140.503339008825</v>
      </c>
      <c r="G78" s="325">
        <v>165.15540477786132</v>
      </c>
      <c r="H78" s="326">
        <v>40337.9105499194</v>
      </c>
    </row>
    <row r="79" spans="2:8" ht="15">
      <c r="B79" s="285" t="s">
        <v>269</v>
      </c>
      <c r="C79" s="329">
        <v>1289.9993034414408</v>
      </c>
      <c r="D79" s="270">
        <v>364.7865193082</v>
      </c>
      <c r="E79" s="270">
        <v>700</v>
      </c>
      <c r="F79" s="270">
        <v>114.720145609518</v>
      </c>
      <c r="G79" s="270">
        <v>1560.6666666666667</v>
      </c>
      <c r="H79" s="271">
        <v>250.066373698682</v>
      </c>
    </row>
    <row r="80" ht="15">
      <c r="B80" s="32"/>
    </row>
    <row r="81" ht="15">
      <c r="B81" t="s">
        <v>347</v>
      </c>
    </row>
    <row r="83" ht="17.25">
      <c r="B83" t="s">
        <v>581</v>
      </c>
    </row>
    <row r="84" ht="15">
      <c r="B84" s="32"/>
    </row>
    <row r="85" ht="15">
      <c r="B85" s="32"/>
    </row>
    <row r="86" ht="15">
      <c r="B86" s="32"/>
    </row>
    <row r="87" ht="15">
      <c r="B87" s="32"/>
    </row>
    <row r="88" ht="15">
      <c r="B88" s="32"/>
    </row>
    <row r="89" ht="15">
      <c r="B89" s="32"/>
    </row>
    <row r="90" ht="15">
      <c r="B90" s="32"/>
    </row>
    <row r="91" ht="15">
      <c r="B91" s="32"/>
    </row>
    <row r="92" ht="15">
      <c r="B92" s="32"/>
    </row>
    <row r="93" ht="15">
      <c r="B93" s="32"/>
    </row>
    <row r="94" ht="15">
      <c r="B94" s="32"/>
    </row>
    <row r="95" ht="15">
      <c r="B95" s="32"/>
    </row>
    <row r="96" ht="15">
      <c r="B96" s="32"/>
    </row>
    <row r="97" ht="15">
      <c r="B97" s="32"/>
    </row>
    <row r="98" ht="15">
      <c r="B98" s="32"/>
    </row>
    <row r="99" ht="15">
      <c r="B99" s="32"/>
    </row>
    <row r="100" ht="15">
      <c r="B100" s="32"/>
    </row>
    <row r="101" ht="15">
      <c r="B101" s="32"/>
    </row>
    <row r="102" ht="15">
      <c r="B102" s="32"/>
    </row>
    <row r="103" ht="15">
      <c r="B103" s="32"/>
    </row>
    <row r="104" ht="15">
      <c r="B104" s="32"/>
    </row>
    <row r="105" ht="15">
      <c r="B105" s="32"/>
    </row>
    <row r="112" ht="23.1" customHeight="1"/>
    <row r="113" ht="14.25" customHeight="1"/>
    <row r="114" ht="14.25" customHeight="1"/>
    <row r="115" ht="14.25" customHeight="1"/>
    <row r="116" ht="14.25" customHeight="1"/>
    <row r="117" ht="14.25" customHeight="1"/>
    <row r="124" ht="28.15" customHeight="1"/>
    <row r="125" ht="14.25" customHeight="1"/>
    <row r="126" ht="14.25" customHeight="1"/>
    <row r="130" ht="27.2" customHeight="1"/>
    <row r="131" ht="14.25" customHeight="1"/>
    <row r="132" ht="14.25" customHeight="1"/>
    <row r="133" ht="50.25" customHeight="1"/>
    <row r="134" ht="14.25" customHeight="1"/>
    <row r="135" ht="14.25" customHeight="1"/>
    <row r="136" ht="14.25" customHeight="1"/>
    <row r="137" ht="14.25" customHeight="1"/>
    <row r="138" ht="14.25" customHeight="1"/>
  </sheetData>
  <mergeCells count="7">
    <mergeCell ref="B3:H3"/>
    <mergeCell ref="B2:H2"/>
    <mergeCell ref="B5:B7"/>
    <mergeCell ref="C5:D6"/>
    <mergeCell ref="E5:H5"/>
    <mergeCell ref="E6:F6"/>
    <mergeCell ref="G6:H6"/>
  </mergeCells>
  <hyperlinks>
    <hyperlink ref="A2" location="Índice!A1" display="Regresar"/>
  </hyperlink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85"/>
  <sheetViews>
    <sheetView workbookViewId="0" topLeftCell="A1">
      <selection activeCell="B5" sqref="B5:B7"/>
    </sheetView>
  </sheetViews>
  <sheetFormatPr defaultColWidth="11.421875" defaultRowHeight="15"/>
  <cols>
    <col min="2" max="2" width="35.28125" style="0" customWidth="1"/>
    <col min="3" max="3" width="10.00390625" style="0" customWidth="1"/>
    <col min="4" max="4" width="12.8515625" style="0" customWidth="1"/>
    <col min="5" max="5" width="10.00390625" style="0" customWidth="1"/>
    <col min="6" max="6" width="12.28125" style="0" customWidth="1"/>
    <col min="7" max="7" width="9.8515625" style="0" customWidth="1"/>
    <col min="8" max="8" width="11.140625" style="0" customWidth="1"/>
  </cols>
  <sheetData>
    <row r="1" ht="15">
      <c r="D1" s="28"/>
    </row>
    <row r="2" spans="1:8" ht="15">
      <c r="A2" s="1" t="s">
        <v>17</v>
      </c>
      <c r="B2" s="547" t="s">
        <v>417</v>
      </c>
      <c r="C2" s="547"/>
      <c r="D2" s="547"/>
      <c r="E2" s="547"/>
      <c r="F2" s="547"/>
      <c r="G2" s="547"/>
      <c r="H2" s="547"/>
    </row>
    <row r="3" spans="2:8" ht="17.25">
      <c r="B3" s="547" t="s">
        <v>1124</v>
      </c>
      <c r="C3" s="547"/>
      <c r="D3" s="547"/>
      <c r="E3" s="547"/>
      <c r="F3" s="547"/>
      <c r="G3" s="547"/>
      <c r="H3" s="547"/>
    </row>
    <row r="5" spans="2:8" ht="14.25" customHeight="1">
      <c r="B5" s="564" t="s">
        <v>306</v>
      </c>
      <c r="C5" s="564" t="s">
        <v>16</v>
      </c>
      <c r="D5" s="564"/>
      <c r="E5" s="564" t="s">
        <v>46</v>
      </c>
      <c r="F5" s="564"/>
      <c r="G5" s="564"/>
      <c r="H5" s="564"/>
    </row>
    <row r="6" spans="2:8" ht="15">
      <c r="B6" s="564"/>
      <c r="C6" s="564"/>
      <c r="D6" s="564"/>
      <c r="E6" s="564" t="s">
        <v>281</v>
      </c>
      <c r="F6" s="564"/>
      <c r="G6" s="564" t="s">
        <v>282</v>
      </c>
      <c r="H6" s="564"/>
    </row>
    <row r="7" spans="2:8" ht="42.75" customHeight="1">
      <c r="B7" s="552"/>
      <c r="C7" s="191" t="s">
        <v>283</v>
      </c>
      <c r="D7" s="191" t="s">
        <v>69</v>
      </c>
      <c r="E7" s="191" t="s">
        <v>283</v>
      </c>
      <c r="F7" s="191" t="s">
        <v>69</v>
      </c>
      <c r="G7" s="191" t="s">
        <v>283</v>
      </c>
      <c r="H7" s="191" t="s">
        <v>69</v>
      </c>
    </row>
    <row r="8" spans="2:8" ht="15">
      <c r="B8" s="108" t="s">
        <v>16</v>
      </c>
      <c r="C8" s="388">
        <v>413.96786527962905</v>
      </c>
      <c r="D8" s="388">
        <v>3843834.164730245</v>
      </c>
      <c r="E8" s="388">
        <v>425.20520615130806</v>
      </c>
      <c r="F8" s="388">
        <v>2563803.877888722</v>
      </c>
      <c r="G8" s="388">
        <v>391.45753548078864</v>
      </c>
      <c r="H8" s="429">
        <v>1280030.2868414351</v>
      </c>
    </row>
    <row r="9" spans="2:8" ht="15">
      <c r="B9" s="109"/>
      <c r="C9" s="62"/>
      <c r="D9" s="62"/>
      <c r="E9" s="62"/>
      <c r="F9" s="62"/>
      <c r="G9" s="62"/>
      <c r="H9" s="359"/>
    </row>
    <row r="10" spans="2:8" ht="15">
      <c r="B10" s="104" t="s">
        <v>615</v>
      </c>
      <c r="C10" s="62">
        <v>24.20291992605441</v>
      </c>
      <c r="D10" s="62"/>
      <c r="E10" s="62">
        <v>23.779065959123052</v>
      </c>
      <c r="F10" s="62"/>
      <c r="G10" s="62">
        <v>34.32</v>
      </c>
      <c r="H10" s="359"/>
    </row>
    <row r="11" spans="2:8" ht="15">
      <c r="B11" s="131" t="s">
        <v>50</v>
      </c>
      <c r="C11" s="62">
        <v>177.4434965371466</v>
      </c>
      <c r="D11" s="62">
        <v>115456.76375588757</v>
      </c>
      <c r="E11" s="62">
        <v>194.8854638254062</v>
      </c>
      <c r="F11" s="62">
        <v>86311.30054579355</v>
      </c>
      <c r="G11" s="62">
        <v>125.79089901707839</v>
      </c>
      <c r="H11" s="359">
        <v>29145.46321009352</v>
      </c>
    </row>
    <row r="12" spans="2:8" ht="15">
      <c r="B12" s="104" t="s">
        <v>846</v>
      </c>
      <c r="C12" s="62">
        <v>212.77775777633468</v>
      </c>
      <c r="D12" s="62">
        <v>16749.263182363506</v>
      </c>
      <c r="E12" s="62">
        <v>250.22945700208098</v>
      </c>
      <c r="F12" s="62">
        <v>10745.245395497333</v>
      </c>
      <c r="G12" s="62">
        <v>145.75135763153227</v>
      </c>
      <c r="H12" s="359">
        <v>6004.017786866171</v>
      </c>
    </row>
    <row r="13" spans="2:8" ht="15">
      <c r="B13" s="116" t="s">
        <v>64</v>
      </c>
      <c r="C13" s="62">
        <v>256.54598799168747</v>
      </c>
      <c r="D13" s="62">
        <v>1274461.8264893638</v>
      </c>
      <c r="E13" s="62">
        <v>278.83784242726324</v>
      </c>
      <c r="F13" s="62">
        <v>971605.507201008</v>
      </c>
      <c r="G13" s="62">
        <v>185.03059552365357</v>
      </c>
      <c r="H13" s="359">
        <v>302856.3192883347</v>
      </c>
    </row>
    <row r="14" spans="2:8" ht="15">
      <c r="B14" s="116" t="s">
        <v>65</v>
      </c>
      <c r="C14" s="62">
        <v>368.7571117790999</v>
      </c>
      <c r="D14" s="62">
        <v>1237638.5587261575</v>
      </c>
      <c r="E14" s="62">
        <v>402.92887115425185</v>
      </c>
      <c r="F14" s="62">
        <v>850851.4415973972</v>
      </c>
      <c r="G14" s="62">
        <v>293.5863280619456</v>
      </c>
      <c r="H14" s="359">
        <v>386787.1171287622</v>
      </c>
    </row>
    <row r="15" spans="2:8" ht="15">
      <c r="B15" s="117" t="s">
        <v>848</v>
      </c>
      <c r="C15" s="62">
        <v>653.5634348717817</v>
      </c>
      <c r="D15" s="62">
        <v>1199527.7525763225</v>
      </c>
      <c r="E15" s="62">
        <v>709.3373241829158</v>
      </c>
      <c r="F15" s="62">
        <v>644290.383148931</v>
      </c>
      <c r="G15" s="62">
        <v>588.8441229295</v>
      </c>
      <c r="H15" s="359">
        <v>555237.3694273873</v>
      </c>
    </row>
    <row r="16" spans="2:8" ht="15">
      <c r="B16" s="12"/>
      <c r="C16" s="501"/>
      <c r="D16" s="501"/>
      <c r="E16" s="501"/>
      <c r="F16" s="501"/>
      <c r="G16" s="501"/>
      <c r="H16" s="502"/>
    </row>
    <row r="17" spans="2:8" ht="15">
      <c r="B17" s="109" t="s">
        <v>169</v>
      </c>
      <c r="C17" s="62">
        <v>471.8831345150296</v>
      </c>
      <c r="D17" s="62">
        <v>2755340.4017733447</v>
      </c>
      <c r="E17" s="62">
        <v>496.50627541447363</v>
      </c>
      <c r="F17" s="62">
        <v>1727103.1999468862</v>
      </c>
      <c r="G17" s="62">
        <v>430.51657609639653</v>
      </c>
      <c r="H17" s="359">
        <v>1028237.2018265871</v>
      </c>
    </row>
    <row r="18" spans="2:8" ht="15">
      <c r="B18" s="104" t="s">
        <v>615</v>
      </c>
      <c r="C18" s="62">
        <v>24.20291992605441</v>
      </c>
      <c r="D18" s="62"/>
      <c r="E18" s="62">
        <v>23.779065959123052</v>
      </c>
      <c r="F18" s="62"/>
      <c r="G18" s="62">
        <v>34.32</v>
      </c>
      <c r="H18" s="359"/>
    </row>
    <row r="19" spans="2:8" ht="15">
      <c r="B19" s="131" t="s">
        <v>50</v>
      </c>
      <c r="C19" s="62">
        <v>201.48645523252296</v>
      </c>
      <c r="D19" s="62">
        <v>46320.68014840062</v>
      </c>
      <c r="E19" s="62">
        <v>227.5248195397237</v>
      </c>
      <c r="F19" s="62">
        <v>31117.761948868076</v>
      </c>
      <c r="G19" s="62">
        <v>148.19039644860504</v>
      </c>
      <c r="H19" s="359">
        <v>15202.918199532536</v>
      </c>
    </row>
    <row r="20" spans="2:8" ht="15">
      <c r="B20" s="104" t="s">
        <v>846</v>
      </c>
      <c r="C20" s="62">
        <v>212.18601449167915</v>
      </c>
      <c r="D20" s="62">
        <v>8318.302863133653</v>
      </c>
      <c r="E20" s="62">
        <v>263.52263978221794</v>
      </c>
      <c r="F20" s="62">
        <v>4264.445766133392</v>
      </c>
      <c r="G20" s="62">
        <v>158.1825681122271</v>
      </c>
      <c r="H20" s="359">
        <v>4053.857097000263</v>
      </c>
    </row>
    <row r="21" spans="2:8" ht="15">
      <c r="B21" s="131" t="s">
        <v>64</v>
      </c>
      <c r="C21" s="62">
        <v>282.186585876043</v>
      </c>
      <c r="D21" s="62">
        <v>674721.3752639361</v>
      </c>
      <c r="E21" s="62">
        <v>313.8008490426934</v>
      </c>
      <c r="F21" s="62">
        <v>487728.9494771523</v>
      </c>
      <c r="G21" s="62">
        <v>199.72767719089964</v>
      </c>
      <c r="H21" s="359">
        <v>186992.42578678232</v>
      </c>
    </row>
    <row r="22" spans="2:8" ht="15">
      <c r="B22" s="131" t="s">
        <v>65</v>
      </c>
      <c r="C22" s="62">
        <v>387.13848997438794</v>
      </c>
      <c r="D22" s="62">
        <v>973079.0470815913</v>
      </c>
      <c r="E22" s="62">
        <v>427.5987049749588</v>
      </c>
      <c r="F22" s="62">
        <v>651284.0885029346</v>
      </c>
      <c r="G22" s="62">
        <v>305.25064945733885</v>
      </c>
      <c r="H22" s="359">
        <v>321794.9585786459</v>
      </c>
    </row>
    <row r="23" spans="2:8" ht="15">
      <c r="B23" s="105" t="s">
        <v>848</v>
      </c>
      <c r="C23" s="62">
        <v>685.865569426892</v>
      </c>
      <c r="D23" s="62">
        <v>1052900.9964164295</v>
      </c>
      <c r="E23" s="62">
        <v>756.1669559900356</v>
      </c>
      <c r="F23" s="62">
        <v>552707.9542518001</v>
      </c>
      <c r="G23" s="62">
        <v>608.1832902407796</v>
      </c>
      <c r="H23" s="359">
        <v>500193.0421646102</v>
      </c>
    </row>
    <row r="24" spans="2:8" ht="15">
      <c r="B24" s="105"/>
      <c r="C24" s="325"/>
      <c r="D24" s="325"/>
      <c r="E24" s="325"/>
      <c r="F24" s="325"/>
      <c r="G24" s="325"/>
      <c r="H24" s="326"/>
    </row>
    <row r="25" spans="2:8" ht="15">
      <c r="B25" s="109" t="s">
        <v>167</v>
      </c>
      <c r="C25" s="62">
        <v>267.34581910301824</v>
      </c>
      <c r="D25" s="62">
        <v>1088493.7629566032</v>
      </c>
      <c r="E25" s="62">
        <v>277.9972428792515</v>
      </c>
      <c r="F25" s="62">
        <v>836700.6779417475</v>
      </c>
      <c r="G25" s="62">
        <v>231.95146546503116</v>
      </c>
      <c r="H25" s="359">
        <v>251793.08501486728</v>
      </c>
    </row>
    <row r="26" spans="2:8" ht="15">
      <c r="B26" s="104" t="s">
        <v>615</v>
      </c>
      <c r="C26" s="62"/>
      <c r="D26" s="62"/>
      <c r="E26" s="62"/>
      <c r="F26" s="62"/>
      <c r="G26" s="62"/>
      <c r="H26" s="359"/>
    </row>
    <row r="27" spans="2:8" ht="15">
      <c r="B27" s="131" t="s">
        <v>50</v>
      </c>
      <c r="C27" s="62">
        <v>161.33488665590687</v>
      </c>
      <c r="D27" s="62">
        <v>69136.08360748607</v>
      </c>
      <c r="E27" s="62">
        <v>176.4836050734268</v>
      </c>
      <c r="F27" s="62">
        <v>55193.53859692517</v>
      </c>
      <c r="G27" s="62">
        <v>101.36653984131856</v>
      </c>
      <c r="H27" s="359">
        <v>13942.545010560982</v>
      </c>
    </row>
    <row r="28" spans="2:8" ht="15">
      <c r="B28" s="104" t="s">
        <v>846</v>
      </c>
      <c r="C28" s="62">
        <v>213.3615939791644</v>
      </c>
      <c r="D28" s="62">
        <v>8430.96031922985</v>
      </c>
      <c r="E28" s="62">
        <v>241.48237943956158</v>
      </c>
      <c r="F28" s="62">
        <v>6480.799629363943</v>
      </c>
      <c r="G28" s="62">
        <v>119.91023023452075</v>
      </c>
      <c r="H28" s="359">
        <v>1950.1606898659081</v>
      </c>
    </row>
    <row r="29" spans="2:8" ht="15">
      <c r="B29" s="131" t="s">
        <v>64</v>
      </c>
      <c r="C29" s="62">
        <v>227.69974386763357</v>
      </c>
      <c r="D29" s="62">
        <v>599740.4512254453</v>
      </c>
      <c r="E29" s="62">
        <v>243.5964772176779</v>
      </c>
      <c r="F29" s="62">
        <v>483876.5577239003</v>
      </c>
      <c r="G29" s="62">
        <v>161.31101498920486</v>
      </c>
      <c r="H29" s="359">
        <v>115863.89350155347</v>
      </c>
    </row>
    <row r="30" spans="2:8" ht="15">
      <c r="B30" s="131" t="s">
        <v>65</v>
      </c>
      <c r="C30" s="62">
        <v>301.14837653791045</v>
      </c>
      <c r="D30" s="62">
        <v>264559.51164458215</v>
      </c>
      <c r="E30" s="62">
        <v>322.4193590306363</v>
      </c>
      <c r="F30" s="62">
        <v>199567.35309446807</v>
      </c>
      <c r="G30" s="62">
        <v>235.83290204849584</v>
      </c>
      <c r="H30" s="359">
        <v>64992.158550115215</v>
      </c>
    </row>
    <row r="31" spans="2:8" ht="15">
      <c r="B31" s="107" t="s">
        <v>848</v>
      </c>
      <c r="C31" s="270">
        <v>421.6074771040036</v>
      </c>
      <c r="D31" s="270">
        <v>146626.75615990575</v>
      </c>
      <c r="E31" s="270">
        <v>426.71640763625015</v>
      </c>
      <c r="F31" s="270">
        <v>91582.42889713112</v>
      </c>
      <c r="G31" s="270">
        <v>413.10726844532746</v>
      </c>
      <c r="H31" s="271">
        <v>55044.327262774204</v>
      </c>
    </row>
    <row r="32" ht="15">
      <c r="B32" s="34"/>
    </row>
    <row r="33" ht="15">
      <c r="B33" t="s">
        <v>347</v>
      </c>
    </row>
    <row r="35" ht="15">
      <c r="B35" t="s">
        <v>1125</v>
      </c>
    </row>
    <row r="80" spans="10:12" ht="15">
      <c r="J80" s="21"/>
      <c r="K80" s="21" t="s">
        <v>61</v>
      </c>
      <c r="L80" s="7"/>
    </row>
    <row r="81" spans="10:12" ht="15">
      <c r="J81" s="8" t="s">
        <v>62</v>
      </c>
      <c r="K81" s="8"/>
      <c r="L81" s="13" t="s">
        <v>43</v>
      </c>
    </row>
    <row r="82" spans="10:12" ht="15">
      <c r="J82" s="9"/>
      <c r="K82" s="9"/>
      <c r="L82" s="16"/>
    </row>
    <row r="85" ht="15">
      <c r="L85" s="33" t="s">
        <v>284</v>
      </c>
    </row>
  </sheetData>
  <mergeCells count="7">
    <mergeCell ref="B3:H3"/>
    <mergeCell ref="B2:H2"/>
    <mergeCell ref="B5:B7"/>
    <mergeCell ref="C5:D6"/>
    <mergeCell ref="E5:H5"/>
    <mergeCell ref="E6:F6"/>
    <mergeCell ref="G6:H6"/>
  </mergeCells>
  <hyperlinks>
    <hyperlink ref="A2" location="Índice!A1" display="Regresar"/>
  </hyperlinks>
  <printOptions/>
  <pageMargins left="0.7" right="0.7" top="0.75" bottom="0.75" header="0.3" footer="0.3"/>
  <pageSetup horizontalDpi="600" verticalDpi="60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83"/>
  <sheetViews>
    <sheetView workbookViewId="0" topLeftCell="A1">
      <selection activeCell="B5" sqref="B5:B7"/>
    </sheetView>
  </sheetViews>
  <sheetFormatPr defaultColWidth="11.421875" defaultRowHeight="15"/>
  <cols>
    <col min="2" max="2" width="23.8515625" style="0" customWidth="1"/>
    <col min="3" max="3" width="10.140625" style="0" customWidth="1"/>
    <col min="4" max="4" width="14.28125" style="0" customWidth="1"/>
    <col min="5" max="5" width="11.421875" style="0" customWidth="1"/>
    <col min="6" max="6" width="15.00390625" style="0" customWidth="1"/>
    <col min="7" max="7" width="12.421875" style="0" customWidth="1"/>
    <col min="8" max="8" width="16.8515625" style="0" customWidth="1"/>
  </cols>
  <sheetData>
    <row r="1" spans="3:9" ht="15">
      <c r="C1" s="28"/>
      <c r="D1" s="28"/>
      <c r="I1" s="20"/>
    </row>
    <row r="2" spans="1:10" ht="15">
      <c r="A2" s="1" t="s">
        <v>17</v>
      </c>
      <c r="B2" s="547" t="s">
        <v>418</v>
      </c>
      <c r="C2" s="547"/>
      <c r="D2" s="547"/>
      <c r="E2" s="547"/>
      <c r="F2" s="547"/>
      <c r="G2" s="547"/>
      <c r="H2" s="547"/>
      <c r="J2" s="28"/>
    </row>
    <row r="3" spans="2:8" ht="37.35" customHeight="1">
      <c r="B3" s="571" t="s">
        <v>1126</v>
      </c>
      <c r="C3" s="571"/>
      <c r="D3" s="571"/>
      <c r="E3" s="571"/>
      <c r="F3" s="571"/>
      <c r="G3" s="571"/>
      <c r="H3" s="571"/>
    </row>
    <row r="4" spans="2:8" ht="15">
      <c r="B4" s="37"/>
      <c r="C4" s="37"/>
      <c r="D4" s="37"/>
      <c r="E4" s="37"/>
      <c r="F4" s="37"/>
      <c r="G4" s="37"/>
      <c r="H4" s="37"/>
    </row>
    <row r="5" spans="2:8" ht="15">
      <c r="B5" s="564" t="s">
        <v>307</v>
      </c>
      <c r="C5" s="566" t="s">
        <v>16</v>
      </c>
      <c r="D5" s="566"/>
      <c r="E5" s="570" t="s">
        <v>46</v>
      </c>
      <c r="F5" s="570"/>
      <c r="G5" s="570"/>
      <c r="H5" s="570"/>
    </row>
    <row r="6" spans="2:17" ht="15">
      <c r="B6" s="564"/>
      <c r="C6" s="566"/>
      <c r="D6" s="566"/>
      <c r="E6" s="564" t="s">
        <v>281</v>
      </c>
      <c r="F6" s="564"/>
      <c r="G6" s="554" t="s">
        <v>282</v>
      </c>
      <c r="H6" s="556"/>
      <c r="J6" s="28"/>
      <c r="K6" s="28"/>
      <c r="L6" s="28"/>
      <c r="M6" s="28"/>
      <c r="N6" s="28"/>
      <c r="O6" s="28"/>
      <c r="P6" s="28"/>
      <c r="Q6" s="28"/>
    </row>
    <row r="7" spans="2:17" ht="30">
      <c r="B7" s="552"/>
      <c r="C7" s="80" t="s">
        <v>283</v>
      </c>
      <c r="D7" s="80" t="s">
        <v>69</v>
      </c>
      <c r="E7" s="80" t="s">
        <v>283</v>
      </c>
      <c r="F7" s="80" t="s">
        <v>69</v>
      </c>
      <c r="G7" s="80" t="s">
        <v>283</v>
      </c>
      <c r="H7" s="80" t="s">
        <v>69</v>
      </c>
      <c r="J7" s="28"/>
      <c r="K7" s="28"/>
      <c r="L7" s="28"/>
      <c r="M7" s="28"/>
      <c r="N7" s="28"/>
      <c r="O7" s="28"/>
      <c r="P7" s="28"/>
      <c r="Q7" s="28"/>
    </row>
    <row r="8" spans="2:17" ht="15">
      <c r="B8" s="108" t="s">
        <v>16</v>
      </c>
      <c r="C8" s="388">
        <v>413.96786527962905</v>
      </c>
      <c r="D8" s="388">
        <v>3843834.164730245</v>
      </c>
      <c r="E8" s="388">
        <v>425.20520615130806</v>
      </c>
      <c r="F8" s="388">
        <v>2563803.877888722</v>
      </c>
      <c r="G8" s="388">
        <v>391.45753548078864</v>
      </c>
      <c r="H8" s="429">
        <v>1280030.2868414351</v>
      </c>
      <c r="J8" s="61"/>
      <c r="K8" s="61"/>
      <c r="L8" s="61"/>
      <c r="M8" s="61"/>
      <c r="N8" s="61"/>
      <c r="O8" s="28"/>
      <c r="P8" s="28"/>
      <c r="Q8" s="28"/>
    </row>
    <row r="9" spans="2:17" ht="15">
      <c r="B9" s="109"/>
      <c r="C9" s="62"/>
      <c r="D9" s="62"/>
      <c r="E9" s="62"/>
      <c r="F9" s="62"/>
      <c r="G9" s="62"/>
      <c r="H9" s="359"/>
      <c r="J9" s="61"/>
      <c r="K9" s="28"/>
      <c r="L9" s="61"/>
      <c r="M9" s="28"/>
      <c r="N9" s="61"/>
      <c r="O9" s="28"/>
      <c r="P9" s="28"/>
      <c r="Q9" s="28"/>
    </row>
    <row r="10" spans="2:17" ht="15">
      <c r="B10" s="104" t="s">
        <v>615</v>
      </c>
      <c r="C10" s="62">
        <v>24.20291992605441</v>
      </c>
      <c r="D10" s="62"/>
      <c r="E10" s="62">
        <v>23.779065959123052</v>
      </c>
      <c r="F10" s="62"/>
      <c r="G10" s="62">
        <v>34.32</v>
      </c>
      <c r="H10" s="359"/>
      <c r="J10" s="28"/>
      <c r="K10" s="28"/>
      <c r="L10" s="28"/>
      <c r="M10" s="28"/>
      <c r="N10" s="28"/>
      <c r="O10" s="28"/>
      <c r="P10" s="28"/>
      <c r="Q10" s="28"/>
    </row>
    <row r="11" spans="2:17" ht="15">
      <c r="B11" s="131" t="s">
        <v>55</v>
      </c>
      <c r="C11" s="62">
        <v>243.8810446294967</v>
      </c>
      <c r="D11" s="62">
        <v>832922.9655663609</v>
      </c>
      <c r="E11" s="62">
        <v>243.9484906357383</v>
      </c>
      <c r="F11" s="62">
        <v>600324.6447397197</v>
      </c>
      <c r="G11" s="62">
        <v>243.70696985720232</v>
      </c>
      <c r="H11" s="359">
        <v>232598.32082665083</v>
      </c>
      <c r="J11" s="28"/>
      <c r="K11" s="28"/>
      <c r="L11" s="28"/>
      <c r="M11" s="28"/>
      <c r="N11" s="28"/>
      <c r="O11" s="28"/>
      <c r="P11" s="28"/>
      <c r="Q11" s="28"/>
    </row>
    <row r="12" spans="2:17" ht="15">
      <c r="B12" s="131" t="s">
        <v>56</v>
      </c>
      <c r="C12" s="62">
        <v>403.1116093656967</v>
      </c>
      <c r="D12" s="62">
        <v>1141414.653826257</v>
      </c>
      <c r="E12" s="62">
        <v>412.6454566884374</v>
      </c>
      <c r="F12" s="62">
        <v>742082.1826742023</v>
      </c>
      <c r="G12" s="62">
        <v>385.3947975819458</v>
      </c>
      <c r="H12" s="359">
        <v>399332.47115205316</v>
      </c>
      <c r="J12" s="28"/>
      <c r="K12" s="28"/>
      <c r="L12" s="28"/>
      <c r="M12" s="28"/>
      <c r="N12" s="28"/>
      <c r="O12" s="28"/>
      <c r="P12" s="28"/>
      <c r="Q12" s="28"/>
    </row>
    <row r="13" spans="2:17" ht="15">
      <c r="B13" s="131" t="s">
        <v>57</v>
      </c>
      <c r="C13" s="62">
        <v>474.425602301978</v>
      </c>
      <c r="D13" s="62">
        <v>882651.3808025558</v>
      </c>
      <c r="E13" s="62">
        <v>513.0345236435005</v>
      </c>
      <c r="F13" s="62">
        <v>553802.5790934657</v>
      </c>
      <c r="G13" s="62">
        <v>409.4056900996917</v>
      </c>
      <c r="H13" s="359">
        <v>328848.80170910276</v>
      </c>
      <c r="J13" s="28"/>
      <c r="K13" s="28"/>
      <c r="L13" s="28"/>
      <c r="M13" s="28"/>
      <c r="N13" s="28"/>
      <c r="O13" s="28"/>
      <c r="P13" s="28"/>
      <c r="Q13" s="28"/>
    </row>
    <row r="14" spans="2:17" ht="15">
      <c r="B14" s="131" t="s">
        <v>58</v>
      </c>
      <c r="C14" s="62">
        <v>533.9600959573879</v>
      </c>
      <c r="D14" s="62">
        <v>591768.6923890123</v>
      </c>
      <c r="E14" s="62">
        <v>566.1464482181142</v>
      </c>
      <c r="F14" s="62">
        <v>377789.7687806776</v>
      </c>
      <c r="G14" s="62">
        <v>477.133589993979</v>
      </c>
      <c r="H14" s="359">
        <v>213978.92360833823</v>
      </c>
      <c r="J14" s="28"/>
      <c r="K14" s="28"/>
      <c r="L14" s="28"/>
      <c r="M14" s="28"/>
      <c r="N14" s="28"/>
      <c r="O14" s="28"/>
      <c r="P14" s="28"/>
      <c r="Q14" s="28"/>
    </row>
    <row r="15" spans="2:17" ht="15">
      <c r="B15" s="131" t="s">
        <v>59</v>
      </c>
      <c r="C15" s="62">
        <v>529.9380411481606</v>
      </c>
      <c r="D15" s="62">
        <v>300695.1800841214</v>
      </c>
      <c r="E15" s="62">
        <v>530.5040924321609</v>
      </c>
      <c r="F15" s="62">
        <v>212711.59336265345</v>
      </c>
      <c r="G15" s="62">
        <v>528.5695396465593</v>
      </c>
      <c r="H15" s="359">
        <v>87983.58672146745</v>
      </c>
      <c r="J15" s="28"/>
      <c r="K15" s="28"/>
      <c r="L15" s="28"/>
      <c r="M15" s="28"/>
      <c r="N15" s="28"/>
      <c r="O15" s="28"/>
      <c r="P15" s="28"/>
      <c r="Q15" s="28"/>
    </row>
    <row r="16" spans="2:17" ht="15">
      <c r="B16" s="131" t="s">
        <v>60</v>
      </c>
      <c r="C16" s="62">
        <v>360.5563381307508</v>
      </c>
      <c r="D16" s="62">
        <v>94381.29206177323</v>
      </c>
      <c r="E16" s="62">
        <v>347.2181177797294</v>
      </c>
      <c r="F16" s="62">
        <v>77093.10923794164</v>
      </c>
      <c r="G16" s="62">
        <v>420.0353990036793</v>
      </c>
      <c r="H16" s="359">
        <v>17288.182823831277</v>
      </c>
      <c r="J16" s="28"/>
      <c r="K16" s="28"/>
      <c r="L16" s="28"/>
      <c r="M16" s="28"/>
      <c r="N16" s="28"/>
      <c r="O16" s="28"/>
      <c r="P16" s="28"/>
      <c r="Q16" s="28"/>
    </row>
    <row r="17" spans="2:17" ht="15">
      <c r="B17" s="131"/>
      <c r="C17" s="62"/>
      <c r="D17" s="62"/>
      <c r="E17" s="62"/>
      <c r="F17" s="62"/>
      <c r="G17" s="62"/>
      <c r="H17" s="359"/>
      <c r="J17" s="28"/>
      <c r="K17" s="28"/>
      <c r="L17" s="28"/>
      <c r="M17" s="28"/>
      <c r="N17" s="28"/>
      <c r="O17" s="28"/>
      <c r="P17" s="28"/>
      <c r="Q17" s="28"/>
    </row>
    <row r="18" spans="2:17" ht="15">
      <c r="B18" s="109" t="s">
        <v>169</v>
      </c>
      <c r="C18" s="62">
        <v>471.8831345150296</v>
      </c>
      <c r="D18" s="62">
        <v>2755340.4017733447</v>
      </c>
      <c r="E18" s="62">
        <v>496.50627541447363</v>
      </c>
      <c r="F18" s="62">
        <v>1727103.1999468862</v>
      </c>
      <c r="G18" s="62">
        <v>430.51657609639653</v>
      </c>
      <c r="H18" s="359">
        <v>1028237.2018265871</v>
      </c>
      <c r="J18" s="28"/>
      <c r="K18" s="28"/>
      <c r="L18" s="28"/>
      <c r="M18" s="28"/>
      <c r="N18" s="28"/>
      <c r="O18" s="28"/>
      <c r="P18" s="28"/>
      <c r="Q18" s="28"/>
    </row>
    <row r="19" spans="2:17" ht="15">
      <c r="B19" s="286" t="s">
        <v>615</v>
      </c>
      <c r="C19" s="62">
        <v>24.20291992605441</v>
      </c>
      <c r="D19" s="62"/>
      <c r="E19" s="62">
        <v>23.779065959123052</v>
      </c>
      <c r="F19" s="62"/>
      <c r="G19" s="62">
        <v>34.32</v>
      </c>
      <c r="H19" s="359"/>
      <c r="J19" s="61"/>
      <c r="K19" s="28"/>
      <c r="L19" s="61"/>
      <c r="M19" s="28"/>
      <c r="N19" s="61"/>
      <c r="O19" s="28"/>
      <c r="P19" s="28"/>
      <c r="Q19" s="28"/>
    </row>
    <row r="20" spans="2:17" ht="15">
      <c r="B20" s="131" t="s">
        <v>55</v>
      </c>
      <c r="C20" s="62">
        <v>265.7336444472543</v>
      </c>
      <c r="D20" s="62">
        <v>549694.1955069627</v>
      </c>
      <c r="E20" s="62">
        <v>264.94149649630185</v>
      </c>
      <c r="F20" s="62">
        <v>378198.62855730904</v>
      </c>
      <c r="G20" s="62">
        <v>267.4805658050178</v>
      </c>
      <c r="H20" s="359">
        <v>171495.5669496554</v>
      </c>
      <c r="J20" s="28"/>
      <c r="K20" s="28"/>
      <c r="L20" s="28"/>
      <c r="M20" s="28"/>
      <c r="N20" s="28"/>
      <c r="O20" s="28"/>
      <c r="P20" s="28"/>
      <c r="Q20" s="28"/>
    </row>
    <row r="21" spans="2:17" ht="15">
      <c r="B21" s="131" t="s">
        <v>56</v>
      </c>
      <c r="C21" s="62">
        <v>443.91473786853675</v>
      </c>
      <c r="D21" s="62">
        <v>847608.5691556665</v>
      </c>
      <c r="E21" s="62">
        <v>457.4759855676449</v>
      </c>
      <c r="F21" s="62">
        <v>526247.8175416925</v>
      </c>
      <c r="G21" s="62">
        <v>421.7073682101231</v>
      </c>
      <c r="H21" s="359">
        <v>321360.7516139634</v>
      </c>
      <c r="J21" s="28"/>
      <c r="K21" s="28"/>
      <c r="L21" s="28"/>
      <c r="M21" s="28"/>
      <c r="N21" s="28"/>
      <c r="O21" s="28"/>
      <c r="P21" s="28"/>
      <c r="Q21" s="28"/>
    </row>
    <row r="22" spans="2:17" ht="15">
      <c r="B22" s="131" t="s">
        <v>57</v>
      </c>
      <c r="C22" s="62">
        <v>533.3662623128885</v>
      </c>
      <c r="D22" s="62">
        <v>646235.9567615972</v>
      </c>
      <c r="E22" s="62">
        <v>597.2485062392608</v>
      </c>
      <c r="F22" s="62">
        <v>379442.6395908467</v>
      </c>
      <c r="G22" s="62">
        <v>442.51073596214394</v>
      </c>
      <c r="H22" s="359">
        <v>266793.31717074715</v>
      </c>
      <c r="J22" s="28"/>
      <c r="K22" s="28"/>
      <c r="L22" s="28"/>
      <c r="M22" s="28"/>
      <c r="N22" s="28"/>
      <c r="O22" s="28"/>
      <c r="P22" s="28"/>
      <c r="Q22" s="28"/>
    </row>
    <row r="23" spans="2:17" ht="15">
      <c r="B23" s="131" t="s">
        <v>58</v>
      </c>
      <c r="C23" s="62">
        <v>615.2271134775328</v>
      </c>
      <c r="D23" s="62">
        <v>438012.6405803381</v>
      </c>
      <c r="E23" s="62">
        <v>685.713903803321</v>
      </c>
      <c r="F23" s="62">
        <v>257612.2929923881</v>
      </c>
      <c r="G23" s="62">
        <v>514.5717437718423</v>
      </c>
      <c r="H23" s="359">
        <v>180400.34758795076</v>
      </c>
      <c r="J23" s="28"/>
      <c r="K23" s="28"/>
      <c r="L23" s="28"/>
      <c r="M23" s="28"/>
      <c r="N23" s="28"/>
      <c r="O23" s="28"/>
      <c r="P23" s="28"/>
      <c r="Q23" s="28"/>
    </row>
    <row r="24" spans="2:17" ht="15">
      <c r="B24" s="131" t="s">
        <v>59</v>
      </c>
      <c r="C24" s="62">
        <v>629.9245024599682</v>
      </c>
      <c r="D24" s="62">
        <v>215412.20911472064</v>
      </c>
      <c r="E24" s="62">
        <v>654.5432866491869</v>
      </c>
      <c r="F24" s="62">
        <v>140919.84412888528</v>
      </c>
      <c r="G24" s="62">
        <v>583.3522768198495</v>
      </c>
      <c r="H24" s="359">
        <v>74492.36498583734</v>
      </c>
      <c r="J24" s="28"/>
      <c r="K24" s="28"/>
      <c r="L24" s="28"/>
      <c r="M24" s="28"/>
      <c r="N24" s="28"/>
      <c r="O24" s="28"/>
      <c r="P24" s="28"/>
      <c r="Q24" s="28"/>
    </row>
    <row r="25" spans="2:17" ht="15">
      <c r="B25" s="131" t="s">
        <v>60</v>
      </c>
      <c r="C25" s="62">
        <v>482.5701709026353</v>
      </c>
      <c r="D25" s="62">
        <v>58376.83065418427</v>
      </c>
      <c r="E25" s="62">
        <v>475.06974375491626</v>
      </c>
      <c r="F25" s="62">
        <v>44681.97713576455</v>
      </c>
      <c r="G25" s="62">
        <v>507.04169327942265</v>
      </c>
      <c r="H25" s="359">
        <v>13694.85351841972</v>
      </c>
      <c r="J25" s="28"/>
      <c r="K25" s="28"/>
      <c r="L25" s="28"/>
      <c r="M25" s="28"/>
      <c r="N25" s="28"/>
      <c r="O25" s="28"/>
      <c r="P25" s="28"/>
      <c r="Q25" s="28"/>
    </row>
    <row r="26" spans="2:17" ht="15">
      <c r="B26" s="131"/>
      <c r="C26" s="62"/>
      <c r="D26" s="62"/>
      <c r="E26" s="62"/>
      <c r="F26" s="62"/>
      <c r="G26" s="62"/>
      <c r="H26" s="359"/>
      <c r="J26" s="28"/>
      <c r="K26" s="28"/>
      <c r="L26" s="28"/>
      <c r="M26" s="28"/>
      <c r="N26" s="28"/>
      <c r="O26" s="28"/>
      <c r="P26" s="28"/>
      <c r="Q26" s="28"/>
    </row>
    <row r="27" spans="2:17" ht="15">
      <c r="B27" s="109" t="s">
        <v>167</v>
      </c>
      <c r="C27" s="62">
        <v>267.34581910301824</v>
      </c>
      <c r="D27" s="62">
        <v>1088493.7629566032</v>
      </c>
      <c r="E27" s="62">
        <v>277.9972428792515</v>
      </c>
      <c r="F27" s="62">
        <v>836700.6779417475</v>
      </c>
      <c r="G27" s="62">
        <v>231.95146546503116</v>
      </c>
      <c r="H27" s="359">
        <v>251793.08501486728</v>
      </c>
      <c r="J27" s="61"/>
      <c r="K27" s="28"/>
      <c r="L27" s="61"/>
      <c r="M27" s="28"/>
      <c r="N27" s="61"/>
      <c r="O27" s="28"/>
      <c r="P27" s="28"/>
      <c r="Q27" s="28"/>
    </row>
    <row r="28" spans="2:17" ht="15">
      <c r="B28" s="104" t="s">
        <v>615</v>
      </c>
      <c r="C28" s="62"/>
      <c r="D28" s="62"/>
      <c r="E28" s="62"/>
      <c r="F28" s="62"/>
      <c r="G28" s="62"/>
      <c r="H28" s="359"/>
      <c r="J28" s="61"/>
      <c r="K28" s="28"/>
      <c r="L28" s="61"/>
      <c r="M28" s="28"/>
      <c r="N28" s="61"/>
      <c r="O28" s="28"/>
      <c r="P28" s="28"/>
      <c r="Q28" s="28"/>
    </row>
    <row r="29" spans="2:17" ht="15">
      <c r="B29" s="131" t="s">
        <v>55</v>
      </c>
      <c r="C29" s="62">
        <v>201.46922582296034</v>
      </c>
      <c r="D29" s="62">
        <v>283228.7700594069</v>
      </c>
      <c r="E29" s="62">
        <v>208.20514925585613</v>
      </c>
      <c r="F29" s="62">
        <v>222126.01618241012</v>
      </c>
      <c r="G29" s="62">
        <v>176.98221431328648</v>
      </c>
      <c r="H29" s="359">
        <v>61102.75387699657</v>
      </c>
      <c r="J29" s="28"/>
      <c r="K29" s="28"/>
      <c r="L29" s="28"/>
      <c r="M29" s="28"/>
      <c r="N29" s="28"/>
      <c r="O29" s="28"/>
      <c r="P29" s="28"/>
      <c r="Q29" s="28"/>
    </row>
    <row r="30" spans="2:17" ht="15">
      <c r="B30" s="131" t="s">
        <v>56</v>
      </c>
      <c r="C30" s="62">
        <v>285.39763687891013</v>
      </c>
      <c r="D30" s="62">
        <v>293806.0846706051</v>
      </c>
      <c r="E30" s="62">
        <v>303.33956386901497</v>
      </c>
      <c r="F30" s="62">
        <v>215834.36513251625</v>
      </c>
      <c r="G30" s="62">
        <v>235.73239358167004</v>
      </c>
      <c r="H30" s="359">
        <v>77971.71953808833</v>
      </c>
      <c r="J30" s="28"/>
      <c r="K30" s="28"/>
      <c r="L30" s="28"/>
      <c r="M30" s="28"/>
      <c r="N30" s="28"/>
      <c r="O30" s="28"/>
      <c r="P30" s="28"/>
      <c r="Q30" s="28"/>
    </row>
    <row r="31" spans="2:17" ht="15">
      <c r="B31" s="131" t="s">
        <v>57</v>
      </c>
      <c r="C31" s="62">
        <v>313.31270550675674</v>
      </c>
      <c r="D31" s="62">
        <v>236415.42404096975</v>
      </c>
      <c r="E31" s="62">
        <v>329.7677942689279</v>
      </c>
      <c r="F31" s="62">
        <v>174359.93950261638</v>
      </c>
      <c r="G31" s="62">
        <v>267.07814135137085</v>
      </c>
      <c r="H31" s="359">
        <v>62055.484538354605</v>
      </c>
      <c r="J31" s="28"/>
      <c r="K31" s="28"/>
      <c r="L31" s="28"/>
      <c r="M31" s="28"/>
      <c r="N31" s="28"/>
      <c r="O31" s="28"/>
      <c r="P31" s="28"/>
      <c r="Q31" s="28"/>
    </row>
    <row r="32" spans="2:17" ht="15">
      <c r="B32" s="131" t="s">
        <v>58</v>
      </c>
      <c r="C32" s="62">
        <v>302.4506332899839</v>
      </c>
      <c r="D32" s="62">
        <v>153756.05180867383</v>
      </c>
      <c r="E32" s="62">
        <v>309.8417938015523</v>
      </c>
      <c r="F32" s="62">
        <v>120177.47578828577</v>
      </c>
      <c r="G32" s="62">
        <v>275.9977243611724</v>
      </c>
      <c r="H32" s="359">
        <v>33578.57602038835</v>
      </c>
      <c r="J32" s="28"/>
      <c r="K32" s="28"/>
      <c r="L32" s="28"/>
      <c r="M32" s="28"/>
      <c r="N32" s="28"/>
      <c r="O32" s="28"/>
      <c r="P32" s="28"/>
      <c r="Q32" s="28"/>
    </row>
    <row r="33" spans="2:17" ht="15">
      <c r="B33" s="131" t="s">
        <v>59</v>
      </c>
      <c r="C33" s="62">
        <v>277.38698355814347</v>
      </c>
      <c r="D33" s="62">
        <v>85282.97096939983</v>
      </c>
      <c r="E33" s="62">
        <v>287.02786986488314</v>
      </c>
      <c r="F33" s="62">
        <v>71791.74923376969</v>
      </c>
      <c r="G33" s="62">
        <v>226.0842842409368</v>
      </c>
      <c r="H33" s="359">
        <v>13491.221735629953</v>
      </c>
      <c r="J33" s="28"/>
      <c r="K33" s="28"/>
      <c r="L33" s="28"/>
      <c r="M33" s="28"/>
      <c r="N33" s="28"/>
      <c r="O33" s="28"/>
      <c r="P33" s="28"/>
      <c r="Q33" s="28"/>
    </row>
    <row r="34" spans="2:17" ht="15">
      <c r="B34" s="132" t="s">
        <v>60</v>
      </c>
      <c r="C34" s="270">
        <v>162.72583116777176</v>
      </c>
      <c r="D34" s="270">
        <v>36004.46140758863</v>
      </c>
      <c r="E34" s="270">
        <v>170.9619040015666</v>
      </c>
      <c r="F34" s="270">
        <v>32411.132102177075</v>
      </c>
      <c r="G34" s="270">
        <v>88.4380545876338</v>
      </c>
      <c r="H34" s="271">
        <v>3593.3293054115575</v>
      </c>
      <c r="J34" s="28"/>
      <c r="K34" s="28"/>
      <c r="L34" s="28"/>
      <c r="M34" s="28"/>
      <c r="N34" s="28"/>
      <c r="O34" s="28"/>
      <c r="P34" s="28"/>
      <c r="Q34" s="28"/>
    </row>
    <row r="35" spans="10:17" ht="15">
      <c r="J35" s="28"/>
      <c r="K35" s="28"/>
      <c r="L35" s="28"/>
      <c r="M35" s="28"/>
      <c r="N35" s="28"/>
      <c r="O35" s="28"/>
      <c r="P35" s="28"/>
      <c r="Q35" s="28"/>
    </row>
    <row r="36" spans="2:17" ht="15">
      <c r="B36" t="s">
        <v>347</v>
      </c>
      <c r="J36" s="28"/>
      <c r="K36" s="28"/>
      <c r="L36" s="28"/>
      <c r="M36" s="28"/>
      <c r="N36" s="28"/>
      <c r="O36" s="28"/>
      <c r="P36" s="28"/>
      <c r="Q36" s="28"/>
    </row>
    <row r="37" spans="10:17" ht="15">
      <c r="J37" s="28"/>
      <c r="K37" s="28"/>
      <c r="L37" s="28"/>
      <c r="M37" s="28"/>
      <c r="N37" s="28"/>
      <c r="O37" s="28"/>
      <c r="P37" s="28"/>
      <c r="Q37" s="28"/>
    </row>
    <row r="38" spans="2:17" ht="15">
      <c r="B38" s="22" t="s">
        <v>1125</v>
      </c>
      <c r="J38" s="28"/>
      <c r="K38" s="28"/>
      <c r="L38" s="28"/>
      <c r="M38" s="28"/>
      <c r="N38" s="28"/>
      <c r="O38" s="28"/>
      <c r="P38" s="28"/>
      <c r="Q38" s="28"/>
    </row>
    <row r="39" spans="10:17" ht="15">
      <c r="J39" s="28"/>
      <c r="K39" s="28"/>
      <c r="L39" s="28"/>
      <c r="M39" s="28"/>
      <c r="N39" s="28"/>
      <c r="O39" s="28"/>
      <c r="P39" s="28"/>
      <c r="Q39" s="28"/>
    </row>
    <row r="40" spans="10:17" ht="15">
      <c r="J40" s="28"/>
      <c r="K40" s="28"/>
      <c r="L40" s="28"/>
      <c r="M40" s="28"/>
      <c r="N40" s="28"/>
      <c r="O40" s="28"/>
      <c r="P40" s="28"/>
      <c r="Q40" s="28"/>
    </row>
    <row r="41" spans="10:17" ht="15">
      <c r="J41" s="28"/>
      <c r="K41" s="28"/>
      <c r="L41" s="28"/>
      <c r="M41" s="28"/>
      <c r="N41" s="28"/>
      <c r="O41" s="28"/>
      <c r="P41" s="28"/>
      <c r="Q41" s="28"/>
    </row>
    <row r="42" spans="10:17" ht="15">
      <c r="J42" s="28"/>
      <c r="K42" s="28"/>
      <c r="L42" s="28"/>
      <c r="M42" s="28"/>
      <c r="N42" s="28"/>
      <c r="O42" s="28"/>
      <c r="P42" s="28"/>
      <c r="Q42" s="28"/>
    </row>
    <row r="43" spans="10:17" ht="15">
      <c r="J43" s="28"/>
      <c r="K43" s="28"/>
      <c r="L43" s="28"/>
      <c r="M43" s="28"/>
      <c r="N43" s="28"/>
      <c r="O43" s="28"/>
      <c r="P43" s="28"/>
      <c r="Q43" s="28"/>
    </row>
    <row r="44" spans="10:17" ht="15">
      <c r="J44" s="28"/>
      <c r="K44" s="28"/>
      <c r="L44" s="28"/>
      <c r="M44" s="28"/>
      <c r="N44" s="28"/>
      <c r="O44" s="28"/>
      <c r="P44" s="28"/>
      <c r="Q44" s="28"/>
    </row>
    <row r="45" spans="10:17" ht="15">
      <c r="J45" s="28"/>
      <c r="K45" s="28"/>
      <c r="L45" s="28"/>
      <c r="M45" s="28"/>
      <c r="N45" s="28"/>
      <c r="O45" s="28"/>
      <c r="P45" s="28"/>
      <c r="Q45" s="28"/>
    </row>
    <row r="46" spans="10:17" ht="15">
      <c r="J46" s="28"/>
      <c r="K46" s="28"/>
      <c r="L46" s="28"/>
      <c r="M46" s="28"/>
      <c r="N46" s="28"/>
      <c r="O46" s="28"/>
      <c r="P46" s="28"/>
      <c r="Q46" s="28"/>
    </row>
    <row r="80" ht="15">
      <c r="B80" s="22"/>
    </row>
    <row r="81" ht="15">
      <c r="B81" s="22"/>
    </row>
    <row r="82" ht="15">
      <c r="B82" s="22"/>
    </row>
    <row r="83" ht="15">
      <c r="B83" s="22"/>
    </row>
  </sheetData>
  <mergeCells count="7">
    <mergeCell ref="B3:H3"/>
    <mergeCell ref="B2:H2"/>
    <mergeCell ref="B5:B7"/>
    <mergeCell ref="C5:D6"/>
    <mergeCell ref="E5:H5"/>
    <mergeCell ref="E6:F6"/>
    <mergeCell ref="G6:H6"/>
  </mergeCells>
  <hyperlinks>
    <hyperlink ref="A2" location="Índice!A1" display="Regresar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P50"/>
  <sheetViews>
    <sheetView workbookViewId="0" topLeftCell="A1">
      <selection activeCell="B6" sqref="B6:B8"/>
    </sheetView>
  </sheetViews>
  <sheetFormatPr defaultColWidth="11.421875" defaultRowHeight="15"/>
  <cols>
    <col min="2" max="2" width="57.421875" style="0" customWidth="1"/>
    <col min="3" max="3" width="11.57421875" style="0" customWidth="1"/>
    <col min="4" max="4" width="11.421875" style="0" customWidth="1"/>
    <col min="5" max="5" width="10.00390625" style="0" customWidth="1"/>
    <col min="6" max="6" width="11.140625" style="0" customWidth="1"/>
    <col min="7" max="7" width="10.57421875" style="0" customWidth="1"/>
    <col min="8" max="8" width="11.00390625" style="0" customWidth="1"/>
  </cols>
  <sheetData>
    <row r="1" spans="3:9" ht="15">
      <c r="C1" s="28"/>
      <c r="I1" s="28"/>
    </row>
    <row r="2" ht="15">
      <c r="A2" s="1" t="s">
        <v>17</v>
      </c>
    </row>
    <row r="3" spans="2:8" ht="15">
      <c r="B3" s="547" t="s">
        <v>310</v>
      </c>
      <c r="C3" s="547"/>
      <c r="D3" s="547"/>
      <c r="E3" s="547"/>
      <c r="F3" s="547"/>
      <c r="G3" s="547"/>
      <c r="H3" s="547"/>
    </row>
    <row r="4" spans="2:8" ht="17.25">
      <c r="B4" s="547" t="s">
        <v>1127</v>
      </c>
      <c r="C4" s="547"/>
      <c r="D4" s="547"/>
      <c r="E4" s="547"/>
      <c r="F4" s="547"/>
      <c r="G4" s="547"/>
      <c r="H4" s="547"/>
    </row>
    <row r="6" spans="2:8" ht="15">
      <c r="B6" s="564" t="s">
        <v>308</v>
      </c>
      <c r="C6" s="564" t="s">
        <v>16</v>
      </c>
      <c r="D6" s="564"/>
      <c r="E6" s="573" t="s">
        <v>46</v>
      </c>
      <c r="F6" s="574"/>
      <c r="G6" s="574"/>
      <c r="H6" s="575"/>
    </row>
    <row r="7" spans="2:8" ht="15">
      <c r="B7" s="564"/>
      <c r="C7" s="564"/>
      <c r="D7" s="564"/>
      <c r="E7" s="566" t="s">
        <v>281</v>
      </c>
      <c r="F7" s="566"/>
      <c r="G7" s="564" t="s">
        <v>282</v>
      </c>
      <c r="H7" s="564"/>
    </row>
    <row r="8" spans="2:8" ht="42" customHeight="1">
      <c r="B8" s="552"/>
      <c r="C8" s="80" t="s">
        <v>283</v>
      </c>
      <c r="D8" s="80" t="s">
        <v>69</v>
      </c>
      <c r="E8" s="80" t="s">
        <v>283</v>
      </c>
      <c r="F8" s="80" t="s">
        <v>69</v>
      </c>
      <c r="G8" s="80" t="s">
        <v>283</v>
      </c>
      <c r="H8" s="80" t="s">
        <v>69</v>
      </c>
    </row>
    <row r="9" spans="2:16" ht="15">
      <c r="B9" s="10" t="s">
        <v>16</v>
      </c>
      <c r="C9" s="388">
        <v>413.96786527962905</v>
      </c>
      <c r="D9" s="388">
        <v>3843834.164730245</v>
      </c>
      <c r="E9" s="388">
        <v>425.20520615130806</v>
      </c>
      <c r="F9" s="388">
        <v>2563803.877888722</v>
      </c>
      <c r="G9" s="388">
        <v>391.45753548078864</v>
      </c>
      <c r="H9" s="429">
        <v>1280030.2868414351</v>
      </c>
      <c r="J9" s="61"/>
      <c r="K9" s="61"/>
      <c r="L9" s="61"/>
      <c r="M9" s="61"/>
      <c r="N9" s="61"/>
      <c r="O9" s="61"/>
      <c r="P9" s="61"/>
    </row>
    <row r="10" spans="2:16" ht="15">
      <c r="B10" s="19" t="s">
        <v>615</v>
      </c>
      <c r="C10" s="62">
        <v>24.20291992605441</v>
      </c>
      <c r="D10" s="62"/>
      <c r="E10" s="62">
        <v>23.779065959123052</v>
      </c>
      <c r="F10" s="62"/>
      <c r="G10" s="62">
        <v>34.32</v>
      </c>
      <c r="H10" s="359"/>
      <c r="J10" s="61"/>
      <c r="K10" s="61"/>
      <c r="L10" s="61"/>
      <c r="M10" s="61"/>
      <c r="N10" s="61"/>
      <c r="O10" s="61"/>
      <c r="P10" s="61"/>
    </row>
    <row r="11" spans="2:8" ht="15">
      <c r="B11" s="36" t="s">
        <v>246</v>
      </c>
      <c r="C11" s="62">
        <v>1243.5282832282503</v>
      </c>
      <c r="D11" s="62">
        <v>20880.310324347465</v>
      </c>
      <c r="E11" s="62">
        <v>1243.6763601443572</v>
      </c>
      <c r="F11" s="62">
        <v>20865.79846661541</v>
      </c>
      <c r="G11" s="62">
        <v>1030.6166666666666</v>
      </c>
      <c r="H11" s="359">
        <v>14.5118577320529</v>
      </c>
    </row>
    <row r="12" spans="2:10" ht="15">
      <c r="B12" s="36" t="s">
        <v>234</v>
      </c>
      <c r="C12" s="62">
        <v>1484.118035828812</v>
      </c>
      <c r="D12" s="62">
        <v>79268.7224231605</v>
      </c>
      <c r="E12" s="62">
        <v>1665.9842446801888</v>
      </c>
      <c r="F12" s="62">
        <v>52070.75654643954</v>
      </c>
      <c r="G12" s="62">
        <v>1135.9335014394435</v>
      </c>
      <c r="H12" s="359">
        <v>27197.965876720777</v>
      </c>
      <c r="J12" s="295"/>
    </row>
    <row r="13" spans="2:8" ht="15">
      <c r="B13" s="19" t="s">
        <v>247</v>
      </c>
      <c r="C13" s="62">
        <v>788.0714397534412</v>
      </c>
      <c r="D13" s="62">
        <v>423931.28632038966</v>
      </c>
      <c r="E13" s="62">
        <v>940.8187424000071</v>
      </c>
      <c r="F13" s="62">
        <v>178421.30855632247</v>
      </c>
      <c r="G13" s="62">
        <v>677.064246217547</v>
      </c>
      <c r="H13" s="359">
        <v>245509.97776406744</v>
      </c>
    </row>
    <row r="14" spans="2:8" ht="14.25" customHeight="1">
      <c r="B14" s="19" t="s">
        <v>248</v>
      </c>
      <c r="C14" s="62">
        <v>676.9561871338112</v>
      </c>
      <c r="D14" s="62">
        <v>197126.60246373608</v>
      </c>
      <c r="E14" s="62">
        <v>705.3201609357052</v>
      </c>
      <c r="F14" s="62">
        <v>109374.76091476489</v>
      </c>
      <c r="G14" s="62">
        <v>641.6030503971516</v>
      </c>
      <c r="H14" s="359">
        <v>87751.84154897176</v>
      </c>
    </row>
    <row r="15" spans="2:8" ht="14.25" customHeight="1">
      <c r="B15" s="19" t="s">
        <v>235</v>
      </c>
      <c r="C15" s="62">
        <v>485.01943305575185</v>
      </c>
      <c r="D15" s="62">
        <v>284995.23944779695</v>
      </c>
      <c r="E15" s="62">
        <v>497.5884893895006</v>
      </c>
      <c r="F15" s="62">
        <v>136638.52427853827</v>
      </c>
      <c r="G15" s="62">
        <v>473.4431636091167</v>
      </c>
      <c r="H15" s="359">
        <v>148356.7151692605</v>
      </c>
    </row>
    <row r="16" spans="2:8" ht="14.25" customHeight="1">
      <c r="B16" s="36" t="s">
        <v>184</v>
      </c>
      <c r="C16" s="62">
        <v>374.1347908498032</v>
      </c>
      <c r="D16" s="62">
        <v>596996.305024858</v>
      </c>
      <c r="E16" s="62">
        <v>438.06200328695473</v>
      </c>
      <c r="F16" s="62">
        <v>328075.955940625</v>
      </c>
      <c r="G16" s="62">
        <v>296.14522478550634</v>
      </c>
      <c r="H16" s="359">
        <v>268920.3490842309</v>
      </c>
    </row>
    <row r="17" spans="2:8" ht="30">
      <c r="B17" s="36" t="s">
        <v>249</v>
      </c>
      <c r="C17" s="62">
        <v>217.3627409845316</v>
      </c>
      <c r="D17" s="62">
        <v>242493.68813834674</v>
      </c>
      <c r="E17" s="62">
        <v>225.33215298906205</v>
      </c>
      <c r="F17" s="62">
        <v>199765.0920746934</v>
      </c>
      <c r="G17" s="62">
        <v>180.10407888165335</v>
      </c>
      <c r="H17" s="359">
        <v>42728.59606365419</v>
      </c>
    </row>
    <row r="18" spans="2:8" ht="28.5" customHeight="1">
      <c r="B18" s="36" t="s">
        <v>186</v>
      </c>
      <c r="C18" s="325">
        <v>338.5715012626896</v>
      </c>
      <c r="D18" s="325">
        <v>498427.6886602698</v>
      </c>
      <c r="E18" s="325">
        <v>356.4198885361487</v>
      </c>
      <c r="F18" s="325">
        <v>432199.7135577698</v>
      </c>
      <c r="G18" s="325">
        <v>222.09401791644058</v>
      </c>
      <c r="H18" s="326">
        <v>66227.9751024988</v>
      </c>
    </row>
    <row r="19" spans="2:8" ht="15">
      <c r="B19" s="12" t="s">
        <v>878</v>
      </c>
      <c r="C19" s="62">
        <v>441.21160759820594</v>
      </c>
      <c r="D19" s="62">
        <v>277654.7492543531</v>
      </c>
      <c r="E19" s="62">
        <v>452.2844349931589</v>
      </c>
      <c r="F19" s="62">
        <v>260018.60278870384</v>
      </c>
      <c r="G19" s="62">
        <v>277.95932832256887</v>
      </c>
      <c r="H19" s="359">
        <v>17636.146465649188</v>
      </c>
    </row>
    <row r="20" spans="2:8" ht="15">
      <c r="B20" s="19" t="s">
        <v>236</v>
      </c>
      <c r="C20" s="62">
        <v>224.75873288840302</v>
      </c>
      <c r="D20" s="62">
        <v>1222059.5726728488</v>
      </c>
      <c r="E20" s="62">
        <v>241.274492070704</v>
      </c>
      <c r="F20" s="62">
        <v>846373.3647641726</v>
      </c>
      <c r="G20" s="62">
        <v>187.55082273228268</v>
      </c>
      <c r="H20" s="359">
        <v>375686.2079086599</v>
      </c>
    </row>
    <row r="21" spans="2:8" ht="15">
      <c r="B21" s="19"/>
      <c r="C21" s="62"/>
      <c r="D21" s="62"/>
      <c r="E21" s="62"/>
      <c r="F21" s="62"/>
      <c r="G21" s="62"/>
      <c r="H21" s="359"/>
    </row>
    <row r="22" spans="2:16" ht="15">
      <c r="B22" s="14" t="s">
        <v>169</v>
      </c>
      <c r="C22" s="62">
        <v>471.8831345150296</v>
      </c>
      <c r="D22" s="62">
        <v>2755340.4017733447</v>
      </c>
      <c r="E22" s="62">
        <v>496.50627541447363</v>
      </c>
      <c r="F22" s="62">
        <v>1727103.1999468862</v>
      </c>
      <c r="G22" s="62">
        <v>430.51657609639653</v>
      </c>
      <c r="H22" s="359">
        <v>1028237.2018265871</v>
      </c>
      <c r="J22" s="59"/>
      <c r="K22" s="59"/>
      <c r="L22" s="59"/>
      <c r="M22" s="59"/>
      <c r="N22" s="59"/>
      <c r="O22" s="59"/>
      <c r="P22" s="59"/>
    </row>
    <row r="23" spans="2:16" ht="15">
      <c r="B23" s="19" t="s">
        <v>615</v>
      </c>
      <c r="C23" s="62">
        <v>24.20291992605441</v>
      </c>
      <c r="D23" s="62"/>
      <c r="E23" s="62">
        <v>23.779065959123052</v>
      </c>
      <c r="F23" s="62"/>
      <c r="G23" s="62">
        <v>34.32</v>
      </c>
      <c r="H23" s="359"/>
      <c r="J23" s="59"/>
      <c r="K23" s="59"/>
      <c r="L23" s="59"/>
      <c r="M23" s="59"/>
      <c r="N23" s="59"/>
      <c r="O23" s="59"/>
      <c r="P23" s="59"/>
    </row>
    <row r="24" spans="2:8" ht="15">
      <c r="B24" s="36" t="s">
        <v>246</v>
      </c>
      <c r="C24" s="62">
        <v>1262.1833043178644</v>
      </c>
      <c r="D24" s="62">
        <v>18358.77925348436</v>
      </c>
      <c r="E24" s="62">
        <v>1262.366492996299</v>
      </c>
      <c r="F24" s="62">
        <v>18344.267395752307</v>
      </c>
      <c r="G24" s="62">
        <v>1030.6166666666666</v>
      </c>
      <c r="H24" s="359">
        <v>14.5118577320529</v>
      </c>
    </row>
    <row r="25" spans="2:8" ht="15">
      <c r="B25" s="36" t="s">
        <v>234</v>
      </c>
      <c r="C25" s="62">
        <v>1517.9247619545633</v>
      </c>
      <c r="D25" s="62">
        <v>72597.10150793819</v>
      </c>
      <c r="E25" s="62">
        <v>1722.103141009995</v>
      </c>
      <c r="F25" s="62">
        <v>46833.283329766135</v>
      </c>
      <c r="G25" s="62">
        <v>1146.7707734429898</v>
      </c>
      <c r="H25" s="359">
        <v>25763.818178172</v>
      </c>
    </row>
    <row r="26" spans="2:8" ht="15">
      <c r="B26" s="19" t="s">
        <v>247</v>
      </c>
      <c r="C26" s="62">
        <v>816.016959926928</v>
      </c>
      <c r="D26" s="62">
        <v>374849.9364402744</v>
      </c>
      <c r="E26" s="62">
        <v>977.6285744055097</v>
      </c>
      <c r="F26" s="62">
        <v>157417.94221001526</v>
      </c>
      <c r="G26" s="62">
        <v>699.0122482766545</v>
      </c>
      <c r="H26" s="359">
        <v>217431.99423026093</v>
      </c>
    </row>
    <row r="27" spans="2:8" ht="15">
      <c r="B27" s="19" t="s">
        <v>248</v>
      </c>
      <c r="C27" s="62">
        <v>693.4796138824381</v>
      </c>
      <c r="D27" s="62">
        <v>179637.65964428525</v>
      </c>
      <c r="E27" s="62">
        <v>726.7293772598625</v>
      </c>
      <c r="F27" s="62">
        <v>99135.68871228279</v>
      </c>
      <c r="G27" s="62">
        <v>652.533558105424</v>
      </c>
      <c r="H27" s="359">
        <v>80501.97093200267</v>
      </c>
    </row>
    <row r="28" spans="2:8" ht="15">
      <c r="B28" s="19" t="s">
        <v>235</v>
      </c>
      <c r="C28" s="62">
        <v>494.3474907294044</v>
      </c>
      <c r="D28" s="62">
        <v>261583.10609109356</v>
      </c>
      <c r="E28" s="62">
        <v>507.7350702409894</v>
      </c>
      <c r="F28" s="62">
        <v>123733.67092434196</v>
      </c>
      <c r="G28" s="62">
        <v>482.3307976195886</v>
      </c>
      <c r="H28" s="359">
        <v>137849.43516675348</v>
      </c>
    </row>
    <row r="29" spans="2:8" ht="30">
      <c r="B29" s="36" t="s">
        <v>184</v>
      </c>
      <c r="C29" s="325">
        <v>385.9433980946276</v>
      </c>
      <c r="D29" s="325">
        <v>501432.1688675216</v>
      </c>
      <c r="E29" s="325">
        <v>446.1832006173824</v>
      </c>
      <c r="F29" s="325">
        <v>276122.0502295598</v>
      </c>
      <c r="G29" s="325">
        <v>312.1183170083498</v>
      </c>
      <c r="H29" s="326">
        <v>225310.11863796407</v>
      </c>
    </row>
    <row r="30" spans="2:8" ht="30">
      <c r="B30" s="36" t="s">
        <v>249</v>
      </c>
      <c r="C30" s="62">
        <v>268.1800973453142</v>
      </c>
      <c r="D30" s="62">
        <v>58122.38614640199</v>
      </c>
      <c r="E30" s="62">
        <v>273.5513484160048</v>
      </c>
      <c r="F30" s="62">
        <v>46675.596161222384</v>
      </c>
      <c r="G30" s="62">
        <v>246.27820640639848</v>
      </c>
      <c r="H30" s="359">
        <v>11446.789985179508</v>
      </c>
    </row>
    <row r="31" spans="2:8" ht="28.5" customHeight="1">
      <c r="B31" s="36" t="s">
        <v>186</v>
      </c>
      <c r="C31" s="62">
        <v>347.69317300162305</v>
      </c>
      <c r="D31" s="62">
        <v>380816.3747167985</v>
      </c>
      <c r="E31" s="62">
        <v>366.875827795436</v>
      </c>
      <c r="F31" s="62">
        <v>328473.77943190007</v>
      </c>
      <c r="G31" s="62">
        <v>227.31322077791987</v>
      </c>
      <c r="H31" s="359">
        <v>52342.59528489808</v>
      </c>
    </row>
    <row r="32" spans="2:8" ht="15">
      <c r="B32" s="12" t="s">
        <v>878</v>
      </c>
      <c r="C32" s="62">
        <v>450.9951912716401</v>
      </c>
      <c r="D32" s="62">
        <v>215650.50239084737</v>
      </c>
      <c r="E32" s="62">
        <v>460.79100908659143</v>
      </c>
      <c r="F32" s="62">
        <v>202902.09977608555</v>
      </c>
      <c r="G32" s="62">
        <v>295.086089265716</v>
      </c>
      <c r="H32" s="359">
        <v>12748.402614762097</v>
      </c>
    </row>
    <row r="33" spans="2:8" ht="15">
      <c r="B33" s="19" t="s">
        <v>236</v>
      </c>
      <c r="C33" s="62">
        <v>243.3118510360693</v>
      </c>
      <c r="D33" s="62">
        <v>692292.3867148198</v>
      </c>
      <c r="E33" s="62">
        <v>269.3405861247259</v>
      </c>
      <c r="F33" s="62">
        <v>427464.8217759641</v>
      </c>
      <c r="G33" s="62">
        <v>201.29821620807587</v>
      </c>
      <c r="H33" s="359">
        <v>264827.56493885035</v>
      </c>
    </row>
    <row r="34" spans="2:8" ht="15">
      <c r="B34" s="19"/>
      <c r="C34" s="62"/>
      <c r="D34" s="62"/>
      <c r="E34" s="62"/>
      <c r="F34" s="62"/>
      <c r="G34" s="62"/>
      <c r="H34" s="359"/>
    </row>
    <row r="35" spans="2:14" ht="15">
      <c r="B35" s="14" t="s">
        <v>167</v>
      </c>
      <c r="C35" s="62">
        <v>267.34581910301824</v>
      </c>
      <c r="D35" s="62">
        <v>1088493.7629566032</v>
      </c>
      <c r="E35" s="62">
        <v>277.9972428792515</v>
      </c>
      <c r="F35" s="62">
        <v>836700.6779417475</v>
      </c>
      <c r="G35" s="62">
        <v>231.95146546503116</v>
      </c>
      <c r="H35" s="359">
        <v>251793.08501486728</v>
      </c>
      <c r="J35" s="59"/>
      <c r="K35" s="59"/>
      <c r="L35" s="59"/>
      <c r="M35" s="59"/>
      <c r="N35" s="59"/>
    </row>
    <row r="36" spans="2:14" ht="15">
      <c r="B36" s="19" t="s">
        <v>615</v>
      </c>
      <c r="C36" s="62"/>
      <c r="D36" s="62"/>
      <c r="E36" s="62"/>
      <c r="F36" s="62"/>
      <c r="G36" s="62"/>
      <c r="H36" s="359"/>
      <c r="J36" s="59"/>
      <c r="K36" s="59"/>
      <c r="L36" s="59"/>
      <c r="M36" s="59"/>
      <c r="N36" s="59"/>
    </row>
    <row r="37" spans="2:8" ht="15">
      <c r="B37" s="36" t="s">
        <v>246</v>
      </c>
      <c r="C37" s="62">
        <v>1107.70468854374</v>
      </c>
      <c r="D37" s="62">
        <v>2521.5310708630996</v>
      </c>
      <c r="E37" s="62">
        <v>1107.70468854374</v>
      </c>
      <c r="F37" s="62">
        <v>2521.5310708630996</v>
      </c>
      <c r="G37" s="473" t="s">
        <v>427</v>
      </c>
      <c r="H37" s="477" t="s">
        <v>427</v>
      </c>
    </row>
    <row r="38" spans="2:8" ht="15">
      <c r="B38" s="36" t="s">
        <v>234</v>
      </c>
      <c r="C38" s="62">
        <v>1116.250862410333</v>
      </c>
      <c r="D38" s="62">
        <v>6671.6209152221745</v>
      </c>
      <c r="E38" s="62">
        <v>1164.1712399662233</v>
      </c>
      <c r="F38" s="62">
        <v>5237.473216673394</v>
      </c>
      <c r="G38" s="62">
        <v>941.2467856086017</v>
      </c>
      <c r="H38" s="359">
        <v>1434.147698548778</v>
      </c>
    </row>
    <row r="39" spans="2:8" ht="15">
      <c r="B39" s="19" t="s">
        <v>247</v>
      </c>
      <c r="C39" s="62">
        <v>574.642581614655</v>
      </c>
      <c r="D39" s="62">
        <v>49081.349880114205</v>
      </c>
      <c r="E39" s="62">
        <v>664.9330623684795</v>
      </c>
      <c r="F39" s="62">
        <v>21003.366346307466</v>
      </c>
      <c r="G39" s="62">
        <v>507.1019748409016</v>
      </c>
      <c r="H39" s="359">
        <v>28077.983533806822</v>
      </c>
    </row>
    <row r="40" spans="2:8" ht="15">
      <c r="B40" s="19" t="s">
        <v>248</v>
      </c>
      <c r="C40" s="62">
        <v>507.2358248986776</v>
      </c>
      <c r="D40" s="62">
        <v>17488.94281945107</v>
      </c>
      <c r="E40" s="62">
        <v>498.03405501576003</v>
      </c>
      <c r="F40" s="62">
        <v>10239.07220248204</v>
      </c>
      <c r="G40" s="62">
        <v>520.2315859542329</v>
      </c>
      <c r="H40" s="359">
        <v>7249.870616969029</v>
      </c>
    </row>
    <row r="41" spans="2:8" ht="15">
      <c r="B41" s="19" t="s">
        <v>235</v>
      </c>
      <c r="C41" s="62">
        <v>380.7973075922669</v>
      </c>
      <c r="D41" s="62">
        <v>23412.133356703624</v>
      </c>
      <c r="E41" s="62">
        <v>400.3015492262363</v>
      </c>
      <c r="F41" s="62">
        <v>12904.853354196257</v>
      </c>
      <c r="G41" s="62">
        <v>356.8425468919588</v>
      </c>
      <c r="H41" s="359">
        <v>10507.280002507357</v>
      </c>
    </row>
    <row r="42" spans="2:8" ht="32.25" customHeight="1">
      <c r="B42" s="36" t="s">
        <v>184</v>
      </c>
      <c r="C42" s="325">
        <v>312.1741455683035</v>
      </c>
      <c r="D42" s="325">
        <v>95564.1361573328</v>
      </c>
      <c r="E42" s="325">
        <v>394.8998651087889</v>
      </c>
      <c r="F42" s="325">
        <v>51953.905711065374</v>
      </c>
      <c r="G42" s="325">
        <v>213.62102652019442</v>
      </c>
      <c r="H42" s="326">
        <v>43610.23044626708</v>
      </c>
    </row>
    <row r="43" spans="2:8" ht="30">
      <c r="B43" s="36" t="s">
        <v>249</v>
      </c>
      <c r="C43" s="325">
        <v>201.34275318041193</v>
      </c>
      <c r="D43" s="325">
        <v>184371.30199194583</v>
      </c>
      <c r="E43" s="325">
        <v>210.6305584770574</v>
      </c>
      <c r="F43" s="325">
        <v>153089.49591347185</v>
      </c>
      <c r="G43" s="325">
        <v>155.8893216413587</v>
      </c>
      <c r="H43" s="326">
        <v>31281.806078474758</v>
      </c>
    </row>
    <row r="44" spans="2:8" ht="31.7" customHeight="1">
      <c r="B44" s="36" t="s">
        <v>186</v>
      </c>
      <c r="C44" s="325">
        <v>309.03623083244116</v>
      </c>
      <c r="D44" s="325">
        <v>117611.31394347092</v>
      </c>
      <c r="E44" s="325">
        <v>323.30857539203</v>
      </c>
      <c r="F44" s="325">
        <v>103725.93412587009</v>
      </c>
      <c r="G44" s="325">
        <v>202.41961025335806</v>
      </c>
      <c r="H44" s="326">
        <v>13885.379817600773</v>
      </c>
    </row>
    <row r="45" spans="2:8" ht="15">
      <c r="B45" s="12" t="s">
        <v>878</v>
      </c>
      <c r="C45" s="62">
        <v>407.184345901062</v>
      </c>
      <c r="D45" s="62">
        <v>62004.24686350616</v>
      </c>
      <c r="E45" s="62">
        <v>422.065467542075</v>
      </c>
      <c r="F45" s="62">
        <v>57116.5030126191</v>
      </c>
      <c r="G45" s="62">
        <v>233.28864781004665</v>
      </c>
      <c r="H45" s="359">
        <v>4887.743850887083</v>
      </c>
    </row>
    <row r="46" spans="2:8" ht="15">
      <c r="B46" s="46" t="s">
        <v>236</v>
      </c>
      <c r="C46" s="270">
        <v>200.51377626614618</v>
      </c>
      <c r="D46" s="270">
        <v>529767.1859580523</v>
      </c>
      <c r="E46" s="270">
        <v>212.6351432353495</v>
      </c>
      <c r="F46" s="270">
        <v>418908.54298823857</v>
      </c>
      <c r="G46" s="270">
        <v>154.7100027391849</v>
      </c>
      <c r="H46" s="271">
        <v>110858.64296980828</v>
      </c>
    </row>
    <row r="47" ht="15">
      <c r="B47" s="32"/>
    </row>
    <row r="48" ht="15">
      <c r="B48" t="s">
        <v>347</v>
      </c>
    </row>
    <row r="50" ht="15">
      <c r="B50" s="22" t="s">
        <v>1125</v>
      </c>
    </row>
  </sheetData>
  <mergeCells count="7">
    <mergeCell ref="B4:H4"/>
    <mergeCell ref="B3:H3"/>
    <mergeCell ref="B6:B8"/>
    <mergeCell ref="C6:D7"/>
    <mergeCell ref="E6:H6"/>
    <mergeCell ref="E7:F7"/>
    <mergeCell ref="G7:H7"/>
  </mergeCells>
  <hyperlinks>
    <hyperlink ref="A2" location="Índice!A1" display="Regresar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">
      <selection activeCell="B4" sqref="B4:B5"/>
    </sheetView>
  </sheetViews>
  <sheetFormatPr defaultColWidth="11.421875" defaultRowHeight="15"/>
  <cols>
    <col min="2" max="2" width="50.57421875" style="0" customWidth="1"/>
    <col min="3" max="3" width="19.7109375" style="0" customWidth="1"/>
    <col min="4" max="4" width="14.57421875" style="0" customWidth="1"/>
    <col min="5" max="5" width="14.421875" style="0" customWidth="1"/>
  </cols>
  <sheetData>
    <row r="1" spans="2:5" ht="15">
      <c r="B1" s="547" t="s">
        <v>209</v>
      </c>
      <c r="C1" s="547"/>
      <c r="D1" s="547"/>
      <c r="E1" s="547"/>
    </row>
    <row r="2" spans="1:5" ht="15">
      <c r="A2" s="1" t="s">
        <v>17</v>
      </c>
      <c r="B2" s="547" t="s">
        <v>330</v>
      </c>
      <c r="C2" s="547"/>
      <c r="D2" s="547"/>
      <c r="E2" s="547"/>
    </row>
    <row r="4" spans="2:8" ht="15">
      <c r="B4" s="549" t="s">
        <v>15</v>
      </c>
      <c r="C4" s="549" t="s">
        <v>16</v>
      </c>
      <c r="D4" s="549" t="s">
        <v>61</v>
      </c>
      <c r="E4" s="549"/>
      <c r="F4" s="18"/>
      <c r="G4" s="18"/>
      <c r="H4" s="18"/>
    </row>
    <row r="5" spans="2:8" ht="15">
      <c r="B5" s="550"/>
      <c r="C5" s="550"/>
      <c r="D5" s="41" t="s">
        <v>62</v>
      </c>
      <c r="E5" s="41" t="s">
        <v>43</v>
      </c>
      <c r="F5" s="8"/>
      <c r="G5" s="20"/>
      <c r="H5" s="20"/>
    </row>
    <row r="6" spans="2:8" ht="15">
      <c r="B6" s="10"/>
      <c r="C6" s="11"/>
      <c r="D6" s="11"/>
      <c r="E6" s="42"/>
      <c r="F6" s="8"/>
      <c r="G6" s="8"/>
      <c r="H6" s="8"/>
    </row>
    <row r="7" spans="2:8" ht="15">
      <c r="B7" s="14" t="s">
        <v>18</v>
      </c>
      <c r="C7" s="8"/>
      <c r="D7" s="8"/>
      <c r="E7" s="13"/>
      <c r="F7" s="8"/>
      <c r="G7" s="8"/>
      <c r="H7" s="8"/>
    </row>
    <row r="8" spans="2:8" ht="15">
      <c r="B8" s="14" t="s">
        <v>19</v>
      </c>
      <c r="C8" s="8"/>
      <c r="D8" s="8"/>
      <c r="E8" s="13"/>
      <c r="F8" s="8"/>
      <c r="G8" s="8"/>
      <c r="H8" s="8"/>
    </row>
    <row r="9" spans="2:8" ht="15">
      <c r="B9" s="19" t="s">
        <v>20</v>
      </c>
      <c r="C9" s="121">
        <v>0.761547672586384</v>
      </c>
      <c r="D9" s="121">
        <v>0.7356975504233112</v>
      </c>
      <c r="E9" s="123">
        <v>0.816425279667352</v>
      </c>
      <c r="F9" s="8"/>
      <c r="G9" s="8"/>
      <c r="H9" s="8"/>
    </row>
    <row r="10" spans="2:8" ht="15">
      <c r="B10" s="19" t="s">
        <v>21</v>
      </c>
      <c r="C10" s="121">
        <v>0.23845232741362096</v>
      </c>
      <c r="D10" s="121">
        <v>0.26430244957662696</v>
      </c>
      <c r="E10" s="123">
        <v>0.1835747203326953</v>
      </c>
      <c r="F10" s="8"/>
      <c r="G10" s="8"/>
      <c r="H10" s="8"/>
    </row>
    <row r="11" spans="2:8" ht="15">
      <c r="B11" s="47" t="s">
        <v>576</v>
      </c>
      <c r="C11" s="154">
        <v>9</v>
      </c>
      <c r="D11" s="152">
        <v>10.3</v>
      </c>
      <c r="E11" s="153">
        <v>6.2</v>
      </c>
      <c r="F11" s="8"/>
      <c r="G11" s="8"/>
      <c r="H11" s="8"/>
    </row>
    <row r="12" spans="2:11" ht="15">
      <c r="B12" s="19" t="s">
        <v>242</v>
      </c>
      <c r="C12" s="161">
        <v>0.071</v>
      </c>
      <c r="D12" s="161">
        <v>0.037</v>
      </c>
      <c r="E12" s="162">
        <v>0.145</v>
      </c>
      <c r="F12" s="8"/>
      <c r="G12" s="20"/>
      <c r="H12" s="20"/>
      <c r="I12" s="28"/>
      <c r="J12" s="28"/>
      <c r="K12" s="28"/>
    </row>
    <row r="13" spans="2:8" ht="15">
      <c r="B13" s="19" t="s">
        <v>331</v>
      </c>
      <c r="C13" s="121">
        <v>0.4438696163065928</v>
      </c>
      <c r="D13" s="121">
        <v>0.35962934450694484</v>
      </c>
      <c r="E13" s="123">
        <v>0.622704536585398</v>
      </c>
      <c r="F13" s="8"/>
      <c r="G13" s="8"/>
      <c r="H13" s="8"/>
    </row>
    <row r="14" spans="2:8" ht="15">
      <c r="B14" s="19" t="s">
        <v>332</v>
      </c>
      <c r="C14" s="121">
        <v>0.3095451893001462</v>
      </c>
      <c r="D14" s="121">
        <v>0.3718051484384335</v>
      </c>
      <c r="E14" s="123">
        <v>0.17737260021442622</v>
      </c>
      <c r="F14" s="8"/>
      <c r="G14" s="8"/>
      <c r="H14" s="8"/>
    </row>
    <row r="15" spans="2:8" ht="15">
      <c r="B15" s="19" t="s">
        <v>333</v>
      </c>
      <c r="C15" s="161">
        <v>0.165</v>
      </c>
      <c r="D15" s="121">
        <v>0.2258524603727065</v>
      </c>
      <c r="E15" s="123">
        <v>0.03769580649816298</v>
      </c>
      <c r="F15" s="8"/>
      <c r="G15" s="20"/>
      <c r="H15" s="8"/>
    </row>
    <row r="16" spans="2:8" ht="15">
      <c r="B16" s="19" t="s">
        <v>273</v>
      </c>
      <c r="C16" s="57">
        <v>48.234077584395635</v>
      </c>
      <c r="D16" s="57">
        <v>47.22156587797449</v>
      </c>
      <c r="E16" s="124">
        <v>50.38355367737093</v>
      </c>
      <c r="F16" s="8"/>
      <c r="G16" s="8"/>
      <c r="H16" s="8"/>
    </row>
    <row r="17" spans="2:8" ht="15">
      <c r="B17" s="19" t="s">
        <v>22</v>
      </c>
      <c r="C17" s="121">
        <v>0.056947594457936256</v>
      </c>
      <c r="D17" s="121">
        <v>0.05885487691450231</v>
      </c>
      <c r="E17" s="123">
        <v>0.05289859629136605</v>
      </c>
      <c r="F17" s="8"/>
      <c r="G17" s="8"/>
      <c r="H17" s="8"/>
    </row>
    <row r="18" spans="2:8" ht="15">
      <c r="B18" s="19" t="s">
        <v>23</v>
      </c>
      <c r="C18" s="121">
        <v>0.3959948962657397</v>
      </c>
      <c r="D18" s="121">
        <v>0.41213488204882553</v>
      </c>
      <c r="E18" s="123">
        <v>0.3617310814757242</v>
      </c>
      <c r="F18" s="8"/>
      <c r="G18" s="8"/>
      <c r="H18" s="8"/>
    </row>
    <row r="19" spans="2:8" ht="15">
      <c r="B19" s="19" t="s">
        <v>24</v>
      </c>
      <c r="C19" s="121">
        <v>0.3729395319000082</v>
      </c>
      <c r="D19" s="121">
        <v>0.38157857305220394</v>
      </c>
      <c r="E19" s="123">
        <v>0.35459958352710913</v>
      </c>
      <c r="F19" s="8"/>
      <c r="G19" s="8"/>
      <c r="H19" s="8"/>
    </row>
    <row r="20" spans="2:8" ht="15">
      <c r="B20" s="19" t="s">
        <v>25</v>
      </c>
      <c r="C20" s="121">
        <v>0.17411797737618</v>
      </c>
      <c r="D20" s="121">
        <v>0.1474316679843779</v>
      </c>
      <c r="E20" s="123">
        <v>0.23077073870594636</v>
      </c>
      <c r="F20" s="8"/>
      <c r="G20" s="8"/>
      <c r="H20" s="8"/>
    </row>
    <row r="21" spans="2:8" ht="17.25">
      <c r="B21" s="43" t="s">
        <v>334</v>
      </c>
      <c r="C21" s="122">
        <v>0.8814229401263398</v>
      </c>
      <c r="D21" s="122">
        <v>0.8624175449016919</v>
      </c>
      <c r="E21" s="125">
        <v>0.9217697750455786</v>
      </c>
      <c r="F21" s="8"/>
      <c r="G21" s="8"/>
      <c r="H21" s="8"/>
    </row>
    <row r="22" spans="2:8" ht="15">
      <c r="B22" s="19" t="s">
        <v>26</v>
      </c>
      <c r="C22" s="120">
        <v>0.11857705987366805</v>
      </c>
      <c r="D22" s="120">
        <v>0.1375824550982455</v>
      </c>
      <c r="E22" s="126">
        <v>0.07823022495444117</v>
      </c>
      <c r="F22" s="8"/>
      <c r="G22" s="8"/>
      <c r="H22" s="8"/>
    </row>
    <row r="23" spans="2:8" ht="15">
      <c r="B23" s="19"/>
      <c r="C23" s="73"/>
      <c r="D23" s="32"/>
      <c r="E23" s="52"/>
      <c r="F23" s="8"/>
      <c r="G23" s="8"/>
      <c r="H23" s="8"/>
    </row>
    <row r="24" spans="2:8" ht="15">
      <c r="B24" s="14" t="s">
        <v>47</v>
      </c>
      <c r="C24" s="32"/>
      <c r="D24" s="32"/>
      <c r="E24" s="52"/>
      <c r="F24" s="8"/>
      <c r="G24" s="8"/>
      <c r="H24" s="8"/>
    </row>
    <row r="25" spans="2:8" ht="15">
      <c r="B25" s="47" t="s">
        <v>577</v>
      </c>
      <c r="C25" s="152">
        <v>9.2</v>
      </c>
      <c r="D25" s="152">
        <v>10.582178212139306</v>
      </c>
      <c r="E25" s="153">
        <v>6.524605628337021</v>
      </c>
      <c r="F25" s="8"/>
      <c r="G25" s="8"/>
      <c r="H25" s="8"/>
    </row>
    <row r="26" spans="2:8" ht="15">
      <c r="B26" s="47" t="s">
        <v>291</v>
      </c>
      <c r="C26" s="161">
        <v>0.059</v>
      </c>
      <c r="D26" s="161">
        <v>0.028</v>
      </c>
      <c r="E26" s="162">
        <v>0.118</v>
      </c>
      <c r="F26" s="8"/>
      <c r="G26" s="20"/>
      <c r="H26" s="8"/>
    </row>
    <row r="27" spans="2:8" ht="15">
      <c r="B27" s="47" t="s">
        <v>27</v>
      </c>
      <c r="C27" s="121">
        <v>0.4533101286825552</v>
      </c>
      <c r="D27" s="121">
        <v>0.3548985768453752</v>
      </c>
      <c r="E27" s="123">
        <v>0.6415716277622928</v>
      </c>
      <c r="F27" s="8"/>
      <c r="G27" s="8"/>
      <c r="H27" s="8"/>
    </row>
    <row r="28" spans="2:8" ht="15" customHeight="1">
      <c r="B28" s="47" t="s">
        <v>28</v>
      </c>
      <c r="C28" s="121">
        <v>0.314914933116481</v>
      </c>
      <c r="D28" s="121">
        <v>0.3833604332696956</v>
      </c>
      <c r="E28" s="123">
        <v>0.18397855193440016</v>
      </c>
      <c r="F28" s="8"/>
      <c r="G28" s="8"/>
      <c r="H28" s="8"/>
    </row>
    <row r="29" spans="2:8" ht="15">
      <c r="B29" s="47" t="s">
        <v>29</v>
      </c>
      <c r="C29" s="121">
        <v>0.16524114762465902</v>
      </c>
      <c r="D29" s="121">
        <v>0.23034156021303964</v>
      </c>
      <c r="E29" s="123">
        <v>0.040703925766289714</v>
      </c>
      <c r="F29" s="8"/>
      <c r="G29" s="8"/>
      <c r="H29" s="8"/>
    </row>
    <row r="30" spans="2:8" ht="15">
      <c r="B30" s="47" t="s">
        <v>292</v>
      </c>
      <c r="C30" s="57">
        <v>47.09500381748621</v>
      </c>
      <c r="D30" s="57">
        <v>46.03119338957699</v>
      </c>
      <c r="E30" s="124">
        <v>49.1300753325245</v>
      </c>
      <c r="F30" s="8"/>
      <c r="G30" s="8"/>
      <c r="H30" s="8"/>
    </row>
    <row r="31" spans="2:8" ht="15">
      <c r="B31" s="47" t="s">
        <v>30</v>
      </c>
      <c r="C31" s="121">
        <v>0.06160514063243259</v>
      </c>
      <c r="D31" s="121">
        <v>0.06389158114613606</v>
      </c>
      <c r="E31" s="123">
        <v>0.057231175273410394</v>
      </c>
      <c r="F31" s="8"/>
      <c r="G31" s="8"/>
      <c r="H31" s="8"/>
    </row>
    <row r="32" spans="2:8" ht="15">
      <c r="B32" s="47" t="s">
        <v>31</v>
      </c>
      <c r="C32" s="121">
        <v>0.4182310992907364</v>
      </c>
      <c r="D32" s="121">
        <v>0.43512120546359817</v>
      </c>
      <c r="E32" s="123">
        <v>0.38592029178562937</v>
      </c>
      <c r="F32" s="8"/>
      <c r="G32" s="8"/>
      <c r="H32" s="8"/>
    </row>
    <row r="33" spans="2:8" ht="15">
      <c r="B33" s="47" t="s">
        <v>32</v>
      </c>
      <c r="C33" s="121">
        <v>0.3684470797583449</v>
      </c>
      <c r="D33" s="121">
        <v>0.37738610509097215</v>
      </c>
      <c r="E33" s="123">
        <v>0.3513467060929068</v>
      </c>
      <c r="F33" s="8"/>
      <c r="G33" s="8"/>
      <c r="H33" s="8"/>
    </row>
    <row r="34" spans="2:8" ht="12.95" customHeight="1">
      <c r="B34" s="47" t="s">
        <v>33</v>
      </c>
      <c r="C34" s="121">
        <v>0.1517166803183235</v>
      </c>
      <c r="D34" s="121">
        <v>0.12360110829925564</v>
      </c>
      <c r="E34" s="123">
        <v>0.20550182684814883</v>
      </c>
      <c r="F34" s="8"/>
      <c r="G34" s="8"/>
      <c r="H34" s="8"/>
    </row>
    <row r="35" spans="2:8" ht="15">
      <c r="B35" s="44" t="s">
        <v>274</v>
      </c>
      <c r="C35" s="122">
        <v>0.9285157360620625</v>
      </c>
      <c r="D35" s="122">
        <v>0.9175899137531566</v>
      </c>
      <c r="E35" s="125">
        <v>0.9494168563893957</v>
      </c>
      <c r="F35" s="8"/>
      <c r="G35" s="8"/>
      <c r="H35" s="8"/>
    </row>
    <row r="36" spans="2:8" ht="15">
      <c r="B36" s="47" t="s">
        <v>34</v>
      </c>
      <c r="C36" s="120">
        <v>0.07148426393792379</v>
      </c>
      <c r="D36" s="120">
        <v>0.08241008624681812</v>
      </c>
      <c r="E36" s="126">
        <v>0.05058314361062102</v>
      </c>
      <c r="F36" s="8"/>
      <c r="G36" s="8"/>
      <c r="H36" s="8"/>
    </row>
    <row r="37" spans="2:8" ht="15">
      <c r="B37" s="19"/>
      <c r="C37" s="32"/>
      <c r="D37" s="32"/>
      <c r="E37" s="52"/>
      <c r="F37" s="8"/>
      <c r="G37" s="8"/>
      <c r="H37" s="8"/>
    </row>
    <row r="38" spans="2:8" ht="15">
      <c r="B38" s="14" t="s">
        <v>48</v>
      </c>
      <c r="C38" s="32"/>
      <c r="D38" s="32"/>
      <c r="E38" s="52"/>
      <c r="F38" s="8"/>
      <c r="G38" s="8"/>
      <c r="H38" s="8"/>
    </row>
    <row r="39" spans="2:8" ht="15">
      <c r="B39" s="19" t="s">
        <v>578</v>
      </c>
      <c r="C39" s="152">
        <v>8.5</v>
      </c>
      <c r="D39" s="152">
        <v>9.6</v>
      </c>
      <c r="E39" s="153">
        <v>4.9</v>
      </c>
      <c r="F39" s="8"/>
      <c r="G39" s="8"/>
      <c r="H39" s="8"/>
    </row>
    <row r="40" spans="2:11" ht="15">
      <c r="B40" s="19" t="s">
        <v>293</v>
      </c>
      <c r="C40" s="161">
        <v>0.112</v>
      </c>
      <c r="D40" s="161">
        <v>0.061</v>
      </c>
      <c r="E40" s="162">
        <v>0.265</v>
      </c>
      <c r="F40" s="8"/>
      <c r="G40" s="20"/>
      <c r="H40" s="20"/>
      <c r="I40" s="28"/>
      <c r="J40" s="28"/>
      <c r="K40" s="28"/>
    </row>
    <row r="41" spans="2:8" ht="15">
      <c r="B41" s="19" t="s">
        <v>35</v>
      </c>
      <c r="C41" s="121">
        <v>0.41371935396300563</v>
      </c>
      <c r="D41" s="121">
        <v>0.3727976453904332</v>
      </c>
      <c r="E41" s="123">
        <v>0.5387955421296577</v>
      </c>
      <c r="F41" s="8"/>
      <c r="G41" s="8"/>
      <c r="H41" s="8"/>
    </row>
    <row r="42" spans="2:11" ht="15">
      <c r="B42" s="19" t="s">
        <v>36</v>
      </c>
      <c r="C42" s="161">
        <v>0.293</v>
      </c>
      <c r="D42" s="121">
        <v>0.3396405023733037</v>
      </c>
      <c r="E42" s="123">
        <v>0.14799346799685886</v>
      </c>
      <c r="F42" s="8"/>
      <c r="G42" s="20"/>
      <c r="H42" s="20"/>
      <c r="I42" s="28"/>
      <c r="J42" s="28"/>
      <c r="K42" s="28"/>
    </row>
    <row r="43" spans="2:11" ht="15">
      <c r="B43" s="19" t="s">
        <v>37</v>
      </c>
      <c r="C43" s="161">
        <v>0.166</v>
      </c>
      <c r="D43" s="121">
        <v>0.21335685255139034</v>
      </c>
      <c r="E43" s="123">
        <v>0.024317577675021552</v>
      </c>
      <c r="F43" s="8"/>
      <c r="G43" s="20"/>
      <c r="H43" s="20"/>
      <c r="I43" s="28"/>
      <c r="J43" s="28"/>
      <c r="K43" s="28"/>
    </row>
    <row r="44" spans="2:8" ht="15">
      <c r="B44" s="19" t="s">
        <v>294</v>
      </c>
      <c r="C44" s="57">
        <v>51.87194929444605</v>
      </c>
      <c r="D44" s="57">
        <v>50.535020313254805</v>
      </c>
      <c r="E44" s="124">
        <v>55.95823959487407</v>
      </c>
      <c r="F44" s="8"/>
      <c r="G44" s="8"/>
      <c r="H44" s="8"/>
    </row>
    <row r="45" spans="2:8" ht="15">
      <c r="B45" s="19" t="s">
        <v>38</v>
      </c>
      <c r="C45" s="121">
        <v>0.04207274090702363</v>
      </c>
      <c r="D45" s="121">
        <v>0.04483498806613397</v>
      </c>
      <c r="E45" s="123">
        <v>0.03363000091674978</v>
      </c>
      <c r="F45" s="8"/>
      <c r="G45" s="8"/>
      <c r="H45" s="8"/>
    </row>
    <row r="46" spans="2:8" ht="15">
      <c r="B46" s="19" t="s">
        <v>39</v>
      </c>
      <c r="C46" s="121">
        <v>0.3249789039098955</v>
      </c>
      <c r="D46" s="121">
        <v>0.34815143484072614</v>
      </c>
      <c r="E46" s="123">
        <v>0.25415263736081756</v>
      </c>
      <c r="F46" s="8"/>
      <c r="G46" s="8"/>
      <c r="H46" s="8"/>
    </row>
    <row r="47" spans="2:8" ht="15">
      <c r="B47" s="19" t="s">
        <v>40</v>
      </c>
      <c r="C47" s="121">
        <v>0.3872871229250628</v>
      </c>
      <c r="D47" s="121">
        <v>0.39324849292723735</v>
      </c>
      <c r="E47" s="123">
        <v>0.3690663432427248</v>
      </c>
      <c r="F47" s="8"/>
      <c r="G47" s="8"/>
      <c r="H47" s="8"/>
    </row>
    <row r="48" spans="2:8" ht="15">
      <c r="B48" s="19" t="s">
        <v>41</v>
      </c>
      <c r="C48" s="121">
        <v>0.24566123225805753</v>
      </c>
      <c r="D48" s="121">
        <v>0.21376508416591908</v>
      </c>
      <c r="E48" s="123">
        <v>0.3431510184797147</v>
      </c>
      <c r="F48" s="8"/>
      <c r="G48" s="8"/>
      <c r="H48" s="8"/>
    </row>
    <row r="49" spans="2:8" ht="15">
      <c r="B49" s="43" t="s">
        <v>295</v>
      </c>
      <c r="C49" s="122">
        <v>0.7310221890435589</v>
      </c>
      <c r="D49" s="122">
        <v>0.7088428176146356</v>
      </c>
      <c r="E49" s="125">
        <v>0.7988128881866108</v>
      </c>
      <c r="F49" s="8"/>
      <c r="G49" s="8"/>
      <c r="H49" s="8"/>
    </row>
    <row r="50" spans="2:8" ht="15">
      <c r="B50" s="46" t="s">
        <v>42</v>
      </c>
      <c r="C50" s="127">
        <v>0.2689778109564609</v>
      </c>
      <c r="D50" s="127">
        <v>0.29115718238538046</v>
      </c>
      <c r="E50" s="128">
        <v>0.2011871118133928</v>
      </c>
      <c r="F50" s="8"/>
      <c r="G50" s="8"/>
      <c r="H50" s="8"/>
    </row>
    <row r="51" spans="2:5" ht="15">
      <c r="B51" s="8"/>
      <c r="C51" s="8"/>
      <c r="D51" s="8"/>
      <c r="E51" s="8"/>
    </row>
    <row r="52" ht="15">
      <c r="B52" t="s">
        <v>347</v>
      </c>
    </row>
    <row r="54" spans="2:8" ht="17.25">
      <c r="B54" t="s">
        <v>335</v>
      </c>
      <c r="C54" s="6"/>
      <c r="D54" s="6"/>
      <c r="E54" s="6"/>
      <c r="F54" s="6"/>
      <c r="G54" s="6"/>
      <c r="H54" s="6"/>
    </row>
    <row r="55" spans="3:8" ht="17.25">
      <c r="C55" s="6"/>
      <c r="D55" s="6"/>
      <c r="E55" s="6"/>
      <c r="F55" s="6"/>
      <c r="G55" s="6"/>
      <c r="H55" s="6"/>
    </row>
    <row r="56" spans="2:8" ht="17.25">
      <c r="B56" s="6"/>
      <c r="C56" s="6"/>
      <c r="D56" s="6"/>
      <c r="E56" s="6"/>
      <c r="F56" s="6"/>
      <c r="G56" s="6"/>
      <c r="H56" s="6"/>
    </row>
    <row r="57" spans="2:8" ht="17.25">
      <c r="B57" s="6"/>
      <c r="C57" s="6"/>
      <c r="D57" s="6"/>
      <c r="E57" s="6"/>
      <c r="F57" s="6"/>
      <c r="G57" s="6"/>
      <c r="H57" s="6"/>
    </row>
  </sheetData>
  <mergeCells count="5">
    <mergeCell ref="B4:B5"/>
    <mergeCell ref="C4:C5"/>
    <mergeCell ref="D4:E4"/>
    <mergeCell ref="B2:E2"/>
    <mergeCell ref="B1:E1"/>
  </mergeCells>
  <hyperlinks>
    <hyperlink ref="A2" location="Índice!A1" display="Regres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S193"/>
  <sheetViews>
    <sheetView workbookViewId="0" topLeftCell="A58">
      <selection activeCell="B5" sqref="B5:B7"/>
    </sheetView>
  </sheetViews>
  <sheetFormatPr defaultColWidth="11.421875" defaultRowHeight="15"/>
  <cols>
    <col min="2" max="2" width="54.57421875" style="0" customWidth="1"/>
    <col min="3" max="3" width="10.00390625" style="0" customWidth="1"/>
    <col min="4" max="4" width="11.421875" style="0" customWidth="1"/>
    <col min="5" max="5" width="10.421875" style="0" customWidth="1"/>
    <col min="6" max="6" width="12.421875" style="0" customWidth="1"/>
    <col min="7" max="7" width="11.57421875" style="0" customWidth="1"/>
    <col min="8" max="8" width="11.28125" style="0" customWidth="1"/>
    <col min="10" max="10" width="11.421875" style="0" hidden="1" customWidth="1"/>
  </cols>
  <sheetData>
    <row r="1" spans="3:8" ht="15">
      <c r="C1" s="28"/>
      <c r="D1" s="28"/>
      <c r="H1" s="28"/>
    </row>
    <row r="2" spans="1:8" ht="15">
      <c r="A2" s="1" t="s">
        <v>17</v>
      </c>
      <c r="B2" s="562" t="s">
        <v>419</v>
      </c>
      <c r="C2" s="562"/>
      <c r="D2" s="562"/>
      <c r="E2" s="562"/>
      <c r="F2" s="562"/>
      <c r="G2" s="562"/>
      <c r="H2" s="562"/>
    </row>
    <row r="3" spans="2:8" ht="17.25">
      <c r="B3" s="562" t="s">
        <v>1128</v>
      </c>
      <c r="C3" s="562"/>
      <c r="D3" s="562"/>
      <c r="E3" s="562"/>
      <c r="F3" s="562"/>
      <c r="G3" s="562"/>
      <c r="H3" s="562"/>
    </row>
    <row r="5" spans="2:8" ht="15">
      <c r="B5" s="564" t="s">
        <v>305</v>
      </c>
      <c r="C5" s="564" t="s">
        <v>16</v>
      </c>
      <c r="D5" s="564"/>
      <c r="E5" s="570" t="s">
        <v>46</v>
      </c>
      <c r="F5" s="570"/>
      <c r="G5" s="570"/>
      <c r="H5" s="570"/>
    </row>
    <row r="6" spans="2:8" ht="15">
      <c r="B6" s="564"/>
      <c r="C6" s="564"/>
      <c r="D6" s="564"/>
      <c r="E6" s="564" t="s">
        <v>281</v>
      </c>
      <c r="F6" s="564"/>
      <c r="G6" s="564" t="s">
        <v>282</v>
      </c>
      <c r="H6" s="564"/>
    </row>
    <row r="7" spans="2:8" ht="30">
      <c r="B7" s="552"/>
      <c r="C7" s="364" t="s">
        <v>283</v>
      </c>
      <c r="D7" s="81" t="s">
        <v>69</v>
      </c>
      <c r="E7" s="81" t="s">
        <v>283</v>
      </c>
      <c r="F7" s="81" t="s">
        <v>69</v>
      </c>
      <c r="G7" s="81" t="s">
        <v>283</v>
      </c>
      <c r="H7" s="81" t="s">
        <v>69</v>
      </c>
    </row>
    <row r="8" spans="2:19" ht="15" customHeight="1">
      <c r="B8" s="108" t="s">
        <v>16</v>
      </c>
      <c r="C8" s="452">
        <v>413.96786527962905</v>
      </c>
      <c r="D8" s="452">
        <v>3843834.164730245</v>
      </c>
      <c r="E8" s="452">
        <v>425.20520615130806</v>
      </c>
      <c r="F8" s="452">
        <v>2563803.877888722</v>
      </c>
      <c r="G8" s="452">
        <v>391.45753548078864</v>
      </c>
      <c r="H8" s="453">
        <v>1280030.2868414351</v>
      </c>
      <c r="J8" s="61">
        <f>SUM(D11:D31)</f>
        <v>3843834.1647301028</v>
      </c>
      <c r="K8" s="61"/>
      <c r="L8" s="61"/>
      <c r="M8" s="61"/>
      <c r="N8" s="61"/>
      <c r="O8" s="61"/>
      <c r="P8" s="61"/>
      <c r="Q8" s="28"/>
      <c r="R8" s="28"/>
      <c r="S8" s="28"/>
    </row>
    <row r="9" spans="2:12" ht="15" customHeight="1">
      <c r="B9" s="109"/>
      <c r="C9" s="325"/>
      <c r="D9" s="325"/>
      <c r="E9" s="325"/>
      <c r="F9" s="325"/>
      <c r="G9" s="325"/>
      <c r="H9" s="326"/>
      <c r="J9" s="59"/>
      <c r="K9" s="59"/>
      <c r="L9" s="59"/>
    </row>
    <row r="10" spans="2:12" ht="15" customHeight="1">
      <c r="B10" s="104" t="s">
        <v>615</v>
      </c>
      <c r="C10" s="325">
        <v>24.20291992605441</v>
      </c>
      <c r="D10" s="325"/>
      <c r="E10" s="325">
        <v>23.779065959123052</v>
      </c>
      <c r="F10" s="325"/>
      <c r="G10" s="325">
        <v>34.32</v>
      </c>
      <c r="H10" s="326"/>
      <c r="J10" s="59"/>
      <c r="K10" s="59"/>
      <c r="L10" s="59"/>
    </row>
    <row r="11" spans="2:8" ht="15">
      <c r="B11" s="286" t="s">
        <v>250</v>
      </c>
      <c r="C11" s="325">
        <v>219.57068275072763</v>
      </c>
      <c r="D11" s="325">
        <v>782143.4119531154</v>
      </c>
      <c r="E11" s="325">
        <v>222.86402361156087</v>
      </c>
      <c r="F11" s="325">
        <v>651648.6569990993</v>
      </c>
      <c r="G11" s="325">
        <v>203.12480222658974</v>
      </c>
      <c r="H11" s="326">
        <v>130494.75495402898</v>
      </c>
    </row>
    <row r="12" spans="2:8" ht="15">
      <c r="B12" s="131" t="s">
        <v>251</v>
      </c>
      <c r="C12" s="325">
        <v>863.0671237617122</v>
      </c>
      <c r="D12" s="325">
        <v>38045.22963927351</v>
      </c>
      <c r="E12" s="325">
        <v>861.5807303556356</v>
      </c>
      <c r="F12" s="325">
        <v>35030.76025760714</v>
      </c>
      <c r="G12" s="325">
        <v>880.3403100058488</v>
      </c>
      <c r="H12" s="326">
        <v>3014.469381666384</v>
      </c>
    </row>
    <row r="13" spans="2:8" ht="15">
      <c r="B13" s="131" t="s">
        <v>252</v>
      </c>
      <c r="C13" s="325">
        <v>416.5787910815101</v>
      </c>
      <c r="D13" s="325">
        <v>479440.6127309182</v>
      </c>
      <c r="E13" s="325">
        <v>448.4908681768976</v>
      </c>
      <c r="F13" s="325">
        <v>346530.5203985418</v>
      </c>
      <c r="G13" s="325">
        <v>333.3758642848895</v>
      </c>
      <c r="H13" s="326">
        <v>132910.09233237506</v>
      </c>
    </row>
    <row r="14" spans="2:8" ht="12.95" customHeight="1">
      <c r="B14" s="131" t="s">
        <v>253</v>
      </c>
      <c r="C14" s="325">
        <v>867.5730853831474</v>
      </c>
      <c r="D14" s="325">
        <v>14539.677713164743</v>
      </c>
      <c r="E14" s="325">
        <v>869.5140071890528</v>
      </c>
      <c r="F14" s="325">
        <v>11257.444769392321</v>
      </c>
      <c r="G14" s="325">
        <v>860.9160868074832</v>
      </c>
      <c r="H14" s="326">
        <v>3282.2329437724256</v>
      </c>
    </row>
    <row r="15" spans="2:8" ht="12.95" customHeight="1">
      <c r="B15" s="284" t="s">
        <v>254</v>
      </c>
      <c r="C15" s="325">
        <v>430.56591950382796</v>
      </c>
      <c r="D15" s="325">
        <v>22418.548743181174</v>
      </c>
      <c r="E15" s="325">
        <v>435.1329407844076</v>
      </c>
      <c r="F15" s="325">
        <v>18849.63989153922</v>
      </c>
      <c r="G15" s="325">
        <v>406.4446235855173</v>
      </c>
      <c r="H15" s="326">
        <v>3568.9088516419606</v>
      </c>
    </row>
    <row r="16" spans="2:8" ht="12.95" customHeight="1">
      <c r="B16" s="131" t="s">
        <v>255</v>
      </c>
      <c r="C16" s="325">
        <v>329.989878116367</v>
      </c>
      <c r="D16" s="325">
        <v>406288.59080916666</v>
      </c>
      <c r="E16" s="325">
        <v>328.45149323872386</v>
      </c>
      <c r="F16" s="325">
        <v>395375.45711644436</v>
      </c>
      <c r="G16" s="325">
        <v>385.7245223849456</v>
      </c>
      <c r="H16" s="326">
        <v>10913.13369272202</v>
      </c>
    </row>
    <row r="17" spans="2:8" ht="12.95" customHeight="1">
      <c r="B17" s="284" t="s">
        <v>270</v>
      </c>
      <c r="C17" s="325">
        <v>422.6779734890861</v>
      </c>
      <c r="D17" s="325">
        <v>486616.27961357136</v>
      </c>
      <c r="E17" s="325">
        <v>428.91005456174634</v>
      </c>
      <c r="F17" s="325">
        <v>319680.26350894367</v>
      </c>
      <c r="G17" s="325">
        <v>410.74362063938463</v>
      </c>
      <c r="H17" s="326">
        <v>166936.01610462824</v>
      </c>
    </row>
    <row r="18" spans="2:8" ht="15">
      <c r="B18" s="131" t="s">
        <v>256</v>
      </c>
      <c r="C18" s="325">
        <v>406.33178862440604</v>
      </c>
      <c r="D18" s="325">
        <v>161943.6538805555</v>
      </c>
      <c r="E18" s="325">
        <v>406.9331155774591</v>
      </c>
      <c r="F18" s="325">
        <v>143869.1292412022</v>
      </c>
      <c r="G18" s="325">
        <v>401.54536204604915</v>
      </c>
      <c r="H18" s="326">
        <v>18074.52463935393</v>
      </c>
    </row>
    <row r="19" spans="2:8" ht="15">
      <c r="B19" s="284" t="s">
        <v>257</v>
      </c>
      <c r="C19" s="325">
        <v>280.6129181532428</v>
      </c>
      <c r="D19" s="325">
        <v>169416.33710703705</v>
      </c>
      <c r="E19" s="325">
        <v>359.71152331905824</v>
      </c>
      <c r="F19" s="325">
        <v>64373.9737827056</v>
      </c>
      <c r="G19" s="325">
        <v>232.13827064868326</v>
      </c>
      <c r="H19" s="326">
        <v>105042.36332433227</v>
      </c>
    </row>
    <row r="20" spans="2:8" ht="15">
      <c r="B20" s="131" t="s">
        <v>258</v>
      </c>
      <c r="C20" s="325">
        <v>651.0969461924958</v>
      </c>
      <c r="D20" s="325">
        <v>60197.73967033525</v>
      </c>
      <c r="E20" s="325">
        <v>740.1702327319719</v>
      </c>
      <c r="F20" s="325">
        <v>38537.83680729849</v>
      </c>
      <c r="G20" s="325">
        <v>492.6155438402238</v>
      </c>
      <c r="H20" s="326">
        <v>21659.90286303678</v>
      </c>
    </row>
    <row r="21" spans="2:8" ht="15">
      <c r="B21" s="131" t="s">
        <v>259</v>
      </c>
      <c r="C21" s="325">
        <v>796.1654448229198</v>
      </c>
      <c r="D21" s="325">
        <v>50186.13619844958</v>
      </c>
      <c r="E21" s="325">
        <v>883.7505991274207</v>
      </c>
      <c r="F21" s="325">
        <v>21053.817010060284</v>
      </c>
      <c r="G21" s="325">
        <v>732.8679847202661</v>
      </c>
      <c r="H21" s="326">
        <v>29132.319188389403</v>
      </c>
    </row>
    <row r="22" spans="2:8" ht="15">
      <c r="B22" s="131" t="s">
        <v>260</v>
      </c>
      <c r="C22" s="325">
        <v>470.48874841441966</v>
      </c>
      <c r="D22" s="325">
        <v>12507.513519073973</v>
      </c>
      <c r="E22" s="325">
        <v>387.93645477754677</v>
      </c>
      <c r="F22" s="325">
        <v>6755.795459147977</v>
      </c>
      <c r="G22" s="325">
        <v>567.4521956285577</v>
      </c>
      <c r="H22" s="326">
        <v>5751.718059925989</v>
      </c>
    </row>
    <row r="23" spans="2:8" ht="15">
      <c r="B23" s="284" t="s">
        <v>261</v>
      </c>
      <c r="C23" s="325">
        <v>453.7198819448899</v>
      </c>
      <c r="D23" s="325">
        <v>50630.96594453197</v>
      </c>
      <c r="E23" s="325">
        <v>494.72045760243515</v>
      </c>
      <c r="F23" s="325">
        <v>30202.190319672503</v>
      </c>
      <c r="G23" s="325">
        <v>393.10405200163905</v>
      </c>
      <c r="H23" s="326">
        <v>20428.77562485951</v>
      </c>
    </row>
    <row r="24" spans="2:8" ht="15">
      <c r="B24" s="284" t="s">
        <v>262</v>
      </c>
      <c r="C24" s="325">
        <v>381.78256295695036</v>
      </c>
      <c r="D24" s="325">
        <v>114006.80491087401</v>
      </c>
      <c r="E24" s="325">
        <v>388.09974908261233</v>
      </c>
      <c r="F24" s="325">
        <v>90313.12362859196</v>
      </c>
      <c r="G24" s="325">
        <v>357.70336628191154</v>
      </c>
      <c r="H24" s="326">
        <v>23693.6812822819</v>
      </c>
    </row>
    <row r="25" spans="2:8" ht="12.95" customHeight="1">
      <c r="B25" s="284" t="s">
        <v>263</v>
      </c>
      <c r="C25" s="325">
        <v>900.991493521298</v>
      </c>
      <c r="D25" s="325">
        <v>230252.044118383</v>
      </c>
      <c r="E25" s="325">
        <v>918.3299005245259</v>
      </c>
      <c r="F25" s="325">
        <v>170547.14714158047</v>
      </c>
      <c r="G25" s="325">
        <v>851.4643022838899</v>
      </c>
      <c r="H25" s="326">
        <v>59704.896976802615</v>
      </c>
    </row>
    <row r="26" spans="2:8" ht="15">
      <c r="B26" s="131" t="s">
        <v>264</v>
      </c>
      <c r="C26" s="325">
        <v>612.3480875660724</v>
      </c>
      <c r="D26" s="325">
        <v>317816.93600028096</v>
      </c>
      <c r="E26" s="325">
        <v>721.6734331455118</v>
      </c>
      <c r="F26" s="325">
        <v>117302.4410580918</v>
      </c>
      <c r="G26" s="325">
        <v>548.3919635477779</v>
      </c>
      <c r="H26" s="326">
        <v>200514.4949421892</v>
      </c>
    </row>
    <row r="27" spans="2:8" ht="30">
      <c r="B27" s="284" t="s">
        <v>265</v>
      </c>
      <c r="C27" s="325">
        <v>616.6099435735808</v>
      </c>
      <c r="D27" s="325">
        <v>137966.85228127922</v>
      </c>
      <c r="E27" s="325">
        <v>813.1815631211418</v>
      </c>
      <c r="F27" s="325">
        <v>34578.084678396976</v>
      </c>
      <c r="G27" s="325">
        <v>550.8671142152411</v>
      </c>
      <c r="H27" s="326">
        <v>103388.76760288201</v>
      </c>
    </row>
    <row r="28" spans="2:8" ht="15">
      <c r="B28" s="131" t="s">
        <v>266</v>
      </c>
      <c r="C28" s="325">
        <v>341.19643343303113</v>
      </c>
      <c r="D28" s="325">
        <v>33579.87640793436</v>
      </c>
      <c r="E28" s="325">
        <v>342.73119283312</v>
      </c>
      <c r="F28" s="325">
        <v>23082.71113389489</v>
      </c>
      <c r="G28" s="325">
        <v>337.8215787015456</v>
      </c>
      <c r="H28" s="326">
        <v>10497.165274039504</v>
      </c>
    </row>
    <row r="29" spans="2:8" ht="15">
      <c r="B29" s="284" t="s">
        <v>267</v>
      </c>
      <c r="C29" s="325">
        <v>333.0732751408883</v>
      </c>
      <c r="D29" s="325">
        <v>60386.32931635969</v>
      </c>
      <c r="E29" s="325">
        <v>372.2557748583412</v>
      </c>
      <c r="F29" s="325">
        <v>30226.169477211566</v>
      </c>
      <c r="G29" s="325">
        <v>293.8050191595914</v>
      </c>
      <c r="H29" s="326">
        <v>30160.159839148233</v>
      </c>
    </row>
    <row r="30" spans="2:8" ht="45">
      <c r="B30" s="287" t="s">
        <v>268</v>
      </c>
      <c r="C30" s="325">
        <v>188.53458789525413</v>
      </c>
      <c r="D30" s="325">
        <v>214607.50351637014</v>
      </c>
      <c r="E30" s="325">
        <v>295.9477848440616</v>
      </c>
      <c r="F30" s="325">
        <v>14294.291244049073</v>
      </c>
      <c r="G30" s="325">
        <v>180.8696141113316</v>
      </c>
      <c r="H30" s="326">
        <v>200313.21227232149</v>
      </c>
    </row>
    <row r="31" spans="2:8" ht="18.4" customHeight="1">
      <c r="B31" s="284" t="s">
        <v>269</v>
      </c>
      <c r="C31" s="325">
        <v>1184.3081546684537</v>
      </c>
      <c r="D31" s="325">
        <v>843.1206562473235</v>
      </c>
      <c r="E31" s="325">
        <v>881.5327751727262</v>
      </c>
      <c r="F31" s="325">
        <v>294.42396519581325</v>
      </c>
      <c r="G31" s="325">
        <v>1346.773737655596</v>
      </c>
      <c r="H31" s="326">
        <v>548.6966910515101</v>
      </c>
    </row>
    <row r="32" spans="2:8" ht="18.4" customHeight="1">
      <c r="B32" s="284"/>
      <c r="C32" s="325"/>
      <c r="D32" s="325"/>
      <c r="E32" s="325"/>
      <c r="F32" s="325"/>
      <c r="G32" s="325"/>
      <c r="H32" s="326"/>
    </row>
    <row r="33" spans="2:17" ht="14.25" customHeight="1">
      <c r="B33" s="109" t="s">
        <v>169</v>
      </c>
      <c r="C33" s="325">
        <v>471.8831345150296</v>
      </c>
      <c r="D33" s="325">
        <v>2755340.4017733447</v>
      </c>
      <c r="E33" s="325">
        <v>496.50627541447363</v>
      </c>
      <c r="F33" s="325">
        <v>1727103.1999468862</v>
      </c>
      <c r="G33" s="325">
        <v>430.51657609639653</v>
      </c>
      <c r="H33" s="326">
        <v>1028237.2018265871</v>
      </c>
      <c r="J33" s="61"/>
      <c r="K33" s="61"/>
      <c r="L33" s="61"/>
      <c r="M33" s="61"/>
      <c r="N33" s="61"/>
      <c r="O33" s="61"/>
      <c r="P33" s="61"/>
      <c r="Q33" s="61"/>
    </row>
    <row r="34" spans="2:17" ht="14.25" customHeight="1">
      <c r="B34" s="104" t="s">
        <v>615</v>
      </c>
      <c r="C34" s="325">
        <v>24.20291992605441</v>
      </c>
      <c r="D34" s="325"/>
      <c r="E34" s="325">
        <v>23.779065959123052</v>
      </c>
      <c r="F34" s="325"/>
      <c r="G34" s="325">
        <v>34.32</v>
      </c>
      <c r="H34" s="326"/>
      <c r="J34" s="61"/>
      <c r="K34" s="61"/>
      <c r="L34" s="61"/>
      <c r="M34" s="61"/>
      <c r="N34" s="61"/>
      <c r="O34" s="61"/>
      <c r="P34" s="61"/>
      <c r="Q34" s="61"/>
    </row>
    <row r="35" spans="2:16" ht="15">
      <c r="B35" s="131" t="s">
        <v>250</v>
      </c>
      <c r="C35" s="325">
        <v>283.49072820068585</v>
      </c>
      <c r="D35" s="325">
        <v>227770.49841807285</v>
      </c>
      <c r="E35" s="325">
        <v>279.0152452341881</v>
      </c>
      <c r="F35" s="325">
        <v>183727.90117570903</v>
      </c>
      <c r="G35" s="325">
        <v>302.16063287632403</v>
      </c>
      <c r="H35" s="326">
        <v>44042.597242365264</v>
      </c>
      <c r="J35" s="28"/>
      <c r="K35" s="28"/>
      <c r="L35" s="28"/>
      <c r="M35" s="28"/>
      <c r="N35" s="28"/>
      <c r="O35" s="28"/>
      <c r="P35" s="28"/>
    </row>
    <row r="36" spans="2:8" ht="15">
      <c r="B36" s="131" t="s">
        <v>251</v>
      </c>
      <c r="C36" s="325">
        <v>1116.3934943632771</v>
      </c>
      <c r="D36" s="325">
        <v>21346.511042152215</v>
      </c>
      <c r="E36" s="325">
        <v>1135.4055066970188</v>
      </c>
      <c r="F36" s="325">
        <v>19114.290673737876</v>
      </c>
      <c r="G36" s="325">
        <v>953.595441275937</v>
      </c>
      <c r="H36" s="326">
        <v>2232.220368414351</v>
      </c>
    </row>
    <row r="37" spans="2:8" ht="15">
      <c r="B37" s="131" t="s">
        <v>252</v>
      </c>
      <c r="C37" s="325">
        <v>443.96732914292323</v>
      </c>
      <c r="D37" s="325">
        <v>390794.0473521996</v>
      </c>
      <c r="E37" s="325">
        <v>476.9351321837327</v>
      </c>
      <c r="F37" s="325">
        <v>281056.9073396756</v>
      </c>
      <c r="G37" s="325">
        <v>359.5307494819575</v>
      </c>
      <c r="H37" s="326">
        <v>109737.14001252386</v>
      </c>
    </row>
    <row r="38" spans="2:8" ht="15">
      <c r="B38" s="131" t="s">
        <v>253</v>
      </c>
      <c r="C38" s="325">
        <v>915.2889055601712</v>
      </c>
      <c r="D38" s="325">
        <v>12252.240000891707</v>
      </c>
      <c r="E38" s="325">
        <v>935.1845707273679</v>
      </c>
      <c r="F38" s="325">
        <v>8970.007057119283</v>
      </c>
      <c r="G38" s="325">
        <v>860.9160868074832</v>
      </c>
      <c r="H38" s="326">
        <v>3282.2329437724256</v>
      </c>
    </row>
    <row r="39" spans="2:8" ht="30">
      <c r="B39" s="284" t="s">
        <v>254</v>
      </c>
      <c r="C39" s="325">
        <v>453.28945408952154</v>
      </c>
      <c r="D39" s="325">
        <v>17613.266397386342</v>
      </c>
      <c r="E39" s="325">
        <v>453.67429991270456</v>
      </c>
      <c r="F39" s="325">
        <v>14614.13862601455</v>
      </c>
      <c r="G39" s="325">
        <v>451.41417879671195</v>
      </c>
      <c r="H39" s="326">
        <v>2999.127771371789</v>
      </c>
    </row>
    <row r="40" spans="2:8" ht="15">
      <c r="B40" s="131" t="s">
        <v>255</v>
      </c>
      <c r="C40" s="325">
        <v>342.1418371205493</v>
      </c>
      <c r="D40" s="325">
        <v>274846.80591377465</v>
      </c>
      <c r="E40" s="325">
        <v>339.9673692453516</v>
      </c>
      <c r="F40" s="325">
        <v>265659.28778872953</v>
      </c>
      <c r="G40" s="325">
        <v>405.0170967044736</v>
      </c>
      <c r="H40" s="326">
        <v>9187.518125044815</v>
      </c>
    </row>
    <row r="41" spans="2:8" ht="30">
      <c r="B41" s="284" t="s">
        <v>270</v>
      </c>
      <c r="C41" s="325">
        <v>443.12440567713224</v>
      </c>
      <c r="D41" s="325">
        <v>432307.135726066</v>
      </c>
      <c r="E41" s="325">
        <v>447.9010794827795</v>
      </c>
      <c r="F41" s="325">
        <v>282845.9542530307</v>
      </c>
      <c r="G41" s="325">
        <v>434.0848487339941</v>
      </c>
      <c r="H41" s="326">
        <v>149461.18147303732</v>
      </c>
    </row>
    <row r="42" spans="2:8" ht="15">
      <c r="B42" s="131" t="s">
        <v>256</v>
      </c>
      <c r="C42" s="325">
        <v>420.3881929783638</v>
      </c>
      <c r="D42" s="325">
        <v>136839.0710802248</v>
      </c>
      <c r="E42" s="325">
        <v>420.3574414370565</v>
      </c>
      <c r="F42" s="325">
        <v>120420.00160119978</v>
      </c>
      <c r="G42" s="325">
        <v>420.6137295508438</v>
      </c>
      <c r="H42" s="326">
        <v>16419.06947902516</v>
      </c>
    </row>
    <row r="43" spans="2:8" ht="15">
      <c r="B43" s="284" t="s">
        <v>257</v>
      </c>
      <c r="C43" s="325">
        <v>289.27175954924</v>
      </c>
      <c r="D43" s="325">
        <v>147097.35806593415</v>
      </c>
      <c r="E43" s="325">
        <v>365.03698394218907</v>
      </c>
      <c r="F43" s="325">
        <v>57891.97827019809</v>
      </c>
      <c r="G43" s="325">
        <v>240.10209361388095</v>
      </c>
      <c r="H43" s="326">
        <v>89205.37979573621</v>
      </c>
    </row>
    <row r="44" spans="2:8" ht="15">
      <c r="B44" s="131" t="s">
        <v>258</v>
      </c>
      <c r="C44" s="325">
        <v>652.6153669401559</v>
      </c>
      <c r="D44" s="325">
        <v>56316.28599955717</v>
      </c>
      <c r="E44" s="325">
        <v>735.3036257294061</v>
      </c>
      <c r="F44" s="325">
        <v>35821.21326930154</v>
      </c>
      <c r="G44" s="325">
        <v>508.09313020838584</v>
      </c>
      <c r="H44" s="326">
        <v>20495.07273025566</v>
      </c>
    </row>
    <row r="45" spans="2:8" ht="15">
      <c r="B45" s="131" t="s">
        <v>259</v>
      </c>
      <c r="C45" s="325">
        <v>823.9367661915953</v>
      </c>
      <c r="D45" s="325">
        <v>46747.98821977364</v>
      </c>
      <c r="E45" s="325">
        <v>916.4622649489748</v>
      </c>
      <c r="F45" s="325">
        <v>19558.076360080224</v>
      </c>
      <c r="G45" s="325">
        <v>757.3819064594516</v>
      </c>
      <c r="H45" s="326">
        <v>27189.91185969351</v>
      </c>
    </row>
    <row r="46" spans="2:8" ht="15">
      <c r="B46" s="131" t="s">
        <v>260</v>
      </c>
      <c r="C46" s="325">
        <v>473.57912240831615</v>
      </c>
      <c r="D46" s="325">
        <v>11916.708528009684</v>
      </c>
      <c r="E46" s="325">
        <v>385.9988652486568</v>
      </c>
      <c r="F46" s="325">
        <v>6164.990468083686</v>
      </c>
      <c r="G46" s="325">
        <v>567.4521956285577</v>
      </c>
      <c r="H46" s="326">
        <v>5751.718059925989</v>
      </c>
    </row>
    <row r="47" spans="2:8" ht="15">
      <c r="B47" s="284" t="s">
        <v>261</v>
      </c>
      <c r="C47" s="325">
        <v>455.72298607803845</v>
      </c>
      <c r="D47" s="325">
        <v>47733.956332187976</v>
      </c>
      <c r="E47" s="325">
        <v>499.6480843299486</v>
      </c>
      <c r="F47" s="325">
        <v>27818.006607692823</v>
      </c>
      <c r="G47" s="325">
        <v>394.3697144380559</v>
      </c>
      <c r="H47" s="326">
        <v>19915.949724495178</v>
      </c>
    </row>
    <row r="48" spans="2:8" ht="15">
      <c r="B48" s="284" t="s">
        <v>262</v>
      </c>
      <c r="C48" s="325">
        <v>386.0540869150363</v>
      </c>
      <c r="D48" s="325">
        <v>99588.39359527489</v>
      </c>
      <c r="E48" s="325">
        <v>392.4164978443548</v>
      </c>
      <c r="F48" s="325">
        <v>78182.55286495735</v>
      </c>
      <c r="G48" s="325">
        <v>362.8160587947249</v>
      </c>
      <c r="H48" s="326">
        <v>21405.840730317464</v>
      </c>
    </row>
    <row r="49" spans="2:8" ht="30">
      <c r="B49" s="284" t="s">
        <v>263</v>
      </c>
      <c r="C49" s="325">
        <v>953.0845560689443</v>
      </c>
      <c r="D49" s="325">
        <v>193683.54343861426</v>
      </c>
      <c r="E49" s="325">
        <v>970.9920922622172</v>
      </c>
      <c r="F49" s="325">
        <v>141288.31038914266</v>
      </c>
      <c r="G49" s="325">
        <v>904.7953246880812</v>
      </c>
      <c r="H49" s="326">
        <v>52395.23304947167</v>
      </c>
    </row>
    <row r="50" spans="2:8" ht="15">
      <c r="B50" s="131" t="s">
        <v>264</v>
      </c>
      <c r="C50" s="325">
        <v>627.2750975553176</v>
      </c>
      <c r="D50" s="325">
        <v>268918.6801911954</v>
      </c>
      <c r="E50" s="325">
        <v>748.2329359989824</v>
      </c>
      <c r="F50" s="325">
        <v>96107.99513608351</v>
      </c>
      <c r="G50" s="325">
        <v>560.0048628177658</v>
      </c>
      <c r="H50" s="326">
        <v>172810.68505511267</v>
      </c>
    </row>
    <row r="51" spans="2:8" ht="30">
      <c r="B51" s="284" t="s">
        <v>265</v>
      </c>
      <c r="C51" s="325">
        <v>662.9290591260079</v>
      </c>
      <c r="D51" s="325">
        <v>117480.86471224549</v>
      </c>
      <c r="E51" s="325">
        <v>835.0420621851111</v>
      </c>
      <c r="F51" s="325">
        <v>31483.148346467937</v>
      </c>
      <c r="G51" s="325">
        <v>599.9197207777838</v>
      </c>
      <c r="H51" s="326">
        <v>85997.71636577732</v>
      </c>
    </row>
    <row r="52" spans="2:8" ht="15">
      <c r="B52" s="131" t="s">
        <v>266</v>
      </c>
      <c r="C52" s="325">
        <v>348.94424231381106</v>
      </c>
      <c r="D52" s="325">
        <v>28601.758546584264</v>
      </c>
      <c r="E52" s="325">
        <v>343.62907407299275</v>
      </c>
      <c r="F52" s="325">
        <v>19492.57665943153</v>
      </c>
      <c r="G52" s="325">
        <v>360.31807650390994</v>
      </c>
      <c r="H52" s="326">
        <v>9109.18188715277</v>
      </c>
    </row>
    <row r="53" spans="2:8" ht="15">
      <c r="B53" s="284" t="s">
        <v>267</v>
      </c>
      <c r="C53" s="325">
        <v>340.88074843437937</v>
      </c>
      <c r="D53" s="325">
        <v>52877.864448945</v>
      </c>
      <c r="E53" s="325">
        <v>389.4999495642282</v>
      </c>
      <c r="F53" s="325">
        <v>26552.37133561434</v>
      </c>
      <c r="G53" s="325">
        <v>291.8425375684666</v>
      </c>
      <c r="H53" s="326">
        <v>26325.49311333074</v>
      </c>
    </row>
    <row r="54" spans="2:8" ht="45">
      <c r="B54" s="284" t="s">
        <v>268</v>
      </c>
      <c r="C54" s="325">
        <v>192.61720092632743</v>
      </c>
      <c r="D54" s="325">
        <v>170129.08962744277</v>
      </c>
      <c r="E54" s="325">
        <v>301.72471328649226</v>
      </c>
      <c r="F54" s="325">
        <v>10153.787905040244</v>
      </c>
      <c r="G54" s="325">
        <v>185.69204105837454</v>
      </c>
      <c r="H54" s="326">
        <v>159975.30172240283</v>
      </c>
    </row>
    <row r="55" spans="2:8" ht="19.15" customHeight="1">
      <c r="B55" s="284" t="s">
        <v>269</v>
      </c>
      <c r="C55" s="325">
        <v>1103.706116667788</v>
      </c>
      <c r="D55" s="325">
        <v>478.3341369391234</v>
      </c>
      <c r="E55" s="325">
        <v>997.4204978079954</v>
      </c>
      <c r="F55" s="325">
        <v>179.7038195862953</v>
      </c>
      <c r="G55" s="325">
        <v>1167.6645648438034</v>
      </c>
      <c r="H55" s="326">
        <v>298.6303173528281</v>
      </c>
    </row>
    <row r="56" spans="2:8" ht="19.15" customHeight="1">
      <c r="B56" s="284"/>
      <c r="C56" s="325"/>
      <c r="D56" s="325"/>
      <c r="E56" s="325"/>
      <c r="F56" s="325"/>
      <c r="G56" s="325"/>
      <c r="H56" s="326"/>
    </row>
    <row r="57" spans="2:16" ht="15" customHeight="1">
      <c r="B57" s="109" t="s">
        <v>167</v>
      </c>
      <c r="C57" s="325">
        <v>267.34581910301824</v>
      </c>
      <c r="D57" s="325">
        <v>1088493.7629566032</v>
      </c>
      <c r="E57" s="325">
        <v>277.9972428792515</v>
      </c>
      <c r="F57" s="325">
        <v>836700.6779417475</v>
      </c>
      <c r="G57" s="325">
        <v>231.95146546503116</v>
      </c>
      <c r="H57" s="326">
        <v>251793.08501486728</v>
      </c>
      <c r="J57" s="61"/>
      <c r="K57" s="61"/>
      <c r="L57" s="61"/>
      <c r="M57" s="61"/>
      <c r="N57" s="61"/>
      <c r="O57" s="61"/>
      <c r="P57" s="28"/>
    </row>
    <row r="58" spans="2:16" ht="15" customHeight="1">
      <c r="B58" s="104" t="s">
        <v>615</v>
      </c>
      <c r="C58" s="325"/>
      <c r="D58" s="325"/>
      <c r="E58" s="325"/>
      <c r="F58" s="325"/>
      <c r="G58" s="325"/>
      <c r="H58" s="326"/>
      <c r="J58" s="61"/>
      <c r="K58" s="61"/>
      <c r="L58" s="61"/>
      <c r="M58" s="61"/>
      <c r="N58" s="61"/>
      <c r="O58" s="61"/>
      <c r="P58" s="28"/>
    </row>
    <row r="59" spans="2:16" ht="15">
      <c r="B59" s="131" t="s">
        <v>250</v>
      </c>
      <c r="C59" s="325">
        <v>193.30839565916887</v>
      </c>
      <c r="D59" s="325">
        <v>554372.9135350727</v>
      </c>
      <c r="E59" s="325">
        <v>200.81638847508583</v>
      </c>
      <c r="F59" s="325">
        <v>467920.7558234107</v>
      </c>
      <c r="G59" s="325">
        <v>152.67151896190902</v>
      </c>
      <c r="H59" s="326">
        <v>86452.15771166279</v>
      </c>
      <c r="J59" s="28"/>
      <c r="K59" s="28"/>
      <c r="L59" s="28"/>
      <c r="M59" s="28"/>
      <c r="N59" s="28"/>
      <c r="O59" s="28"/>
      <c r="P59" s="28"/>
    </row>
    <row r="60" spans="2:8" ht="15">
      <c r="B60" s="131" t="s">
        <v>251</v>
      </c>
      <c r="C60" s="325">
        <v>539.2318464700242</v>
      </c>
      <c r="D60" s="325">
        <v>16698.718597121275</v>
      </c>
      <c r="E60" s="325">
        <v>532.7410752373413</v>
      </c>
      <c r="F60" s="325">
        <v>15916.469583869244</v>
      </c>
      <c r="G60" s="325">
        <v>671.2999745861176</v>
      </c>
      <c r="H60" s="326">
        <v>782.2490132520321</v>
      </c>
    </row>
    <row r="61" spans="2:8" ht="15">
      <c r="B61" s="131" t="s">
        <v>252</v>
      </c>
      <c r="C61" s="325">
        <v>295.8377607398136</v>
      </c>
      <c r="D61" s="325">
        <v>88646.56537871769</v>
      </c>
      <c r="E61" s="325">
        <v>326.38890221196635</v>
      </c>
      <c r="F61" s="325">
        <v>65473.61305886622</v>
      </c>
      <c r="G61" s="325">
        <v>209.5175721145217</v>
      </c>
      <c r="H61" s="326">
        <v>23172.95231985112</v>
      </c>
    </row>
    <row r="62" spans="2:8" ht="15">
      <c r="B62" s="131" t="s">
        <v>253</v>
      </c>
      <c r="C62" s="325">
        <v>611.99205796914</v>
      </c>
      <c r="D62" s="325">
        <v>2287.437712273041</v>
      </c>
      <c r="E62" s="325">
        <v>611.99205796914</v>
      </c>
      <c r="F62" s="325">
        <v>2287.437712273041</v>
      </c>
      <c r="G62" s="503" t="s">
        <v>427</v>
      </c>
      <c r="H62" s="504" t="s">
        <v>427</v>
      </c>
    </row>
    <row r="63" spans="2:8" ht="30">
      <c r="B63" s="284" t="s">
        <v>254</v>
      </c>
      <c r="C63" s="325">
        <v>347.27514919179856</v>
      </c>
      <c r="D63" s="325">
        <v>4805.282345794844</v>
      </c>
      <c r="E63" s="325">
        <v>371.15798820413175</v>
      </c>
      <c r="F63" s="325">
        <v>4235.501265524673</v>
      </c>
      <c r="G63" s="325">
        <v>169.74065679851907</v>
      </c>
      <c r="H63" s="326">
        <v>569.7810802701715</v>
      </c>
    </row>
    <row r="64" spans="2:8" ht="15">
      <c r="B64" s="131" t="s">
        <v>255</v>
      </c>
      <c r="C64" s="325">
        <v>304.5799438207215</v>
      </c>
      <c r="D64" s="325">
        <v>131441.78489539318</v>
      </c>
      <c r="E64" s="325">
        <v>304.8669283071533</v>
      </c>
      <c r="F64" s="325">
        <v>129716.169327716</v>
      </c>
      <c r="G64" s="325">
        <v>283.00704604806384</v>
      </c>
      <c r="H64" s="326">
        <v>1725.6155676772046</v>
      </c>
    </row>
    <row r="65" spans="2:8" ht="30">
      <c r="B65" s="284" t="s">
        <v>270</v>
      </c>
      <c r="C65" s="325">
        <v>259.92198246591124</v>
      </c>
      <c r="D65" s="325">
        <v>54309.14388750372</v>
      </c>
      <c r="E65" s="325">
        <v>283.0804007812481</v>
      </c>
      <c r="F65" s="325">
        <v>36834.3092559125</v>
      </c>
      <c r="G65" s="325">
        <v>211.1075381470626</v>
      </c>
      <c r="H65" s="326">
        <v>17474.834631591315</v>
      </c>
    </row>
    <row r="66" spans="2:8" ht="15">
      <c r="B66" s="131" t="s">
        <v>256</v>
      </c>
      <c r="C66" s="325">
        <v>329.71369344147104</v>
      </c>
      <c r="D66" s="325">
        <v>25104.58280033133</v>
      </c>
      <c r="E66" s="325">
        <v>337.9942038053232</v>
      </c>
      <c r="F66" s="325">
        <v>23449.127640002545</v>
      </c>
      <c r="G66" s="325">
        <v>212.42223843899004</v>
      </c>
      <c r="H66" s="326">
        <v>1655.4551603287816</v>
      </c>
    </row>
    <row r="67" spans="2:8" ht="15">
      <c r="B67" s="284" t="s">
        <v>257</v>
      </c>
      <c r="C67" s="325">
        <v>223.54522294560755</v>
      </c>
      <c r="D67" s="325">
        <v>22318.9790411034</v>
      </c>
      <c r="E67" s="325">
        <v>312.14878587529216</v>
      </c>
      <c r="F67" s="325">
        <v>6481.995512507517</v>
      </c>
      <c r="G67" s="325">
        <v>187.2802425429086</v>
      </c>
      <c r="H67" s="326">
        <v>15836.983528595887</v>
      </c>
    </row>
    <row r="68" spans="2:8" ht="15">
      <c r="B68" s="131" t="s">
        <v>258</v>
      </c>
      <c r="C68" s="325">
        <v>629.0660721061396</v>
      </c>
      <c r="D68" s="325">
        <v>3881.4536707780867</v>
      </c>
      <c r="E68" s="325">
        <v>804.3409817881115</v>
      </c>
      <c r="F68" s="325">
        <v>2716.6235379969685</v>
      </c>
      <c r="G68" s="325">
        <v>220.28891923022633</v>
      </c>
      <c r="H68" s="326">
        <v>1164.830132781118</v>
      </c>
    </row>
    <row r="69" spans="2:8" ht="15">
      <c r="B69" s="131" t="s">
        <v>259</v>
      </c>
      <c r="C69" s="325">
        <v>418.56290640908145</v>
      </c>
      <c r="D69" s="325">
        <v>3438.1479786759533</v>
      </c>
      <c r="E69" s="325">
        <v>456.01785146698836</v>
      </c>
      <c r="F69" s="325">
        <v>1495.7406499800618</v>
      </c>
      <c r="G69" s="325">
        <v>389.7209209829382</v>
      </c>
      <c r="H69" s="326">
        <v>1942.4073286958917</v>
      </c>
    </row>
    <row r="70" spans="2:8" ht="15">
      <c r="B70" s="131" t="s">
        <v>260</v>
      </c>
      <c r="C70" s="325">
        <v>408.15500600397615</v>
      </c>
      <c r="D70" s="325">
        <v>590.80499106429</v>
      </c>
      <c r="E70" s="325">
        <v>408.15500600397615</v>
      </c>
      <c r="F70" s="325">
        <v>590.80499106429</v>
      </c>
      <c r="G70" s="503" t="s">
        <v>427</v>
      </c>
      <c r="H70" s="504" t="s">
        <v>427</v>
      </c>
    </row>
    <row r="71" spans="2:8" ht="15">
      <c r="B71" s="284" t="s">
        <v>261</v>
      </c>
      <c r="C71" s="325">
        <v>420.7147842699879</v>
      </c>
      <c r="D71" s="325">
        <v>2897.0096123440085</v>
      </c>
      <c r="E71" s="325">
        <v>437.226250181484</v>
      </c>
      <c r="F71" s="325">
        <v>2384.1837119796724</v>
      </c>
      <c r="G71" s="325">
        <v>343.95117295642376</v>
      </c>
      <c r="H71" s="326">
        <v>512.825900364336</v>
      </c>
    </row>
    <row r="72" spans="2:8" ht="15">
      <c r="B72" s="284" t="s">
        <v>262</v>
      </c>
      <c r="C72" s="325">
        <v>352.2790205847556</v>
      </c>
      <c r="D72" s="325">
        <v>14418.411315598993</v>
      </c>
      <c r="E72" s="325">
        <v>360.27793881121113</v>
      </c>
      <c r="F72" s="325">
        <v>12130.570763634549</v>
      </c>
      <c r="G72" s="325">
        <v>309.86721723804465</v>
      </c>
      <c r="H72" s="326">
        <v>2287.840551964445</v>
      </c>
    </row>
    <row r="73" spans="2:8" ht="30">
      <c r="B73" s="284" t="s">
        <v>263</v>
      </c>
      <c r="C73" s="325">
        <v>625.0827536155656</v>
      </c>
      <c r="D73" s="325">
        <v>36568.50067976904</v>
      </c>
      <c r="E73" s="325">
        <v>664.0288784106674</v>
      </c>
      <c r="F73" s="325">
        <v>29258.836752438125</v>
      </c>
      <c r="G73" s="325">
        <v>469.1907291875617</v>
      </c>
      <c r="H73" s="326">
        <v>7309.663927330938</v>
      </c>
    </row>
    <row r="74" spans="2:8" ht="15">
      <c r="B74" s="131" t="s">
        <v>264</v>
      </c>
      <c r="C74" s="325">
        <v>530.2561650815094</v>
      </c>
      <c r="D74" s="325">
        <v>48898.255809084876</v>
      </c>
      <c r="E74" s="325">
        <v>601.2371367473271</v>
      </c>
      <c r="F74" s="325">
        <v>21194.44592200807</v>
      </c>
      <c r="G74" s="325">
        <v>475.9530792750863</v>
      </c>
      <c r="H74" s="326">
        <v>27703.809887076815</v>
      </c>
    </row>
    <row r="75" spans="2:8" ht="30">
      <c r="B75" s="284" t="s">
        <v>265</v>
      </c>
      <c r="C75" s="325">
        <v>350.9840014768843</v>
      </c>
      <c r="D75" s="325">
        <v>20485.98756903354</v>
      </c>
      <c r="E75" s="325">
        <v>590.8062826158402</v>
      </c>
      <c r="F75" s="325">
        <v>3094.936331929041</v>
      </c>
      <c r="G75" s="325">
        <v>308.304885592304</v>
      </c>
      <c r="H75" s="326">
        <v>17391.051237104486</v>
      </c>
    </row>
    <row r="76" spans="2:8" ht="15">
      <c r="B76" s="131" t="s">
        <v>266</v>
      </c>
      <c r="C76" s="325">
        <v>296.68142494083673</v>
      </c>
      <c r="D76" s="325">
        <v>4978.117861350098</v>
      </c>
      <c r="E76" s="325">
        <v>337.8561612643104</v>
      </c>
      <c r="F76" s="325">
        <v>3590.1344744633607</v>
      </c>
      <c r="G76" s="325">
        <v>190.17954476818534</v>
      </c>
      <c r="H76" s="326">
        <v>1387.9833868867356</v>
      </c>
    </row>
    <row r="77" spans="2:8" ht="15">
      <c r="B77" s="284" t="s">
        <v>267</v>
      </c>
      <c r="C77" s="325">
        <v>278.08966373802605</v>
      </c>
      <c r="D77" s="325">
        <v>7508.464867414712</v>
      </c>
      <c r="E77" s="325">
        <v>247.62352438639596</v>
      </c>
      <c r="F77" s="325">
        <v>3673.798141597214</v>
      </c>
      <c r="G77" s="325">
        <v>307.27771426093</v>
      </c>
      <c r="H77" s="326">
        <v>3834.6667258174994</v>
      </c>
    </row>
    <row r="78" spans="2:8" ht="45">
      <c r="B78" s="284" t="s">
        <v>268</v>
      </c>
      <c r="C78" s="325">
        <v>172.91867047490632</v>
      </c>
      <c r="D78" s="325">
        <v>44478.41388892828</v>
      </c>
      <c r="E78" s="325">
        <v>281.7809791819566</v>
      </c>
      <c r="F78" s="325">
        <v>4140.503339008825</v>
      </c>
      <c r="G78" s="325">
        <v>161.7444488419852</v>
      </c>
      <c r="H78" s="326">
        <v>40337.91054991946</v>
      </c>
    </row>
    <row r="79" spans="2:8" ht="21.75" customHeight="1">
      <c r="B79" s="288" t="s">
        <v>269</v>
      </c>
      <c r="C79" s="329">
        <v>1289.9993034414408</v>
      </c>
      <c r="D79" s="329">
        <v>364.7865193082</v>
      </c>
      <c r="E79" s="329">
        <v>700</v>
      </c>
      <c r="F79" s="329">
        <v>114.720145609518</v>
      </c>
      <c r="G79" s="329">
        <v>1560.6666666666667</v>
      </c>
      <c r="H79" s="330">
        <v>250.066373698682</v>
      </c>
    </row>
    <row r="80" spans="2:8" ht="15">
      <c r="B80" s="32"/>
      <c r="C80" s="8"/>
      <c r="D80" s="8"/>
      <c r="E80" s="8"/>
      <c r="F80" s="8"/>
      <c r="G80" s="8"/>
      <c r="H80" s="8"/>
    </row>
    <row r="81" ht="15">
      <c r="B81" t="s">
        <v>347</v>
      </c>
    </row>
    <row r="83" ht="15">
      <c r="B83" s="22" t="s">
        <v>1125</v>
      </c>
    </row>
    <row r="85" ht="15">
      <c r="B85" s="2"/>
    </row>
    <row r="124" spans="9:12" ht="15">
      <c r="I124" s="577"/>
      <c r="J124" s="572"/>
      <c r="K124" s="572"/>
      <c r="L124" s="572"/>
    </row>
    <row r="125" spans="9:12" ht="15">
      <c r="I125" s="577"/>
      <c r="J125" s="572"/>
      <c r="K125" s="572"/>
      <c r="L125" s="572"/>
    </row>
    <row r="126" spans="9:12" ht="15">
      <c r="I126" s="577"/>
      <c r="J126" s="572"/>
      <c r="K126" s="572"/>
      <c r="L126" s="572"/>
    </row>
    <row r="127" spans="9:12" ht="15">
      <c r="I127" s="577"/>
      <c r="J127" s="572"/>
      <c r="K127" s="8"/>
      <c r="L127" s="8"/>
    </row>
    <row r="128" spans="9:12" ht="15">
      <c r="I128" s="317"/>
      <c r="J128" s="8"/>
      <c r="K128" s="8"/>
      <c r="L128" s="8"/>
    </row>
    <row r="129" spans="9:12" ht="15">
      <c r="I129" s="32"/>
      <c r="J129" s="8"/>
      <c r="K129" s="8"/>
      <c r="L129" s="8"/>
    </row>
    <row r="130" spans="9:12" ht="15">
      <c r="I130" s="32"/>
      <c r="J130" s="8"/>
      <c r="K130" s="322"/>
      <c r="L130" s="8"/>
    </row>
    <row r="131" spans="9:12" ht="15">
      <c r="I131" s="35"/>
      <c r="J131" s="8"/>
      <c r="K131" s="8"/>
      <c r="L131" s="8"/>
    </row>
    <row r="132" spans="9:12" ht="15">
      <c r="I132" s="32"/>
      <c r="J132" s="8"/>
      <c r="K132" s="8"/>
      <c r="L132" s="8"/>
    </row>
    <row r="133" spans="9:12" ht="15">
      <c r="I133" s="32"/>
      <c r="J133" s="8"/>
      <c r="K133" s="8"/>
      <c r="L133" s="8"/>
    </row>
    <row r="134" spans="9:12" ht="15">
      <c r="I134" s="35"/>
      <c r="J134" s="8"/>
      <c r="K134" s="8"/>
      <c r="L134" s="8"/>
    </row>
    <row r="135" spans="9:12" ht="15">
      <c r="I135" s="32"/>
      <c r="J135" s="8"/>
      <c r="K135" s="8"/>
      <c r="L135" s="8"/>
    </row>
    <row r="136" spans="9:12" ht="15">
      <c r="I136" s="32"/>
      <c r="J136" s="8"/>
      <c r="K136" s="8"/>
      <c r="L136" s="8"/>
    </row>
    <row r="137" spans="9:12" ht="15">
      <c r="I137" s="35"/>
      <c r="J137" s="8"/>
      <c r="K137" s="8"/>
      <c r="L137" s="8"/>
    </row>
    <row r="138" spans="9:12" ht="15">
      <c r="I138" s="32"/>
      <c r="J138" s="8"/>
      <c r="K138" s="8"/>
      <c r="L138" s="8"/>
    </row>
    <row r="139" spans="9:12" ht="15">
      <c r="I139" s="32"/>
      <c r="J139" s="8"/>
      <c r="K139" s="8"/>
      <c r="L139" s="8"/>
    </row>
    <row r="140" spans="9:12" ht="15">
      <c r="I140" s="35"/>
      <c r="J140" s="8"/>
      <c r="K140" s="8"/>
      <c r="L140" s="8"/>
    </row>
    <row r="141" spans="9:12" ht="15">
      <c r="I141" s="32"/>
      <c r="J141" s="8"/>
      <c r="K141" s="8"/>
      <c r="L141" s="8"/>
    </row>
    <row r="142" spans="9:12" ht="15">
      <c r="I142" s="32"/>
      <c r="J142" s="8"/>
      <c r="K142" s="8"/>
      <c r="L142" s="8"/>
    </row>
    <row r="143" spans="9:12" ht="15">
      <c r="I143" s="317"/>
      <c r="J143" s="8"/>
      <c r="K143" s="8"/>
      <c r="L143" s="8"/>
    </row>
    <row r="144" spans="9:12" ht="15">
      <c r="I144" s="32"/>
      <c r="J144" s="8"/>
      <c r="K144" s="8"/>
      <c r="L144" s="8"/>
    </row>
    <row r="145" spans="9:12" ht="15">
      <c r="I145" s="32"/>
      <c r="J145" s="8"/>
      <c r="K145" s="8"/>
      <c r="L145" s="8"/>
    </row>
    <row r="146" spans="9:12" ht="15">
      <c r="I146" s="35"/>
      <c r="J146" s="8"/>
      <c r="K146" s="8"/>
      <c r="L146" s="8"/>
    </row>
    <row r="147" spans="9:12" ht="15">
      <c r="I147" s="8"/>
      <c r="J147" s="8"/>
      <c r="K147" s="8"/>
      <c r="L147" s="8"/>
    </row>
    <row r="148" spans="9:12" ht="15">
      <c r="I148" s="8"/>
      <c r="J148" s="8"/>
      <c r="K148" s="8"/>
      <c r="L148" s="8"/>
    </row>
    <row r="149" spans="9:12" ht="15">
      <c r="I149" s="317"/>
      <c r="J149" s="8"/>
      <c r="K149" s="8"/>
      <c r="L149" s="8"/>
    </row>
    <row r="150" spans="9:12" ht="15">
      <c r="I150" s="8"/>
      <c r="J150" s="8"/>
      <c r="K150" s="8"/>
      <c r="L150" s="8"/>
    </row>
    <row r="151" spans="9:12" ht="15">
      <c r="I151" s="8"/>
      <c r="J151" s="8"/>
      <c r="K151" s="8"/>
      <c r="L151" s="8"/>
    </row>
    <row r="152" spans="9:12" ht="15">
      <c r="I152" s="35"/>
      <c r="J152" s="8"/>
      <c r="K152" s="8"/>
      <c r="L152" s="8"/>
    </row>
    <row r="153" spans="9:12" ht="15">
      <c r="I153" s="8"/>
      <c r="J153" s="8"/>
      <c r="K153" s="8"/>
      <c r="L153" s="8"/>
    </row>
    <row r="154" spans="9:12" ht="15">
      <c r="I154" s="8"/>
      <c r="J154" s="8"/>
      <c r="K154" s="8"/>
      <c r="L154" s="8"/>
    </row>
    <row r="155" spans="9:12" ht="15">
      <c r="I155" s="317"/>
      <c r="J155" s="8"/>
      <c r="K155" s="8"/>
      <c r="L155" s="8"/>
    </row>
    <row r="156" spans="9:12" ht="15">
      <c r="I156" s="8"/>
      <c r="J156" s="8"/>
      <c r="K156" s="8"/>
      <c r="L156" s="8"/>
    </row>
    <row r="157" spans="9:12" ht="15">
      <c r="I157" s="8"/>
      <c r="J157" s="8"/>
      <c r="K157" s="8"/>
      <c r="L157" s="8"/>
    </row>
    <row r="158" spans="9:12" ht="15">
      <c r="I158" s="35"/>
      <c r="J158" s="8"/>
      <c r="K158" s="8"/>
      <c r="L158" s="8"/>
    </row>
    <row r="159" spans="9:12" ht="15">
      <c r="I159" s="8"/>
      <c r="J159" s="8"/>
      <c r="K159" s="8"/>
      <c r="L159" s="8"/>
    </row>
    <row r="160" spans="9:12" ht="15">
      <c r="I160" s="8"/>
      <c r="J160" s="8"/>
      <c r="K160" s="8"/>
      <c r="L160" s="8"/>
    </row>
    <row r="161" spans="9:12" ht="15">
      <c r="I161" s="35"/>
      <c r="J161" s="8"/>
      <c r="K161" s="8"/>
      <c r="L161" s="8"/>
    </row>
    <row r="162" spans="9:12" ht="15">
      <c r="I162" s="8"/>
      <c r="J162" s="8"/>
      <c r="K162" s="8"/>
      <c r="L162" s="8"/>
    </row>
    <row r="163" spans="9:12" ht="15">
      <c r="I163" s="8"/>
      <c r="J163" s="8"/>
      <c r="K163" s="8"/>
      <c r="L163" s="8"/>
    </row>
    <row r="164" spans="9:12" ht="15">
      <c r="I164" s="35"/>
      <c r="J164" s="8"/>
      <c r="K164" s="8"/>
      <c r="L164" s="8"/>
    </row>
    <row r="165" spans="9:12" ht="15">
      <c r="I165" s="8"/>
      <c r="J165" s="8"/>
      <c r="K165" s="8"/>
      <c r="L165" s="8"/>
    </row>
    <row r="166" spans="9:12" ht="15">
      <c r="I166" s="8"/>
      <c r="J166" s="8"/>
      <c r="K166" s="8"/>
      <c r="L166" s="8"/>
    </row>
    <row r="167" spans="9:12" ht="15">
      <c r="I167" s="317"/>
      <c r="J167" s="8"/>
      <c r="K167" s="8"/>
      <c r="L167" s="8"/>
    </row>
    <row r="168" spans="9:12" ht="15">
      <c r="I168" s="8"/>
      <c r="J168" s="8"/>
      <c r="K168" s="8"/>
      <c r="L168" s="8"/>
    </row>
    <row r="169" spans="9:12" ht="15">
      <c r="I169" s="8"/>
      <c r="J169" s="8"/>
      <c r="K169" s="8"/>
      <c r="L169" s="8"/>
    </row>
    <row r="170" spans="9:12" ht="15">
      <c r="I170" s="317"/>
      <c r="J170" s="8"/>
      <c r="K170" s="8"/>
      <c r="L170" s="8"/>
    </row>
    <row r="171" spans="9:12" ht="15">
      <c r="I171" s="8"/>
      <c r="J171" s="8"/>
      <c r="K171" s="8"/>
      <c r="L171" s="8"/>
    </row>
    <row r="172" spans="9:12" ht="15">
      <c r="I172" s="8"/>
      <c r="J172" s="8"/>
      <c r="K172" s="8"/>
      <c r="L172" s="8"/>
    </row>
    <row r="173" spans="9:12" ht="15">
      <c r="I173" s="317"/>
      <c r="J173" s="8"/>
      <c r="K173" s="8"/>
      <c r="L173" s="8"/>
    </row>
    <row r="174" spans="9:12" ht="15">
      <c r="I174" s="8"/>
      <c r="J174" s="8"/>
      <c r="K174" s="8"/>
      <c r="L174" s="8"/>
    </row>
    <row r="175" spans="9:12" ht="15">
      <c r="I175" s="8"/>
      <c r="J175" s="8"/>
      <c r="K175" s="8"/>
      <c r="L175" s="8"/>
    </row>
    <row r="176" spans="9:12" ht="15">
      <c r="I176" s="35"/>
      <c r="J176" s="8"/>
      <c r="K176" s="8"/>
      <c r="L176" s="8"/>
    </row>
    <row r="177" spans="9:12" ht="15">
      <c r="I177" s="8"/>
      <c r="J177" s="8"/>
      <c r="K177" s="8"/>
      <c r="L177" s="8"/>
    </row>
    <row r="178" spans="9:12" ht="15">
      <c r="I178" s="8"/>
      <c r="J178" s="8"/>
      <c r="K178" s="8"/>
      <c r="L178" s="8"/>
    </row>
    <row r="179" spans="9:12" ht="15">
      <c r="I179" s="317"/>
      <c r="J179" s="8"/>
      <c r="K179" s="8"/>
      <c r="L179" s="8"/>
    </row>
    <row r="180" spans="9:12" ht="15">
      <c r="I180" s="8"/>
      <c r="J180" s="8"/>
      <c r="K180" s="8"/>
      <c r="L180" s="8"/>
    </row>
    <row r="181" spans="9:12" ht="15">
      <c r="I181" s="8"/>
      <c r="J181" s="8"/>
      <c r="K181" s="8"/>
      <c r="L181" s="8"/>
    </row>
    <row r="182" spans="9:12" ht="15">
      <c r="I182" s="35"/>
      <c r="J182" s="8"/>
      <c r="K182" s="8"/>
      <c r="L182" s="8"/>
    </row>
    <row r="183" spans="9:12" ht="15">
      <c r="I183" s="8"/>
      <c r="J183" s="8"/>
      <c r="K183" s="8"/>
      <c r="L183" s="8"/>
    </row>
    <row r="184" spans="9:12" ht="15">
      <c r="I184" s="8"/>
      <c r="J184" s="8"/>
      <c r="K184" s="8"/>
      <c r="L184" s="8"/>
    </row>
    <row r="185" spans="9:12" ht="15">
      <c r="I185" s="317"/>
      <c r="J185" s="8"/>
      <c r="K185" s="8"/>
      <c r="L185" s="8"/>
    </row>
    <row r="186" spans="9:12" ht="15">
      <c r="I186" s="8"/>
      <c r="J186" s="8"/>
      <c r="K186" s="8"/>
      <c r="L186" s="8"/>
    </row>
    <row r="187" spans="9:12" ht="15">
      <c r="I187" s="8"/>
      <c r="J187" s="8"/>
      <c r="K187" s="8"/>
      <c r="L187" s="8"/>
    </row>
    <row r="188" spans="9:12" ht="15">
      <c r="I188" s="317"/>
      <c r="J188" s="8"/>
      <c r="K188" s="8"/>
      <c r="L188" s="8"/>
    </row>
    <row r="189" spans="9:12" ht="15">
      <c r="I189" s="8"/>
      <c r="J189" s="8"/>
      <c r="K189" s="8"/>
      <c r="L189" s="8"/>
    </row>
    <row r="190" spans="9:12" ht="15">
      <c r="I190" s="8"/>
      <c r="J190" s="8"/>
      <c r="K190" s="8"/>
      <c r="L190" s="8"/>
    </row>
    <row r="191" spans="9:12" ht="15">
      <c r="I191" s="317"/>
      <c r="J191" s="8"/>
      <c r="K191" s="8"/>
      <c r="L191" s="8"/>
    </row>
    <row r="192" spans="9:12" ht="15">
      <c r="I192" s="8"/>
      <c r="J192" s="8"/>
      <c r="K192" s="8"/>
      <c r="L192" s="8"/>
    </row>
    <row r="193" spans="9:12" ht="15">
      <c r="I193" s="8"/>
      <c r="J193" s="8"/>
      <c r="K193" s="8"/>
      <c r="L193" s="8"/>
    </row>
  </sheetData>
  <mergeCells count="10">
    <mergeCell ref="B3:H3"/>
    <mergeCell ref="B2:H2"/>
    <mergeCell ref="I124:I127"/>
    <mergeCell ref="K124:L126"/>
    <mergeCell ref="J124:J127"/>
    <mergeCell ref="B5:B7"/>
    <mergeCell ref="C5:D6"/>
    <mergeCell ref="E5:H5"/>
    <mergeCell ref="E6:F6"/>
    <mergeCell ref="G6:H6"/>
  </mergeCells>
  <hyperlinks>
    <hyperlink ref="A2" location="Índice!A1" display="Regresar"/>
  </hyperlinks>
  <printOptions/>
  <pageMargins left="0.7" right="0.7" top="0.75" bottom="0.75" header="0.3" footer="0.3"/>
  <pageSetup horizontalDpi="600" verticalDpi="60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C000"/>
  </sheetPr>
  <dimension ref="A2:H7"/>
  <sheetViews>
    <sheetView workbookViewId="0" topLeftCell="A1">
      <selection activeCell="N18" sqref="N18"/>
    </sheetView>
  </sheetViews>
  <sheetFormatPr defaultColWidth="11.421875" defaultRowHeight="15"/>
  <sheetData>
    <row r="2" spans="1:4" ht="15">
      <c r="A2" s="1" t="s">
        <v>17</v>
      </c>
      <c r="D2" t="s">
        <v>231</v>
      </c>
    </row>
    <row r="3" spans="4:8" ht="15">
      <c r="D3" s="28" t="s">
        <v>115</v>
      </c>
      <c r="E3" s="28"/>
      <c r="F3" s="28"/>
      <c r="G3" s="28"/>
      <c r="H3" s="28"/>
    </row>
    <row r="4" spans="4:8" ht="15">
      <c r="D4" s="28" t="s">
        <v>835</v>
      </c>
      <c r="E4" s="28"/>
      <c r="F4" s="28"/>
      <c r="G4" s="28"/>
      <c r="H4" s="28"/>
    </row>
    <row r="5" spans="4:8" ht="15">
      <c r="D5" s="28" t="s">
        <v>109</v>
      </c>
      <c r="E5" s="28"/>
      <c r="F5" s="28"/>
      <c r="G5" s="28"/>
      <c r="H5" s="28"/>
    </row>
    <row r="6" spans="4:8" ht="15">
      <c r="D6" s="28" t="s">
        <v>834</v>
      </c>
      <c r="E6" s="28"/>
      <c r="F6" s="28"/>
      <c r="G6" s="28"/>
      <c r="H6" s="28"/>
    </row>
    <row r="7" spans="4:8" ht="15">
      <c r="D7" s="28"/>
      <c r="E7" s="28"/>
      <c r="F7" s="28"/>
      <c r="G7" s="28"/>
      <c r="H7" s="28"/>
    </row>
  </sheetData>
  <hyperlinks>
    <hyperlink ref="A2" location="Índice!A1" display="Regresar"/>
  </hyperlink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B5" sqref="B5"/>
    </sheetView>
  </sheetViews>
  <sheetFormatPr defaultColWidth="11.421875" defaultRowHeight="15"/>
  <cols>
    <col min="2" max="2" width="47.28125" style="0" customWidth="1"/>
    <col min="3" max="3" width="15.8515625" style="0" customWidth="1"/>
    <col min="4" max="4" width="16.8515625" style="0" customWidth="1"/>
    <col min="5" max="5" width="14.00390625" style="0" customWidth="1"/>
    <col min="7" max="9" width="13.57421875" style="0" bestFit="1" customWidth="1"/>
  </cols>
  <sheetData>
    <row r="1" ht="15">
      <c r="D1" s="28"/>
    </row>
    <row r="2" spans="1:8" ht="15">
      <c r="A2" s="1" t="s">
        <v>17</v>
      </c>
      <c r="B2" s="547" t="s">
        <v>420</v>
      </c>
      <c r="C2" s="547"/>
      <c r="D2" s="547"/>
      <c r="E2" s="547"/>
      <c r="G2" s="90"/>
      <c r="H2" s="28"/>
    </row>
    <row r="3" spans="2:5" ht="38.1" customHeight="1">
      <c r="B3" s="578" t="s">
        <v>926</v>
      </c>
      <c r="C3" s="578"/>
      <c r="D3" s="578"/>
      <c r="E3" s="578"/>
    </row>
    <row r="4" ht="15">
      <c r="B4" s="26"/>
    </row>
    <row r="5" spans="2:5" ht="82.15" customHeight="1">
      <c r="B5" s="316" t="s">
        <v>166</v>
      </c>
      <c r="C5" s="316" t="s">
        <v>1</v>
      </c>
      <c r="D5" s="316" t="s">
        <v>409</v>
      </c>
      <c r="E5" s="316" t="s">
        <v>369</v>
      </c>
    </row>
    <row r="6" spans="2:9" ht="17.25">
      <c r="B6" s="25" t="s">
        <v>70</v>
      </c>
      <c r="C6" s="99"/>
      <c r="D6" s="323">
        <f>SUM(D7:D18)</f>
        <v>2393571815.6901064</v>
      </c>
      <c r="E6" s="100"/>
      <c r="F6" s="360"/>
      <c r="G6" s="360"/>
      <c r="H6" s="61"/>
      <c r="I6" s="59"/>
    </row>
    <row r="7" spans="2:5" ht="17.45" customHeight="1">
      <c r="B7" s="36" t="s">
        <v>74</v>
      </c>
      <c r="C7" s="505">
        <v>3859422.327140803</v>
      </c>
      <c r="D7" s="505">
        <v>584496340.6768346</v>
      </c>
      <c r="E7" s="506">
        <f>D7/C7</f>
        <v>151.4465873730513</v>
      </c>
    </row>
    <row r="8" spans="2:8" ht="17.45" customHeight="1">
      <c r="B8" s="48" t="s">
        <v>164</v>
      </c>
      <c r="C8" s="505">
        <v>1047174.7020372659</v>
      </c>
      <c r="D8" s="505">
        <v>17303834.277236134</v>
      </c>
      <c r="E8" s="506">
        <f aca="true" t="shared" si="0" ref="E8:E18">D8/C8</f>
        <v>16.52430510742069</v>
      </c>
      <c r="H8" s="28"/>
    </row>
    <row r="9" spans="2:5" ht="15">
      <c r="B9" s="19" t="s">
        <v>75</v>
      </c>
      <c r="C9" s="505">
        <v>3746135.3806781867</v>
      </c>
      <c r="D9" s="505">
        <v>190265816.44664934</v>
      </c>
      <c r="E9" s="506">
        <f t="shared" si="0"/>
        <v>50.789893346621206</v>
      </c>
    </row>
    <row r="10" spans="2:8" ht="32.25" customHeight="1">
      <c r="B10" s="36" t="s">
        <v>163</v>
      </c>
      <c r="C10" s="505">
        <v>3839376.093620763</v>
      </c>
      <c r="D10" s="505">
        <v>177342239.42051095</v>
      </c>
      <c r="E10" s="506">
        <f t="shared" si="0"/>
        <v>46.19037965964583</v>
      </c>
      <c r="H10" s="28"/>
    </row>
    <row r="11" spans="2:5" ht="32.25" customHeight="1">
      <c r="B11" s="36" t="s">
        <v>407</v>
      </c>
      <c r="C11" s="505">
        <v>3894659.9168335525</v>
      </c>
      <c r="D11" s="505">
        <v>142065518.0861199</v>
      </c>
      <c r="E11" s="506">
        <f t="shared" si="0"/>
        <v>36.4770021310673</v>
      </c>
    </row>
    <row r="12" spans="2:5" ht="15">
      <c r="B12" s="19" t="s">
        <v>76</v>
      </c>
      <c r="C12" s="505">
        <v>3568937.800809702</v>
      </c>
      <c r="D12" s="505">
        <v>179090619.56090805</v>
      </c>
      <c r="E12" s="506">
        <f t="shared" si="0"/>
        <v>50.18037005864235</v>
      </c>
    </row>
    <row r="13" spans="2:5" ht="15">
      <c r="B13" s="19" t="s">
        <v>77</v>
      </c>
      <c r="C13" s="505">
        <v>3599702.0437969477</v>
      </c>
      <c r="D13" s="505">
        <v>349497442.09487337</v>
      </c>
      <c r="E13" s="506">
        <f t="shared" si="0"/>
        <v>97.09065857190369</v>
      </c>
    </row>
    <row r="14" spans="2:5" ht="15">
      <c r="B14" s="19" t="s">
        <v>78</v>
      </c>
      <c r="C14" s="505">
        <v>3222408.8725575837</v>
      </c>
      <c r="D14" s="505">
        <v>118734692.09890148</v>
      </c>
      <c r="E14" s="506">
        <f t="shared" si="0"/>
        <v>36.84656317516384</v>
      </c>
    </row>
    <row r="15" spans="2:5" ht="15">
      <c r="B15" s="19" t="s">
        <v>79</v>
      </c>
      <c r="C15" s="505">
        <v>3343612.050890861</v>
      </c>
      <c r="D15" s="505">
        <v>109284975.69442792</v>
      </c>
      <c r="E15" s="506">
        <f t="shared" si="0"/>
        <v>32.68470565097718</v>
      </c>
    </row>
    <row r="16" spans="2:5" ht="15">
      <c r="B16" s="19" t="s">
        <v>80</v>
      </c>
      <c r="C16" s="505">
        <v>1058751.3429800489</v>
      </c>
      <c r="D16" s="505">
        <v>104381478.16351135</v>
      </c>
      <c r="E16" s="506">
        <f t="shared" si="0"/>
        <v>98.58922858100999</v>
      </c>
    </row>
    <row r="17" spans="2:5" ht="15">
      <c r="B17" s="19" t="s">
        <v>81</v>
      </c>
      <c r="C17" s="505">
        <v>3068688.2429113244</v>
      </c>
      <c r="D17" s="505">
        <v>184727177.1233337</v>
      </c>
      <c r="E17" s="506">
        <f t="shared" si="0"/>
        <v>60.1974402417886</v>
      </c>
    </row>
    <row r="18" spans="2:5" ht="15">
      <c r="B18" s="19" t="s">
        <v>82</v>
      </c>
      <c r="C18" s="505">
        <v>3885450.6673079403</v>
      </c>
      <c r="D18" s="505">
        <v>236381682.04679948</v>
      </c>
      <c r="E18" s="506">
        <f t="shared" si="0"/>
        <v>60.837648521883835</v>
      </c>
    </row>
    <row r="19" spans="2:5" ht="15">
      <c r="B19" s="19"/>
      <c r="C19" s="323"/>
      <c r="D19" s="323"/>
      <c r="E19" s="324"/>
    </row>
    <row r="20" spans="2:7" ht="15">
      <c r="B20" s="49" t="s">
        <v>169</v>
      </c>
      <c r="C20" s="323"/>
      <c r="D20" s="323">
        <f>SUM(D21:D32)</f>
        <v>1919353934.8162055</v>
      </c>
      <c r="E20" s="324"/>
      <c r="F20" s="59"/>
      <c r="G20" s="59"/>
    </row>
    <row r="21" spans="2:7" ht="17.45" customHeight="1">
      <c r="B21" s="36" t="s">
        <v>74</v>
      </c>
      <c r="C21" s="505">
        <v>2638985.3649187693</v>
      </c>
      <c r="D21" s="505">
        <v>432944058.0350116</v>
      </c>
      <c r="E21" s="506">
        <f>D21/C21</f>
        <v>164.05701365014505</v>
      </c>
      <c r="G21" s="59"/>
    </row>
    <row r="22" spans="2:5" ht="17.45" customHeight="1">
      <c r="B22" s="48" t="s">
        <v>164</v>
      </c>
      <c r="C22" s="505">
        <v>740707.8901074443</v>
      </c>
      <c r="D22" s="505">
        <v>12655068.428542044</v>
      </c>
      <c r="E22" s="506">
        <f aca="true" t="shared" si="1" ref="E22:E32">D22/C22</f>
        <v>17.08510007461423</v>
      </c>
    </row>
    <row r="23" spans="2:5" ht="15">
      <c r="B23" s="19" t="s">
        <v>75</v>
      </c>
      <c r="C23" s="505">
        <v>2564511.0105656153</v>
      </c>
      <c r="D23" s="505">
        <v>149244448.52277523</v>
      </c>
      <c r="E23" s="506">
        <f t="shared" si="1"/>
        <v>58.19606463294484</v>
      </c>
    </row>
    <row r="24" spans="2:5" ht="27.75" customHeight="1">
      <c r="B24" s="36" t="s">
        <v>163</v>
      </c>
      <c r="C24" s="505">
        <v>2632208.9609873653</v>
      </c>
      <c r="D24" s="505">
        <v>156847937.38614547</v>
      </c>
      <c r="E24" s="506">
        <f t="shared" si="1"/>
        <v>59.58795054299579</v>
      </c>
    </row>
    <row r="25" spans="2:5" ht="29.25" customHeight="1">
      <c r="B25" s="36" t="s">
        <v>407</v>
      </c>
      <c r="C25" s="505">
        <v>2646836.582520342</v>
      </c>
      <c r="D25" s="505">
        <v>112726240.84073953</v>
      </c>
      <c r="E25" s="506">
        <f t="shared" si="1"/>
        <v>42.58904444089275</v>
      </c>
    </row>
    <row r="26" spans="2:5" ht="15">
      <c r="B26" s="19" t="s">
        <v>76</v>
      </c>
      <c r="C26" s="505">
        <v>2486871.0758127384</v>
      </c>
      <c r="D26" s="505">
        <v>140669008.9220598</v>
      </c>
      <c r="E26" s="506">
        <f t="shared" si="1"/>
        <v>56.56465680517336</v>
      </c>
    </row>
    <row r="27" spans="2:5" ht="15">
      <c r="B27" s="19" t="s">
        <v>77</v>
      </c>
      <c r="C27" s="505">
        <v>2476937.2797410805</v>
      </c>
      <c r="D27" s="505">
        <v>280849774.3495776</v>
      </c>
      <c r="E27" s="506">
        <f t="shared" si="1"/>
        <v>113.38590470039493</v>
      </c>
    </row>
    <row r="28" spans="2:5" ht="15">
      <c r="B28" s="19" t="s">
        <v>78</v>
      </c>
      <c r="C28" s="505">
        <v>2387487.79004807</v>
      </c>
      <c r="D28" s="505">
        <v>101367026.95867483</v>
      </c>
      <c r="E28" s="506">
        <f t="shared" si="1"/>
        <v>42.457610623689895</v>
      </c>
    </row>
    <row r="29" spans="2:5" ht="15">
      <c r="B29" s="19" t="s">
        <v>79</v>
      </c>
      <c r="C29" s="505">
        <v>2378983.269187044</v>
      </c>
      <c r="D29" s="505">
        <v>91349304.50668545</v>
      </c>
      <c r="E29" s="506">
        <f t="shared" si="1"/>
        <v>38.39846445742417</v>
      </c>
    </row>
    <row r="30" spans="2:5" ht="15">
      <c r="B30" s="19" t="s">
        <v>80</v>
      </c>
      <c r="C30" s="505">
        <v>897313.2804409055</v>
      </c>
      <c r="D30" s="505">
        <v>95010599.28181645</v>
      </c>
      <c r="E30" s="506">
        <f t="shared" si="1"/>
        <v>105.88342037591583</v>
      </c>
    </row>
    <row r="31" spans="2:5" ht="15">
      <c r="B31" s="19" t="s">
        <v>81</v>
      </c>
      <c r="C31" s="505">
        <v>2231129.6952177566</v>
      </c>
      <c r="D31" s="505">
        <v>156263255.403969</v>
      </c>
      <c r="E31" s="506">
        <f t="shared" si="1"/>
        <v>70.03772830369586</v>
      </c>
    </row>
    <row r="32" spans="2:5" ht="15">
      <c r="B32" s="19" t="s">
        <v>82</v>
      </c>
      <c r="C32" s="505">
        <v>2648875.6087959837</v>
      </c>
      <c r="D32" s="505">
        <v>189427212.18020847</v>
      </c>
      <c r="E32" s="506">
        <f t="shared" si="1"/>
        <v>71.51230943091</v>
      </c>
    </row>
    <row r="33" spans="2:5" ht="15">
      <c r="B33" s="19"/>
      <c r="C33" s="323"/>
      <c r="D33" s="323"/>
      <c r="E33" s="324"/>
    </row>
    <row r="34" spans="2:7" ht="15">
      <c r="B34" s="49" t="s">
        <v>167</v>
      </c>
      <c r="C34" s="323"/>
      <c r="D34" s="505">
        <f>SUM(D35:D46)</f>
        <v>474217880.873809</v>
      </c>
      <c r="E34" s="506"/>
      <c r="F34" s="59"/>
      <c r="G34" s="59"/>
    </row>
    <row r="35" spans="2:5" ht="17.45" customHeight="1">
      <c r="B35" s="36" t="s">
        <v>74</v>
      </c>
      <c r="C35" s="505">
        <v>1220436.9622218434</v>
      </c>
      <c r="D35" s="505">
        <v>151552282.64179206</v>
      </c>
      <c r="E35" s="506">
        <f>D35/C35</f>
        <v>124.17870593323102</v>
      </c>
    </row>
    <row r="36" spans="2:5" ht="17.45" customHeight="1">
      <c r="B36" s="48" t="s">
        <v>164</v>
      </c>
      <c r="C36" s="505">
        <v>306466.81192981877</v>
      </c>
      <c r="D36" s="505">
        <v>4648765.8486939985</v>
      </c>
      <c r="E36" s="506">
        <f aca="true" t="shared" si="2" ref="E36:E46">D36/C36</f>
        <v>15.168904650460393</v>
      </c>
    </row>
    <row r="37" spans="2:5" ht="15">
      <c r="B37" s="19" t="s">
        <v>75</v>
      </c>
      <c r="C37" s="505">
        <v>1181624.370112397</v>
      </c>
      <c r="D37" s="505">
        <v>41021367.923866555</v>
      </c>
      <c r="E37" s="506">
        <f t="shared" si="2"/>
        <v>34.7160814904017</v>
      </c>
    </row>
    <row r="38" spans="2:5" ht="29.25" customHeight="1">
      <c r="B38" s="36" t="s">
        <v>163</v>
      </c>
      <c r="C38" s="505">
        <v>1207167.1326332106</v>
      </c>
      <c r="D38" s="505">
        <v>20494302.034357887</v>
      </c>
      <c r="E38" s="506">
        <f t="shared" si="2"/>
        <v>16.977186903402</v>
      </c>
    </row>
    <row r="39" spans="2:5" ht="27.75" customHeight="1">
      <c r="B39" s="36" t="s">
        <v>407</v>
      </c>
      <c r="C39" s="505">
        <v>1247823.3343130169</v>
      </c>
      <c r="D39" s="505">
        <v>29339277.24537381</v>
      </c>
      <c r="E39" s="506">
        <f t="shared" si="2"/>
        <v>23.512364642168205</v>
      </c>
    </row>
    <row r="40" spans="2:5" ht="15">
      <c r="B40" s="19" t="s">
        <v>76</v>
      </c>
      <c r="C40" s="505">
        <v>1082066.724996788</v>
      </c>
      <c r="D40" s="505">
        <v>38421610.63884041</v>
      </c>
      <c r="E40" s="506">
        <f t="shared" si="2"/>
        <v>35.507616814438556</v>
      </c>
    </row>
    <row r="41" spans="2:5" ht="15">
      <c r="B41" s="19" t="s">
        <v>77</v>
      </c>
      <c r="C41" s="505">
        <v>1122764.7640556998</v>
      </c>
      <c r="D41" s="505">
        <v>68647667.74528491</v>
      </c>
      <c r="E41" s="506">
        <f t="shared" si="2"/>
        <v>61.1416299682516</v>
      </c>
    </row>
    <row r="42" spans="2:5" ht="15">
      <c r="B42" s="19" t="s">
        <v>78</v>
      </c>
      <c r="C42" s="505">
        <v>834921.0825094243</v>
      </c>
      <c r="D42" s="505">
        <v>17367665.140222814</v>
      </c>
      <c r="E42" s="506">
        <f t="shared" si="2"/>
        <v>20.801564967101875</v>
      </c>
    </row>
    <row r="43" spans="2:5" ht="15">
      <c r="B43" s="19" t="s">
        <v>79</v>
      </c>
      <c r="C43" s="505">
        <v>964628.7817036881</v>
      </c>
      <c r="D43" s="505">
        <v>17935671.187739145</v>
      </c>
      <c r="E43" s="506">
        <f t="shared" si="2"/>
        <v>18.593340285847468</v>
      </c>
    </row>
    <row r="44" spans="2:5" ht="15">
      <c r="B44" s="19" t="s">
        <v>80</v>
      </c>
      <c r="C44" s="505">
        <v>161438.06253914852</v>
      </c>
      <c r="D44" s="505">
        <v>9370878.881695619</v>
      </c>
      <c r="E44" s="506">
        <f t="shared" si="2"/>
        <v>58.046279386084635</v>
      </c>
    </row>
    <row r="45" spans="2:5" ht="15">
      <c r="B45" s="19" t="s">
        <v>81</v>
      </c>
      <c r="C45" s="505">
        <v>837558.5476935057</v>
      </c>
      <c r="D45" s="505">
        <v>28463921.71936027</v>
      </c>
      <c r="E45" s="506">
        <f t="shared" si="2"/>
        <v>33.98439643144361</v>
      </c>
    </row>
    <row r="46" spans="2:5" ht="15">
      <c r="B46" s="46" t="s">
        <v>82</v>
      </c>
      <c r="C46" s="507">
        <v>1236575.0585117622</v>
      </c>
      <c r="D46" s="507">
        <v>46954469.86658153</v>
      </c>
      <c r="E46" s="508">
        <f t="shared" si="2"/>
        <v>37.97138681018844</v>
      </c>
    </row>
    <row r="48" ht="15">
      <c r="B48" t="s">
        <v>347</v>
      </c>
    </row>
  </sheetData>
  <mergeCells count="2">
    <mergeCell ref="B3:E3"/>
    <mergeCell ref="B2:E2"/>
  </mergeCells>
  <hyperlinks>
    <hyperlink ref="A2" location="Índice!A1" display="Regresar"/>
  </hyperlinks>
  <printOptions/>
  <pageMargins left="0.7" right="0.7" top="0.75" bottom="0.75" header="0.3" footer="0.3"/>
  <pageSetup horizontalDpi="600" verticalDpi="60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B81"/>
  <sheetViews>
    <sheetView workbookViewId="0" topLeftCell="A1">
      <selection activeCell="B5" sqref="B5:B6"/>
    </sheetView>
  </sheetViews>
  <sheetFormatPr defaultColWidth="11.421875" defaultRowHeight="15"/>
  <cols>
    <col min="1" max="1" width="13.57421875" style="0" bestFit="1" customWidth="1"/>
    <col min="2" max="2" width="61.00390625" style="0" customWidth="1"/>
    <col min="3" max="3" width="18.421875" style="6" customWidth="1"/>
    <col min="4" max="4" width="12.57421875" style="0" customWidth="1"/>
    <col min="5" max="5" width="14.140625" style="0" customWidth="1"/>
    <col min="6" max="6" width="12.57421875" style="0" customWidth="1"/>
    <col min="7" max="7" width="13.28125" style="0" customWidth="1"/>
    <col min="8" max="8" width="13.8515625" style="0" customWidth="1"/>
    <col min="9" max="9" width="12.421875" style="0" customWidth="1"/>
    <col min="10" max="10" width="13.421875" style="0" customWidth="1"/>
    <col min="11" max="11" width="14.421875" style="0" customWidth="1"/>
    <col min="12" max="13" width="12.57421875" style="0" customWidth="1"/>
    <col min="15" max="15" width="13.57421875" style="0" hidden="1" customWidth="1"/>
    <col min="17" max="17" width="13.00390625" style="0" customWidth="1"/>
    <col min="18" max="18" width="13.7109375" style="0" customWidth="1"/>
    <col min="19" max="19" width="13.421875" style="0" customWidth="1"/>
    <col min="20" max="20" width="11.421875" style="0" hidden="1" customWidth="1"/>
  </cols>
  <sheetData>
    <row r="1" spans="4:8" ht="15">
      <c r="D1" s="28"/>
      <c r="F1" s="28"/>
      <c r="H1" s="28"/>
    </row>
    <row r="2" spans="1:15" ht="16.35" customHeight="1">
      <c r="A2" s="1" t="s">
        <v>17</v>
      </c>
      <c r="B2" s="547" t="s">
        <v>225</v>
      </c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O2" s="28"/>
    </row>
    <row r="3" spans="2:13" ht="16.35" customHeight="1">
      <c r="B3" s="547" t="s">
        <v>927</v>
      </c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</row>
    <row r="4" spans="14:15" ht="15">
      <c r="N4" s="28"/>
      <c r="O4" s="28"/>
    </row>
    <row r="5" spans="2:13" ht="21.75" customHeight="1">
      <c r="B5" s="564" t="s">
        <v>166</v>
      </c>
      <c r="C5" s="552" t="s">
        <v>16</v>
      </c>
      <c r="D5" s="564" t="s">
        <v>403</v>
      </c>
      <c r="E5" s="564"/>
      <c r="F5" s="564"/>
      <c r="G5" s="564"/>
      <c r="H5" s="564"/>
      <c r="I5" s="564"/>
      <c r="J5" s="564"/>
      <c r="K5" s="564"/>
      <c r="L5" s="564"/>
      <c r="M5" s="564"/>
    </row>
    <row r="6" spans="2:13" ht="15">
      <c r="B6" s="552"/>
      <c r="C6" s="553"/>
      <c r="D6" s="159" t="s">
        <v>99</v>
      </c>
      <c r="E6" s="159" t="s">
        <v>144</v>
      </c>
      <c r="F6" s="159" t="s">
        <v>145</v>
      </c>
      <c r="G6" s="159" t="s">
        <v>146</v>
      </c>
      <c r="H6" s="159" t="s">
        <v>147</v>
      </c>
      <c r="I6" s="159" t="s">
        <v>148</v>
      </c>
      <c r="J6" s="159" t="s">
        <v>149</v>
      </c>
      <c r="K6" s="159" t="s">
        <v>150</v>
      </c>
      <c r="L6" s="159" t="s">
        <v>151</v>
      </c>
      <c r="M6" s="159" t="s">
        <v>152</v>
      </c>
    </row>
    <row r="7" spans="2:15" ht="15">
      <c r="B7" s="309" t="s">
        <v>16</v>
      </c>
      <c r="C7" s="146"/>
      <c r="D7" s="140"/>
      <c r="E7" s="140"/>
      <c r="F7" s="140"/>
      <c r="G7" s="110"/>
      <c r="H7" s="110"/>
      <c r="I7" s="110"/>
      <c r="J7" s="110"/>
      <c r="K7" s="110"/>
      <c r="L7" s="110"/>
      <c r="M7" s="147"/>
      <c r="N7" s="28"/>
      <c r="O7" s="28"/>
    </row>
    <row r="8" spans="2:15" ht="15">
      <c r="B8" s="509" t="s">
        <v>45</v>
      </c>
      <c r="C8" s="516">
        <v>3923123.1615457544</v>
      </c>
      <c r="D8" s="516">
        <v>392364.4675601125</v>
      </c>
      <c r="E8" s="516">
        <v>392254.412547491</v>
      </c>
      <c r="F8" s="516">
        <v>392317.3679216707</v>
      </c>
      <c r="G8" s="516">
        <v>392220.2107442221</v>
      </c>
      <c r="H8" s="516">
        <v>392440.2037314899</v>
      </c>
      <c r="I8" s="516">
        <v>392337.2793928257</v>
      </c>
      <c r="J8" s="516">
        <v>392194.43309883244</v>
      </c>
      <c r="K8" s="516">
        <v>392394.74719814357</v>
      </c>
      <c r="L8" s="516">
        <v>392280.9186264655</v>
      </c>
      <c r="M8" s="517">
        <v>392319.1207245002</v>
      </c>
      <c r="N8" s="28"/>
      <c r="O8" s="59"/>
    </row>
    <row r="9" spans="2:19" ht="15" customHeight="1">
      <c r="B9" s="510" t="s">
        <v>410</v>
      </c>
      <c r="C9" s="516">
        <v>3176344301.3877263</v>
      </c>
      <c r="D9" s="516">
        <v>132944978.61754942</v>
      </c>
      <c r="E9" s="516">
        <v>175906743.52557287</v>
      </c>
      <c r="F9" s="516">
        <v>204722226.61349982</v>
      </c>
      <c r="G9" s="516">
        <v>231444762.29813182</v>
      </c>
      <c r="H9" s="516">
        <v>264016287.36849314</v>
      </c>
      <c r="I9" s="516">
        <v>288658085.07426405</v>
      </c>
      <c r="J9" s="516">
        <v>327408454.40827817</v>
      </c>
      <c r="K9" s="516">
        <v>367813032.8211006</v>
      </c>
      <c r="L9" s="516">
        <v>449102767.73422587</v>
      </c>
      <c r="M9" s="517">
        <v>734326962.9266186</v>
      </c>
      <c r="N9" s="28"/>
      <c r="P9" s="59"/>
      <c r="R9" s="148"/>
      <c r="S9" s="96"/>
    </row>
    <row r="10" spans="2:23" ht="15" customHeight="1">
      <c r="B10" s="511" t="s">
        <v>619</v>
      </c>
      <c r="C10" s="516">
        <v>2452628549.5221267</v>
      </c>
      <c r="D10" s="516">
        <v>99503992.17894636</v>
      </c>
      <c r="E10" s="516">
        <v>132539821.30597632</v>
      </c>
      <c r="F10" s="516">
        <v>155721147.1576033</v>
      </c>
      <c r="G10" s="516">
        <v>174860979.09855226</v>
      </c>
      <c r="H10" s="516">
        <v>198295213.65622267</v>
      </c>
      <c r="I10" s="516">
        <v>217118206.20596313</v>
      </c>
      <c r="J10" s="516">
        <v>248359821.4421783</v>
      </c>
      <c r="K10" s="516">
        <v>283287965.92475957</v>
      </c>
      <c r="L10" s="516">
        <v>353380745.5018659</v>
      </c>
      <c r="M10" s="517">
        <v>589560657.0500742</v>
      </c>
      <c r="O10" s="562"/>
      <c r="P10" s="562"/>
      <c r="Q10" s="562"/>
      <c r="R10" s="562"/>
      <c r="S10" s="562"/>
      <c r="T10" s="562"/>
      <c r="U10" s="562"/>
      <c r="V10" s="562"/>
      <c r="W10" s="562"/>
    </row>
    <row r="11" spans="1:15" ht="15">
      <c r="A11" s="59"/>
      <c r="B11" s="511" t="s">
        <v>620</v>
      </c>
      <c r="C11" s="516">
        <v>2393571815.690107</v>
      </c>
      <c r="D11" s="516">
        <v>98276734.46425915</v>
      </c>
      <c r="E11" s="516">
        <v>130892466.60661063</v>
      </c>
      <c r="F11" s="516">
        <v>154055147.45507315</v>
      </c>
      <c r="G11" s="516">
        <v>172350374.22230223</v>
      </c>
      <c r="H11" s="516">
        <v>194604059.08942813</v>
      </c>
      <c r="I11" s="516">
        <v>213898027.21799204</v>
      </c>
      <c r="J11" s="516">
        <v>243019461.13134012</v>
      </c>
      <c r="K11" s="516">
        <v>276631528.19750684</v>
      </c>
      <c r="L11" s="516">
        <v>344991313.2705005</v>
      </c>
      <c r="M11" s="517">
        <v>564852704.0351049</v>
      </c>
      <c r="O11" s="59"/>
    </row>
    <row r="12" spans="1:15" ht="15">
      <c r="A12" s="59"/>
      <c r="B12" s="512" t="s">
        <v>621</v>
      </c>
      <c r="C12" s="516">
        <v>584496340.6768346</v>
      </c>
      <c r="D12" s="516">
        <v>41597342.77187751</v>
      </c>
      <c r="E12" s="516">
        <v>53008148.63638873</v>
      </c>
      <c r="F12" s="516">
        <v>58751466.729522765</v>
      </c>
      <c r="G12" s="516">
        <v>59628960.24114468</v>
      </c>
      <c r="H12" s="516">
        <v>61405272.150227994</v>
      </c>
      <c r="I12" s="516">
        <v>61284820.78879723</v>
      </c>
      <c r="J12" s="516">
        <v>62720100.70850496</v>
      </c>
      <c r="K12" s="516">
        <v>60985146.14935099</v>
      </c>
      <c r="L12" s="516">
        <v>61365531.94326943</v>
      </c>
      <c r="M12" s="517">
        <v>63749550.5577493</v>
      </c>
      <c r="O12" s="59"/>
    </row>
    <row r="13" spans="2:15" ht="15" customHeight="1">
      <c r="B13" s="512" t="s">
        <v>622</v>
      </c>
      <c r="C13" s="516">
        <v>17303834.277236134</v>
      </c>
      <c r="D13" s="516">
        <v>728774.7544141766</v>
      </c>
      <c r="E13" s="516">
        <v>1059581.7805168133</v>
      </c>
      <c r="F13" s="516">
        <v>1210439.3819635059</v>
      </c>
      <c r="G13" s="516">
        <v>1454028.3937872536</v>
      </c>
      <c r="H13" s="516">
        <v>1642846.3574003342</v>
      </c>
      <c r="I13" s="516">
        <v>1854802.3671698675</v>
      </c>
      <c r="J13" s="516">
        <v>1948235.0597806266</v>
      </c>
      <c r="K13" s="516">
        <v>2125906.3269297304</v>
      </c>
      <c r="L13" s="516">
        <v>2199397.1863910696</v>
      </c>
      <c r="M13" s="517">
        <v>3079822.668882709</v>
      </c>
      <c r="O13" s="28"/>
    </row>
    <row r="14" spans="2:13" ht="17.45" customHeight="1">
      <c r="B14" s="512" t="s">
        <v>623</v>
      </c>
      <c r="C14" s="516">
        <v>190265816.44664934</v>
      </c>
      <c r="D14" s="516">
        <v>8511397.688905692</v>
      </c>
      <c r="E14" s="516">
        <v>10629257.324616712</v>
      </c>
      <c r="F14" s="516">
        <v>12446428.803415632</v>
      </c>
      <c r="G14" s="516">
        <v>13889673.672432566</v>
      </c>
      <c r="H14" s="516">
        <v>15246927.428814357</v>
      </c>
      <c r="I14" s="516">
        <v>17792938.277868304</v>
      </c>
      <c r="J14" s="516">
        <v>19116141.459186994</v>
      </c>
      <c r="K14" s="516">
        <v>22181108.42490524</v>
      </c>
      <c r="L14" s="516">
        <v>28876248.44186911</v>
      </c>
      <c r="M14" s="517">
        <v>41575694.924635515</v>
      </c>
    </row>
    <row r="15" spans="2:13" ht="15">
      <c r="B15" s="512" t="s">
        <v>624</v>
      </c>
      <c r="C15" s="516">
        <v>177342239.42051095</v>
      </c>
      <c r="D15" s="516">
        <v>6086707.375915336</v>
      </c>
      <c r="E15" s="516">
        <v>8939454.398632113</v>
      </c>
      <c r="F15" s="516">
        <v>11411806.656352295</v>
      </c>
      <c r="G15" s="516">
        <v>13185186.696192462</v>
      </c>
      <c r="H15" s="516">
        <v>15530575.27968557</v>
      </c>
      <c r="I15" s="516">
        <v>16639835.86640916</v>
      </c>
      <c r="J15" s="516">
        <v>18814020.351542216</v>
      </c>
      <c r="K15" s="516">
        <v>21133623.781555314</v>
      </c>
      <c r="L15" s="516">
        <v>25663138.864484403</v>
      </c>
      <c r="M15" s="517">
        <v>39937890.14974271</v>
      </c>
    </row>
    <row r="16" spans="2:13" ht="15" customHeight="1">
      <c r="B16" s="512" t="s">
        <v>625</v>
      </c>
      <c r="C16" s="516">
        <v>142065518.0861199</v>
      </c>
      <c r="D16" s="516">
        <v>5647213.931084446</v>
      </c>
      <c r="E16" s="516">
        <v>7406104.3830028195</v>
      </c>
      <c r="F16" s="516">
        <v>8095633.769608205</v>
      </c>
      <c r="G16" s="516">
        <v>8927202.876927419</v>
      </c>
      <c r="H16" s="516">
        <v>10375903.312948994</v>
      </c>
      <c r="I16" s="516">
        <v>10894688.145876046</v>
      </c>
      <c r="J16" s="516">
        <v>12565333.448281191</v>
      </c>
      <c r="K16" s="516">
        <v>14503788.401149565</v>
      </c>
      <c r="L16" s="516">
        <v>19650077.92860017</v>
      </c>
      <c r="M16" s="517">
        <v>43999571.888640724</v>
      </c>
    </row>
    <row r="17" spans="2:13" ht="15" customHeight="1">
      <c r="B17" s="512" t="s">
        <v>626</v>
      </c>
      <c r="C17" s="516">
        <v>179090619.56090805</v>
      </c>
      <c r="D17" s="516">
        <v>5420487.778563495</v>
      </c>
      <c r="E17" s="516">
        <v>7644984.628839801</v>
      </c>
      <c r="F17" s="516">
        <v>9809746.326404346</v>
      </c>
      <c r="G17" s="516">
        <v>12313416.854697617</v>
      </c>
      <c r="H17" s="516">
        <v>14036801.901678344</v>
      </c>
      <c r="I17" s="516">
        <v>16428653.173106007</v>
      </c>
      <c r="J17" s="516">
        <v>18114622.825709496</v>
      </c>
      <c r="K17" s="516">
        <v>20965949.377921827</v>
      </c>
      <c r="L17" s="516">
        <v>26638596.786004134</v>
      </c>
      <c r="M17" s="517">
        <v>47717359.90798346</v>
      </c>
    </row>
    <row r="18" spans="2:13" ht="15" customHeight="1">
      <c r="B18" s="512" t="s">
        <v>627</v>
      </c>
      <c r="C18" s="516">
        <v>349497442.09487337</v>
      </c>
      <c r="D18" s="516">
        <v>9138592.428283432</v>
      </c>
      <c r="E18" s="516">
        <v>12019608.177889477</v>
      </c>
      <c r="F18" s="516">
        <v>14168411.026332172</v>
      </c>
      <c r="G18" s="516">
        <v>16857333.05350976</v>
      </c>
      <c r="H18" s="516">
        <v>22027593.86064722</v>
      </c>
      <c r="I18" s="516">
        <v>24656028.480203144</v>
      </c>
      <c r="J18" s="516">
        <v>32987555.493163783</v>
      </c>
      <c r="K18" s="516">
        <v>42680539.2630326</v>
      </c>
      <c r="L18" s="516">
        <v>57096266.106484</v>
      </c>
      <c r="M18" s="517">
        <v>117865514.20532966</v>
      </c>
    </row>
    <row r="19" spans="2:13" ht="15" customHeight="1">
      <c r="B19" s="512" t="s">
        <v>628</v>
      </c>
      <c r="C19" s="516">
        <v>118734692.09890148</v>
      </c>
      <c r="D19" s="516">
        <v>2238088.9650516864</v>
      </c>
      <c r="E19" s="516">
        <v>3763429.3009205805</v>
      </c>
      <c r="F19" s="516">
        <v>5355458.421421015</v>
      </c>
      <c r="G19" s="516">
        <v>6966334.06501469</v>
      </c>
      <c r="H19" s="516">
        <v>8896749.111638632</v>
      </c>
      <c r="I19" s="516">
        <v>10211643.938354062</v>
      </c>
      <c r="J19" s="516">
        <v>13152468.199860254</v>
      </c>
      <c r="K19" s="516">
        <v>15477143.859018713</v>
      </c>
      <c r="L19" s="516">
        <v>20134606.19268297</v>
      </c>
      <c r="M19" s="517">
        <v>32538770.044941474</v>
      </c>
    </row>
    <row r="20" spans="2:13" ht="15">
      <c r="B20" s="512" t="s">
        <v>629</v>
      </c>
      <c r="C20" s="516">
        <v>109284975.69442792</v>
      </c>
      <c r="D20" s="516">
        <v>3721048.2863369486</v>
      </c>
      <c r="E20" s="516">
        <v>4659425.35143838</v>
      </c>
      <c r="F20" s="516">
        <v>5715081.576969155</v>
      </c>
      <c r="G20" s="516">
        <v>6680255.141374365</v>
      </c>
      <c r="H20" s="516">
        <v>7628062.021993041</v>
      </c>
      <c r="I20" s="516">
        <v>8639412.803881222</v>
      </c>
      <c r="J20" s="516">
        <v>10260144.28230741</v>
      </c>
      <c r="K20" s="516">
        <v>12260266.395892013</v>
      </c>
      <c r="L20" s="516">
        <v>17346842.412976623</v>
      </c>
      <c r="M20" s="517">
        <v>32374437.42126033</v>
      </c>
    </row>
    <row r="21" spans="2:13" ht="15">
      <c r="B21" s="512" t="s">
        <v>630</v>
      </c>
      <c r="C21" s="516">
        <v>104381478.16351135</v>
      </c>
      <c r="D21" s="516">
        <v>696694.7210815944</v>
      </c>
      <c r="E21" s="516">
        <v>1427945.1674064938</v>
      </c>
      <c r="F21" s="516">
        <v>2245757.031997756</v>
      </c>
      <c r="G21" s="516">
        <v>3928864.8905857387</v>
      </c>
      <c r="H21" s="516">
        <v>4956746.488781536</v>
      </c>
      <c r="I21" s="516">
        <v>7227509.1819706075</v>
      </c>
      <c r="J21" s="516">
        <v>9666199.98497707</v>
      </c>
      <c r="K21" s="516">
        <v>13222468.346736725</v>
      </c>
      <c r="L21" s="516">
        <v>20947820.393030737</v>
      </c>
      <c r="M21" s="517">
        <v>40061471.956943676</v>
      </c>
    </row>
    <row r="22" spans="2:13" ht="15">
      <c r="B22" s="512" t="s">
        <v>631</v>
      </c>
      <c r="C22" s="516">
        <v>184727177.1233337</v>
      </c>
      <c r="D22" s="516">
        <v>4238476.471132229</v>
      </c>
      <c r="E22" s="516">
        <v>7037441.045601952</v>
      </c>
      <c r="F22" s="516">
        <v>9591419.979953622</v>
      </c>
      <c r="G22" s="516">
        <v>11667797.120713027</v>
      </c>
      <c r="H22" s="516">
        <v>14106254.892931357</v>
      </c>
      <c r="I22" s="516">
        <v>17111340.73162909</v>
      </c>
      <c r="J22" s="516">
        <v>20471574.46246011</v>
      </c>
      <c r="K22" s="516">
        <v>24798911.896882094</v>
      </c>
      <c r="L22" s="516">
        <v>31177916.251434654</v>
      </c>
      <c r="M22" s="517">
        <v>44526044.27060013</v>
      </c>
    </row>
    <row r="23" spans="2:13" ht="15">
      <c r="B23" s="512" t="s">
        <v>632</v>
      </c>
      <c r="C23" s="516">
        <v>236381682.04679948</v>
      </c>
      <c r="D23" s="516">
        <v>10251909.291612655</v>
      </c>
      <c r="E23" s="516">
        <v>13297086.411356483</v>
      </c>
      <c r="F23" s="516">
        <v>15253497.751132654</v>
      </c>
      <c r="G23" s="516">
        <v>16851321.215922814</v>
      </c>
      <c r="H23" s="516">
        <v>18750326.282680426</v>
      </c>
      <c r="I23" s="516">
        <v>21156353.462727554</v>
      </c>
      <c r="J23" s="516">
        <v>23203064.855566297</v>
      </c>
      <c r="K23" s="516">
        <v>26296675.97413159</v>
      </c>
      <c r="L23" s="516">
        <v>33894870.76327365</v>
      </c>
      <c r="M23" s="517">
        <v>57426576.03839583</v>
      </c>
    </row>
    <row r="24" spans="2:13" ht="15">
      <c r="B24" s="511" t="s">
        <v>633</v>
      </c>
      <c r="C24" s="516">
        <v>59056733.832021</v>
      </c>
      <c r="D24" s="516">
        <v>1227257.7146869905</v>
      </c>
      <c r="E24" s="516">
        <v>1647354.699365919</v>
      </c>
      <c r="F24" s="516">
        <v>1665999.7025302195</v>
      </c>
      <c r="G24" s="516">
        <v>2510604.876249794</v>
      </c>
      <c r="H24" s="516">
        <v>3691154.566794746</v>
      </c>
      <c r="I24" s="516">
        <v>3220178.9879701925</v>
      </c>
      <c r="J24" s="516">
        <v>5340360.310838172</v>
      </c>
      <c r="K24" s="516">
        <v>6656437.727253023</v>
      </c>
      <c r="L24" s="516">
        <v>8389432.231364287</v>
      </c>
      <c r="M24" s="517">
        <v>24707953.014968492</v>
      </c>
    </row>
    <row r="25" spans="2:13" ht="15">
      <c r="B25" s="513" t="s">
        <v>634</v>
      </c>
      <c r="C25" s="518">
        <v>723715751.8656026</v>
      </c>
      <c r="D25" s="518">
        <v>33440986.43860335</v>
      </c>
      <c r="E25" s="518">
        <v>43366922.219596386</v>
      </c>
      <c r="F25" s="518">
        <v>49001079.45589644</v>
      </c>
      <c r="G25" s="518">
        <v>56583783.19958</v>
      </c>
      <c r="H25" s="518">
        <v>65721073.71227127</v>
      </c>
      <c r="I25" s="518">
        <v>71539878.86830169</v>
      </c>
      <c r="J25" s="518">
        <v>79048632.96609916</v>
      </c>
      <c r="K25" s="518">
        <v>84525066.89634049</v>
      </c>
      <c r="L25" s="518">
        <v>95722022.23235981</v>
      </c>
      <c r="M25" s="519">
        <v>144766305.8765456</v>
      </c>
    </row>
    <row r="26" spans="2:13" ht="15">
      <c r="B26" s="520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</row>
    <row r="27" spans="2:13" ht="15">
      <c r="B27" s="579" t="s">
        <v>572</v>
      </c>
      <c r="C27" s="579"/>
      <c r="D27" s="579"/>
      <c r="E27" s="579"/>
      <c r="F27" s="579"/>
      <c r="G27" s="579"/>
      <c r="H27" s="579"/>
      <c r="I27" s="579"/>
      <c r="J27" s="579"/>
      <c r="K27" s="579"/>
      <c r="L27" s="579"/>
      <c r="M27" s="579"/>
    </row>
    <row r="28" spans="2:13" ht="15">
      <c r="B28" s="580" t="s">
        <v>927</v>
      </c>
      <c r="C28" s="580"/>
      <c r="D28" s="580"/>
      <c r="E28" s="580"/>
      <c r="F28" s="580"/>
      <c r="G28" s="580"/>
      <c r="H28" s="580"/>
      <c r="I28" s="580"/>
      <c r="J28" s="580"/>
      <c r="K28" s="580"/>
      <c r="L28" s="580"/>
      <c r="M28" s="580"/>
    </row>
    <row r="29" spans="2:13" ht="15">
      <c r="B29" s="520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</row>
    <row r="30" spans="2:13" ht="14.25" customHeight="1">
      <c r="B30" s="564" t="s">
        <v>166</v>
      </c>
      <c r="C30" s="552" t="s">
        <v>16</v>
      </c>
      <c r="D30" s="564" t="s">
        <v>403</v>
      </c>
      <c r="E30" s="564"/>
      <c r="F30" s="564"/>
      <c r="G30" s="564"/>
      <c r="H30" s="564"/>
      <c r="I30" s="564"/>
      <c r="J30" s="564"/>
      <c r="K30" s="564"/>
      <c r="L30" s="564"/>
      <c r="M30" s="564"/>
    </row>
    <row r="31" spans="2:13" ht="15" customHeight="1">
      <c r="B31" s="552"/>
      <c r="C31" s="553"/>
      <c r="D31" s="515" t="s">
        <v>99</v>
      </c>
      <c r="E31" s="515" t="s">
        <v>144</v>
      </c>
      <c r="F31" s="515" t="s">
        <v>145</v>
      </c>
      <c r="G31" s="515" t="s">
        <v>146</v>
      </c>
      <c r="H31" s="515" t="s">
        <v>147</v>
      </c>
      <c r="I31" s="515" t="s">
        <v>148</v>
      </c>
      <c r="J31" s="515" t="s">
        <v>149</v>
      </c>
      <c r="K31" s="515" t="s">
        <v>150</v>
      </c>
      <c r="L31" s="515" t="s">
        <v>151</v>
      </c>
      <c r="M31" s="515" t="s">
        <v>152</v>
      </c>
    </row>
    <row r="32" spans="2:13" ht="15">
      <c r="B32" s="521" t="s">
        <v>71</v>
      </c>
      <c r="C32" s="522"/>
      <c r="D32" s="144"/>
      <c r="E32" s="144"/>
      <c r="F32" s="144"/>
      <c r="G32" s="144"/>
      <c r="H32" s="144"/>
      <c r="I32" s="144"/>
      <c r="J32" s="144"/>
      <c r="K32" s="144"/>
      <c r="L32" s="144"/>
      <c r="M32" s="250"/>
    </row>
    <row r="33" spans="2:24" ht="15">
      <c r="B33" s="509" t="s">
        <v>45</v>
      </c>
      <c r="C33" s="516">
        <v>2666885.510168383</v>
      </c>
      <c r="D33" s="516">
        <v>266672.04967146966</v>
      </c>
      <c r="E33" s="516">
        <v>266787.9867298066</v>
      </c>
      <c r="F33" s="516">
        <v>266563.43974951893</v>
      </c>
      <c r="G33" s="516">
        <v>266713.4654226596</v>
      </c>
      <c r="H33" s="516">
        <v>266692.3722226477</v>
      </c>
      <c r="I33" s="516">
        <v>266795.38841963426</v>
      </c>
      <c r="J33" s="516">
        <v>266656.1457445541</v>
      </c>
      <c r="K33" s="516">
        <v>266651.93663196685</v>
      </c>
      <c r="L33" s="516">
        <v>266628.5458375916</v>
      </c>
      <c r="M33" s="517">
        <v>266724.1797387031</v>
      </c>
      <c r="N33" s="28"/>
      <c r="O33" s="514"/>
      <c r="P33" s="20"/>
      <c r="Q33" s="20"/>
      <c r="R33" s="20"/>
      <c r="S33" s="20"/>
      <c r="T33" s="20"/>
      <c r="U33" s="20"/>
      <c r="V33" s="28"/>
      <c r="W33" s="28"/>
      <c r="X33" s="28"/>
    </row>
    <row r="34" spans="2:28" ht="15">
      <c r="B34" s="510" t="s">
        <v>410</v>
      </c>
      <c r="C34" s="516">
        <v>2515370668.9360385</v>
      </c>
      <c r="D34" s="516">
        <v>121241858.47436838</v>
      </c>
      <c r="E34" s="516">
        <v>149118932.19902715</v>
      </c>
      <c r="F34" s="516">
        <v>170624358.55410984</v>
      </c>
      <c r="G34" s="516">
        <v>191182141.5635111</v>
      </c>
      <c r="H34" s="516">
        <v>207090908.94235122</v>
      </c>
      <c r="I34" s="516">
        <v>233579608.7642948</v>
      </c>
      <c r="J34" s="516">
        <v>251605069.0835016</v>
      </c>
      <c r="K34" s="516">
        <v>285589621.2947754</v>
      </c>
      <c r="L34" s="516">
        <v>355838848.9118276</v>
      </c>
      <c r="M34" s="517">
        <v>549499321.1484021</v>
      </c>
      <c r="N34" s="28"/>
      <c r="O34" s="514"/>
      <c r="P34" s="514"/>
      <c r="Q34" s="514"/>
      <c r="R34" s="514"/>
      <c r="S34" s="514"/>
      <c r="T34" s="514"/>
      <c r="U34" s="514"/>
      <c r="V34" s="514"/>
      <c r="W34" s="514"/>
      <c r="X34" s="514"/>
      <c r="Y34" s="352"/>
      <c r="Z34" s="352"/>
      <c r="AA34" s="352"/>
      <c r="AB34" s="352"/>
    </row>
    <row r="35" spans="2:24" ht="15">
      <c r="B35" s="511" t="s">
        <v>619</v>
      </c>
      <c r="C35" s="516">
        <v>1966661703.6423197</v>
      </c>
      <c r="D35" s="516">
        <v>95138108.23160742</v>
      </c>
      <c r="E35" s="516">
        <v>114952242.56380974</v>
      </c>
      <c r="F35" s="516">
        <v>130718103.6796629</v>
      </c>
      <c r="G35" s="516">
        <v>145457688.94862446</v>
      </c>
      <c r="H35" s="516">
        <v>157567208.645523</v>
      </c>
      <c r="I35" s="516">
        <v>178608843.21780926</v>
      </c>
      <c r="J35" s="516">
        <v>194062154.7701159</v>
      </c>
      <c r="K35" s="516">
        <v>224282973.76083404</v>
      </c>
      <c r="L35" s="516">
        <v>284956637.67579657</v>
      </c>
      <c r="M35" s="517">
        <v>440917742.14863586</v>
      </c>
      <c r="N35" s="28"/>
      <c r="O35" s="20"/>
      <c r="P35" s="20"/>
      <c r="Q35" s="20"/>
      <c r="R35" s="20"/>
      <c r="S35" s="20"/>
      <c r="T35" s="20"/>
      <c r="U35" s="20"/>
      <c r="V35" s="28"/>
      <c r="W35" s="28"/>
      <c r="X35" s="28"/>
    </row>
    <row r="36" spans="2:24" ht="15">
      <c r="B36" s="511" t="s">
        <v>620</v>
      </c>
      <c r="C36" s="516">
        <v>1919353934.8161983</v>
      </c>
      <c r="D36" s="516">
        <v>93925916.30214368</v>
      </c>
      <c r="E36" s="516">
        <v>113921468.76704155</v>
      </c>
      <c r="F36" s="516">
        <v>129119645.09517285</v>
      </c>
      <c r="G36" s="516">
        <v>142517989.51245594</v>
      </c>
      <c r="H36" s="516">
        <v>155464580.67612043</v>
      </c>
      <c r="I36" s="516">
        <v>175431457.5521979</v>
      </c>
      <c r="J36" s="516">
        <v>190245446.63349485</v>
      </c>
      <c r="K36" s="516">
        <v>219505803.0532636</v>
      </c>
      <c r="L36" s="516">
        <v>278063247.53284585</v>
      </c>
      <c r="M36" s="517">
        <v>421158379.6915632</v>
      </c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</row>
    <row r="37" spans="1:24" ht="15">
      <c r="A37" s="59"/>
      <c r="B37" s="512" t="s">
        <v>621</v>
      </c>
      <c r="C37" s="516">
        <v>432944058.0350116</v>
      </c>
      <c r="D37" s="516">
        <v>39699991.69353754</v>
      </c>
      <c r="E37" s="516">
        <v>43701639.27103592</v>
      </c>
      <c r="F37" s="516">
        <v>43966424.405633435</v>
      </c>
      <c r="G37" s="516">
        <v>44962530.00524587</v>
      </c>
      <c r="H37" s="516">
        <v>43737196.39546627</v>
      </c>
      <c r="I37" s="516">
        <v>44464272.34977111</v>
      </c>
      <c r="J37" s="516">
        <v>43546021.699750274</v>
      </c>
      <c r="K37" s="516">
        <v>42250567.27447445</v>
      </c>
      <c r="L37" s="516">
        <v>42932746.75136098</v>
      </c>
      <c r="M37" s="517">
        <v>43682668.18876206</v>
      </c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</row>
    <row r="38" spans="2:24" ht="15" customHeight="1">
      <c r="B38" s="512" t="s">
        <v>622</v>
      </c>
      <c r="C38" s="516">
        <v>12655068.428542044</v>
      </c>
      <c r="D38" s="516">
        <v>609060.936623699</v>
      </c>
      <c r="E38" s="516">
        <v>807738.2631335806</v>
      </c>
      <c r="F38" s="516">
        <v>1010079.0965687669</v>
      </c>
      <c r="G38" s="516">
        <v>1077528.7831975403</v>
      </c>
      <c r="H38" s="516">
        <v>1298771.6241612677</v>
      </c>
      <c r="I38" s="516">
        <v>1331847.482804937</v>
      </c>
      <c r="J38" s="516">
        <v>1304616.379221163</v>
      </c>
      <c r="K38" s="516">
        <v>1522814.486726856</v>
      </c>
      <c r="L38" s="516">
        <v>1416086.2094667521</v>
      </c>
      <c r="M38" s="517">
        <v>2276525.166637511</v>
      </c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</row>
    <row r="39" spans="2:24" ht="15">
      <c r="B39" s="512" t="s">
        <v>623</v>
      </c>
      <c r="C39" s="516">
        <v>149244448.52277523</v>
      </c>
      <c r="D39" s="516">
        <v>6877496.36009879</v>
      </c>
      <c r="E39" s="516">
        <v>8741359.78136381</v>
      </c>
      <c r="F39" s="516">
        <v>10067839.718229802</v>
      </c>
      <c r="G39" s="516">
        <v>10958577.340218518</v>
      </c>
      <c r="H39" s="516">
        <v>13020212.371357642</v>
      </c>
      <c r="I39" s="516">
        <v>13562968.525347909</v>
      </c>
      <c r="J39" s="516">
        <v>14821108.462794177</v>
      </c>
      <c r="K39" s="516">
        <v>18268326.02275618</v>
      </c>
      <c r="L39" s="516">
        <v>22373046.934853017</v>
      </c>
      <c r="M39" s="517">
        <v>30553513.005762964</v>
      </c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</row>
    <row r="40" spans="2:24" ht="15" customHeight="1">
      <c r="B40" s="512" t="s">
        <v>624</v>
      </c>
      <c r="C40" s="516">
        <v>156847937.38614547</v>
      </c>
      <c r="D40" s="516">
        <v>8384318.1187065495</v>
      </c>
      <c r="E40" s="516">
        <v>10033825.43766137</v>
      </c>
      <c r="F40" s="516">
        <v>11633714.390257051</v>
      </c>
      <c r="G40" s="516">
        <v>13144095.647986026</v>
      </c>
      <c r="H40" s="516">
        <v>13575228.386954522</v>
      </c>
      <c r="I40" s="516">
        <v>14989954.15939697</v>
      </c>
      <c r="J40" s="516">
        <v>16321955.961061379</v>
      </c>
      <c r="K40" s="516">
        <v>16688435.760827981</v>
      </c>
      <c r="L40" s="516">
        <v>20629167.165116142</v>
      </c>
      <c r="M40" s="517">
        <v>31447242.358185556</v>
      </c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  <row r="41" spans="2:24" ht="15" customHeight="1">
      <c r="B41" s="512" t="s">
        <v>625</v>
      </c>
      <c r="C41" s="516">
        <v>112726240.84073953</v>
      </c>
      <c r="D41" s="516">
        <v>4678246.322321121</v>
      </c>
      <c r="E41" s="516">
        <v>5627938.022032475</v>
      </c>
      <c r="F41" s="516">
        <v>6379806.594199052</v>
      </c>
      <c r="G41" s="516">
        <v>7271485.921659205</v>
      </c>
      <c r="H41" s="516">
        <v>7588911.049936751</v>
      </c>
      <c r="I41" s="516">
        <v>8638365.333695628</v>
      </c>
      <c r="J41" s="516">
        <v>9859262.686560906</v>
      </c>
      <c r="K41" s="516">
        <v>11777808.278197166</v>
      </c>
      <c r="L41" s="516">
        <v>16426545.735715354</v>
      </c>
      <c r="M41" s="517">
        <v>34477870.89642756</v>
      </c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</row>
    <row r="42" spans="2:24" ht="15" customHeight="1">
      <c r="B42" s="512" t="s">
        <v>626</v>
      </c>
      <c r="C42" s="516">
        <v>140669008.9220598</v>
      </c>
      <c r="D42" s="516">
        <v>4745241.054848149</v>
      </c>
      <c r="E42" s="516">
        <v>6620014.536900657</v>
      </c>
      <c r="F42" s="516">
        <v>8623275.84320931</v>
      </c>
      <c r="G42" s="516">
        <v>9251034.103006864</v>
      </c>
      <c r="H42" s="516">
        <v>11368761.784291776</v>
      </c>
      <c r="I42" s="516">
        <v>12433450.572218083</v>
      </c>
      <c r="J42" s="516">
        <v>13675887.02094285</v>
      </c>
      <c r="K42" s="516">
        <v>15991200.960601749</v>
      </c>
      <c r="L42" s="516">
        <v>22589236.501480836</v>
      </c>
      <c r="M42" s="517">
        <v>35370906.54456695</v>
      </c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</row>
    <row r="43" spans="2:24" ht="15">
      <c r="B43" s="512" t="s">
        <v>627</v>
      </c>
      <c r="C43" s="516">
        <v>280849774.3495776</v>
      </c>
      <c r="D43" s="516">
        <v>7461539.647037553</v>
      </c>
      <c r="E43" s="516">
        <v>9055622.57084719</v>
      </c>
      <c r="F43" s="516">
        <v>11482418.187431084</v>
      </c>
      <c r="G43" s="516">
        <v>13914666.832398342</v>
      </c>
      <c r="H43" s="516">
        <v>16669500.550112525</v>
      </c>
      <c r="I43" s="516">
        <v>22838267.753034715</v>
      </c>
      <c r="J43" s="516">
        <v>27154122.632373236</v>
      </c>
      <c r="K43" s="516">
        <v>35218338.11836208</v>
      </c>
      <c r="L43" s="516">
        <v>49778206.15833261</v>
      </c>
      <c r="M43" s="517">
        <v>87277091.89965996</v>
      </c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</row>
    <row r="44" spans="2:24" ht="15">
      <c r="B44" s="512" t="s">
        <v>628</v>
      </c>
      <c r="C44" s="516">
        <v>101367026.95867483</v>
      </c>
      <c r="D44" s="516">
        <v>2659352.2139458517</v>
      </c>
      <c r="E44" s="516">
        <v>4205026.400420403</v>
      </c>
      <c r="F44" s="516">
        <v>5516532.085841967</v>
      </c>
      <c r="G44" s="516">
        <v>6944827.968309184</v>
      </c>
      <c r="H44" s="516">
        <v>7676649.915112361</v>
      </c>
      <c r="I44" s="516">
        <v>9786852.132359456</v>
      </c>
      <c r="J44" s="516">
        <v>10817477.815863809</v>
      </c>
      <c r="K44" s="516">
        <v>12754801.72272312</v>
      </c>
      <c r="L44" s="516">
        <v>16173548.920643048</v>
      </c>
      <c r="M44" s="517">
        <v>24831957.78346171</v>
      </c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</row>
    <row r="45" spans="2:24" ht="15">
      <c r="B45" s="512" t="s">
        <v>629</v>
      </c>
      <c r="C45" s="516">
        <v>91349304.50668545</v>
      </c>
      <c r="D45" s="516">
        <v>3458119.305436579</v>
      </c>
      <c r="E45" s="516">
        <v>4442382.639220506</v>
      </c>
      <c r="F45" s="516">
        <v>5187068.885546197</v>
      </c>
      <c r="G45" s="516">
        <v>5743303.223126902</v>
      </c>
      <c r="H45" s="516">
        <v>6456163.365634261</v>
      </c>
      <c r="I45" s="516">
        <v>7671396.957635362</v>
      </c>
      <c r="J45" s="516">
        <v>8482102.806303969</v>
      </c>
      <c r="K45" s="516">
        <v>10605261.67920167</v>
      </c>
      <c r="L45" s="516">
        <v>14560927.587515939</v>
      </c>
      <c r="M45" s="517">
        <v>24742578.057068534</v>
      </c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</row>
    <row r="46" spans="2:24" ht="15">
      <c r="B46" s="512" t="s">
        <v>630</v>
      </c>
      <c r="C46" s="516">
        <v>95010599.28181645</v>
      </c>
      <c r="D46" s="516">
        <v>983182.2980860024</v>
      </c>
      <c r="E46" s="516">
        <v>1897003.3612636311</v>
      </c>
      <c r="F46" s="516">
        <v>3368728.352165486</v>
      </c>
      <c r="G46" s="516">
        <v>4424532.39362689</v>
      </c>
      <c r="H46" s="516">
        <v>5481423.358956457</v>
      </c>
      <c r="I46" s="516">
        <v>7672429.9102977095</v>
      </c>
      <c r="J46" s="516">
        <v>9616704.966971003</v>
      </c>
      <c r="K46" s="516">
        <v>11844430.514540233</v>
      </c>
      <c r="L46" s="516">
        <v>19322169.18708595</v>
      </c>
      <c r="M46" s="517">
        <v>30399994.938822664</v>
      </c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</row>
    <row r="47" spans="2:24" ht="15">
      <c r="B47" s="512" t="s">
        <v>631</v>
      </c>
      <c r="C47" s="516">
        <v>156263255.403969</v>
      </c>
      <c r="D47" s="516">
        <v>4955042.922564199</v>
      </c>
      <c r="E47" s="516">
        <v>7396712.931297528</v>
      </c>
      <c r="F47" s="516">
        <v>9247983.586626718</v>
      </c>
      <c r="G47" s="516">
        <v>10977448.003533684</v>
      </c>
      <c r="H47" s="516">
        <v>13357538.51909333</v>
      </c>
      <c r="I47" s="516">
        <v>15389758.092449851</v>
      </c>
      <c r="J47" s="516">
        <v>16728451.861036353</v>
      </c>
      <c r="K47" s="516">
        <v>21044927.415080093</v>
      </c>
      <c r="L47" s="516">
        <v>24331115.504494283</v>
      </c>
      <c r="M47" s="517">
        <v>32834276.567801625</v>
      </c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</row>
    <row r="48" spans="2:24" ht="15">
      <c r="B48" s="512" t="s">
        <v>632</v>
      </c>
      <c r="C48" s="516">
        <v>189427212.18020847</v>
      </c>
      <c r="D48" s="516">
        <v>9414325.428937513</v>
      </c>
      <c r="E48" s="516">
        <v>11392205.55186446</v>
      </c>
      <c r="F48" s="516">
        <v>12635773.94946423</v>
      </c>
      <c r="G48" s="516">
        <v>13847959.290147126</v>
      </c>
      <c r="H48" s="516">
        <v>15234223.355043175</v>
      </c>
      <c r="I48" s="516">
        <v>16651894.283186235</v>
      </c>
      <c r="J48" s="516">
        <v>17917734.340615653</v>
      </c>
      <c r="K48" s="516">
        <v>21538890.81977218</v>
      </c>
      <c r="L48" s="516">
        <v>27530450.876781024</v>
      </c>
      <c r="M48" s="517">
        <v>43263754.2844062</v>
      </c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</row>
    <row r="49" spans="2:24" ht="15">
      <c r="B49" s="511" t="s">
        <v>633</v>
      </c>
      <c r="C49" s="516">
        <v>47307768.82611792</v>
      </c>
      <c r="D49" s="516">
        <v>1212191.9294640075</v>
      </c>
      <c r="E49" s="516">
        <v>1030773.7967679087</v>
      </c>
      <c r="F49" s="516">
        <v>1598458.5844899083</v>
      </c>
      <c r="G49" s="516">
        <v>2939699.4361683186</v>
      </c>
      <c r="H49" s="516">
        <v>2102627.9694031207</v>
      </c>
      <c r="I49" s="516">
        <v>3177385.665611038</v>
      </c>
      <c r="J49" s="516">
        <v>3816708.136620911</v>
      </c>
      <c r="K49" s="516">
        <v>4777170.707570019</v>
      </c>
      <c r="L49" s="516">
        <v>6893390.1429504845</v>
      </c>
      <c r="M49" s="517">
        <v>19759362.45707214</v>
      </c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</row>
    <row r="50" spans="2:24" ht="15">
      <c r="B50" s="513" t="s">
        <v>634</v>
      </c>
      <c r="C50" s="518">
        <v>548708965.2937205</v>
      </c>
      <c r="D50" s="518">
        <v>26103750.242761057</v>
      </c>
      <c r="E50" s="518">
        <v>34166689.63521748</v>
      </c>
      <c r="F50" s="518">
        <v>39906254.874447465</v>
      </c>
      <c r="G50" s="518">
        <v>45724452.61488671</v>
      </c>
      <c r="H50" s="518">
        <v>49523700.296828315</v>
      </c>
      <c r="I50" s="518">
        <v>54970765.54648599</v>
      </c>
      <c r="J50" s="518">
        <v>57542914.31338581</v>
      </c>
      <c r="K50" s="518">
        <v>61306647.53394122</v>
      </c>
      <c r="L50" s="518">
        <v>70882211.23603104</v>
      </c>
      <c r="M50" s="519">
        <v>108581578.99976663</v>
      </c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</row>
    <row r="51" spans="2:13" ht="15">
      <c r="B51" s="520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</row>
    <row r="52" spans="2:13" ht="15">
      <c r="B52" s="520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</row>
    <row r="53" spans="2:13" ht="15">
      <c r="B53" s="579" t="s">
        <v>573</v>
      </c>
      <c r="C53" s="579"/>
      <c r="D53" s="579"/>
      <c r="E53" s="579"/>
      <c r="F53" s="579"/>
      <c r="G53" s="579"/>
      <c r="H53" s="579"/>
      <c r="I53" s="579"/>
      <c r="J53" s="579"/>
      <c r="K53" s="579"/>
      <c r="L53" s="579"/>
      <c r="M53" s="579"/>
    </row>
    <row r="54" spans="2:13" ht="15">
      <c r="B54" s="580" t="s">
        <v>927</v>
      </c>
      <c r="C54" s="580"/>
      <c r="D54" s="580"/>
      <c r="E54" s="580"/>
      <c r="F54" s="580"/>
      <c r="G54" s="580"/>
      <c r="H54" s="580"/>
      <c r="I54" s="580"/>
      <c r="J54" s="580"/>
      <c r="K54" s="580"/>
      <c r="L54" s="580"/>
      <c r="M54" s="580"/>
    </row>
    <row r="55" spans="2:13" ht="15">
      <c r="B55" s="520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</row>
    <row r="56" spans="2:13" ht="14.25" customHeight="1">
      <c r="B56" s="564" t="s">
        <v>166</v>
      </c>
      <c r="C56" s="552" t="s">
        <v>16</v>
      </c>
      <c r="D56" s="564" t="s">
        <v>403</v>
      </c>
      <c r="E56" s="564"/>
      <c r="F56" s="564"/>
      <c r="G56" s="564"/>
      <c r="H56" s="564"/>
      <c r="I56" s="564"/>
      <c r="J56" s="564"/>
      <c r="K56" s="564"/>
      <c r="L56" s="564"/>
      <c r="M56" s="564"/>
    </row>
    <row r="57" spans="2:13" ht="15">
      <c r="B57" s="552"/>
      <c r="C57" s="553"/>
      <c r="D57" s="515" t="s">
        <v>99</v>
      </c>
      <c r="E57" s="515" t="s">
        <v>144</v>
      </c>
      <c r="F57" s="515" t="s">
        <v>145</v>
      </c>
      <c r="G57" s="515" t="s">
        <v>146</v>
      </c>
      <c r="H57" s="515" t="s">
        <v>147</v>
      </c>
      <c r="I57" s="515" t="s">
        <v>148</v>
      </c>
      <c r="J57" s="515" t="s">
        <v>149</v>
      </c>
      <c r="K57" s="515" t="s">
        <v>150</v>
      </c>
      <c r="L57" s="515" t="s">
        <v>151</v>
      </c>
      <c r="M57" s="515" t="s">
        <v>152</v>
      </c>
    </row>
    <row r="58" spans="2:15" ht="15">
      <c r="B58" s="521" t="s">
        <v>72</v>
      </c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250"/>
      <c r="O58" s="352"/>
    </row>
    <row r="59" spans="2:15" ht="15">
      <c r="B59" s="509" t="s">
        <v>45</v>
      </c>
      <c r="C59" s="516">
        <v>1256237.6513771778</v>
      </c>
      <c r="D59" s="516">
        <v>125641.51813177526</v>
      </c>
      <c r="E59" s="516">
        <v>125577.23275918297</v>
      </c>
      <c r="F59" s="516">
        <v>125621.27120432089</v>
      </c>
      <c r="G59" s="516">
        <v>125712.99138927595</v>
      </c>
      <c r="H59" s="516">
        <v>125521.66040850205</v>
      </c>
      <c r="I59" s="516">
        <v>125660.00311898795</v>
      </c>
      <c r="J59" s="516">
        <v>125681.97643256727</v>
      </c>
      <c r="K59" s="516">
        <v>125536.53555846195</v>
      </c>
      <c r="L59" s="516">
        <v>125701.54793920038</v>
      </c>
      <c r="M59" s="517">
        <v>125582.9144349373</v>
      </c>
      <c r="O59" s="353"/>
    </row>
    <row r="60" spans="2:16" ht="15">
      <c r="B60" s="510" t="s">
        <v>410</v>
      </c>
      <c r="C60" s="516">
        <v>660973632.4515519</v>
      </c>
      <c r="D60" s="516">
        <v>33267661.631152287</v>
      </c>
      <c r="E60" s="516">
        <v>41870367.25264883</v>
      </c>
      <c r="F60" s="516">
        <v>48929247.51808821</v>
      </c>
      <c r="G60" s="516">
        <v>53908047.826390915</v>
      </c>
      <c r="H60" s="516">
        <v>58125971.70632606</v>
      </c>
      <c r="I60" s="516">
        <v>64356002.339433365</v>
      </c>
      <c r="J60" s="516">
        <v>70144658.56071247</v>
      </c>
      <c r="K60" s="516">
        <v>75581023.96568136</v>
      </c>
      <c r="L60" s="516">
        <v>88996180.13551596</v>
      </c>
      <c r="M60" s="517">
        <v>125794471.51562023</v>
      </c>
      <c r="P60" s="353"/>
    </row>
    <row r="61" spans="2:13" ht="15">
      <c r="B61" s="511" t="s">
        <v>619</v>
      </c>
      <c r="C61" s="516">
        <v>485966845.8797167</v>
      </c>
      <c r="D61" s="516">
        <v>23440431.172561802</v>
      </c>
      <c r="E61" s="516">
        <v>30724951.700259343</v>
      </c>
      <c r="F61" s="516">
        <v>35869618.67405077</v>
      </c>
      <c r="G61" s="516">
        <v>39331813.15996522</v>
      </c>
      <c r="H61" s="516">
        <v>43042695.94886303</v>
      </c>
      <c r="I61" s="516">
        <v>47035789.69206222</v>
      </c>
      <c r="J61" s="516">
        <v>51511641.34624987</v>
      </c>
      <c r="K61" s="516">
        <v>53765064.94461878</v>
      </c>
      <c r="L61" s="516">
        <v>65300345.39260587</v>
      </c>
      <c r="M61" s="517">
        <v>95944493.84848914</v>
      </c>
    </row>
    <row r="62" spans="2:19" ht="15">
      <c r="B62" s="511" t="s">
        <v>620</v>
      </c>
      <c r="C62" s="516">
        <v>474217880.87381345</v>
      </c>
      <c r="D62" s="516">
        <v>23134241.788335472</v>
      </c>
      <c r="E62" s="516">
        <v>30444930.0748698</v>
      </c>
      <c r="F62" s="516">
        <v>35558457.88789257</v>
      </c>
      <c r="G62" s="516">
        <v>38629691.87484939</v>
      </c>
      <c r="H62" s="516">
        <v>42404944.69188763</v>
      </c>
      <c r="I62" s="516">
        <v>46202303.8048204</v>
      </c>
      <c r="J62" s="516">
        <v>50696381.361081034</v>
      </c>
      <c r="K62" s="516">
        <v>52845139.07747582</v>
      </c>
      <c r="L62" s="516">
        <v>62963619.69498025</v>
      </c>
      <c r="M62" s="517">
        <v>91338170.61762945</v>
      </c>
      <c r="R62" s="293"/>
      <c r="S62" s="294"/>
    </row>
    <row r="63" spans="1:13" ht="15">
      <c r="A63" s="59"/>
      <c r="B63" s="512" t="s">
        <v>621</v>
      </c>
      <c r="C63" s="516">
        <v>151552282.64179206</v>
      </c>
      <c r="D63" s="516">
        <v>9260713.420683224</v>
      </c>
      <c r="E63" s="516">
        <v>12794498.923039358</v>
      </c>
      <c r="F63" s="516">
        <v>14603285.305523438</v>
      </c>
      <c r="G63" s="516">
        <v>15337483.564758588</v>
      </c>
      <c r="H63" s="516">
        <v>16111603.54914305</v>
      </c>
      <c r="I63" s="516">
        <v>16407334.901793614</v>
      </c>
      <c r="J63" s="516">
        <v>16531603.917999182</v>
      </c>
      <c r="K63" s="516">
        <v>16010832.227945179</v>
      </c>
      <c r="L63" s="516">
        <v>17415319.57632755</v>
      </c>
      <c r="M63" s="517">
        <v>17079607.254583392</v>
      </c>
    </row>
    <row r="64" spans="2:13" ht="15" customHeight="1">
      <c r="B64" s="512" t="s">
        <v>622</v>
      </c>
      <c r="C64" s="516">
        <v>4648765.8486939985</v>
      </c>
      <c r="D64" s="516">
        <v>157319.48990570806</v>
      </c>
      <c r="E64" s="516">
        <v>289296.68617378926</v>
      </c>
      <c r="F64" s="516">
        <v>363022.1298386071</v>
      </c>
      <c r="G64" s="516">
        <v>313925.617071816</v>
      </c>
      <c r="H64" s="516">
        <v>391498.7832925322</v>
      </c>
      <c r="I64" s="516">
        <v>494564.6363014711</v>
      </c>
      <c r="J64" s="516">
        <v>530830.1975573889</v>
      </c>
      <c r="K64" s="516">
        <v>511503.8864144787</v>
      </c>
      <c r="L64" s="516">
        <v>695664.8028935186</v>
      </c>
      <c r="M64" s="517">
        <v>901139.6192446653</v>
      </c>
    </row>
    <row r="65" spans="2:13" ht="15">
      <c r="B65" s="512" t="s">
        <v>623</v>
      </c>
      <c r="C65" s="516">
        <v>41021367.923866555</v>
      </c>
      <c r="D65" s="516">
        <v>2492912.9143946897</v>
      </c>
      <c r="E65" s="516">
        <v>2730322.3912506048</v>
      </c>
      <c r="F65" s="516">
        <v>3162293.517615541</v>
      </c>
      <c r="G65" s="516">
        <v>3427683.541922128</v>
      </c>
      <c r="H65" s="516">
        <v>3718408.1018460165</v>
      </c>
      <c r="I65" s="516">
        <v>3861084.8116895366</v>
      </c>
      <c r="J65" s="516">
        <v>4349583.931372324</v>
      </c>
      <c r="K65" s="516">
        <v>4354396.332367144</v>
      </c>
      <c r="L65" s="516">
        <v>5495916.986597935</v>
      </c>
      <c r="M65" s="517">
        <v>7428765.394811701</v>
      </c>
    </row>
    <row r="66" spans="2:13" ht="15">
      <c r="B66" s="512" t="s">
        <v>624</v>
      </c>
      <c r="C66" s="516">
        <v>20494302.034357887</v>
      </c>
      <c r="D66" s="516">
        <v>1146988.6089020632</v>
      </c>
      <c r="E66" s="516">
        <v>1366784.2966322177</v>
      </c>
      <c r="F66" s="516">
        <v>1600892.9709261223</v>
      </c>
      <c r="G66" s="516">
        <v>1693133.8268744014</v>
      </c>
      <c r="H66" s="516">
        <v>1967702.8101876574</v>
      </c>
      <c r="I66" s="516">
        <v>2149908.023509055</v>
      </c>
      <c r="J66" s="516">
        <v>2213307.964897583</v>
      </c>
      <c r="K66" s="516">
        <v>2410097.9006178076</v>
      </c>
      <c r="L66" s="516">
        <v>2525522.240107206</v>
      </c>
      <c r="M66" s="517">
        <v>3419963.3917042064</v>
      </c>
    </row>
    <row r="67" spans="2:13" ht="15" customHeight="1">
      <c r="B67" s="512" t="s">
        <v>625</v>
      </c>
      <c r="C67" s="516">
        <v>29339277.24537381</v>
      </c>
      <c r="D67" s="516">
        <v>1556085.9267001778</v>
      </c>
      <c r="E67" s="516">
        <v>1865300.4515592477</v>
      </c>
      <c r="F67" s="516">
        <v>2298497.4337702906</v>
      </c>
      <c r="G67" s="516">
        <v>2315919.496532598</v>
      </c>
      <c r="H67" s="516">
        <v>2527758.6715948163</v>
      </c>
      <c r="I67" s="516">
        <v>2656728.412773446</v>
      </c>
      <c r="J67" s="516">
        <v>2945891.9851441174</v>
      </c>
      <c r="K67" s="516">
        <v>3176630.817578639</v>
      </c>
      <c r="L67" s="516">
        <v>3718158.142967557</v>
      </c>
      <c r="M67" s="517">
        <v>6278305.906753625</v>
      </c>
    </row>
    <row r="68" spans="2:13" ht="15" customHeight="1">
      <c r="B68" s="512" t="s">
        <v>626</v>
      </c>
      <c r="C68" s="516">
        <v>38421610.63884041</v>
      </c>
      <c r="D68" s="516">
        <v>1341461.8801714603</v>
      </c>
      <c r="E68" s="516">
        <v>1855828.9250042662</v>
      </c>
      <c r="F68" s="516">
        <v>2092393.1422855025</v>
      </c>
      <c r="G68" s="516">
        <v>2778456.478576074</v>
      </c>
      <c r="H68" s="516">
        <v>3080298.235351534</v>
      </c>
      <c r="I68" s="516">
        <v>4034070.915707153</v>
      </c>
      <c r="J68" s="516">
        <v>4160766.9677011557</v>
      </c>
      <c r="K68" s="516">
        <v>4796516.983157762</v>
      </c>
      <c r="L68" s="516">
        <v>5974410.5588336</v>
      </c>
      <c r="M68" s="517">
        <v>8307406.552053425</v>
      </c>
    </row>
    <row r="69" spans="2:13" ht="15" customHeight="1">
      <c r="B69" s="512" t="s">
        <v>627</v>
      </c>
      <c r="C69" s="516">
        <v>68647667.74528491</v>
      </c>
      <c r="D69" s="516">
        <v>2288695.4825989516</v>
      </c>
      <c r="E69" s="516">
        <v>3096747.6043673675</v>
      </c>
      <c r="F69" s="516">
        <v>3643295.6578126177</v>
      </c>
      <c r="G69" s="516">
        <v>4112186.5946241473</v>
      </c>
      <c r="H69" s="516">
        <v>4970940.640056806</v>
      </c>
      <c r="I69" s="516">
        <v>5597454.259379</v>
      </c>
      <c r="J69" s="516">
        <v>7707698.283015403</v>
      </c>
      <c r="K69" s="516">
        <v>7515258.953504587</v>
      </c>
      <c r="L69" s="516">
        <v>9907275.716065526</v>
      </c>
      <c r="M69" s="517">
        <v>19808114.553862195</v>
      </c>
    </row>
    <row r="70" spans="2:13" ht="15" customHeight="1">
      <c r="B70" s="512" t="s">
        <v>628</v>
      </c>
      <c r="C70" s="516">
        <v>17367665.140222814</v>
      </c>
      <c r="D70" s="516">
        <v>431175.79561616987</v>
      </c>
      <c r="E70" s="516">
        <v>681526.162385699</v>
      </c>
      <c r="F70" s="516">
        <v>898039.2497132005</v>
      </c>
      <c r="G70" s="516">
        <v>1037913.2526723765</v>
      </c>
      <c r="H70" s="516">
        <v>1267226.097904484</v>
      </c>
      <c r="I70" s="516">
        <v>1593896.731503806</v>
      </c>
      <c r="J70" s="516">
        <v>1972168.7992638547</v>
      </c>
      <c r="K70" s="516">
        <v>2145201.8887433168</v>
      </c>
      <c r="L70" s="516">
        <v>2862402.2424436</v>
      </c>
      <c r="M70" s="517">
        <v>4478114.919976747</v>
      </c>
    </row>
    <row r="71" spans="2:13" ht="15" customHeight="1">
      <c r="B71" s="512" t="s">
        <v>629</v>
      </c>
      <c r="C71" s="516">
        <v>17935671.187739145</v>
      </c>
      <c r="D71" s="516">
        <v>991574.3389206696</v>
      </c>
      <c r="E71" s="516">
        <v>1092395.9106590822</v>
      </c>
      <c r="F71" s="516">
        <v>1226515.5067190437</v>
      </c>
      <c r="G71" s="516">
        <v>1303840.0567067664</v>
      </c>
      <c r="H71" s="516">
        <v>1408428.4901196405</v>
      </c>
      <c r="I71" s="516">
        <v>1647393.6878142755</v>
      </c>
      <c r="J71" s="516">
        <v>1832596.6852647874</v>
      </c>
      <c r="K71" s="516">
        <v>1868791.06647055</v>
      </c>
      <c r="L71" s="516">
        <v>2386163.4452289874</v>
      </c>
      <c r="M71" s="517">
        <v>4177971.9998359145</v>
      </c>
    </row>
    <row r="72" spans="2:13" ht="15" customHeight="1">
      <c r="B72" s="512" t="s">
        <v>630</v>
      </c>
      <c r="C72" s="516">
        <v>9370878.881695619</v>
      </c>
      <c r="D72" s="516">
        <v>132034.73024657657</v>
      </c>
      <c r="E72" s="516">
        <v>158899.83914040503</v>
      </c>
      <c r="F72" s="516">
        <v>302443.7412419112</v>
      </c>
      <c r="G72" s="516">
        <v>408267.85815232655</v>
      </c>
      <c r="H72" s="516">
        <v>392686.7523269911</v>
      </c>
      <c r="I72" s="516">
        <v>697816.2040166556</v>
      </c>
      <c r="J72" s="516">
        <v>664695.3626654326</v>
      </c>
      <c r="K72" s="516">
        <v>1176956.9920613281</v>
      </c>
      <c r="L72" s="516">
        <v>1496059.7143554303</v>
      </c>
      <c r="M72" s="517">
        <v>3941017.6874885634</v>
      </c>
    </row>
    <row r="73" spans="2:13" ht="15" customHeight="1">
      <c r="B73" s="512" t="s">
        <v>631</v>
      </c>
      <c r="C73" s="516">
        <v>28463921.71936027</v>
      </c>
      <c r="D73" s="516">
        <v>927954.1665075443</v>
      </c>
      <c r="E73" s="516">
        <v>1330875.992049623</v>
      </c>
      <c r="F73" s="516">
        <v>1614608.0741548487</v>
      </c>
      <c r="G73" s="516">
        <v>1959152.1371620554</v>
      </c>
      <c r="H73" s="516">
        <v>2392272.53404201</v>
      </c>
      <c r="I73" s="516">
        <v>2602703.661711391</v>
      </c>
      <c r="J73" s="516">
        <v>2888691.5596893895</v>
      </c>
      <c r="K73" s="516">
        <v>3571499.5816493644</v>
      </c>
      <c r="L73" s="516">
        <v>4272598.7345745545</v>
      </c>
      <c r="M73" s="517">
        <v>6903565.277820249</v>
      </c>
    </row>
    <row r="74" spans="2:13" ht="15" customHeight="1">
      <c r="B74" s="512" t="s">
        <v>632</v>
      </c>
      <c r="C74" s="516">
        <v>46954469.86658153</v>
      </c>
      <c r="D74" s="516">
        <v>2407325.0336882444</v>
      </c>
      <c r="E74" s="516">
        <v>3182452.892608151</v>
      </c>
      <c r="F74" s="516">
        <v>3753171.158291416</v>
      </c>
      <c r="G74" s="516">
        <v>3941729.4497960894</v>
      </c>
      <c r="H74" s="516">
        <v>4176120.0260221297</v>
      </c>
      <c r="I74" s="516">
        <v>4459347.558620925</v>
      </c>
      <c r="J74" s="516">
        <v>4898545.706510414</v>
      </c>
      <c r="K74" s="516">
        <v>5307452.446965624</v>
      </c>
      <c r="L74" s="516">
        <v>6214127.534584782</v>
      </c>
      <c r="M74" s="517">
        <v>8614198.059494814</v>
      </c>
    </row>
    <row r="75" spans="2:13" ht="15" customHeight="1">
      <c r="B75" s="511" t="s">
        <v>633</v>
      </c>
      <c r="C75" s="516">
        <v>11748965.005904023</v>
      </c>
      <c r="D75" s="516">
        <v>306189.3842262713</v>
      </c>
      <c r="E75" s="516">
        <v>280021.62538950605</v>
      </c>
      <c r="F75" s="516">
        <v>311160.786158151</v>
      </c>
      <c r="G75" s="516">
        <v>702121.285115845</v>
      </c>
      <c r="H75" s="516">
        <v>637751.2569753459</v>
      </c>
      <c r="I75" s="516">
        <v>833485.8872418684</v>
      </c>
      <c r="J75" s="516">
        <v>815259.985168807</v>
      </c>
      <c r="K75" s="516">
        <v>919925.8671429236</v>
      </c>
      <c r="L75" s="516">
        <v>2336725.697625634</v>
      </c>
      <c r="M75" s="517">
        <v>4606323.230859534</v>
      </c>
    </row>
    <row r="76" spans="2:13" ht="15" customHeight="1">
      <c r="B76" s="513" t="s">
        <v>634</v>
      </c>
      <c r="C76" s="518">
        <v>175006786.57183972</v>
      </c>
      <c r="D76" s="518">
        <v>9827230.458590506</v>
      </c>
      <c r="E76" s="518">
        <v>11145415.55238951</v>
      </c>
      <c r="F76" s="518">
        <v>13059628.844037497</v>
      </c>
      <c r="G76" s="518">
        <v>14576234.666425684</v>
      </c>
      <c r="H76" s="518">
        <v>15083275.757463058</v>
      </c>
      <c r="I76" s="518">
        <v>17320212.647371076</v>
      </c>
      <c r="J76" s="518">
        <v>18633017.214462493</v>
      </c>
      <c r="K76" s="518">
        <v>21815959.021062605</v>
      </c>
      <c r="L76" s="518">
        <v>23695834.742910124</v>
      </c>
      <c r="M76" s="519">
        <v>29849977.667131044</v>
      </c>
    </row>
    <row r="78" spans="2:3" ht="15">
      <c r="B78" s="186" t="s">
        <v>347</v>
      </c>
      <c r="C78"/>
    </row>
    <row r="79" ht="15">
      <c r="C79"/>
    </row>
    <row r="80" ht="15">
      <c r="C80"/>
    </row>
    <row r="81" ht="15">
      <c r="C81"/>
    </row>
  </sheetData>
  <mergeCells count="16">
    <mergeCell ref="O10:W10"/>
    <mergeCell ref="B2:M2"/>
    <mergeCell ref="B3:M3"/>
    <mergeCell ref="B5:B6"/>
    <mergeCell ref="C5:C6"/>
    <mergeCell ref="D5:M5"/>
    <mergeCell ref="B27:M27"/>
    <mergeCell ref="B28:M28"/>
    <mergeCell ref="B30:B31"/>
    <mergeCell ref="C30:C31"/>
    <mergeCell ref="D30:M30"/>
    <mergeCell ref="B53:M53"/>
    <mergeCell ref="B54:M54"/>
    <mergeCell ref="B56:B57"/>
    <mergeCell ref="C56:C57"/>
    <mergeCell ref="D56:M56"/>
  </mergeCells>
  <hyperlinks>
    <hyperlink ref="A2" location="Índice!A1" display="Regresar"/>
  </hyperlinks>
  <printOptions/>
  <pageMargins left="0.7" right="0.7" top="0.75" bottom="0.75" header="0.3" footer="0.3"/>
  <pageSetup horizontalDpi="600" verticalDpi="60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F76"/>
  <sheetViews>
    <sheetView workbookViewId="0" topLeftCell="A1">
      <selection activeCell="B5" sqref="B5:B6"/>
    </sheetView>
  </sheetViews>
  <sheetFormatPr defaultColWidth="11.421875" defaultRowHeight="15"/>
  <cols>
    <col min="2" max="2" width="37.8515625" style="0" customWidth="1"/>
    <col min="3" max="3" width="16.28125" style="6" bestFit="1" customWidth="1"/>
    <col min="4" max="4" width="13.421875" style="0" customWidth="1"/>
    <col min="5" max="5" width="13.28125" style="0" customWidth="1"/>
    <col min="6" max="6" width="13.00390625" style="0" customWidth="1"/>
    <col min="7" max="7" width="13.421875" style="0" customWidth="1"/>
    <col min="8" max="8" width="12.57421875" style="0" customWidth="1"/>
    <col min="9" max="10" width="12.421875" style="0" customWidth="1"/>
    <col min="11" max="11" width="14.8515625" style="0" customWidth="1"/>
    <col min="12" max="12" width="13.00390625" style="0" customWidth="1"/>
    <col min="13" max="13" width="13.421875" style="0" customWidth="1"/>
    <col min="14" max="14" width="12.421875" style="0" bestFit="1" customWidth="1"/>
    <col min="15" max="15" width="16.57421875" style="0" customWidth="1"/>
    <col min="16" max="16" width="15.7109375" style="0" customWidth="1"/>
    <col min="17" max="17" width="18.8515625" style="0" customWidth="1"/>
    <col min="18" max="18" width="14.140625" style="0" customWidth="1"/>
    <col min="19" max="19" width="14.7109375" style="0" customWidth="1"/>
    <col min="20" max="20" width="16.421875" style="0" customWidth="1"/>
    <col min="21" max="21" width="13.28125" style="0" customWidth="1"/>
    <col min="22" max="22" width="12.28125" style="0" customWidth="1"/>
    <col min="23" max="23" width="13.421875" style="0" customWidth="1"/>
    <col min="24" max="24" width="13.00390625" style="0" customWidth="1"/>
    <col min="25" max="25" width="13.140625" style="0" customWidth="1"/>
  </cols>
  <sheetData>
    <row r="1" spans="3:11" ht="15">
      <c r="C1" s="306"/>
      <c r="I1" s="28"/>
      <c r="J1" s="28"/>
      <c r="K1" s="28"/>
    </row>
    <row r="2" spans="1:15" ht="16.35" customHeight="1">
      <c r="A2" s="1" t="s">
        <v>17</v>
      </c>
      <c r="B2" s="547" t="s">
        <v>226</v>
      </c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28"/>
      <c r="O2" s="28"/>
    </row>
    <row r="3" spans="2:13" ht="16.35" customHeight="1">
      <c r="B3" s="547" t="s">
        <v>928</v>
      </c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</row>
    <row r="5" spans="2:13" ht="21.75" customHeight="1">
      <c r="B5" s="564" t="s">
        <v>166</v>
      </c>
      <c r="C5" s="552" t="s">
        <v>16</v>
      </c>
      <c r="D5" s="564" t="s">
        <v>162</v>
      </c>
      <c r="E5" s="564"/>
      <c r="F5" s="564"/>
      <c r="G5" s="564"/>
      <c r="H5" s="564"/>
      <c r="I5" s="564"/>
      <c r="J5" s="564"/>
      <c r="K5" s="564"/>
      <c r="L5" s="564"/>
      <c r="M5" s="564"/>
    </row>
    <row r="6" spans="2:13" ht="15">
      <c r="B6" s="552"/>
      <c r="C6" s="553"/>
      <c r="D6" s="364" t="s">
        <v>99</v>
      </c>
      <c r="E6" s="364" t="s">
        <v>144</v>
      </c>
      <c r="F6" s="364" t="s">
        <v>145</v>
      </c>
      <c r="G6" s="364" t="s">
        <v>146</v>
      </c>
      <c r="H6" s="364" t="s">
        <v>147</v>
      </c>
      <c r="I6" s="364" t="s">
        <v>148</v>
      </c>
      <c r="J6" s="364" t="s">
        <v>149</v>
      </c>
      <c r="K6" s="364" t="s">
        <v>150</v>
      </c>
      <c r="L6" s="364" t="s">
        <v>151</v>
      </c>
      <c r="M6" s="364" t="s">
        <v>152</v>
      </c>
    </row>
    <row r="7" spans="2:14" ht="15">
      <c r="B7" s="25" t="s">
        <v>70</v>
      </c>
      <c r="C7" s="533"/>
      <c r="D7" s="144"/>
      <c r="E7" s="144"/>
      <c r="F7" s="144"/>
      <c r="G7" s="144"/>
      <c r="H7" s="144"/>
      <c r="I7" s="144"/>
      <c r="J7" s="144"/>
      <c r="K7" s="144"/>
      <c r="L7" s="144"/>
      <c r="M7" s="534"/>
      <c r="N7" s="28"/>
    </row>
    <row r="8" spans="2:15" ht="15">
      <c r="B8" s="49" t="s">
        <v>96</v>
      </c>
      <c r="C8" s="535">
        <v>3923123.1615457544</v>
      </c>
      <c r="D8" s="535">
        <v>392364.4675601125</v>
      </c>
      <c r="E8" s="535">
        <v>392254.412547491</v>
      </c>
      <c r="F8" s="535">
        <v>392317.3679216707</v>
      </c>
      <c r="G8" s="535">
        <v>392220.2107442221</v>
      </c>
      <c r="H8" s="535">
        <v>392440.2037314899</v>
      </c>
      <c r="I8" s="535">
        <v>392337.2793928257</v>
      </c>
      <c r="J8" s="535">
        <v>392194.43309883244</v>
      </c>
      <c r="K8" s="535">
        <v>392394.74719814357</v>
      </c>
      <c r="L8" s="535">
        <v>392280.9186264655</v>
      </c>
      <c r="M8" s="536">
        <v>392319.1207245002</v>
      </c>
      <c r="N8" s="28"/>
      <c r="O8" s="59"/>
    </row>
    <row r="9" spans="2:14" ht="15">
      <c r="B9" s="305"/>
      <c r="C9" s="62"/>
      <c r="D9" s="62"/>
      <c r="E9" s="62"/>
      <c r="F9" s="62"/>
      <c r="G9" s="62"/>
      <c r="H9" s="62"/>
      <c r="I9" s="62"/>
      <c r="J9" s="62"/>
      <c r="K9" s="62"/>
      <c r="L9" s="62"/>
      <c r="M9" s="359"/>
      <c r="N9" s="28"/>
    </row>
    <row r="10" spans="2:32" ht="15">
      <c r="B10" s="49" t="s">
        <v>635</v>
      </c>
      <c r="C10" s="535">
        <v>2393571815.690107</v>
      </c>
      <c r="D10" s="535">
        <v>98276734.46425915</v>
      </c>
      <c r="E10" s="535">
        <v>130892466.60661063</v>
      </c>
      <c r="F10" s="535">
        <v>154055147.45507315</v>
      </c>
      <c r="G10" s="535">
        <v>172350374.22230223</v>
      </c>
      <c r="H10" s="535">
        <v>194604059.08942813</v>
      </c>
      <c r="I10" s="535">
        <v>213898027.21799204</v>
      </c>
      <c r="J10" s="535">
        <v>243019461.13134012</v>
      </c>
      <c r="K10" s="535">
        <v>276631528.19750684</v>
      </c>
      <c r="L10" s="535">
        <v>344991313.2705005</v>
      </c>
      <c r="M10" s="536">
        <v>564852704.0351049</v>
      </c>
      <c r="N10" s="312"/>
      <c r="O10" s="312"/>
      <c r="P10" s="312"/>
      <c r="Q10" s="312"/>
      <c r="R10" s="312"/>
      <c r="S10" s="312"/>
      <c r="T10" s="312"/>
      <c r="U10" s="312"/>
      <c r="V10" s="312"/>
      <c r="W10" s="312"/>
      <c r="X10" s="312"/>
      <c r="Y10" s="312"/>
      <c r="Z10" s="312"/>
      <c r="AA10" s="94"/>
      <c r="AB10" s="94"/>
      <c r="AC10" s="94"/>
      <c r="AD10" s="94"/>
      <c r="AE10" s="94"/>
      <c r="AF10" s="94"/>
    </row>
    <row r="11" spans="2:13" ht="15">
      <c r="B11" s="12" t="s">
        <v>74</v>
      </c>
      <c r="C11" s="535">
        <v>584496340.6768346</v>
      </c>
      <c r="D11" s="535">
        <v>41597342.77187751</v>
      </c>
      <c r="E11" s="535">
        <v>53008148.63638873</v>
      </c>
      <c r="F11" s="535">
        <v>58751466.729522765</v>
      </c>
      <c r="G11" s="535">
        <v>59628960.24114468</v>
      </c>
      <c r="H11" s="535">
        <v>61405272.150227994</v>
      </c>
      <c r="I11" s="535">
        <v>61284820.78879723</v>
      </c>
      <c r="J11" s="535">
        <v>62720100.70850496</v>
      </c>
      <c r="K11" s="535">
        <v>60985146.14935099</v>
      </c>
      <c r="L11" s="535">
        <v>61365531.94326943</v>
      </c>
      <c r="M11" s="536">
        <v>63749550.5577493</v>
      </c>
    </row>
    <row r="12" spans="2:13" ht="30">
      <c r="B12" s="36" t="s">
        <v>161</v>
      </c>
      <c r="C12" s="535">
        <v>17303834.277236134</v>
      </c>
      <c r="D12" s="535">
        <v>728774.7544141766</v>
      </c>
      <c r="E12" s="535">
        <v>1059581.7805168133</v>
      </c>
      <c r="F12" s="535">
        <v>1210439.3819635059</v>
      </c>
      <c r="G12" s="535">
        <v>1454028.3937872536</v>
      </c>
      <c r="H12" s="535">
        <v>1642846.3574003342</v>
      </c>
      <c r="I12" s="535">
        <v>1854802.3671698675</v>
      </c>
      <c r="J12" s="535">
        <v>1948235.0597806266</v>
      </c>
      <c r="K12" s="535">
        <v>2125906.3269297304</v>
      </c>
      <c r="L12" s="535">
        <v>2199397.1863910696</v>
      </c>
      <c r="M12" s="536">
        <v>3079822.668882709</v>
      </c>
    </row>
    <row r="13" spans="2:15" ht="15">
      <c r="B13" s="19" t="s">
        <v>75</v>
      </c>
      <c r="C13" s="535">
        <v>190265816.44664934</v>
      </c>
      <c r="D13" s="535">
        <v>8511397.688905692</v>
      </c>
      <c r="E13" s="535">
        <v>10629257.324616712</v>
      </c>
      <c r="F13" s="535">
        <v>12446428.803415632</v>
      </c>
      <c r="G13" s="535">
        <v>13889673.672432566</v>
      </c>
      <c r="H13" s="535">
        <v>15246927.428814357</v>
      </c>
      <c r="I13" s="535">
        <v>17792938.277868304</v>
      </c>
      <c r="J13" s="535">
        <v>19116141.459186994</v>
      </c>
      <c r="K13" s="535">
        <v>22181108.42490524</v>
      </c>
      <c r="L13" s="535">
        <v>28876248.44186911</v>
      </c>
      <c r="M13" s="536">
        <v>41575694.924635515</v>
      </c>
      <c r="O13" s="28"/>
    </row>
    <row r="14" spans="2:13" ht="30">
      <c r="B14" s="48" t="s">
        <v>163</v>
      </c>
      <c r="C14" s="535">
        <v>177342239.42051095</v>
      </c>
      <c r="D14" s="535">
        <v>6086707.375915336</v>
      </c>
      <c r="E14" s="535">
        <v>8939454.398632113</v>
      </c>
      <c r="F14" s="535">
        <v>11411806.656352295</v>
      </c>
      <c r="G14" s="535">
        <v>13185186.696192462</v>
      </c>
      <c r="H14" s="535">
        <v>15530575.27968557</v>
      </c>
      <c r="I14" s="535">
        <v>16639835.86640916</v>
      </c>
      <c r="J14" s="535">
        <v>18814020.351542216</v>
      </c>
      <c r="K14" s="535">
        <v>21133623.781555314</v>
      </c>
      <c r="L14" s="535">
        <v>25663138.864484403</v>
      </c>
      <c r="M14" s="536">
        <v>39937890.14974271</v>
      </c>
    </row>
    <row r="15" spans="2:13" ht="37.5" customHeight="1">
      <c r="B15" s="48" t="s">
        <v>407</v>
      </c>
      <c r="C15" s="535">
        <v>142065518.0861199</v>
      </c>
      <c r="D15" s="535">
        <v>5647213.931084446</v>
      </c>
      <c r="E15" s="535">
        <v>7406104.3830028195</v>
      </c>
      <c r="F15" s="535">
        <v>8095633.769608205</v>
      </c>
      <c r="G15" s="535">
        <v>8927202.876927419</v>
      </c>
      <c r="H15" s="535">
        <v>10375903.312948994</v>
      </c>
      <c r="I15" s="535">
        <v>10894688.145876046</v>
      </c>
      <c r="J15" s="535">
        <v>12565333.448281191</v>
      </c>
      <c r="K15" s="535">
        <v>14503788.401149565</v>
      </c>
      <c r="L15" s="535">
        <v>19650077.92860017</v>
      </c>
      <c r="M15" s="536">
        <v>43999571.888640724</v>
      </c>
    </row>
    <row r="16" spans="2:13" ht="15">
      <c r="B16" s="19" t="s">
        <v>76</v>
      </c>
      <c r="C16" s="535">
        <v>179090619.56090805</v>
      </c>
      <c r="D16" s="535">
        <v>5420487.778563495</v>
      </c>
      <c r="E16" s="535">
        <v>7644984.628839801</v>
      </c>
      <c r="F16" s="535">
        <v>9809746.326404346</v>
      </c>
      <c r="G16" s="535">
        <v>12313416.854697617</v>
      </c>
      <c r="H16" s="535">
        <v>14036801.901678344</v>
      </c>
      <c r="I16" s="535">
        <v>16428653.173106007</v>
      </c>
      <c r="J16" s="535">
        <v>18114622.825709496</v>
      </c>
      <c r="K16" s="535">
        <v>20965949.377921827</v>
      </c>
      <c r="L16" s="535">
        <v>26638596.786004134</v>
      </c>
      <c r="M16" s="536">
        <v>47717359.90798346</v>
      </c>
    </row>
    <row r="17" spans="2:13" ht="15">
      <c r="B17" s="19" t="s">
        <v>77</v>
      </c>
      <c r="C17" s="535">
        <v>349497442.09487337</v>
      </c>
      <c r="D17" s="535">
        <v>9138592.428283432</v>
      </c>
      <c r="E17" s="535">
        <v>12019608.177889477</v>
      </c>
      <c r="F17" s="535">
        <v>14168411.026332172</v>
      </c>
      <c r="G17" s="535">
        <v>16857333.05350976</v>
      </c>
      <c r="H17" s="535">
        <v>22027593.86064722</v>
      </c>
      <c r="I17" s="535">
        <v>24656028.480203144</v>
      </c>
      <c r="J17" s="535">
        <v>32987555.493163783</v>
      </c>
      <c r="K17" s="535">
        <v>42680539.2630326</v>
      </c>
      <c r="L17" s="535">
        <v>57096266.106484</v>
      </c>
      <c r="M17" s="536">
        <v>117865514.20532966</v>
      </c>
    </row>
    <row r="18" spans="2:13" ht="15">
      <c r="B18" s="19" t="s">
        <v>78</v>
      </c>
      <c r="C18" s="535">
        <v>118734692.09890148</v>
      </c>
      <c r="D18" s="535">
        <v>2238088.9650516864</v>
      </c>
      <c r="E18" s="535">
        <v>3763429.3009205805</v>
      </c>
      <c r="F18" s="535">
        <v>5355458.421421015</v>
      </c>
      <c r="G18" s="535">
        <v>6966334.06501469</v>
      </c>
      <c r="H18" s="535">
        <v>8896749.111638632</v>
      </c>
      <c r="I18" s="535">
        <v>10211643.938354062</v>
      </c>
      <c r="J18" s="535">
        <v>13152468.199860254</v>
      </c>
      <c r="K18" s="535">
        <v>15477143.859018713</v>
      </c>
      <c r="L18" s="535">
        <v>20134606.19268297</v>
      </c>
      <c r="M18" s="536">
        <v>32538770.044941474</v>
      </c>
    </row>
    <row r="19" spans="2:13" ht="15">
      <c r="B19" s="19" t="s">
        <v>79</v>
      </c>
      <c r="C19" s="535">
        <v>109284975.69442792</v>
      </c>
      <c r="D19" s="535">
        <v>3721048.2863369486</v>
      </c>
      <c r="E19" s="535">
        <v>4659425.35143838</v>
      </c>
      <c r="F19" s="535">
        <v>5715081.576969155</v>
      </c>
      <c r="G19" s="535">
        <v>6680255.141374365</v>
      </c>
      <c r="H19" s="535">
        <v>7628062.021993041</v>
      </c>
      <c r="I19" s="535">
        <v>8639412.803881222</v>
      </c>
      <c r="J19" s="535">
        <v>10260144.28230741</v>
      </c>
      <c r="K19" s="535">
        <v>12260266.395892013</v>
      </c>
      <c r="L19" s="535">
        <v>17346842.412976623</v>
      </c>
      <c r="M19" s="536">
        <v>32374437.42126033</v>
      </c>
    </row>
    <row r="20" spans="2:13" ht="15">
      <c r="B20" s="19" t="s">
        <v>80</v>
      </c>
      <c r="C20" s="535">
        <v>104381478.16351135</v>
      </c>
      <c r="D20" s="535">
        <v>696694.7210815944</v>
      </c>
      <c r="E20" s="535">
        <v>1427945.1674064938</v>
      </c>
      <c r="F20" s="535">
        <v>2245757.031997756</v>
      </c>
      <c r="G20" s="535">
        <v>3928864.8905857387</v>
      </c>
      <c r="H20" s="535">
        <v>4956746.488781536</v>
      </c>
      <c r="I20" s="535">
        <v>7227509.1819706075</v>
      </c>
      <c r="J20" s="535">
        <v>9666199.98497707</v>
      </c>
      <c r="K20" s="535">
        <v>13222468.346736725</v>
      </c>
      <c r="L20" s="535">
        <v>20947820.393030737</v>
      </c>
      <c r="M20" s="536">
        <v>40061471.956943676</v>
      </c>
    </row>
    <row r="21" spans="2:13" ht="15">
      <c r="B21" s="19" t="s">
        <v>81</v>
      </c>
      <c r="C21" s="535">
        <v>184727177.1233337</v>
      </c>
      <c r="D21" s="535">
        <v>4238476.471132229</v>
      </c>
      <c r="E21" s="535">
        <v>7037441.045601952</v>
      </c>
      <c r="F21" s="535">
        <v>9591419.979953622</v>
      </c>
      <c r="G21" s="535">
        <v>11667797.120713027</v>
      </c>
      <c r="H21" s="535">
        <v>14106254.892931357</v>
      </c>
      <c r="I21" s="535">
        <v>17111340.73162909</v>
      </c>
      <c r="J21" s="535">
        <v>20471574.46246011</v>
      </c>
      <c r="K21" s="535">
        <v>24798911.896882094</v>
      </c>
      <c r="L21" s="535">
        <v>31177916.251434654</v>
      </c>
      <c r="M21" s="536">
        <v>44526044.27060013</v>
      </c>
    </row>
    <row r="22" spans="2:13" ht="15">
      <c r="B22" s="15" t="s">
        <v>82</v>
      </c>
      <c r="C22" s="537">
        <v>236381682.04679948</v>
      </c>
      <c r="D22" s="537">
        <v>10251909.291612655</v>
      </c>
      <c r="E22" s="537">
        <v>13297086.411356483</v>
      </c>
      <c r="F22" s="537">
        <v>15253497.751132654</v>
      </c>
      <c r="G22" s="537">
        <v>16851321.215922814</v>
      </c>
      <c r="H22" s="537">
        <v>18750326.282680426</v>
      </c>
      <c r="I22" s="537">
        <v>21156353.462727554</v>
      </c>
      <c r="J22" s="537">
        <v>23203064.855566297</v>
      </c>
      <c r="K22" s="537">
        <v>26296675.97413159</v>
      </c>
      <c r="L22" s="537">
        <v>33894870.76327365</v>
      </c>
      <c r="M22" s="538">
        <v>57426576.03839583</v>
      </c>
    </row>
    <row r="23" spans="2:13" ht="15">
      <c r="B23" s="8"/>
      <c r="C23" s="311"/>
      <c r="D23" s="311"/>
      <c r="E23" s="311"/>
      <c r="F23" s="311"/>
      <c r="G23" s="311"/>
      <c r="H23" s="311"/>
      <c r="I23" s="311"/>
      <c r="J23" s="311"/>
      <c r="K23" s="311"/>
      <c r="L23" s="311"/>
      <c r="M23" s="311"/>
    </row>
    <row r="24" spans="2:13" ht="15">
      <c r="B24" s="8"/>
      <c r="C24" s="258"/>
      <c r="D24" s="257"/>
      <c r="E24" s="257"/>
      <c r="F24" s="257"/>
      <c r="G24" s="257"/>
      <c r="H24" s="257"/>
      <c r="I24" s="257"/>
      <c r="J24" s="257"/>
      <c r="K24" s="257"/>
      <c r="L24" s="257"/>
      <c r="M24" s="257"/>
    </row>
    <row r="25" spans="2:13" ht="15">
      <c r="B25" s="562" t="s">
        <v>226</v>
      </c>
      <c r="C25" s="562"/>
      <c r="D25" s="562"/>
      <c r="E25" s="562"/>
      <c r="F25" s="562"/>
      <c r="G25" s="562"/>
      <c r="H25" s="562"/>
      <c r="I25" s="562"/>
      <c r="J25" s="562"/>
      <c r="K25" s="562"/>
      <c r="L25" s="562"/>
      <c r="M25" s="562"/>
    </row>
    <row r="26" spans="2:13" ht="15">
      <c r="B26" s="547" t="s">
        <v>928</v>
      </c>
      <c r="C26" s="547"/>
      <c r="D26" s="547"/>
      <c r="E26" s="547"/>
      <c r="F26" s="547"/>
      <c r="G26" s="547"/>
      <c r="H26" s="547"/>
      <c r="I26" s="547"/>
      <c r="J26" s="547"/>
      <c r="K26" s="547"/>
      <c r="L26" s="547"/>
      <c r="M26" s="547"/>
    </row>
    <row r="28" spans="2:13" ht="15">
      <c r="B28" s="564" t="s">
        <v>166</v>
      </c>
      <c r="C28" s="552" t="s">
        <v>16</v>
      </c>
      <c r="D28" s="564" t="s">
        <v>162</v>
      </c>
      <c r="E28" s="564"/>
      <c r="F28" s="564"/>
      <c r="G28" s="564"/>
      <c r="H28" s="564"/>
      <c r="I28" s="564"/>
      <c r="J28" s="564"/>
      <c r="K28" s="564"/>
      <c r="L28" s="564"/>
      <c r="M28" s="564"/>
    </row>
    <row r="29" spans="2:13" ht="15">
      <c r="B29" s="552"/>
      <c r="C29" s="553"/>
      <c r="D29" s="137" t="s">
        <v>99</v>
      </c>
      <c r="E29" s="137" t="s">
        <v>144</v>
      </c>
      <c r="F29" s="137" t="s">
        <v>145</v>
      </c>
      <c r="G29" s="137" t="s">
        <v>146</v>
      </c>
      <c r="H29" s="137" t="s">
        <v>147</v>
      </c>
      <c r="I29" s="137" t="s">
        <v>148</v>
      </c>
      <c r="J29" s="137" t="s">
        <v>149</v>
      </c>
      <c r="K29" s="137" t="s">
        <v>150</v>
      </c>
      <c r="L29" s="137" t="s">
        <v>151</v>
      </c>
      <c r="M29" s="137" t="s">
        <v>152</v>
      </c>
    </row>
    <row r="30" spans="2:13" ht="15">
      <c r="B30" s="25" t="s">
        <v>169</v>
      </c>
      <c r="C30" s="259"/>
      <c r="D30" s="110"/>
      <c r="E30" s="110"/>
      <c r="F30" s="110"/>
      <c r="G30" s="110"/>
      <c r="H30" s="110"/>
      <c r="I30" s="110"/>
      <c r="J30" s="110"/>
      <c r="K30" s="110"/>
      <c r="L30" s="110"/>
      <c r="M30" s="130"/>
    </row>
    <row r="31" spans="2:13" ht="15">
      <c r="B31" s="49" t="s">
        <v>45</v>
      </c>
      <c r="C31" s="535">
        <v>2666885.510168383</v>
      </c>
      <c r="D31" s="535">
        <v>266672.04967146966</v>
      </c>
      <c r="E31" s="535">
        <v>266787.9867298066</v>
      </c>
      <c r="F31" s="535">
        <v>266563.43974951893</v>
      </c>
      <c r="G31" s="535">
        <v>266713.4654226596</v>
      </c>
      <c r="H31" s="535">
        <v>266692.3722226477</v>
      </c>
      <c r="I31" s="535">
        <v>266795.38841963426</v>
      </c>
      <c r="J31" s="535">
        <v>266656.1457445541</v>
      </c>
      <c r="K31" s="535">
        <v>266651.93663196685</v>
      </c>
      <c r="L31" s="535">
        <v>266628.5458375916</v>
      </c>
      <c r="M31" s="536">
        <v>266724.1797387031</v>
      </c>
    </row>
    <row r="32" spans="2:13" ht="15">
      <c r="B32" s="49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65"/>
    </row>
    <row r="33" spans="2:24" ht="15">
      <c r="B33" s="49" t="s">
        <v>635</v>
      </c>
      <c r="C33" s="535">
        <v>1919353934.8161983</v>
      </c>
      <c r="D33" s="535">
        <v>93925916.30214368</v>
      </c>
      <c r="E33" s="535">
        <v>113921468.76704155</v>
      </c>
      <c r="F33" s="535">
        <v>129119645.09517285</v>
      </c>
      <c r="G33" s="535">
        <v>142517989.51245594</v>
      </c>
      <c r="H33" s="535">
        <v>155464580.67612043</v>
      </c>
      <c r="I33" s="535">
        <v>175431457.5521979</v>
      </c>
      <c r="J33" s="535">
        <v>190245446.63349485</v>
      </c>
      <c r="K33" s="535">
        <v>219505803.0532636</v>
      </c>
      <c r="L33" s="535">
        <v>278063247.53284585</v>
      </c>
      <c r="M33" s="536">
        <v>421158379.6915632</v>
      </c>
      <c r="N33" s="312"/>
      <c r="O33" s="312"/>
      <c r="P33" s="312"/>
      <c r="Q33" s="312"/>
      <c r="R33" s="312"/>
      <c r="S33" s="312"/>
      <c r="T33" s="312"/>
      <c r="U33" s="312"/>
      <c r="V33" s="312"/>
      <c r="W33" s="312"/>
      <c r="X33" s="312"/>
    </row>
    <row r="34" spans="2:13" ht="15">
      <c r="B34" s="12" t="s">
        <v>74</v>
      </c>
      <c r="C34" s="535">
        <v>432944058.0350116</v>
      </c>
      <c r="D34" s="535">
        <v>39699991.69353754</v>
      </c>
      <c r="E34" s="535">
        <v>43701639.27103592</v>
      </c>
      <c r="F34" s="535">
        <v>43966424.405633435</v>
      </c>
      <c r="G34" s="535">
        <v>44962530.00524587</v>
      </c>
      <c r="H34" s="535">
        <v>43737196.39546627</v>
      </c>
      <c r="I34" s="535">
        <v>44464272.34977111</v>
      </c>
      <c r="J34" s="535">
        <v>43546021.699750274</v>
      </c>
      <c r="K34" s="535">
        <v>42250567.27447445</v>
      </c>
      <c r="L34" s="535">
        <v>42932746.75136098</v>
      </c>
      <c r="M34" s="536">
        <v>43682668.18876206</v>
      </c>
    </row>
    <row r="35" spans="2:13" ht="30">
      <c r="B35" s="36" t="s">
        <v>161</v>
      </c>
      <c r="C35" s="535">
        <v>12655068.428542044</v>
      </c>
      <c r="D35" s="535">
        <v>609060.936623699</v>
      </c>
      <c r="E35" s="535">
        <v>807738.2631335806</v>
      </c>
      <c r="F35" s="535">
        <v>1010079.0965687669</v>
      </c>
      <c r="G35" s="535">
        <v>1077528.7831975403</v>
      </c>
      <c r="H35" s="535">
        <v>1298771.6241612677</v>
      </c>
      <c r="I35" s="535">
        <v>1331847.482804937</v>
      </c>
      <c r="J35" s="535">
        <v>1304616.379221163</v>
      </c>
      <c r="K35" s="535">
        <v>1522814.486726856</v>
      </c>
      <c r="L35" s="535">
        <v>1416086.2094667521</v>
      </c>
      <c r="M35" s="536">
        <v>2276525.166637511</v>
      </c>
    </row>
    <row r="36" spans="2:15" ht="15">
      <c r="B36" s="19" t="s">
        <v>75</v>
      </c>
      <c r="C36" s="535">
        <v>149244448.52277523</v>
      </c>
      <c r="D36" s="535">
        <v>6877496.36009879</v>
      </c>
      <c r="E36" s="535">
        <v>8741359.78136381</v>
      </c>
      <c r="F36" s="535">
        <v>10067839.718229802</v>
      </c>
      <c r="G36" s="535">
        <v>10958577.340218518</v>
      </c>
      <c r="H36" s="535">
        <v>13020212.371357642</v>
      </c>
      <c r="I36" s="535">
        <v>13562968.525347909</v>
      </c>
      <c r="J36" s="535">
        <v>14821108.462794177</v>
      </c>
      <c r="K36" s="535">
        <v>18268326.02275618</v>
      </c>
      <c r="L36" s="535">
        <v>22373046.934853017</v>
      </c>
      <c r="M36" s="536">
        <v>30553513.005762964</v>
      </c>
      <c r="O36" s="28"/>
    </row>
    <row r="37" spans="2:13" ht="30">
      <c r="B37" s="48" t="s">
        <v>163</v>
      </c>
      <c r="C37" s="535">
        <v>156847937.38614547</v>
      </c>
      <c r="D37" s="535">
        <v>8384318.1187065495</v>
      </c>
      <c r="E37" s="535">
        <v>10033825.43766137</v>
      </c>
      <c r="F37" s="535">
        <v>11633714.390257051</v>
      </c>
      <c r="G37" s="535">
        <v>13144095.647986026</v>
      </c>
      <c r="H37" s="535">
        <v>13575228.386954522</v>
      </c>
      <c r="I37" s="535">
        <v>14989954.15939697</v>
      </c>
      <c r="J37" s="535">
        <v>16321955.961061379</v>
      </c>
      <c r="K37" s="535">
        <v>16688435.760827981</v>
      </c>
      <c r="L37" s="535">
        <v>20629167.165116142</v>
      </c>
      <c r="M37" s="536">
        <v>31447242.358185556</v>
      </c>
    </row>
    <row r="38" spans="2:13" ht="30">
      <c r="B38" s="48" t="s">
        <v>407</v>
      </c>
      <c r="C38" s="535">
        <v>112726240.84073953</v>
      </c>
      <c r="D38" s="535">
        <v>4678246.322321121</v>
      </c>
      <c r="E38" s="535">
        <v>5627938.022032475</v>
      </c>
      <c r="F38" s="535">
        <v>6379806.594199052</v>
      </c>
      <c r="G38" s="535">
        <v>7271485.921659205</v>
      </c>
      <c r="H38" s="535">
        <v>7588911.049936751</v>
      </c>
      <c r="I38" s="535">
        <v>8638365.333695628</v>
      </c>
      <c r="J38" s="535">
        <v>9859262.686560906</v>
      </c>
      <c r="K38" s="535">
        <v>11777808.278197166</v>
      </c>
      <c r="L38" s="535">
        <v>16426545.735715354</v>
      </c>
      <c r="M38" s="536">
        <v>34477870.89642756</v>
      </c>
    </row>
    <row r="39" spans="2:13" ht="15">
      <c r="B39" s="19" t="s">
        <v>76</v>
      </c>
      <c r="C39" s="535">
        <v>140669008.9220598</v>
      </c>
      <c r="D39" s="535">
        <v>4745241.054848149</v>
      </c>
      <c r="E39" s="535">
        <v>6620014.536900657</v>
      </c>
      <c r="F39" s="535">
        <v>8623275.84320931</v>
      </c>
      <c r="G39" s="535">
        <v>9251034.103006864</v>
      </c>
      <c r="H39" s="535">
        <v>11368761.784291776</v>
      </c>
      <c r="I39" s="535">
        <v>12433450.572218083</v>
      </c>
      <c r="J39" s="535">
        <v>13675887.02094285</v>
      </c>
      <c r="K39" s="535">
        <v>15991200.960601749</v>
      </c>
      <c r="L39" s="535">
        <v>22589236.501480836</v>
      </c>
      <c r="M39" s="536">
        <v>35370906.54456695</v>
      </c>
    </row>
    <row r="40" spans="2:13" ht="15">
      <c r="B40" s="19" t="s">
        <v>77</v>
      </c>
      <c r="C40" s="535">
        <v>280849774.3495776</v>
      </c>
      <c r="D40" s="535">
        <v>7461539.647037553</v>
      </c>
      <c r="E40" s="535">
        <v>9055622.57084719</v>
      </c>
      <c r="F40" s="535">
        <v>11482418.187431084</v>
      </c>
      <c r="G40" s="535">
        <v>13914666.832398342</v>
      </c>
      <c r="H40" s="535">
        <v>16669500.550112525</v>
      </c>
      <c r="I40" s="535">
        <v>22838267.753034715</v>
      </c>
      <c r="J40" s="535">
        <v>27154122.632373236</v>
      </c>
      <c r="K40" s="535">
        <v>35218338.11836208</v>
      </c>
      <c r="L40" s="535">
        <v>49778206.15833261</v>
      </c>
      <c r="M40" s="536">
        <v>87277091.89965996</v>
      </c>
    </row>
    <row r="41" spans="2:13" ht="15">
      <c r="B41" s="19" t="s">
        <v>78</v>
      </c>
      <c r="C41" s="535">
        <v>101367026.95867483</v>
      </c>
      <c r="D41" s="535">
        <v>2659352.2139458517</v>
      </c>
      <c r="E41" s="535">
        <v>4205026.400420403</v>
      </c>
      <c r="F41" s="535">
        <v>5516532.085841967</v>
      </c>
      <c r="G41" s="535">
        <v>6944827.968309184</v>
      </c>
      <c r="H41" s="535">
        <v>7676649.915112361</v>
      </c>
      <c r="I41" s="535">
        <v>9786852.132359456</v>
      </c>
      <c r="J41" s="535">
        <v>10817477.815863809</v>
      </c>
      <c r="K41" s="535">
        <v>12754801.72272312</v>
      </c>
      <c r="L41" s="535">
        <v>16173548.920643</v>
      </c>
      <c r="M41" s="536">
        <v>24831957.78346171</v>
      </c>
    </row>
    <row r="42" spans="2:13" ht="15">
      <c r="B42" s="19" t="s">
        <v>79</v>
      </c>
      <c r="C42" s="535">
        <v>91349304.50668545</v>
      </c>
      <c r="D42" s="535">
        <v>3458119.305436579</v>
      </c>
      <c r="E42" s="535">
        <v>4442382.639220506</v>
      </c>
      <c r="F42" s="535">
        <v>5187068.885546197</v>
      </c>
      <c r="G42" s="535">
        <v>5743303.223126902</v>
      </c>
      <c r="H42" s="535">
        <v>6456163.365634261</v>
      </c>
      <c r="I42" s="535">
        <v>7671396.957635362</v>
      </c>
      <c r="J42" s="535">
        <v>8482102.806303969</v>
      </c>
      <c r="K42" s="535">
        <v>10605261.67920167</v>
      </c>
      <c r="L42" s="535">
        <v>14560927.587515939</v>
      </c>
      <c r="M42" s="536">
        <v>24742578.057068534</v>
      </c>
    </row>
    <row r="43" spans="2:13" ht="15">
      <c r="B43" s="19" t="s">
        <v>80</v>
      </c>
      <c r="C43" s="535">
        <v>95010599.28181645</v>
      </c>
      <c r="D43" s="535">
        <v>983182.2980860024</v>
      </c>
      <c r="E43" s="535">
        <v>1897003.3612636311</v>
      </c>
      <c r="F43" s="535">
        <v>3368728.352165486</v>
      </c>
      <c r="G43" s="535">
        <v>4424532.39362689</v>
      </c>
      <c r="H43" s="535">
        <v>5481423.358956457</v>
      </c>
      <c r="I43" s="535">
        <v>7672429.9102977095</v>
      </c>
      <c r="J43" s="535">
        <v>9616704.966971003</v>
      </c>
      <c r="K43" s="535">
        <v>11844430.514540233</v>
      </c>
      <c r="L43" s="535">
        <v>19322169.18708595</v>
      </c>
      <c r="M43" s="536">
        <v>30399994.938822664</v>
      </c>
    </row>
    <row r="44" spans="2:13" ht="15">
      <c r="B44" s="19" t="s">
        <v>81</v>
      </c>
      <c r="C44" s="535">
        <v>156263255.403969</v>
      </c>
      <c r="D44" s="535">
        <v>4955042.922564199</v>
      </c>
      <c r="E44" s="535">
        <v>7396712.931297528</v>
      </c>
      <c r="F44" s="535">
        <v>9247983.586626718</v>
      </c>
      <c r="G44" s="535">
        <v>10977448.003533684</v>
      </c>
      <c r="H44" s="535">
        <v>13357538.51909333</v>
      </c>
      <c r="I44" s="535">
        <v>15389758.092449851</v>
      </c>
      <c r="J44" s="535">
        <v>16728451.861036353</v>
      </c>
      <c r="K44" s="535">
        <v>21044927.415080093</v>
      </c>
      <c r="L44" s="535">
        <v>24331115.504494283</v>
      </c>
      <c r="M44" s="536">
        <v>32834276.567801625</v>
      </c>
    </row>
    <row r="45" spans="2:13" ht="15">
      <c r="B45" s="15" t="s">
        <v>82</v>
      </c>
      <c r="C45" s="537">
        <v>189427212.18020847</v>
      </c>
      <c r="D45" s="537">
        <v>9414325.428937513</v>
      </c>
      <c r="E45" s="537">
        <v>11392205.55186446</v>
      </c>
      <c r="F45" s="537">
        <v>12635773.94946423</v>
      </c>
      <c r="G45" s="537">
        <v>13847959.290147126</v>
      </c>
      <c r="H45" s="537">
        <v>15234223.355043175</v>
      </c>
      <c r="I45" s="537">
        <v>16651894.283186235</v>
      </c>
      <c r="J45" s="537">
        <v>17917734.340615653</v>
      </c>
      <c r="K45" s="537">
        <v>21538890.81977218</v>
      </c>
      <c r="L45" s="537">
        <v>27530450.876781024</v>
      </c>
      <c r="M45" s="538">
        <v>43263754.2844062</v>
      </c>
    </row>
    <row r="46" spans="2:13" ht="15">
      <c r="B46" s="8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</row>
    <row r="47" spans="2:13" ht="15">
      <c r="B47" s="562" t="s">
        <v>226</v>
      </c>
      <c r="C47" s="562"/>
      <c r="D47" s="562"/>
      <c r="E47" s="562"/>
      <c r="F47" s="562"/>
      <c r="G47" s="562"/>
      <c r="H47" s="562"/>
      <c r="I47" s="562"/>
      <c r="J47" s="562"/>
      <c r="K47" s="562"/>
      <c r="L47" s="562"/>
      <c r="M47" s="562"/>
    </row>
    <row r="48" spans="2:13" ht="15">
      <c r="B48" s="547" t="s">
        <v>928</v>
      </c>
      <c r="C48" s="547"/>
      <c r="D48" s="547"/>
      <c r="E48" s="547"/>
      <c r="F48" s="547"/>
      <c r="G48" s="547"/>
      <c r="H48" s="547"/>
      <c r="I48" s="547"/>
      <c r="J48" s="547"/>
      <c r="K48" s="547"/>
      <c r="L48" s="547"/>
      <c r="M48" s="547"/>
    </row>
    <row r="50" spans="2:13" ht="14.25" customHeight="1">
      <c r="B50" s="564" t="s">
        <v>166</v>
      </c>
      <c r="C50" s="552" t="s">
        <v>16</v>
      </c>
      <c r="D50" s="564" t="s">
        <v>162</v>
      </c>
      <c r="E50" s="564"/>
      <c r="F50" s="564"/>
      <c r="G50" s="564"/>
      <c r="H50" s="564"/>
      <c r="I50" s="564"/>
      <c r="J50" s="564"/>
      <c r="K50" s="564"/>
      <c r="L50" s="564"/>
      <c r="M50" s="564"/>
    </row>
    <row r="51" spans="2:13" ht="15">
      <c r="B51" s="552"/>
      <c r="C51" s="553"/>
      <c r="D51" s="137" t="s">
        <v>99</v>
      </c>
      <c r="E51" s="137" t="s">
        <v>144</v>
      </c>
      <c r="F51" s="137" t="s">
        <v>145</v>
      </c>
      <c r="G51" s="137" t="s">
        <v>146</v>
      </c>
      <c r="H51" s="137" t="s">
        <v>147</v>
      </c>
      <c r="I51" s="137" t="s">
        <v>148</v>
      </c>
      <c r="J51" s="137" t="s">
        <v>149</v>
      </c>
      <c r="K51" s="137" t="s">
        <v>150</v>
      </c>
      <c r="L51" s="137" t="s">
        <v>151</v>
      </c>
      <c r="M51" s="137" t="s">
        <v>152</v>
      </c>
    </row>
    <row r="52" spans="2:13" ht="15">
      <c r="B52" s="25" t="s">
        <v>167</v>
      </c>
      <c r="C52" s="259"/>
      <c r="D52" s="102"/>
      <c r="E52" s="102"/>
      <c r="F52" s="102"/>
      <c r="G52" s="102"/>
      <c r="H52" s="102"/>
      <c r="I52" s="102"/>
      <c r="J52" s="102"/>
      <c r="K52" s="102"/>
      <c r="L52" s="102"/>
      <c r="M52" s="103"/>
    </row>
    <row r="53" spans="2:13" ht="15">
      <c r="B53" s="49" t="s">
        <v>96</v>
      </c>
      <c r="C53" s="535">
        <v>1256237.6513771778</v>
      </c>
      <c r="D53" s="535">
        <v>125641.51813177526</v>
      </c>
      <c r="E53" s="535">
        <v>125577.23275918297</v>
      </c>
      <c r="F53" s="535">
        <v>125621.27120432089</v>
      </c>
      <c r="G53" s="535">
        <v>125712.99138927595</v>
      </c>
      <c r="H53" s="535">
        <v>125521.66040850205</v>
      </c>
      <c r="I53" s="535">
        <v>125660.00311898795</v>
      </c>
      <c r="J53" s="535">
        <v>125681.97643256727</v>
      </c>
      <c r="K53" s="535">
        <v>125536.53555846195</v>
      </c>
      <c r="L53" s="535">
        <v>125701.54793920038</v>
      </c>
      <c r="M53" s="536">
        <v>125582.9144349373</v>
      </c>
    </row>
    <row r="54" spans="2:13" ht="15">
      <c r="B54" s="49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65"/>
    </row>
    <row r="55" spans="2:26" ht="15">
      <c r="B55" s="49" t="s">
        <v>635</v>
      </c>
      <c r="C55" s="535">
        <v>474217880.87381345</v>
      </c>
      <c r="D55" s="535">
        <v>23134241.788335472</v>
      </c>
      <c r="E55" s="535">
        <v>30444930.0748698</v>
      </c>
      <c r="F55" s="535">
        <v>35558457.88789257</v>
      </c>
      <c r="G55" s="535">
        <v>38629691.87484939</v>
      </c>
      <c r="H55" s="535">
        <v>42404944.69188763</v>
      </c>
      <c r="I55" s="535">
        <v>46202303.8048204</v>
      </c>
      <c r="J55" s="535">
        <v>50696381.361081034</v>
      </c>
      <c r="K55" s="535">
        <v>52845139.07747582</v>
      </c>
      <c r="L55" s="535">
        <v>62963619.69498025</v>
      </c>
      <c r="M55" s="536">
        <v>91338170.61762945</v>
      </c>
      <c r="N55" s="312"/>
      <c r="O55" s="312"/>
      <c r="P55" s="312"/>
      <c r="Q55" s="312"/>
      <c r="R55" s="312"/>
      <c r="S55" s="312"/>
      <c r="T55" s="312"/>
      <c r="U55" s="312"/>
      <c r="V55" s="312"/>
      <c r="W55" s="312"/>
      <c r="X55" s="312"/>
      <c r="Y55" s="312">
        <f aca="true" t="shared" si="0" ref="Y55:Z55">SUM(N56:N67)</f>
        <v>0</v>
      </c>
      <c r="Z55" s="312">
        <f t="shared" si="0"/>
        <v>0</v>
      </c>
    </row>
    <row r="56" spans="2:13" ht="15">
      <c r="B56" s="19" t="s">
        <v>74</v>
      </c>
      <c r="C56" s="535">
        <v>151552282.64179206</v>
      </c>
      <c r="D56" s="535">
        <v>9260713.420683224</v>
      </c>
      <c r="E56" s="535">
        <v>12794498.923039358</v>
      </c>
      <c r="F56" s="535">
        <v>14603285.305523438</v>
      </c>
      <c r="G56" s="535">
        <v>15337483.564758588</v>
      </c>
      <c r="H56" s="535">
        <v>16111603.54914305</v>
      </c>
      <c r="I56" s="535">
        <v>16407334.901793614</v>
      </c>
      <c r="J56" s="535">
        <v>16531603.917999182</v>
      </c>
      <c r="K56" s="535">
        <v>16010832.227945179</v>
      </c>
      <c r="L56" s="535">
        <v>17415319.57632755</v>
      </c>
      <c r="M56" s="536">
        <v>17079607.254583392</v>
      </c>
    </row>
    <row r="57" spans="2:13" ht="30">
      <c r="B57" s="36" t="s">
        <v>161</v>
      </c>
      <c r="C57" s="535">
        <v>4648765.8486939985</v>
      </c>
      <c r="D57" s="535">
        <v>157319.48990570806</v>
      </c>
      <c r="E57" s="535">
        <v>289296.68617378926</v>
      </c>
      <c r="F57" s="535">
        <v>363022.1298386071</v>
      </c>
      <c r="G57" s="535">
        <v>313925.617071816</v>
      </c>
      <c r="H57" s="535">
        <v>391498.7832925322</v>
      </c>
      <c r="I57" s="535">
        <v>494564.6363014711</v>
      </c>
      <c r="J57" s="535">
        <v>530830.1975573889</v>
      </c>
      <c r="K57" s="535">
        <v>511503.8864144787</v>
      </c>
      <c r="L57" s="535">
        <v>695664.8028935186</v>
      </c>
      <c r="M57" s="536">
        <v>901139.6192446653</v>
      </c>
    </row>
    <row r="58" spans="2:15" ht="15">
      <c r="B58" s="19" t="s">
        <v>75</v>
      </c>
      <c r="C58" s="535">
        <v>41021367.923866555</v>
      </c>
      <c r="D58" s="535">
        <v>2492912.9143946897</v>
      </c>
      <c r="E58" s="535">
        <v>2730322.3912506048</v>
      </c>
      <c r="F58" s="535">
        <v>3162293.517615541</v>
      </c>
      <c r="G58" s="535">
        <v>3427683.541922128</v>
      </c>
      <c r="H58" s="535">
        <v>3718408.1018460165</v>
      </c>
      <c r="I58" s="535">
        <v>3861084.8116895366</v>
      </c>
      <c r="J58" s="535">
        <v>4349583.931372324</v>
      </c>
      <c r="K58" s="535">
        <v>4354396.332367144</v>
      </c>
      <c r="L58" s="535">
        <v>5495916.986597935</v>
      </c>
      <c r="M58" s="536">
        <v>7428765.394811701</v>
      </c>
      <c r="O58" s="28"/>
    </row>
    <row r="59" spans="2:13" ht="30">
      <c r="B59" s="36" t="s">
        <v>163</v>
      </c>
      <c r="C59" s="535">
        <v>20494302.034357887</v>
      </c>
      <c r="D59" s="535">
        <v>1146988.6089020632</v>
      </c>
      <c r="E59" s="535">
        <v>1366784.2966322177</v>
      </c>
      <c r="F59" s="535">
        <v>1600892.9709261223</v>
      </c>
      <c r="G59" s="535">
        <v>1693133.8268744014</v>
      </c>
      <c r="H59" s="535">
        <v>1967702.8101876574</v>
      </c>
      <c r="I59" s="535">
        <v>2149908.023509055</v>
      </c>
      <c r="J59" s="535">
        <v>2213307.964897583</v>
      </c>
      <c r="K59" s="535">
        <v>2410097.9006178076</v>
      </c>
      <c r="L59" s="535">
        <v>2525522.240107206</v>
      </c>
      <c r="M59" s="536">
        <v>3419963.3917042064</v>
      </c>
    </row>
    <row r="60" spans="2:13" ht="30">
      <c r="B60" s="36" t="s">
        <v>407</v>
      </c>
      <c r="C60" s="535">
        <v>29339277.24537381</v>
      </c>
      <c r="D60" s="535">
        <v>1556085.9267001778</v>
      </c>
      <c r="E60" s="535">
        <v>1865300.4515592477</v>
      </c>
      <c r="F60" s="535">
        <v>2298497.4337702906</v>
      </c>
      <c r="G60" s="535">
        <v>2315919.496532598</v>
      </c>
      <c r="H60" s="535">
        <v>2527758.6715948163</v>
      </c>
      <c r="I60" s="535">
        <v>2656728.412773446</v>
      </c>
      <c r="J60" s="535">
        <v>2945891.9851441174</v>
      </c>
      <c r="K60" s="535">
        <v>3176630.817578639</v>
      </c>
      <c r="L60" s="535">
        <v>3718158.142967557</v>
      </c>
      <c r="M60" s="536">
        <v>6278305.906753625</v>
      </c>
    </row>
    <row r="61" spans="2:13" ht="15">
      <c r="B61" s="19" t="s">
        <v>76</v>
      </c>
      <c r="C61" s="535">
        <v>38421610.63884041</v>
      </c>
      <c r="D61" s="535">
        <v>1341461.8801714603</v>
      </c>
      <c r="E61" s="535">
        <v>1855828.9250042662</v>
      </c>
      <c r="F61" s="535">
        <v>2092393.1422855025</v>
      </c>
      <c r="G61" s="535">
        <v>2778456.478576074</v>
      </c>
      <c r="H61" s="535">
        <v>3080298.235351534</v>
      </c>
      <c r="I61" s="535">
        <v>4034070.915707153</v>
      </c>
      <c r="J61" s="535">
        <v>4160766.9677011557</v>
      </c>
      <c r="K61" s="535">
        <v>4796516.983157762</v>
      </c>
      <c r="L61" s="535">
        <v>5974410.5588336</v>
      </c>
      <c r="M61" s="536">
        <v>8307406.552053425</v>
      </c>
    </row>
    <row r="62" spans="2:13" ht="15">
      <c r="B62" s="19" t="s">
        <v>77</v>
      </c>
      <c r="C62" s="535">
        <v>68647667.74528491</v>
      </c>
      <c r="D62" s="535">
        <v>2288695.4825989516</v>
      </c>
      <c r="E62" s="535">
        <v>3096747.6043673675</v>
      </c>
      <c r="F62" s="535">
        <v>3643295.6578126177</v>
      </c>
      <c r="G62" s="535">
        <v>4112186.5946241473</v>
      </c>
      <c r="H62" s="535">
        <v>4970940.640056806</v>
      </c>
      <c r="I62" s="535">
        <v>5597454.259379</v>
      </c>
      <c r="J62" s="535">
        <v>7707698.283015403</v>
      </c>
      <c r="K62" s="535">
        <v>7515258.953504587</v>
      </c>
      <c r="L62" s="535">
        <v>9907275.716065526</v>
      </c>
      <c r="M62" s="536">
        <v>19808114.553862195</v>
      </c>
    </row>
    <row r="63" spans="2:13" ht="15">
      <c r="B63" s="19" t="s">
        <v>78</v>
      </c>
      <c r="C63" s="535">
        <v>17367665.140222814</v>
      </c>
      <c r="D63" s="535">
        <v>431175.79561616987</v>
      </c>
      <c r="E63" s="535">
        <v>681526.162385699</v>
      </c>
      <c r="F63" s="535">
        <v>898039.2497132005</v>
      </c>
      <c r="G63" s="535">
        <v>1037913.2526723765</v>
      </c>
      <c r="H63" s="535">
        <v>1267226.097904484</v>
      </c>
      <c r="I63" s="535">
        <v>1593896.731503806</v>
      </c>
      <c r="J63" s="535">
        <v>1972168.7992638547</v>
      </c>
      <c r="K63" s="535">
        <v>2145201.8887433168</v>
      </c>
      <c r="L63" s="535">
        <v>2862402.2424436</v>
      </c>
      <c r="M63" s="536">
        <v>4478114.919976747</v>
      </c>
    </row>
    <row r="64" spans="2:13" ht="15">
      <c r="B64" s="19" t="s">
        <v>79</v>
      </c>
      <c r="C64" s="535">
        <v>17935671.187739145</v>
      </c>
      <c r="D64" s="535">
        <v>991574.3389206696</v>
      </c>
      <c r="E64" s="535">
        <v>1092395.9106590822</v>
      </c>
      <c r="F64" s="535">
        <v>1226515.5067190437</v>
      </c>
      <c r="G64" s="535">
        <v>1303840.0567067664</v>
      </c>
      <c r="H64" s="535">
        <v>1408428.4901196405</v>
      </c>
      <c r="I64" s="535">
        <v>1647393.6878142755</v>
      </c>
      <c r="J64" s="535">
        <v>1832596.6852647874</v>
      </c>
      <c r="K64" s="535">
        <v>1868791.06647055</v>
      </c>
      <c r="L64" s="535">
        <v>2386163.4452289874</v>
      </c>
      <c r="M64" s="536">
        <v>4177971.9998359145</v>
      </c>
    </row>
    <row r="65" spans="2:13" ht="15">
      <c r="B65" s="19" t="s">
        <v>80</v>
      </c>
      <c r="C65" s="535">
        <v>9370878.881695619</v>
      </c>
      <c r="D65" s="535">
        <v>132034.73024657657</v>
      </c>
      <c r="E65" s="535">
        <v>158899.83914040503</v>
      </c>
      <c r="F65" s="535">
        <v>302443.7412419112</v>
      </c>
      <c r="G65" s="535">
        <v>408267.85815232655</v>
      </c>
      <c r="H65" s="535">
        <v>392686.7523269911</v>
      </c>
      <c r="I65" s="535">
        <v>697816.2040166556</v>
      </c>
      <c r="J65" s="535">
        <v>664695.3626654326</v>
      </c>
      <c r="K65" s="535">
        <v>1176956.9920613281</v>
      </c>
      <c r="L65" s="535">
        <v>1496059.7143554303</v>
      </c>
      <c r="M65" s="536">
        <v>3941017.6874885634</v>
      </c>
    </row>
    <row r="66" spans="2:13" ht="15">
      <c r="B66" s="19" t="s">
        <v>81</v>
      </c>
      <c r="C66" s="535">
        <v>28463921.71936027</v>
      </c>
      <c r="D66" s="535">
        <v>927954.1665075443</v>
      </c>
      <c r="E66" s="535">
        <v>1330875.992049623</v>
      </c>
      <c r="F66" s="535">
        <v>1614608.0741548487</v>
      </c>
      <c r="G66" s="535">
        <v>1959152.1371620554</v>
      </c>
      <c r="H66" s="535">
        <v>2392272.53404201</v>
      </c>
      <c r="I66" s="535">
        <v>2602703.661711391</v>
      </c>
      <c r="J66" s="535">
        <v>2888691.5596893895</v>
      </c>
      <c r="K66" s="535">
        <v>3571499.5816493644</v>
      </c>
      <c r="L66" s="535">
        <v>4272598.7345745545</v>
      </c>
      <c r="M66" s="536">
        <v>6903565.277820249</v>
      </c>
    </row>
    <row r="67" spans="2:13" ht="15">
      <c r="B67" s="46" t="s">
        <v>82</v>
      </c>
      <c r="C67" s="537">
        <v>46954469.86658153</v>
      </c>
      <c r="D67" s="537">
        <v>2407325.0336882444</v>
      </c>
      <c r="E67" s="537">
        <v>3182452.892608151</v>
      </c>
      <c r="F67" s="537">
        <v>3753171.158291416</v>
      </c>
      <c r="G67" s="537">
        <v>3941729.4497960894</v>
      </c>
      <c r="H67" s="537">
        <v>4176120.0260221297</v>
      </c>
      <c r="I67" s="537">
        <v>4459347.558620925</v>
      </c>
      <c r="J67" s="537">
        <v>4898545.706510414</v>
      </c>
      <c r="K67" s="537">
        <v>5307452.446965624</v>
      </c>
      <c r="L67" s="537">
        <v>6214127.534584782</v>
      </c>
      <c r="M67" s="538">
        <v>8614198.059494814</v>
      </c>
    </row>
    <row r="68" ht="15">
      <c r="H68" s="28"/>
    </row>
    <row r="69" ht="15">
      <c r="B69" t="s">
        <v>347</v>
      </c>
    </row>
    <row r="73" ht="15">
      <c r="C73"/>
    </row>
    <row r="74" ht="15">
      <c r="C74"/>
    </row>
    <row r="75" ht="15">
      <c r="C75"/>
    </row>
    <row r="76" ht="15">
      <c r="C76"/>
    </row>
  </sheetData>
  <mergeCells count="15">
    <mergeCell ref="B5:B6"/>
    <mergeCell ref="C5:C6"/>
    <mergeCell ref="D5:M5"/>
    <mergeCell ref="B3:M3"/>
    <mergeCell ref="B2:M2"/>
    <mergeCell ref="B25:M25"/>
    <mergeCell ref="B26:M26"/>
    <mergeCell ref="B28:B29"/>
    <mergeCell ref="C28:C29"/>
    <mergeCell ref="D28:M28"/>
    <mergeCell ref="B47:M47"/>
    <mergeCell ref="B48:M48"/>
    <mergeCell ref="B50:B51"/>
    <mergeCell ref="C50:C51"/>
    <mergeCell ref="D50:M50"/>
  </mergeCells>
  <hyperlinks>
    <hyperlink ref="A2" location="Índice!A1" display="Regresar"/>
  </hyperlink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34">
      <selection activeCell="B37" sqref="B37"/>
    </sheetView>
  </sheetViews>
  <sheetFormatPr defaultColWidth="11.00390625" defaultRowHeight="15"/>
  <cols>
    <col min="1" max="1" width="11.00390625" style="166" customWidth="1"/>
    <col min="2" max="2" width="23.57421875" style="186" customWidth="1"/>
    <col min="3" max="3" width="13.7109375" style="166" customWidth="1"/>
    <col min="4" max="4" width="13.8515625" style="166" customWidth="1"/>
    <col min="5" max="5" width="13.28125" style="166" customWidth="1"/>
    <col min="6" max="6" width="13.8515625" style="166" customWidth="1"/>
    <col min="7" max="7" width="9.7109375" style="166" customWidth="1"/>
    <col min="8" max="8" width="7.8515625" style="166" customWidth="1"/>
    <col min="9" max="9" width="11.00390625" style="166" customWidth="1"/>
    <col min="10" max="10" width="13.57421875" style="166" bestFit="1" customWidth="1"/>
    <col min="11" max="11" width="11.00390625" style="166" customWidth="1"/>
    <col min="12" max="16384" width="11.00390625" style="166" customWidth="1"/>
  </cols>
  <sheetData>
    <row r="1" spans="3:9" ht="15">
      <c r="C1" s="165"/>
      <c r="D1" s="165"/>
      <c r="E1" s="165"/>
      <c r="H1" s="172"/>
      <c r="I1" s="172"/>
    </row>
    <row r="2" spans="1:10" ht="15">
      <c r="A2" s="164" t="s">
        <v>17</v>
      </c>
      <c r="B2" s="547" t="s">
        <v>421</v>
      </c>
      <c r="C2" s="547"/>
      <c r="D2" s="547"/>
      <c r="E2" s="547"/>
      <c r="F2" s="547"/>
      <c r="G2" s="547"/>
      <c r="H2" s="547"/>
      <c r="I2" s="165"/>
      <c r="J2" s="165"/>
    </row>
    <row r="3" spans="2:8" ht="32.25" customHeight="1">
      <c r="B3" s="557" t="s">
        <v>929</v>
      </c>
      <c r="C3" s="557"/>
      <c r="D3" s="557"/>
      <c r="E3" s="557"/>
      <c r="F3" s="557"/>
      <c r="G3" s="557"/>
      <c r="H3" s="557"/>
    </row>
    <row r="4" spans="8:9" ht="15">
      <c r="H4" s="172"/>
      <c r="I4" s="172"/>
    </row>
    <row r="5" spans="2:8" ht="45">
      <c r="B5" s="343" t="s">
        <v>156</v>
      </c>
      <c r="C5" s="343" t="s">
        <v>1</v>
      </c>
      <c r="D5" s="192" t="s">
        <v>855</v>
      </c>
      <c r="E5" s="192" t="s">
        <v>367</v>
      </c>
      <c r="F5" s="192" t="s">
        <v>456</v>
      </c>
      <c r="G5" s="192" t="s">
        <v>142</v>
      </c>
      <c r="H5" s="192" t="s">
        <v>158</v>
      </c>
    </row>
    <row r="6" spans="2:10" ht="15">
      <c r="B6" s="173" t="s">
        <v>70</v>
      </c>
      <c r="C6" s="388">
        <v>3923123.1615457544</v>
      </c>
      <c r="D6" s="388">
        <v>2393571815.690107</v>
      </c>
      <c r="E6" s="388">
        <v>10299.46</v>
      </c>
      <c r="F6" s="388">
        <v>610.4769589302645</v>
      </c>
      <c r="G6" s="523">
        <v>1</v>
      </c>
      <c r="H6" s="524">
        <v>1</v>
      </c>
      <c r="J6" s="350"/>
    </row>
    <row r="7" spans="2:8" ht="15">
      <c r="B7" s="205" t="s">
        <v>99</v>
      </c>
      <c r="C7" s="62">
        <v>392364.4675601125</v>
      </c>
      <c r="D7" s="62">
        <v>98276734.46425915</v>
      </c>
      <c r="E7" s="62">
        <v>2297.16</v>
      </c>
      <c r="F7" s="62">
        <v>250.7388914127605</v>
      </c>
      <c r="G7" s="523">
        <v>0.10001329333885009</v>
      </c>
      <c r="H7" s="524">
        <v>0.04105861116012695</v>
      </c>
    </row>
    <row r="8" spans="2:8" ht="15">
      <c r="B8" s="205" t="s">
        <v>144</v>
      </c>
      <c r="C8" s="62">
        <v>392254.412547491</v>
      </c>
      <c r="D8" s="62">
        <v>130892466.60661063</v>
      </c>
      <c r="E8" s="62">
        <v>5859.68</v>
      </c>
      <c r="F8" s="62">
        <v>333.7924251001188</v>
      </c>
      <c r="G8" s="523">
        <v>0.09998524043097806</v>
      </c>
      <c r="H8" s="524">
        <v>0.05468499660156306</v>
      </c>
    </row>
    <row r="9" spans="2:9" ht="15">
      <c r="B9" s="205" t="s">
        <v>145</v>
      </c>
      <c r="C9" s="62">
        <v>392317.3679216707</v>
      </c>
      <c r="D9" s="62">
        <v>154055147.45507315</v>
      </c>
      <c r="E9" s="62">
        <v>1817.1100000000001</v>
      </c>
      <c r="F9" s="62">
        <v>393.0027355906125</v>
      </c>
      <c r="G9" s="523">
        <v>0.10000128769016094</v>
      </c>
      <c r="H9" s="524">
        <v>0.06436203269324361</v>
      </c>
      <c r="I9" s="165"/>
    </row>
    <row r="10" spans="2:8" ht="15">
      <c r="B10" s="205" t="s">
        <v>146</v>
      </c>
      <c r="C10" s="62">
        <v>392220.2107442221</v>
      </c>
      <c r="D10" s="62">
        <v>172350374.22230223</v>
      </c>
      <c r="E10" s="62">
        <v>3338.6800000000003</v>
      </c>
      <c r="F10" s="62">
        <v>439.6139107431044</v>
      </c>
      <c r="G10" s="523">
        <v>0.09997652242701525</v>
      </c>
      <c r="H10" s="524">
        <v>0.07200551622998232</v>
      </c>
    </row>
    <row r="11" spans="2:8" ht="15">
      <c r="B11" s="205" t="s">
        <v>147</v>
      </c>
      <c r="C11" s="62">
        <v>392440.2037314899</v>
      </c>
      <c r="D11" s="62">
        <v>194604059.08942813</v>
      </c>
      <c r="E11" s="62">
        <v>5217.92</v>
      </c>
      <c r="F11" s="62">
        <v>496.20277674214066</v>
      </c>
      <c r="G11" s="523">
        <v>0.10003259840990157</v>
      </c>
      <c r="H11" s="524">
        <v>0.08130278682836199</v>
      </c>
    </row>
    <row r="12" spans="2:8" ht="15">
      <c r="B12" s="205" t="s">
        <v>148</v>
      </c>
      <c r="C12" s="62">
        <v>392337.2793928257</v>
      </c>
      <c r="D12" s="62">
        <v>213898027.21799204</v>
      </c>
      <c r="E12" s="62">
        <v>6688.12</v>
      </c>
      <c r="F12" s="62">
        <v>545.1891483496468</v>
      </c>
      <c r="G12" s="523">
        <v>0.10000636310338022</v>
      </c>
      <c r="H12" s="524">
        <v>0.08936353019193687</v>
      </c>
    </row>
    <row r="13" spans="2:8" ht="15">
      <c r="B13" s="205" t="s">
        <v>149</v>
      </c>
      <c r="C13" s="62">
        <v>392194.43309883244</v>
      </c>
      <c r="D13" s="62">
        <v>243019461.13134012</v>
      </c>
      <c r="E13" s="62">
        <v>4250.77</v>
      </c>
      <c r="F13" s="62">
        <v>620.8459808828056</v>
      </c>
      <c r="G13" s="523">
        <v>0.09996995173210506</v>
      </c>
      <c r="H13" s="524">
        <v>0.10153004791346673</v>
      </c>
    </row>
    <row r="14" spans="2:8" ht="15">
      <c r="B14" s="205" t="s">
        <v>150</v>
      </c>
      <c r="C14" s="62">
        <v>392394.74719814357</v>
      </c>
      <c r="D14" s="62">
        <v>276631528.19750684</v>
      </c>
      <c r="E14" s="62">
        <v>4114.41</v>
      </c>
      <c r="F14" s="62">
        <v>705.1643441570627</v>
      </c>
      <c r="G14" s="523">
        <v>0.10002101158698665</v>
      </c>
      <c r="H14" s="524">
        <v>0.11557268780663234</v>
      </c>
    </row>
    <row r="15" spans="2:8" ht="15">
      <c r="B15" s="205" t="s">
        <v>151</v>
      </c>
      <c r="C15" s="62">
        <v>392280.9186264655</v>
      </c>
      <c r="D15" s="62">
        <v>344991313.2705005</v>
      </c>
      <c r="E15" s="62">
        <v>5636.61</v>
      </c>
      <c r="F15" s="62">
        <v>879.8043398252887</v>
      </c>
      <c r="G15" s="523">
        <v>0.09999199680284888</v>
      </c>
      <c r="H15" s="524">
        <v>0.14413242627985812</v>
      </c>
    </row>
    <row r="16" spans="2:8" ht="15">
      <c r="B16" s="208" t="s">
        <v>152</v>
      </c>
      <c r="C16" s="270">
        <v>392319.1207245002</v>
      </c>
      <c r="D16" s="270">
        <v>564852704.0351049</v>
      </c>
      <c r="E16" s="270">
        <v>10299.46</v>
      </c>
      <c r="F16" s="270">
        <v>1439.778675563875</v>
      </c>
      <c r="G16" s="525">
        <v>0.1000017344777731</v>
      </c>
      <c r="H16" s="526">
        <v>0.2359873642948325</v>
      </c>
    </row>
    <row r="17" spans="2:8" ht="15">
      <c r="B17" s="281"/>
      <c r="C17" s="194"/>
      <c r="D17" s="194"/>
      <c r="E17" s="194"/>
      <c r="F17" s="194"/>
      <c r="G17" s="195"/>
      <c r="H17" s="171"/>
    </row>
    <row r="18" spans="2:8" ht="15">
      <c r="B18" s="547" t="s">
        <v>575</v>
      </c>
      <c r="C18" s="547"/>
      <c r="D18" s="547"/>
      <c r="E18" s="547"/>
      <c r="F18" s="547"/>
      <c r="G18" s="547"/>
      <c r="H18" s="547"/>
    </row>
    <row r="19" spans="2:8" ht="31.7" customHeight="1">
      <c r="B19" s="557" t="s">
        <v>929</v>
      </c>
      <c r="C19" s="557"/>
      <c r="D19" s="557"/>
      <c r="E19" s="557"/>
      <c r="F19" s="557"/>
      <c r="G19" s="557"/>
      <c r="H19" s="557"/>
    </row>
    <row r="20" ht="15">
      <c r="H20" s="172"/>
    </row>
    <row r="21" spans="2:8" ht="32.65" customHeight="1">
      <c r="B21" s="343" t="s">
        <v>156</v>
      </c>
      <c r="C21" s="277" t="s">
        <v>1</v>
      </c>
      <c r="D21" s="277" t="s">
        <v>635</v>
      </c>
      <c r="E21" s="277" t="s">
        <v>367</v>
      </c>
      <c r="F21" s="277" t="s">
        <v>456</v>
      </c>
      <c r="G21" s="277" t="s">
        <v>142</v>
      </c>
      <c r="H21" s="277" t="s">
        <v>158</v>
      </c>
    </row>
    <row r="22" spans="2:10" ht="15" customHeight="1">
      <c r="B22" s="282" t="s">
        <v>169</v>
      </c>
      <c r="C22" s="388">
        <v>2666885.510168383</v>
      </c>
      <c r="D22" s="388">
        <v>1919353934.8161983</v>
      </c>
      <c r="E22" s="388">
        <v>10299.46</v>
      </c>
      <c r="F22" s="388">
        <v>719.9579114250398</v>
      </c>
      <c r="G22" s="523">
        <v>1</v>
      </c>
      <c r="H22" s="524">
        <v>1</v>
      </c>
      <c r="I22" s="313"/>
      <c r="J22" s="351"/>
    </row>
    <row r="23" spans="2:8" ht="15">
      <c r="B23" s="205" t="s">
        <v>99</v>
      </c>
      <c r="C23" s="62">
        <v>266672.04967146966</v>
      </c>
      <c r="D23" s="62">
        <v>93925916.30214368</v>
      </c>
      <c r="E23" s="62">
        <v>5859.68</v>
      </c>
      <c r="F23" s="62">
        <v>352.2150762251125</v>
      </c>
      <c r="G23" s="523">
        <v>0.09999381250327181</v>
      </c>
      <c r="H23" s="524">
        <v>0.048936214732661194</v>
      </c>
    </row>
    <row r="24" spans="2:8" ht="15">
      <c r="B24" s="205" t="s">
        <v>144</v>
      </c>
      <c r="C24" s="62">
        <v>266787.9867298066</v>
      </c>
      <c r="D24" s="62">
        <v>113921468.76704155</v>
      </c>
      <c r="E24" s="62">
        <v>2125.14</v>
      </c>
      <c r="F24" s="62">
        <v>427.06135742119756</v>
      </c>
      <c r="G24" s="523">
        <v>0.10003728533249333</v>
      </c>
      <c r="H24" s="524">
        <v>0.059354070502869984</v>
      </c>
    </row>
    <row r="25" spans="2:8" ht="15">
      <c r="B25" s="205" t="s">
        <v>145</v>
      </c>
      <c r="C25" s="62">
        <v>266563.43974951893</v>
      </c>
      <c r="D25" s="62">
        <v>129119645.09517285</v>
      </c>
      <c r="E25" s="62">
        <v>3052.23</v>
      </c>
      <c r="F25" s="62">
        <v>484.48306257351913</v>
      </c>
      <c r="G25" s="523">
        <v>0.09995308712472195</v>
      </c>
      <c r="H25" s="524">
        <v>0.06727245181464546</v>
      </c>
    </row>
    <row r="26" spans="2:8" ht="15">
      <c r="B26" s="205" t="s">
        <v>146</v>
      </c>
      <c r="C26" s="62">
        <v>266713.4654226596</v>
      </c>
      <c r="D26" s="62">
        <v>142517989.51245594</v>
      </c>
      <c r="E26" s="62">
        <v>5217.92</v>
      </c>
      <c r="F26" s="62">
        <v>534.621599187288</v>
      </c>
      <c r="G26" s="523">
        <v>0.10000934213550837</v>
      </c>
      <c r="H26" s="524">
        <v>0.07425310513462113</v>
      </c>
    </row>
    <row r="27" spans="2:8" ht="15">
      <c r="B27" s="205" t="s">
        <v>147</v>
      </c>
      <c r="C27" s="62">
        <v>266692.3722226477</v>
      </c>
      <c r="D27" s="62">
        <v>155464580.67612043</v>
      </c>
      <c r="E27" s="62">
        <v>6688.12</v>
      </c>
      <c r="F27" s="62">
        <v>582.9359849344737</v>
      </c>
      <c r="G27" s="523">
        <v>0.10000143283459108</v>
      </c>
      <c r="H27" s="524">
        <v>0.08099839110237272</v>
      </c>
    </row>
    <row r="28" spans="2:8" ht="15">
      <c r="B28" s="205" t="s">
        <v>148</v>
      </c>
      <c r="C28" s="62">
        <v>266795.38841963426</v>
      </c>
      <c r="D28" s="62">
        <v>175431457.5521979</v>
      </c>
      <c r="E28" s="62">
        <v>4250.77</v>
      </c>
      <c r="F28" s="62">
        <v>658.9866160506692</v>
      </c>
      <c r="G28" s="523">
        <v>0.10004006073841137</v>
      </c>
      <c r="H28" s="524">
        <v>0.09140130664279886</v>
      </c>
    </row>
    <row r="29" spans="2:8" ht="15">
      <c r="B29" s="205" t="s">
        <v>149</v>
      </c>
      <c r="C29" s="62">
        <v>266656.1457445541</v>
      </c>
      <c r="D29" s="62">
        <v>190245446.63349485</v>
      </c>
      <c r="E29" s="62">
        <v>3978.01</v>
      </c>
      <c r="F29" s="62">
        <v>713.4485728888558</v>
      </c>
      <c r="G29" s="523">
        <v>0.09998784902007955</v>
      </c>
      <c r="H29" s="524">
        <v>0.0991195230762445</v>
      </c>
    </row>
    <row r="30" spans="2:8" ht="15">
      <c r="B30" s="205" t="s">
        <v>150</v>
      </c>
      <c r="C30" s="62">
        <v>266651.93663196685</v>
      </c>
      <c r="D30" s="62">
        <v>219505803.0532636</v>
      </c>
      <c r="E30" s="62">
        <v>5258.3099999999995</v>
      </c>
      <c r="F30" s="62">
        <v>823.6807548834678</v>
      </c>
      <c r="G30" s="523">
        <v>0.09998627073238359</v>
      </c>
      <c r="H30" s="524">
        <v>0.11436442183566524</v>
      </c>
    </row>
    <row r="31" spans="2:8" ht="15">
      <c r="B31" s="205" t="s">
        <v>151</v>
      </c>
      <c r="C31" s="62">
        <v>266628.5458375916</v>
      </c>
      <c r="D31" s="62">
        <v>278063247.53284585</v>
      </c>
      <c r="E31" s="62">
        <v>5636.61</v>
      </c>
      <c r="F31" s="62">
        <v>1042.8862620817029</v>
      </c>
      <c r="G31" s="523">
        <v>0.09997749990428238</v>
      </c>
      <c r="H31" s="524">
        <v>0.14487335685665179</v>
      </c>
    </row>
    <row r="32" spans="2:8" ht="15">
      <c r="B32" s="208" t="s">
        <v>152</v>
      </c>
      <c r="C32" s="270">
        <v>266724.1797387031</v>
      </c>
      <c r="D32" s="270">
        <v>421158379.6915632</v>
      </c>
      <c r="E32" s="270">
        <v>10299.46</v>
      </c>
      <c r="F32" s="270">
        <v>1579.0033738379168</v>
      </c>
      <c r="G32" s="525">
        <v>0.1000133596743201</v>
      </c>
      <c r="H32" s="526">
        <v>0.21942715830152207</v>
      </c>
    </row>
    <row r="33" spans="2:8" ht="15">
      <c r="B33" s="281"/>
      <c r="C33" s="194"/>
      <c r="D33" s="194"/>
      <c r="E33" s="194"/>
      <c r="F33" s="194"/>
      <c r="G33" s="195"/>
      <c r="H33" s="171"/>
    </row>
    <row r="34" spans="2:8" ht="15">
      <c r="B34" s="547" t="s">
        <v>421</v>
      </c>
      <c r="C34" s="547"/>
      <c r="D34" s="547"/>
      <c r="E34" s="547"/>
      <c r="F34" s="547"/>
      <c r="G34" s="547"/>
      <c r="H34" s="547"/>
    </row>
    <row r="35" spans="2:8" ht="29.25" customHeight="1">
      <c r="B35" s="557" t="s">
        <v>929</v>
      </c>
      <c r="C35" s="557"/>
      <c r="D35" s="557"/>
      <c r="E35" s="557"/>
      <c r="F35" s="557"/>
      <c r="G35" s="557"/>
      <c r="H35" s="557"/>
    </row>
    <row r="36" ht="15">
      <c r="H36" s="172"/>
    </row>
    <row r="37" spans="2:8" ht="35.45" customHeight="1">
      <c r="B37" s="343" t="s">
        <v>156</v>
      </c>
      <c r="C37" s="277" t="s">
        <v>1</v>
      </c>
      <c r="D37" s="277" t="s">
        <v>855</v>
      </c>
      <c r="E37" s="277" t="s">
        <v>367</v>
      </c>
      <c r="F37" s="277" t="s">
        <v>456</v>
      </c>
      <c r="G37" s="277" t="s">
        <v>142</v>
      </c>
      <c r="H37" s="277" t="s">
        <v>158</v>
      </c>
    </row>
    <row r="38" spans="2:10" ht="15">
      <c r="B38" s="282" t="s">
        <v>167</v>
      </c>
      <c r="C38" s="388">
        <v>1256237.6513771778</v>
      </c>
      <c r="D38" s="388">
        <v>474217880.87381345</v>
      </c>
      <c r="E38" s="388">
        <v>8038.33</v>
      </c>
      <c r="F38" s="388">
        <v>377.89376602736604</v>
      </c>
      <c r="G38" s="523">
        <v>1</v>
      </c>
      <c r="H38" s="524">
        <v>1</v>
      </c>
      <c r="J38" s="351"/>
    </row>
    <row r="39" spans="2:8" ht="15">
      <c r="B39" s="205" t="s">
        <v>99</v>
      </c>
      <c r="C39" s="62">
        <v>125641.51813177526</v>
      </c>
      <c r="D39" s="62">
        <v>23134241.788335472</v>
      </c>
      <c r="E39" s="62">
        <v>1317.78</v>
      </c>
      <c r="F39" s="62">
        <v>184.58698909967205</v>
      </c>
      <c r="G39" s="523">
        <v>0.10001413187547596</v>
      </c>
      <c r="H39" s="524">
        <v>0.04878399301542018</v>
      </c>
    </row>
    <row r="40" spans="2:8" ht="15">
      <c r="B40" s="205" t="s">
        <v>144</v>
      </c>
      <c r="C40" s="62">
        <v>125577.23275918297</v>
      </c>
      <c r="D40" s="62">
        <v>30444930.0748698</v>
      </c>
      <c r="E40" s="62">
        <v>2044.0800000000002</v>
      </c>
      <c r="F40" s="62">
        <v>242.64121164326994</v>
      </c>
      <c r="G40" s="523">
        <v>0.09996295893656443</v>
      </c>
      <c r="H40" s="524">
        <v>0.0642002996993085</v>
      </c>
    </row>
    <row r="41" spans="2:8" ht="15">
      <c r="B41" s="205" t="s">
        <v>145</v>
      </c>
      <c r="C41" s="62">
        <v>125621.27120432089</v>
      </c>
      <c r="D41" s="62">
        <v>35558457.88789257</v>
      </c>
      <c r="E41" s="62">
        <v>1024.49</v>
      </c>
      <c r="F41" s="62">
        <v>283.0608028958514</v>
      </c>
      <c r="G41" s="523">
        <v>0.09999801475987115</v>
      </c>
      <c r="H41" s="524">
        <v>0.07498337646478256</v>
      </c>
    </row>
    <row r="42" spans="2:8" ht="15">
      <c r="B42" s="205" t="s">
        <v>146</v>
      </c>
      <c r="C42" s="62">
        <v>125712.99138927595</v>
      </c>
      <c r="D42" s="62">
        <v>38629691.87484939</v>
      </c>
      <c r="E42" s="62">
        <v>1662.24</v>
      </c>
      <c r="F42" s="62">
        <v>307.5712870201005</v>
      </c>
      <c r="G42" s="523">
        <v>0.10007102657006049</v>
      </c>
      <c r="H42" s="524">
        <v>0.08145979608290756</v>
      </c>
    </row>
    <row r="43" spans="2:8" ht="15">
      <c r="B43" s="205" t="s">
        <v>147</v>
      </c>
      <c r="C43" s="62">
        <v>125521.66040850205</v>
      </c>
      <c r="D43" s="62">
        <v>42404944.69188763</v>
      </c>
      <c r="E43" s="62">
        <v>1525.19</v>
      </c>
      <c r="F43" s="62">
        <v>338.6145999749538</v>
      </c>
      <c r="G43" s="523">
        <v>0.09991872180466506</v>
      </c>
      <c r="H43" s="524">
        <v>0.08942080508172852</v>
      </c>
    </row>
    <row r="44" spans="2:8" ht="15">
      <c r="B44" s="205" t="s">
        <v>148</v>
      </c>
      <c r="C44" s="62">
        <v>125660.00311898795</v>
      </c>
      <c r="D44" s="62">
        <v>46202303.8048204</v>
      </c>
      <c r="E44" s="62">
        <v>3338.6800000000003</v>
      </c>
      <c r="F44" s="62">
        <v>368.02119024969994</v>
      </c>
      <c r="G44" s="523">
        <v>0.10002884643779816</v>
      </c>
      <c r="H44" s="524">
        <v>0.09742843040774028</v>
      </c>
    </row>
    <row r="45" spans="2:8" ht="15">
      <c r="B45" s="205" t="s">
        <v>149</v>
      </c>
      <c r="C45" s="62">
        <v>125681.97643256727</v>
      </c>
      <c r="D45" s="62">
        <v>50696381.361081034</v>
      </c>
      <c r="E45" s="62">
        <v>3397.63</v>
      </c>
      <c r="F45" s="62">
        <v>403.7477811426568</v>
      </c>
      <c r="G45" s="523">
        <v>0.10004633780462294</v>
      </c>
      <c r="H45" s="524">
        <v>0.10690525053097068</v>
      </c>
    </row>
    <row r="46" spans="2:8" ht="15">
      <c r="B46" s="205" t="s">
        <v>150</v>
      </c>
      <c r="C46" s="62">
        <v>125536.53555846195</v>
      </c>
      <c r="D46" s="62">
        <v>52845139.07747582</v>
      </c>
      <c r="E46" s="62">
        <v>2582.98</v>
      </c>
      <c r="F46" s="62">
        <v>420.9542572000166</v>
      </c>
      <c r="G46" s="523">
        <v>0.09993056283645041</v>
      </c>
      <c r="H46" s="524">
        <v>0.11143641184533402</v>
      </c>
    </row>
    <row r="47" spans="2:8" ht="15">
      <c r="B47" s="205" t="s">
        <v>151</v>
      </c>
      <c r="C47" s="62">
        <v>125701.54793920038</v>
      </c>
      <c r="D47" s="62">
        <v>62963619.69498025</v>
      </c>
      <c r="E47" s="62">
        <v>3610.76</v>
      </c>
      <c r="F47" s="62">
        <v>502.02123936781965</v>
      </c>
      <c r="G47" s="523">
        <v>0.10006191726652781</v>
      </c>
      <c r="H47" s="524">
        <v>0.13277360941970573</v>
      </c>
    </row>
    <row r="48" spans="2:8" ht="15">
      <c r="B48" s="208" t="s">
        <v>152</v>
      </c>
      <c r="C48" s="270">
        <v>125582.9144349373</v>
      </c>
      <c r="D48" s="270">
        <v>91338170.61762945</v>
      </c>
      <c r="E48" s="270">
        <v>8038.33</v>
      </c>
      <c r="F48" s="270">
        <v>727.3136718367087</v>
      </c>
      <c r="G48" s="525">
        <v>0.09996748170799076</v>
      </c>
      <c r="H48" s="526">
        <v>0.1926080274521196</v>
      </c>
    </row>
    <row r="50" ht="15">
      <c r="B50" s="186" t="s">
        <v>347</v>
      </c>
    </row>
    <row r="53" ht="15">
      <c r="C53" s="165"/>
    </row>
  </sheetData>
  <mergeCells count="6">
    <mergeCell ref="B35:H35"/>
    <mergeCell ref="B2:H2"/>
    <mergeCell ref="B3:H3"/>
    <mergeCell ref="B18:H18"/>
    <mergeCell ref="B19:H19"/>
    <mergeCell ref="B34:H34"/>
  </mergeCells>
  <hyperlinks>
    <hyperlink ref="A2" location="Índice!A1" display="Regres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X562"/>
  <sheetViews>
    <sheetView workbookViewId="0" topLeftCell="A1">
      <selection activeCell="C5" sqref="C5:C6"/>
    </sheetView>
  </sheetViews>
  <sheetFormatPr defaultColWidth="11.421875" defaultRowHeight="15"/>
  <cols>
    <col min="3" max="3" width="43.8515625" style="0" customWidth="1"/>
    <col min="4" max="4" width="14.7109375" style="0" customWidth="1"/>
    <col min="5" max="5" width="12.28125" style="0" customWidth="1"/>
    <col min="6" max="6" width="12.8515625" style="0" customWidth="1"/>
    <col min="7" max="7" width="14.140625" style="0" customWidth="1"/>
    <col min="8" max="8" width="13.8515625" style="0" customWidth="1"/>
    <col min="9" max="9" width="14.7109375" style="0" customWidth="1"/>
    <col min="10" max="11" width="13.57421875" style="0" customWidth="1"/>
    <col min="12" max="12" width="12.00390625" style="0" customWidth="1"/>
    <col min="13" max="13" width="14.57421875" style="0" customWidth="1"/>
    <col min="14" max="14" width="14.57421875" style="0" bestFit="1" customWidth="1"/>
    <col min="15" max="15" width="14.421875" style="0" bestFit="1" customWidth="1"/>
    <col min="16" max="16" width="13.57421875" style="0" bestFit="1" customWidth="1"/>
    <col min="17" max="25" width="13.421875" style="0" bestFit="1" customWidth="1"/>
  </cols>
  <sheetData>
    <row r="1" ht="15">
      <c r="B1" s="8"/>
    </row>
    <row r="2" spans="1:15" ht="15">
      <c r="A2" s="1" t="s">
        <v>17</v>
      </c>
      <c r="B2" s="20"/>
      <c r="C2" s="562" t="s">
        <v>401</v>
      </c>
      <c r="D2" s="562"/>
      <c r="E2" s="562"/>
      <c r="F2" s="562"/>
      <c r="G2" s="562"/>
      <c r="H2" s="562"/>
      <c r="I2" s="562"/>
      <c r="J2" s="562"/>
      <c r="K2" s="562"/>
      <c r="L2" s="562"/>
      <c r="M2" s="562"/>
      <c r="N2" s="562"/>
      <c r="O2" s="45"/>
    </row>
    <row r="3" spans="3:15" ht="15">
      <c r="C3" s="579" t="s">
        <v>931</v>
      </c>
      <c r="D3" s="579"/>
      <c r="E3" s="579"/>
      <c r="F3" s="579"/>
      <c r="G3" s="579"/>
      <c r="H3" s="579"/>
      <c r="I3" s="579"/>
      <c r="J3" s="579"/>
      <c r="K3" s="579"/>
      <c r="L3" s="579"/>
      <c r="M3" s="579"/>
      <c r="N3" s="579"/>
      <c r="O3" s="370"/>
    </row>
    <row r="5" spans="3:15" ht="15.6" customHeight="1">
      <c r="C5" s="564" t="s">
        <v>188</v>
      </c>
      <c r="D5" s="564" t="s">
        <v>16</v>
      </c>
      <c r="E5" s="564" t="s">
        <v>315</v>
      </c>
      <c r="F5" s="564"/>
      <c r="G5" s="564"/>
      <c r="H5" s="564"/>
      <c r="I5" s="564"/>
      <c r="J5" s="564"/>
      <c r="K5" s="564"/>
      <c r="L5" s="564"/>
      <c r="M5" s="564"/>
      <c r="N5" s="564"/>
      <c r="O5" s="366"/>
    </row>
    <row r="6" spans="3:15" ht="15">
      <c r="C6" s="552"/>
      <c r="D6" s="552"/>
      <c r="E6" s="365" t="s">
        <v>99</v>
      </c>
      <c r="F6" s="365" t="s">
        <v>144</v>
      </c>
      <c r="G6" s="365" t="s">
        <v>145</v>
      </c>
      <c r="H6" s="365" t="s">
        <v>146</v>
      </c>
      <c r="I6" s="365" t="s">
        <v>147</v>
      </c>
      <c r="J6" s="365" t="s">
        <v>148</v>
      </c>
      <c r="K6" s="365" t="s">
        <v>149</v>
      </c>
      <c r="L6" s="365" t="s">
        <v>150</v>
      </c>
      <c r="M6" s="365" t="s">
        <v>316</v>
      </c>
      <c r="N6" s="365" t="s">
        <v>152</v>
      </c>
      <c r="O6" s="366"/>
    </row>
    <row r="7" spans="3:15" ht="15">
      <c r="C7" s="539" t="s">
        <v>16</v>
      </c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369"/>
      <c r="O7" s="366"/>
    </row>
    <row r="8" spans="3:16" ht="15">
      <c r="C8" s="374" t="s">
        <v>943</v>
      </c>
      <c r="D8" s="54">
        <v>2393571815.690311</v>
      </c>
      <c r="E8" s="54">
        <v>98276734.46426126</v>
      </c>
      <c r="F8" s="54">
        <v>130892466.60661252</v>
      </c>
      <c r="G8" s="54">
        <v>154055147.45507407</v>
      </c>
      <c r="H8" s="54">
        <v>172350374.222306</v>
      </c>
      <c r="I8" s="54">
        <v>194604059.08943164</v>
      </c>
      <c r="J8" s="54">
        <v>213898027.21799693</v>
      </c>
      <c r="K8" s="54">
        <v>243019461.13134605</v>
      </c>
      <c r="L8" s="54">
        <v>276631528.19751227</v>
      </c>
      <c r="M8" s="54">
        <v>344991313.2705094</v>
      </c>
      <c r="N8" s="65">
        <v>564852704.0351213</v>
      </c>
      <c r="O8" s="366"/>
      <c r="P8" s="59"/>
    </row>
    <row r="9" spans="3:24" ht="15">
      <c r="C9" s="374" t="s">
        <v>74</v>
      </c>
      <c r="D9" s="54">
        <v>584496340.6768839</v>
      </c>
      <c r="E9" s="54">
        <v>41597342.77187837</v>
      </c>
      <c r="F9" s="54">
        <v>53008148.63638946</v>
      </c>
      <c r="G9" s="54">
        <v>58751466.72952284</v>
      </c>
      <c r="H9" s="54">
        <v>59628960.24114628</v>
      </c>
      <c r="I9" s="54">
        <v>61405272.15022928</v>
      </c>
      <c r="J9" s="54">
        <v>61284820.78879864</v>
      </c>
      <c r="K9" s="54">
        <v>62720100.70850655</v>
      </c>
      <c r="L9" s="54">
        <v>60985146.1493523</v>
      </c>
      <c r="M9" s="54">
        <v>61365531.94327072</v>
      </c>
      <c r="N9" s="65">
        <v>63749550.55775092</v>
      </c>
      <c r="O9" s="366"/>
      <c r="P9" s="59"/>
      <c r="Q9" s="59"/>
      <c r="R9" s="59"/>
      <c r="S9" s="59"/>
      <c r="T9" s="59"/>
      <c r="U9" s="59"/>
      <c r="V9" s="59"/>
      <c r="W9" s="59"/>
      <c r="X9" s="59"/>
    </row>
    <row r="10" spans="3:15" ht="15">
      <c r="C10" s="374" t="s">
        <v>944</v>
      </c>
      <c r="D10" s="54">
        <v>523568622.4057723</v>
      </c>
      <c r="E10" s="54">
        <v>38790689.897392645</v>
      </c>
      <c r="F10" s="54">
        <v>48974092.69710832</v>
      </c>
      <c r="G10" s="54">
        <v>53811584.45846068</v>
      </c>
      <c r="H10" s="54">
        <v>54220080.17853152</v>
      </c>
      <c r="I10" s="54">
        <v>55414459.17016879</v>
      </c>
      <c r="J10" s="54">
        <v>54812462.46510553</v>
      </c>
      <c r="K10" s="54">
        <v>55601732.76134708</v>
      </c>
      <c r="L10" s="54">
        <v>53728903.61729359</v>
      </c>
      <c r="M10" s="54">
        <v>53212763.231033586</v>
      </c>
      <c r="N10" s="65">
        <v>55001853.92929508</v>
      </c>
      <c r="O10" s="366"/>
    </row>
    <row r="11" spans="3:15" ht="15">
      <c r="C11" s="375" t="s">
        <v>945</v>
      </c>
      <c r="D11" s="54">
        <v>109894753.29033613</v>
      </c>
      <c r="E11" s="54">
        <v>10719723.743646406</v>
      </c>
      <c r="F11" s="54">
        <v>12171764.666057315</v>
      </c>
      <c r="G11" s="54">
        <v>12783329.82731863</v>
      </c>
      <c r="H11" s="54">
        <v>12068191.751379486</v>
      </c>
      <c r="I11" s="54">
        <v>11813255.665492151</v>
      </c>
      <c r="J11" s="54">
        <v>11061056.146343622</v>
      </c>
      <c r="K11" s="54">
        <v>10987525.98834103</v>
      </c>
      <c r="L11" s="54">
        <v>9982951.983137498</v>
      </c>
      <c r="M11" s="54">
        <v>9279972.290633144</v>
      </c>
      <c r="N11" s="65">
        <v>9026981.227979027</v>
      </c>
      <c r="O11" s="366"/>
    </row>
    <row r="12" spans="2:15" ht="15">
      <c r="B12" s="28"/>
      <c r="C12" s="375" t="s">
        <v>946</v>
      </c>
      <c r="D12" s="54">
        <v>114566977.20185931</v>
      </c>
      <c r="E12" s="54">
        <v>7027877.593382435</v>
      </c>
      <c r="F12" s="54">
        <v>10056674.236707969</v>
      </c>
      <c r="G12" s="54">
        <v>11630813.651384292</v>
      </c>
      <c r="H12" s="54">
        <v>12028530.583633386</v>
      </c>
      <c r="I12" s="54">
        <v>12581346.85573398</v>
      </c>
      <c r="J12" s="54">
        <v>12623358.075368341</v>
      </c>
      <c r="K12" s="54">
        <v>12693525.972045679</v>
      </c>
      <c r="L12" s="54">
        <v>12332013.069302933</v>
      </c>
      <c r="M12" s="54">
        <v>11784894.349090258</v>
      </c>
      <c r="N12" s="65">
        <v>11807942.815200355</v>
      </c>
      <c r="O12" s="366"/>
    </row>
    <row r="13" spans="3:15" ht="27.2" customHeight="1">
      <c r="C13" s="375" t="s">
        <v>1086</v>
      </c>
      <c r="D13" s="54">
        <v>33655624.257242575</v>
      </c>
      <c r="E13" s="54">
        <v>2709144.426894338</v>
      </c>
      <c r="F13" s="54">
        <v>3338253.0295113027</v>
      </c>
      <c r="G13" s="54">
        <v>3429219.822625211</v>
      </c>
      <c r="H13" s="54">
        <v>3586619.59037976</v>
      </c>
      <c r="I13" s="54">
        <v>3538144.8970606187</v>
      </c>
      <c r="J13" s="54">
        <v>3418278.3841120414</v>
      </c>
      <c r="K13" s="54">
        <v>3493031.404726734</v>
      </c>
      <c r="L13" s="54">
        <v>3503095.1686732424</v>
      </c>
      <c r="M13" s="54">
        <v>3390250.159926268</v>
      </c>
      <c r="N13" s="65">
        <v>3249587.3733333256</v>
      </c>
      <c r="O13" s="366"/>
    </row>
    <row r="14" spans="3:15" ht="15">
      <c r="C14" s="375" t="s">
        <v>947</v>
      </c>
      <c r="D14" s="54">
        <v>81731007.84269391</v>
      </c>
      <c r="E14" s="54">
        <v>4144315.9969869107</v>
      </c>
      <c r="F14" s="54">
        <v>5994569.51619762</v>
      </c>
      <c r="G14" s="54">
        <v>7317606.318499699</v>
      </c>
      <c r="H14" s="54">
        <v>7759481.662127219</v>
      </c>
      <c r="I14" s="54">
        <v>8570231.810401022</v>
      </c>
      <c r="J14" s="54">
        <v>8749848.35774412</v>
      </c>
      <c r="K14" s="54">
        <v>9254542.129314858</v>
      </c>
      <c r="L14" s="54">
        <v>9038786.85524844</v>
      </c>
      <c r="M14" s="54">
        <v>10054385.151039438</v>
      </c>
      <c r="N14" s="65">
        <v>10847240.045128368</v>
      </c>
      <c r="O14" s="366"/>
    </row>
    <row r="15" spans="3:15" ht="15">
      <c r="C15" s="375" t="s">
        <v>948</v>
      </c>
      <c r="D15" s="54">
        <v>20860194.71388923</v>
      </c>
      <c r="E15" s="54">
        <v>2403573.172190617</v>
      </c>
      <c r="F15" s="54">
        <v>2675262.970929851</v>
      </c>
      <c r="G15" s="54">
        <v>2687729.8525859388</v>
      </c>
      <c r="H15" s="54">
        <v>2469134.3330667075</v>
      </c>
      <c r="I15" s="54">
        <v>2206946.944123468</v>
      </c>
      <c r="J15" s="54">
        <v>2071029.0484492907</v>
      </c>
      <c r="K15" s="54">
        <v>1954351.6515770392</v>
      </c>
      <c r="L15" s="54">
        <v>1685526.3271741555</v>
      </c>
      <c r="M15" s="54">
        <v>1430751.48313903</v>
      </c>
      <c r="N15" s="65">
        <v>1275888.9306534575</v>
      </c>
      <c r="O15" s="366"/>
    </row>
    <row r="16" spans="3:15" ht="15">
      <c r="C16" s="375" t="s">
        <v>949</v>
      </c>
      <c r="D16" s="54">
        <v>53426619.1667017</v>
      </c>
      <c r="E16" s="54">
        <v>2763995.8966123867</v>
      </c>
      <c r="F16" s="54">
        <v>3833888.5826290403</v>
      </c>
      <c r="G16" s="54">
        <v>4406130.62220414</v>
      </c>
      <c r="H16" s="54">
        <v>4879151.754288676</v>
      </c>
      <c r="I16" s="54">
        <v>5115412.124764564</v>
      </c>
      <c r="J16" s="54">
        <v>5523981.295185617</v>
      </c>
      <c r="K16" s="54">
        <v>5986556.299434792</v>
      </c>
      <c r="L16" s="54">
        <v>6218212.520714158</v>
      </c>
      <c r="M16" s="54">
        <v>6766703.385997502</v>
      </c>
      <c r="N16" s="65">
        <v>7932586.684867686</v>
      </c>
      <c r="O16" s="366"/>
    </row>
    <row r="17" spans="3:15" ht="30">
      <c r="C17" s="375" t="s">
        <v>950</v>
      </c>
      <c r="D17" s="54">
        <v>76209783.23549604</v>
      </c>
      <c r="E17" s="54">
        <v>5895997.715182564</v>
      </c>
      <c r="F17" s="54">
        <v>7374502.906427416</v>
      </c>
      <c r="G17" s="54">
        <v>7954663.392866465</v>
      </c>
      <c r="H17" s="54">
        <v>7949775.564138913</v>
      </c>
      <c r="I17" s="54">
        <v>8232690.232441404</v>
      </c>
      <c r="J17" s="54">
        <v>8059445.56831693</v>
      </c>
      <c r="K17" s="54">
        <v>7984082.369501372</v>
      </c>
      <c r="L17" s="54">
        <v>7914767.283123706</v>
      </c>
      <c r="M17" s="54">
        <v>7413815.90250312</v>
      </c>
      <c r="N17" s="65">
        <v>7430042.300988989</v>
      </c>
      <c r="O17" s="366"/>
    </row>
    <row r="18" spans="3:15" ht="45">
      <c r="C18" s="375" t="s">
        <v>951</v>
      </c>
      <c r="D18" s="54">
        <v>20817138.69415003</v>
      </c>
      <c r="E18" s="54">
        <v>2181796.7009099014</v>
      </c>
      <c r="F18" s="54">
        <v>2311202.2236937825</v>
      </c>
      <c r="G18" s="54">
        <v>2316569.810469045</v>
      </c>
      <c r="H18" s="54">
        <v>2201996.30254676</v>
      </c>
      <c r="I18" s="54">
        <v>2054759.5668897813</v>
      </c>
      <c r="J18" s="54">
        <v>2006038.1147050867</v>
      </c>
      <c r="K18" s="54">
        <v>1997680.1875810486</v>
      </c>
      <c r="L18" s="54">
        <v>1828235.4600265818</v>
      </c>
      <c r="M18" s="54">
        <v>1857203.400396484</v>
      </c>
      <c r="N18" s="65">
        <v>2061656.926929506</v>
      </c>
      <c r="O18" s="366"/>
    </row>
    <row r="19" spans="3:15" ht="15">
      <c r="C19" s="375" t="s">
        <v>952</v>
      </c>
      <c r="D19" s="54">
        <v>12406524.003397334</v>
      </c>
      <c r="E19" s="54">
        <v>944264.6515865425</v>
      </c>
      <c r="F19" s="54">
        <v>1217974.5649538033</v>
      </c>
      <c r="G19" s="54">
        <v>1285521.1605075567</v>
      </c>
      <c r="H19" s="54">
        <v>1277198.6369701445</v>
      </c>
      <c r="I19" s="54">
        <v>1301671.0732615346</v>
      </c>
      <c r="J19" s="54">
        <v>1299427.474879869</v>
      </c>
      <c r="K19" s="54">
        <v>1250436.758824116</v>
      </c>
      <c r="L19" s="54">
        <v>1225314.9498921281</v>
      </c>
      <c r="M19" s="54">
        <v>1234787.1083074852</v>
      </c>
      <c r="N19" s="65">
        <v>1369927.6242131968</v>
      </c>
      <c r="O19" s="366"/>
    </row>
    <row r="20" spans="3:15" ht="15">
      <c r="C20" s="374" t="s">
        <v>955</v>
      </c>
      <c r="D20" s="54">
        <v>60927718.2711133</v>
      </c>
      <c r="E20" s="54">
        <v>2806652.8744854936</v>
      </c>
      <c r="F20" s="54">
        <v>4034055.939281102</v>
      </c>
      <c r="G20" s="54">
        <v>4939882.271062289</v>
      </c>
      <c r="H20" s="54">
        <v>5408880.0626146905</v>
      </c>
      <c r="I20" s="54">
        <v>5990812.98006041</v>
      </c>
      <c r="J20" s="54">
        <v>6472358.323693316</v>
      </c>
      <c r="K20" s="54">
        <v>7118367.947159316</v>
      </c>
      <c r="L20" s="54">
        <v>7256242.532058875</v>
      </c>
      <c r="M20" s="54">
        <v>8152768.712237384</v>
      </c>
      <c r="N20" s="65">
        <v>8747696.628455948</v>
      </c>
      <c r="O20" s="366"/>
    </row>
    <row r="21" spans="3:15" ht="15">
      <c r="C21" s="375" t="s">
        <v>953</v>
      </c>
      <c r="D21" s="54">
        <v>6275327.378413795</v>
      </c>
      <c r="E21" s="54">
        <v>534914.8244426714</v>
      </c>
      <c r="F21" s="54">
        <v>681352.2689770187</v>
      </c>
      <c r="G21" s="54">
        <v>692875.6864229401</v>
      </c>
      <c r="H21" s="54">
        <v>691574.1013746682</v>
      </c>
      <c r="I21" s="54">
        <v>656746.2737243606</v>
      </c>
      <c r="J21" s="54">
        <v>622665.1226657805</v>
      </c>
      <c r="K21" s="54">
        <v>662160.6036176683</v>
      </c>
      <c r="L21" s="54">
        <v>576182.3137657497</v>
      </c>
      <c r="M21" s="54">
        <v>576809.9794862174</v>
      </c>
      <c r="N21" s="65">
        <v>580046.2039371302</v>
      </c>
      <c r="O21" s="366"/>
    </row>
    <row r="22" spans="3:15" ht="34.7" customHeight="1">
      <c r="C22" s="375" t="s">
        <v>954</v>
      </c>
      <c r="D22" s="54">
        <v>54652390.89269908</v>
      </c>
      <c r="E22" s="54">
        <v>2271738.0500428407</v>
      </c>
      <c r="F22" s="54">
        <v>3352703.6703040497</v>
      </c>
      <c r="G22" s="54">
        <v>4247006.584639331</v>
      </c>
      <c r="H22" s="54">
        <v>4717305.961240004</v>
      </c>
      <c r="I22" s="54">
        <v>5334066.706336012</v>
      </c>
      <c r="J22" s="54">
        <v>5849693.201027503</v>
      </c>
      <c r="K22" s="54">
        <v>6456207.343541602</v>
      </c>
      <c r="L22" s="54">
        <v>6680060.218293117</v>
      </c>
      <c r="M22" s="54">
        <v>7575958.73275115</v>
      </c>
      <c r="N22" s="65">
        <v>8167650.424518814</v>
      </c>
      <c r="O22" s="366"/>
    </row>
    <row r="23" spans="3:15" ht="15">
      <c r="C23" s="373" t="s">
        <v>164</v>
      </c>
      <c r="D23" s="54">
        <v>17303834.27723532</v>
      </c>
      <c r="E23" s="54">
        <v>728774.7544141767</v>
      </c>
      <c r="F23" s="54">
        <v>1059581.7805168098</v>
      </c>
      <c r="G23" s="54">
        <v>1210439.3819634991</v>
      </c>
      <c r="H23" s="54">
        <v>1454028.3937872432</v>
      </c>
      <c r="I23" s="54">
        <v>1642846.357400324</v>
      </c>
      <c r="J23" s="54">
        <v>1854802.3671698566</v>
      </c>
      <c r="K23" s="54">
        <v>1948235.0597806133</v>
      </c>
      <c r="L23" s="54">
        <v>2125906.3269297206</v>
      </c>
      <c r="M23" s="54">
        <v>2199397.186391052</v>
      </c>
      <c r="N23" s="65">
        <v>3079822.6688826964</v>
      </c>
      <c r="O23" s="367"/>
    </row>
    <row r="24" spans="3:15" ht="15">
      <c r="C24" s="374" t="s">
        <v>1082</v>
      </c>
      <c r="D24" s="54">
        <v>12397109.280188873</v>
      </c>
      <c r="E24" s="54">
        <v>595415.1651645483</v>
      </c>
      <c r="F24" s="54">
        <v>779470.3438233333</v>
      </c>
      <c r="G24" s="54">
        <v>912193.5883381924</v>
      </c>
      <c r="H24" s="54">
        <v>1081509.6038990372</v>
      </c>
      <c r="I24" s="54">
        <v>1204495.3863409683</v>
      </c>
      <c r="J24" s="54">
        <v>1336795.9338488167</v>
      </c>
      <c r="K24" s="54">
        <v>1356018.9312381388</v>
      </c>
      <c r="L24" s="54">
        <v>1486693.0751056431</v>
      </c>
      <c r="M24" s="54">
        <v>1514364.980501454</v>
      </c>
      <c r="N24" s="65">
        <v>2130152.2719288133</v>
      </c>
      <c r="O24" s="366"/>
    </row>
    <row r="25" spans="3:15" ht="15">
      <c r="C25" s="375" t="s">
        <v>1079</v>
      </c>
      <c r="D25" s="54">
        <v>2166057.4049237045</v>
      </c>
      <c r="E25" s="54">
        <v>104958.64965537137</v>
      </c>
      <c r="F25" s="54">
        <v>109858.51501455189</v>
      </c>
      <c r="G25" s="54">
        <v>149709.87338670276</v>
      </c>
      <c r="H25" s="54">
        <v>151383.61459930922</v>
      </c>
      <c r="I25" s="54">
        <v>196710.1066644248</v>
      </c>
      <c r="J25" s="54">
        <v>211746.9626974805</v>
      </c>
      <c r="K25" s="54">
        <v>174748.60013689255</v>
      </c>
      <c r="L25" s="54">
        <v>214718.10608980354</v>
      </c>
      <c r="M25" s="54">
        <v>257866.06703866474</v>
      </c>
      <c r="N25" s="65">
        <v>594356.9096405113</v>
      </c>
      <c r="O25" s="366"/>
    </row>
    <row r="26" spans="3:16" ht="15">
      <c r="C26" s="375" t="s">
        <v>1080</v>
      </c>
      <c r="D26" s="54">
        <v>187684.18045255958</v>
      </c>
      <c r="E26" s="54">
        <v>16.35131674865082</v>
      </c>
      <c r="F26" s="54">
        <v>372.03969390573394</v>
      </c>
      <c r="G26" s="54">
        <v>55.274397017823745</v>
      </c>
      <c r="H26" s="54">
        <v>10278.954543058311</v>
      </c>
      <c r="I26" s="54">
        <v>1671.8676540880276</v>
      </c>
      <c r="J26" s="54">
        <v>409.0216064286178</v>
      </c>
      <c r="K26" s="54">
        <v>2502.0939631491788</v>
      </c>
      <c r="L26" s="54">
        <v>21096.87750361087</v>
      </c>
      <c r="M26" s="54">
        <v>11240.168833847069</v>
      </c>
      <c r="N26" s="65">
        <v>140041.53094070524</v>
      </c>
      <c r="O26" s="366"/>
      <c r="P26" s="59"/>
    </row>
    <row r="27" spans="3:15" ht="15">
      <c r="C27" s="375" t="s">
        <v>1081</v>
      </c>
      <c r="D27" s="54">
        <v>10043367.69481262</v>
      </c>
      <c r="E27" s="54">
        <v>490440.1641924291</v>
      </c>
      <c r="F27" s="54">
        <v>669239.789114875</v>
      </c>
      <c r="G27" s="54">
        <v>762428.4405544729</v>
      </c>
      <c r="H27" s="54">
        <v>919847.0347566709</v>
      </c>
      <c r="I27" s="54">
        <v>1006113.4120224579</v>
      </c>
      <c r="J27" s="54">
        <v>1124639.949544912</v>
      </c>
      <c r="K27" s="54">
        <v>1178768.2371381004</v>
      </c>
      <c r="L27" s="54">
        <v>1250878.091512228</v>
      </c>
      <c r="M27" s="54">
        <v>1245258.7446289456</v>
      </c>
      <c r="N27" s="65">
        <v>1395753.8313476066</v>
      </c>
      <c r="O27" s="366"/>
    </row>
    <row r="28" spans="3:15" ht="15">
      <c r="C28" s="374" t="s">
        <v>957</v>
      </c>
      <c r="D28" s="54">
        <v>4892178.68395568</v>
      </c>
      <c r="E28" s="54">
        <v>133359.589249628</v>
      </c>
      <c r="F28" s="54">
        <v>280111.4366934774</v>
      </c>
      <c r="G28" s="54">
        <v>298245.7936253121</v>
      </c>
      <c r="H28" s="54">
        <v>368167.700735495</v>
      </c>
      <c r="I28" s="54">
        <v>438350.9710593591</v>
      </c>
      <c r="J28" s="54">
        <v>518006.43332104775</v>
      </c>
      <c r="K28" s="54">
        <v>592216.1285424818</v>
      </c>
      <c r="L28" s="54">
        <v>639213.2518240868</v>
      </c>
      <c r="M28" s="54">
        <v>674836.9819508091</v>
      </c>
      <c r="N28" s="65">
        <v>949670.3969538962</v>
      </c>
      <c r="O28" s="366"/>
    </row>
    <row r="29" spans="3:15" ht="15">
      <c r="C29" s="375" t="s">
        <v>956</v>
      </c>
      <c r="D29" s="54">
        <v>4892178.68395568</v>
      </c>
      <c r="E29" s="54">
        <v>133359.589249628</v>
      </c>
      <c r="F29" s="54">
        <v>280111.4366934774</v>
      </c>
      <c r="G29" s="54">
        <v>298245.7936253121</v>
      </c>
      <c r="H29" s="54">
        <v>368167.700735495</v>
      </c>
      <c r="I29" s="54">
        <v>438350.9710593591</v>
      </c>
      <c r="J29" s="54">
        <v>518006.43332104775</v>
      </c>
      <c r="K29" s="54">
        <v>592216.1285424818</v>
      </c>
      <c r="L29" s="54">
        <v>639213.2518240868</v>
      </c>
      <c r="M29" s="54">
        <v>674836.9819508091</v>
      </c>
      <c r="N29" s="65">
        <v>949670.3969538962</v>
      </c>
      <c r="O29" s="366"/>
    </row>
    <row r="30" spans="3:15" ht="15">
      <c r="C30" s="374" t="s">
        <v>958</v>
      </c>
      <c r="D30" s="54">
        <v>14546.31309152007</v>
      </c>
      <c r="E30" s="255" t="s">
        <v>427</v>
      </c>
      <c r="F30" s="255" t="s">
        <v>427</v>
      </c>
      <c r="G30" s="255" t="s">
        <v>427</v>
      </c>
      <c r="H30" s="54">
        <v>4351.089152716037</v>
      </c>
      <c r="I30" s="255" t="s">
        <v>427</v>
      </c>
      <c r="J30" s="255" t="s">
        <v>427</v>
      </c>
      <c r="K30" s="255" t="s">
        <v>427</v>
      </c>
      <c r="L30" s="255" t="s">
        <v>427</v>
      </c>
      <c r="M30" s="54">
        <v>10195.223938804036</v>
      </c>
      <c r="N30" s="256" t="s">
        <v>427</v>
      </c>
      <c r="O30" s="366"/>
    </row>
    <row r="31" spans="3:15" ht="15">
      <c r="C31" s="375" t="s">
        <v>959</v>
      </c>
      <c r="D31" s="54">
        <v>14546.31309152007</v>
      </c>
      <c r="E31" s="255" t="s">
        <v>427</v>
      </c>
      <c r="F31" s="255" t="s">
        <v>427</v>
      </c>
      <c r="G31" s="255" t="s">
        <v>427</v>
      </c>
      <c r="H31" s="54">
        <v>4351.089152716037</v>
      </c>
      <c r="I31" s="255" t="s">
        <v>427</v>
      </c>
      <c r="J31" s="255" t="s">
        <v>427</v>
      </c>
      <c r="K31" s="255" t="s">
        <v>427</v>
      </c>
      <c r="L31" s="255" t="s">
        <v>427</v>
      </c>
      <c r="M31" s="54">
        <v>10195.223938804036</v>
      </c>
      <c r="N31" s="256" t="s">
        <v>427</v>
      </c>
      <c r="O31" s="366"/>
    </row>
    <row r="32" spans="3:15" ht="15">
      <c r="C32" s="374" t="s">
        <v>75</v>
      </c>
      <c r="D32" s="54">
        <v>190265816.4466674</v>
      </c>
      <c r="E32" s="54">
        <v>8511397.688905824</v>
      </c>
      <c r="F32" s="54">
        <v>10629257.324616862</v>
      </c>
      <c r="G32" s="54">
        <v>12446428.803415813</v>
      </c>
      <c r="H32" s="54">
        <v>13889673.672432804</v>
      </c>
      <c r="I32" s="54">
        <v>15246927.42881465</v>
      </c>
      <c r="J32" s="54">
        <v>17792938.2778688</v>
      </c>
      <c r="K32" s="54">
        <v>19116141.45918746</v>
      </c>
      <c r="L32" s="54">
        <v>22181108.42490578</v>
      </c>
      <c r="M32" s="54">
        <v>28876248.441869657</v>
      </c>
      <c r="N32" s="65">
        <v>41575694.92463663</v>
      </c>
      <c r="O32" s="366"/>
    </row>
    <row r="33" spans="3:15" ht="15">
      <c r="C33" s="374" t="s">
        <v>966</v>
      </c>
      <c r="D33" s="54">
        <v>131447667.33329007</v>
      </c>
      <c r="E33" s="54">
        <v>5773061.490775206</v>
      </c>
      <c r="F33" s="54">
        <v>7195940.456103731</v>
      </c>
      <c r="G33" s="54">
        <v>8485954.522647014</v>
      </c>
      <c r="H33" s="54">
        <v>9426599.761342099</v>
      </c>
      <c r="I33" s="54">
        <v>10349708.135892665</v>
      </c>
      <c r="J33" s="54">
        <v>12128588.400755506</v>
      </c>
      <c r="K33" s="54">
        <v>12897645.649222493</v>
      </c>
      <c r="L33" s="54">
        <v>15233853.020459492</v>
      </c>
      <c r="M33" s="54">
        <v>20200153.29908338</v>
      </c>
      <c r="N33" s="65">
        <v>29756162.596999608</v>
      </c>
      <c r="O33" s="366"/>
    </row>
    <row r="34" spans="3:15" ht="15">
      <c r="C34" s="375" t="s">
        <v>961</v>
      </c>
      <c r="D34" s="54">
        <v>1957836.77554363</v>
      </c>
      <c r="E34" s="54">
        <v>69143.2919957395</v>
      </c>
      <c r="F34" s="54">
        <v>103109.21564156668</v>
      </c>
      <c r="G34" s="54">
        <v>105988.71523344469</v>
      </c>
      <c r="H34" s="54">
        <v>123972.16602992125</v>
      </c>
      <c r="I34" s="54">
        <v>128813.03671778984</v>
      </c>
      <c r="J34" s="54">
        <v>167774.398204815</v>
      </c>
      <c r="K34" s="54">
        <v>189520.70344059603</v>
      </c>
      <c r="L34" s="54">
        <v>254877.0726123493</v>
      </c>
      <c r="M34" s="54">
        <v>311943.03324894566</v>
      </c>
      <c r="N34" s="65">
        <v>502695.1424184531</v>
      </c>
      <c r="O34" s="366"/>
    </row>
    <row r="35" spans="3:15" ht="15">
      <c r="C35" s="375" t="s">
        <v>960</v>
      </c>
      <c r="D35" s="54">
        <v>122831208.2500977</v>
      </c>
      <c r="E35" s="54">
        <v>5483078.942419124</v>
      </c>
      <c r="F35" s="54">
        <v>6812910.202908211</v>
      </c>
      <c r="G35" s="54">
        <v>8048567.508849928</v>
      </c>
      <c r="H35" s="54">
        <v>8937133.28571963</v>
      </c>
      <c r="I35" s="54">
        <v>9813412.695964936</v>
      </c>
      <c r="J35" s="54">
        <v>11462076.089206822</v>
      </c>
      <c r="K35" s="54">
        <v>12178731.292865604</v>
      </c>
      <c r="L35" s="54">
        <v>14203206.454356464</v>
      </c>
      <c r="M35" s="54">
        <v>18738722.13522274</v>
      </c>
      <c r="N35" s="65">
        <v>27153369.642575637</v>
      </c>
      <c r="O35" s="366"/>
    </row>
    <row r="36" spans="3:15" ht="15">
      <c r="C36" s="375" t="s">
        <v>962</v>
      </c>
      <c r="D36" s="54">
        <v>2329607.9264050196</v>
      </c>
      <c r="E36" s="54">
        <v>131801.1562826257</v>
      </c>
      <c r="F36" s="54">
        <v>140470.0549165794</v>
      </c>
      <c r="G36" s="54">
        <v>153458.95055488858</v>
      </c>
      <c r="H36" s="54">
        <v>156673.54531089804</v>
      </c>
      <c r="I36" s="54">
        <v>163170.36634683135</v>
      </c>
      <c r="J36" s="54">
        <v>188332.47754446467</v>
      </c>
      <c r="K36" s="54">
        <v>222296.61594905148</v>
      </c>
      <c r="L36" s="54">
        <v>257463.7041242109</v>
      </c>
      <c r="M36" s="54">
        <v>354796.29502261494</v>
      </c>
      <c r="N36" s="65">
        <v>561144.7603529344</v>
      </c>
      <c r="O36" s="366"/>
    </row>
    <row r="37" spans="3:15" ht="27.75" customHeight="1">
      <c r="C37" s="375" t="s">
        <v>1087</v>
      </c>
      <c r="D37" s="54">
        <v>1726976.2434654534</v>
      </c>
      <c r="E37" s="54">
        <v>15111.889696643237</v>
      </c>
      <c r="F37" s="54">
        <v>29480.316324692594</v>
      </c>
      <c r="G37" s="54">
        <v>42823.942296060006</v>
      </c>
      <c r="H37" s="54">
        <v>50466.21032327654</v>
      </c>
      <c r="I37" s="54">
        <v>70170.2667399216</v>
      </c>
      <c r="J37" s="54">
        <v>91260.86662925417</v>
      </c>
      <c r="K37" s="54">
        <v>83695.72798721018</v>
      </c>
      <c r="L37" s="54">
        <v>150471.47412696396</v>
      </c>
      <c r="M37" s="54">
        <v>368527.2537624648</v>
      </c>
      <c r="N37" s="65">
        <v>824968.2955788842</v>
      </c>
      <c r="O37" s="366"/>
    </row>
    <row r="38" spans="3:15" ht="45">
      <c r="C38" s="375" t="s">
        <v>963</v>
      </c>
      <c r="D38" s="54">
        <v>2602038.137777874</v>
      </c>
      <c r="E38" s="54">
        <v>73926.21038107322</v>
      </c>
      <c r="F38" s="54">
        <v>109970.66631270054</v>
      </c>
      <c r="G38" s="54">
        <v>135115.40571267856</v>
      </c>
      <c r="H38" s="54">
        <v>158354.5539583792</v>
      </c>
      <c r="I38" s="54">
        <v>174141.77012320494</v>
      </c>
      <c r="J38" s="54">
        <v>219144.5691701014</v>
      </c>
      <c r="K38" s="54">
        <v>223401.30898001906</v>
      </c>
      <c r="L38" s="54">
        <v>367834.3152394935</v>
      </c>
      <c r="M38" s="54">
        <v>426164.5818266239</v>
      </c>
      <c r="N38" s="65">
        <v>713984.7560735979</v>
      </c>
      <c r="O38" s="366"/>
    </row>
    <row r="39" spans="3:15" ht="15">
      <c r="C39" s="374" t="s">
        <v>964</v>
      </c>
      <c r="D39" s="54">
        <v>58818149.113376975</v>
      </c>
      <c r="E39" s="54">
        <v>2738336.198130575</v>
      </c>
      <c r="F39" s="54">
        <v>3433316.868513132</v>
      </c>
      <c r="G39" s="54">
        <v>3960474.280768767</v>
      </c>
      <c r="H39" s="54">
        <v>4463073.911090727</v>
      </c>
      <c r="I39" s="54">
        <v>4897219.292922008</v>
      </c>
      <c r="J39" s="54">
        <v>5664349.8771132585</v>
      </c>
      <c r="K39" s="54">
        <v>6218495.809964916</v>
      </c>
      <c r="L39" s="54">
        <v>6947255.40444616</v>
      </c>
      <c r="M39" s="54">
        <v>8676095.142786253</v>
      </c>
      <c r="N39" s="65">
        <v>11819532.327637117</v>
      </c>
      <c r="O39" s="366"/>
    </row>
    <row r="40" spans="3:15" ht="15">
      <c r="C40" s="375" t="s">
        <v>965</v>
      </c>
      <c r="D40" s="54">
        <v>57556506.69716869</v>
      </c>
      <c r="E40" s="54">
        <v>2701706.2749612783</v>
      </c>
      <c r="F40" s="54">
        <v>3376475.4568341835</v>
      </c>
      <c r="G40" s="54">
        <v>3890510.493294665</v>
      </c>
      <c r="H40" s="54">
        <v>4364230.34125129</v>
      </c>
      <c r="I40" s="54">
        <v>4802306.137337658</v>
      </c>
      <c r="J40" s="54">
        <v>5558279.166365604</v>
      </c>
      <c r="K40" s="54">
        <v>6080986.462885174</v>
      </c>
      <c r="L40" s="54">
        <v>6778441.239830758</v>
      </c>
      <c r="M40" s="54">
        <v>8467893.62469408</v>
      </c>
      <c r="N40" s="65">
        <v>11535677.49970979</v>
      </c>
      <c r="O40" s="366"/>
    </row>
    <row r="41" spans="3:15" ht="15">
      <c r="C41" s="375" t="s">
        <v>967</v>
      </c>
      <c r="D41" s="54">
        <v>1261642.4162083191</v>
      </c>
      <c r="E41" s="54">
        <v>36629.92316930168</v>
      </c>
      <c r="F41" s="54">
        <v>56841.411678933284</v>
      </c>
      <c r="G41" s="54">
        <v>69963.78747410279</v>
      </c>
      <c r="H41" s="54">
        <v>98843.56983941932</v>
      </c>
      <c r="I41" s="54">
        <v>94913.15558434783</v>
      </c>
      <c r="J41" s="54">
        <v>106070.71074765161</v>
      </c>
      <c r="K41" s="54">
        <v>137509.34707973074</v>
      </c>
      <c r="L41" s="54">
        <v>168814.16461540188</v>
      </c>
      <c r="M41" s="54">
        <v>208201.51809212912</v>
      </c>
      <c r="N41" s="65">
        <v>283854.8279272953</v>
      </c>
      <c r="O41" s="366"/>
    </row>
    <row r="42" spans="3:15" ht="30">
      <c r="C42" s="374" t="s">
        <v>163</v>
      </c>
      <c r="D42" s="54">
        <v>177342239.4205272</v>
      </c>
      <c r="E42" s="54">
        <v>6086707.375915438</v>
      </c>
      <c r="F42" s="54">
        <v>8939454.398632275</v>
      </c>
      <c r="G42" s="54">
        <v>11411806.656352352</v>
      </c>
      <c r="H42" s="54">
        <v>13185186.696192674</v>
      </c>
      <c r="I42" s="54">
        <v>15530575.279685866</v>
      </c>
      <c r="J42" s="54">
        <v>16639835.866409661</v>
      </c>
      <c r="K42" s="54">
        <v>18814020.351542633</v>
      </c>
      <c r="L42" s="54">
        <v>21133623.78155576</v>
      </c>
      <c r="M42" s="54">
        <v>25663138.864484884</v>
      </c>
      <c r="N42" s="65">
        <v>39937890.149743825</v>
      </c>
      <c r="O42" s="366"/>
    </row>
    <row r="43" spans="3:15" ht="15">
      <c r="C43" s="374" t="s">
        <v>973</v>
      </c>
      <c r="D43" s="54">
        <v>74562681.31645282</v>
      </c>
      <c r="E43" s="54">
        <v>1692273.3208367324</v>
      </c>
      <c r="F43" s="54">
        <v>3312846.981653295</v>
      </c>
      <c r="G43" s="54">
        <v>4623439.535623485</v>
      </c>
      <c r="H43" s="54">
        <v>5392858.066766152</v>
      </c>
      <c r="I43" s="54">
        <v>6859526.380246217</v>
      </c>
      <c r="J43" s="54">
        <v>7389017.696469125</v>
      </c>
      <c r="K43" s="54">
        <v>8613303.180415822</v>
      </c>
      <c r="L43" s="54">
        <v>9343786.97754312</v>
      </c>
      <c r="M43" s="54">
        <v>11765651.892330075</v>
      </c>
      <c r="N43" s="65">
        <v>15569977.284569304</v>
      </c>
      <c r="O43" s="366"/>
    </row>
    <row r="44" spans="3:15" ht="30">
      <c r="C44" s="375" t="s">
        <v>968</v>
      </c>
      <c r="D44" s="54">
        <v>73442124.5630389</v>
      </c>
      <c r="E44" s="54">
        <v>1589876.5873038494</v>
      </c>
      <c r="F44" s="54">
        <v>3262249.3964325665</v>
      </c>
      <c r="G44" s="54">
        <v>4480246.304514311</v>
      </c>
      <c r="H44" s="54">
        <v>5304372.48192114</v>
      </c>
      <c r="I44" s="54">
        <v>6793521.778340742</v>
      </c>
      <c r="J44" s="54">
        <v>7246992.506498318</v>
      </c>
      <c r="K44" s="54">
        <v>8566312.825348847</v>
      </c>
      <c r="L44" s="54">
        <v>9252017.33296656</v>
      </c>
      <c r="M44" s="54">
        <v>11634658.67638326</v>
      </c>
      <c r="N44" s="65">
        <v>15311876.673329797</v>
      </c>
      <c r="O44" s="366"/>
    </row>
    <row r="45" spans="3:15" ht="15">
      <c r="C45" s="375" t="s">
        <v>969</v>
      </c>
      <c r="D45" s="54">
        <v>1120556.7534139229</v>
      </c>
      <c r="E45" s="54">
        <v>102396.73353288324</v>
      </c>
      <c r="F45" s="54">
        <v>50597.58522072668</v>
      </c>
      <c r="G45" s="54">
        <v>143193.2311091698</v>
      </c>
      <c r="H45" s="54">
        <v>88485.58484500201</v>
      </c>
      <c r="I45" s="54">
        <v>66004.60190546825</v>
      </c>
      <c r="J45" s="54">
        <v>142025.18997082577</v>
      </c>
      <c r="K45" s="54">
        <v>46990.35506697769</v>
      </c>
      <c r="L45" s="54">
        <v>91769.64457655333</v>
      </c>
      <c r="M45" s="54">
        <v>130993.21594682222</v>
      </c>
      <c r="N45" s="65">
        <v>258100.6112394943</v>
      </c>
      <c r="O45" s="366"/>
    </row>
    <row r="46" spans="3:15" ht="15">
      <c r="C46" s="374" t="s">
        <v>970</v>
      </c>
      <c r="D46" s="54">
        <v>10723080.22844193</v>
      </c>
      <c r="E46" s="54">
        <v>274674.58158514573</v>
      </c>
      <c r="F46" s="54">
        <v>418250.1787538797</v>
      </c>
      <c r="G46" s="54">
        <v>572348.159016213</v>
      </c>
      <c r="H46" s="54">
        <v>740432.9992171293</v>
      </c>
      <c r="I46" s="54">
        <v>864006.4379023149</v>
      </c>
      <c r="J46" s="54">
        <v>920379.0073562323</v>
      </c>
      <c r="K46" s="54">
        <v>1013789.6074445148</v>
      </c>
      <c r="L46" s="54">
        <v>1332554.2282129072</v>
      </c>
      <c r="M46" s="54">
        <v>1790290.556759507</v>
      </c>
      <c r="N46" s="65">
        <v>2796354.4721942954</v>
      </c>
      <c r="O46" s="366"/>
    </row>
    <row r="47" spans="3:15" ht="29.25" customHeight="1">
      <c r="C47" s="375" t="s">
        <v>971</v>
      </c>
      <c r="D47" s="54">
        <v>6353486.666509319</v>
      </c>
      <c r="E47" s="54">
        <v>226134.96963175302</v>
      </c>
      <c r="F47" s="54">
        <v>309571.1949002414</v>
      </c>
      <c r="G47" s="54">
        <v>414602.3291352697</v>
      </c>
      <c r="H47" s="54">
        <v>518459.62149347336</v>
      </c>
      <c r="I47" s="54">
        <v>640889.6580891446</v>
      </c>
      <c r="J47" s="54">
        <v>612080.8994164283</v>
      </c>
      <c r="K47" s="54">
        <v>621266.076005353</v>
      </c>
      <c r="L47" s="54">
        <v>800752.0706135365</v>
      </c>
      <c r="M47" s="54">
        <v>956913.5923086264</v>
      </c>
      <c r="N47" s="65">
        <v>1252816.254915537</v>
      </c>
      <c r="O47" s="366"/>
    </row>
    <row r="48" spans="3:15" ht="45">
      <c r="C48" s="375" t="s">
        <v>972</v>
      </c>
      <c r="D48" s="54">
        <v>4369593.5619328655</v>
      </c>
      <c r="E48" s="54">
        <v>48539.611953392756</v>
      </c>
      <c r="F48" s="54">
        <v>108678.98385363871</v>
      </c>
      <c r="G48" s="54">
        <v>157745.82988094294</v>
      </c>
      <c r="H48" s="54">
        <v>221973.37772365633</v>
      </c>
      <c r="I48" s="54">
        <v>223116.7798131702</v>
      </c>
      <c r="J48" s="54">
        <v>308298.10793980496</v>
      </c>
      <c r="K48" s="54">
        <v>392523.5314391666</v>
      </c>
      <c r="L48" s="54">
        <v>531802.1575993727</v>
      </c>
      <c r="M48" s="54">
        <v>833376.964450886</v>
      </c>
      <c r="N48" s="65">
        <v>1543538.2172787646</v>
      </c>
      <c r="O48" s="366"/>
    </row>
    <row r="49" spans="3:15" ht="30">
      <c r="C49" s="375" t="s">
        <v>1083</v>
      </c>
      <c r="D49" s="54">
        <v>32667170.181941077</v>
      </c>
      <c r="E49" s="54">
        <v>1001999.7869382749</v>
      </c>
      <c r="F49" s="54">
        <v>1500696.476512491</v>
      </c>
      <c r="G49" s="54">
        <v>1873023.3642341301</v>
      </c>
      <c r="H49" s="54">
        <v>2206530.3369628945</v>
      </c>
      <c r="I49" s="54">
        <v>2511591.9880603636</v>
      </c>
      <c r="J49" s="54">
        <v>2792524.5410536854</v>
      </c>
      <c r="K49" s="54">
        <v>2981441.2425900935</v>
      </c>
      <c r="L49" s="54">
        <v>3671231.247832498</v>
      </c>
      <c r="M49" s="54">
        <v>4278275.130593579</v>
      </c>
      <c r="N49" s="65">
        <v>9849856.06716209</v>
      </c>
      <c r="O49" s="366"/>
    </row>
    <row r="50" spans="3:15" ht="15">
      <c r="C50" s="375" t="s">
        <v>974</v>
      </c>
      <c r="D50" s="54">
        <v>26703659.711303625</v>
      </c>
      <c r="E50" s="54">
        <v>999197.6498645936</v>
      </c>
      <c r="F50" s="54">
        <v>1500696.476512491</v>
      </c>
      <c r="G50" s="54">
        <v>1856201.154449123</v>
      </c>
      <c r="H50" s="54">
        <v>2182662.656918704</v>
      </c>
      <c r="I50" s="54">
        <v>2446589.873950263</v>
      </c>
      <c r="J50" s="54">
        <v>2719686.484421845</v>
      </c>
      <c r="K50" s="54">
        <v>2879508.4897851218</v>
      </c>
      <c r="L50" s="54">
        <v>3311405.920853042</v>
      </c>
      <c r="M50" s="54">
        <v>3629839.474767039</v>
      </c>
      <c r="N50" s="65">
        <v>5177871.529780015</v>
      </c>
      <c r="O50" s="366"/>
    </row>
    <row r="51" spans="3:15" ht="15">
      <c r="C51" s="375" t="s">
        <v>975</v>
      </c>
      <c r="D51" s="255" t="s">
        <v>427</v>
      </c>
      <c r="E51" s="255" t="s">
        <v>427</v>
      </c>
      <c r="F51" s="255" t="s">
        <v>427</v>
      </c>
      <c r="G51" s="255" t="s">
        <v>427</v>
      </c>
      <c r="H51" s="255" t="s">
        <v>427</v>
      </c>
      <c r="I51" s="255" t="s">
        <v>427</v>
      </c>
      <c r="J51" s="255" t="s">
        <v>427</v>
      </c>
      <c r="K51" s="255" t="s">
        <v>427</v>
      </c>
      <c r="L51" s="255" t="s">
        <v>427</v>
      </c>
      <c r="M51" s="255" t="s">
        <v>427</v>
      </c>
      <c r="N51" s="256" t="s">
        <v>427</v>
      </c>
      <c r="O51" s="366"/>
    </row>
    <row r="52" spans="3:15" ht="15">
      <c r="C52" s="375" t="s">
        <v>976</v>
      </c>
      <c r="D52" s="255" t="s">
        <v>427</v>
      </c>
      <c r="E52" s="255" t="s">
        <v>427</v>
      </c>
      <c r="F52" s="255" t="s">
        <v>427</v>
      </c>
      <c r="G52" s="255" t="s">
        <v>427</v>
      </c>
      <c r="H52" s="255" t="s">
        <v>427</v>
      </c>
      <c r="I52" s="255" t="s">
        <v>427</v>
      </c>
      <c r="J52" s="255" t="s">
        <v>427</v>
      </c>
      <c r="K52" s="255" t="s">
        <v>427</v>
      </c>
      <c r="L52" s="255" t="s">
        <v>427</v>
      </c>
      <c r="M52" s="255" t="s">
        <v>427</v>
      </c>
      <c r="N52" s="256" t="s">
        <v>427</v>
      </c>
      <c r="O52" s="366"/>
    </row>
    <row r="53" spans="3:15" ht="45">
      <c r="C53" s="375" t="s">
        <v>1088</v>
      </c>
      <c r="D53" s="54">
        <v>5963510.470637605</v>
      </c>
      <c r="E53" s="54">
        <v>2802.137073680826</v>
      </c>
      <c r="F53" s="255" t="s">
        <v>427</v>
      </c>
      <c r="G53" s="54">
        <v>16822.20978500842</v>
      </c>
      <c r="H53" s="54">
        <v>23867.680044194232</v>
      </c>
      <c r="I53" s="54">
        <v>65002.11411010258</v>
      </c>
      <c r="J53" s="54">
        <v>72838.05663183398</v>
      </c>
      <c r="K53" s="54">
        <v>101932.75280495537</v>
      </c>
      <c r="L53" s="54">
        <v>359825.32697943994</v>
      </c>
      <c r="M53" s="54">
        <v>648435.6558265255</v>
      </c>
      <c r="N53" s="65">
        <v>4671984.537381893</v>
      </c>
      <c r="O53" s="366"/>
    </row>
    <row r="54" spans="3:15" ht="15">
      <c r="C54" s="375" t="s">
        <v>1084</v>
      </c>
      <c r="D54" s="54">
        <v>59389307.69368139</v>
      </c>
      <c r="E54" s="54">
        <v>3117759.6865552086</v>
      </c>
      <c r="F54" s="54">
        <v>3707660.761712528</v>
      </c>
      <c r="G54" s="54">
        <v>4342995.59747853</v>
      </c>
      <c r="H54" s="54">
        <v>4845365.293246419</v>
      </c>
      <c r="I54" s="54">
        <v>5295450.473476865</v>
      </c>
      <c r="J54" s="54">
        <v>5537914.6215303745</v>
      </c>
      <c r="K54" s="54">
        <v>6205486.321091982</v>
      </c>
      <c r="L54" s="54">
        <v>6786051.3279670235</v>
      </c>
      <c r="M54" s="54">
        <v>7828921.284801509</v>
      </c>
      <c r="N54" s="65">
        <v>11721702.325817607</v>
      </c>
      <c r="O54" s="366"/>
    </row>
    <row r="55" spans="3:15" ht="15">
      <c r="C55" s="375" t="s">
        <v>977</v>
      </c>
      <c r="D55" s="54">
        <v>49040770.69774674</v>
      </c>
      <c r="E55" s="54">
        <v>2127390.852568473</v>
      </c>
      <c r="F55" s="54">
        <v>2659902.8732262705</v>
      </c>
      <c r="G55" s="54">
        <v>3281481.872518552</v>
      </c>
      <c r="H55" s="54">
        <v>3790420.250535571</v>
      </c>
      <c r="I55" s="54">
        <v>4207466.149267177</v>
      </c>
      <c r="J55" s="54">
        <v>4532245.558473254</v>
      </c>
      <c r="K55" s="54">
        <v>5191829.662979594</v>
      </c>
      <c r="L55" s="54">
        <v>5784999.731896415</v>
      </c>
      <c r="M55" s="54">
        <v>6866093.618906759</v>
      </c>
      <c r="N55" s="65">
        <v>10598940.127371335</v>
      </c>
      <c r="O55" s="366"/>
    </row>
    <row r="56" spans="3:15" ht="15">
      <c r="C56" s="375" t="s">
        <v>978</v>
      </c>
      <c r="D56" s="54">
        <v>10005535.572967969</v>
      </c>
      <c r="E56" s="54">
        <v>902446.0798005988</v>
      </c>
      <c r="F56" s="54">
        <v>993715.1281055917</v>
      </c>
      <c r="G56" s="54">
        <v>1020157.2517843846</v>
      </c>
      <c r="H56" s="54">
        <v>1011853.8000028484</v>
      </c>
      <c r="I56" s="54">
        <v>1023366.9618496757</v>
      </c>
      <c r="J56" s="54">
        <v>993943.7648593925</v>
      </c>
      <c r="K56" s="54">
        <v>992481.6604073545</v>
      </c>
      <c r="L56" s="54">
        <v>986293.6695370183</v>
      </c>
      <c r="M56" s="54">
        <v>960628.1965687615</v>
      </c>
      <c r="N56" s="65">
        <v>1120649.060051664</v>
      </c>
      <c r="O56" s="366"/>
    </row>
    <row r="57" spans="3:15" ht="15">
      <c r="C57" s="375" t="s">
        <v>979</v>
      </c>
      <c r="D57" s="255" t="s">
        <v>427</v>
      </c>
      <c r="E57" s="255" t="s">
        <v>427</v>
      </c>
      <c r="F57" s="255" t="s">
        <v>427</v>
      </c>
      <c r="G57" s="255" t="s">
        <v>427</v>
      </c>
      <c r="H57" s="255" t="s">
        <v>427</v>
      </c>
      <c r="I57" s="255" t="s">
        <v>427</v>
      </c>
      <c r="J57" s="255" t="s">
        <v>427</v>
      </c>
      <c r="K57" s="255" t="s">
        <v>427</v>
      </c>
      <c r="L57" s="255" t="s">
        <v>427</v>
      </c>
      <c r="M57" s="255" t="s">
        <v>427</v>
      </c>
      <c r="N57" s="256" t="s">
        <v>427</v>
      </c>
      <c r="O57" s="366"/>
    </row>
    <row r="58" spans="3:15" ht="15">
      <c r="C58" s="375" t="s">
        <v>980</v>
      </c>
      <c r="D58" s="54">
        <v>343001.42296708527</v>
      </c>
      <c r="E58" s="54">
        <v>87922.75418607926</v>
      </c>
      <c r="F58" s="54">
        <v>54042.76038063085</v>
      </c>
      <c r="G58" s="54">
        <v>41356.47317560055</v>
      </c>
      <c r="H58" s="54">
        <v>43091.24270798643</v>
      </c>
      <c r="I58" s="54">
        <v>64617.3623599805</v>
      </c>
      <c r="J58" s="54">
        <v>11725.298197658003</v>
      </c>
      <c r="K58" s="54">
        <v>21174.997705002585</v>
      </c>
      <c r="L58" s="54">
        <v>14757.926533576754</v>
      </c>
      <c r="M58" s="54">
        <v>2199.4693259670194</v>
      </c>
      <c r="N58" s="65">
        <v>2113.1383946028254</v>
      </c>
      <c r="O58" s="366"/>
    </row>
    <row r="59" spans="3:15" ht="15">
      <c r="C59" s="375" t="s">
        <v>981</v>
      </c>
      <c r="D59" s="255" t="s">
        <v>427</v>
      </c>
      <c r="E59" s="255" t="s">
        <v>427</v>
      </c>
      <c r="F59" s="255" t="s">
        <v>427</v>
      </c>
      <c r="G59" s="255" t="s">
        <v>427</v>
      </c>
      <c r="H59" s="255" t="s">
        <v>427</v>
      </c>
      <c r="I59" s="255" t="s">
        <v>427</v>
      </c>
      <c r="J59" s="255" t="s">
        <v>427</v>
      </c>
      <c r="K59" s="255" t="s">
        <v>427</v>
      </c>
      <c r="L59" s="255" t="s">
        <v>427</v>
      </c>
      <c r="M59" s="255" t="s">
        <v>427</v>
      </c>
      <c r="N59" s="256" t="s">
        <v>427</v>
      </c>
      <c r="O59" s="366"/>
    </row>
    <row r="60" spans="3:15" ht="30">
      <c r="C60" s="374" t="s">
        <v>165</v>
      </c>
      <c r="D60" s="54">
        <v>142065518.08613187</v>
      </c>
      <c r="E60" s="54">
        <v>5647213.9310845565</v>
      </c>
      <c r="F60" s="54">
        <v>7406104.383002896</v>
      </c>
      <c r="G60" s="54">
        <v>8095633.769608279</v>
      </c>
      <c r="H60" s="54">
        <v>8927202.876927612</v>
      </c>
      <c r="I60" s="54">
        <v>10375903.31294922</v>
      </c>
      <c r="J60" s="54">
        <v>10894688.145876296</v>
      </c>
      <c r="K60" s="54">
        <v>12565333.44828153</v>
      </c>
      <c r="L60" s="54">
        <v>14503788.40114985</v>
      </c>
      <c r="M60" s="54">
        <v>19650077.92860063</v>
      </c>
      <c r="N60" s="65">
        <v>43999571.8886419</v>
      </c>
      <c r="O60" s="366"/>
    </row>
    <row r="61" spans="3:15" ht="30">
      <c r="C61" s="374" t="s">
        <v>1104</v>
      </c>
      <c r="D61" s="54">
        <v>20204987.68545706</v>
      </c>
      <c r="E61" s="54">
        <v>405257.9128032201</v>
      </c>
      <c r="F61" s="54">
        <v>668555.4054147382</v>
      </c>
      <c r="G61" s="54">
        <v>913008.4662590047</v>
      </c>
      <c r="H61" s="54">
        <v>1086983.2963932739</v>
      </c>
      <c r="I61" s="54">
        <v>1629336.8828368015</v>
      </c>
      <c r="J61" s="54">
        <v>1624922.2904023565</v>
      </c>
      <c r="K61" s="54">
        <v>2043210.5438169353</v>
      </c>
      <c r="L61" s="54">
        <v>2415253.024573032</v>
      </c>
      <c r="M61" s="54">
        <v>3328358.4874959104</v>
      </c>
      <c r="N61" s="65">
        <v>6090101.375462316</v>
      </c>
      <c r="O61" s="366"/>
    </row>
    <row r="62" spans="3:15" ht="15">
      <c r="C62" s="375" t="s">
        <v>982</v>
      </c>
      <c r="D62" s="54">
        <v>18354010.34304947</v>
      </c>
      <c r="E62" s="54">
        <v>395738.53825843893</v>
      </c>
      <c r="F62" s="54">
        <v>661494.259570975</v>
      </c>
      <c r="G62" s="54">
        <v>886014.5715654878</v>
      </c>
      <c r="H62" s="54">
        <v>1057570.1656779</v>
      </c>
      <c r="I62" s="54">
        <v>1556202.6219921221</v>
      </c>
      <c r="J62" s="54">
        <v>1574195.966388762</v>
      </c>
      <c r="K62" s="54">
        <v>1867136.497932548</v>
      </c>
      <c r="L62" s="54">
        <v>2234971.795988416</v>
      </c>
      <c r="M62" s="54">
        <v>2885347.1381970104</v>
      </c>
      <c r="N62" s="65">
        <v>5235338.78747828</v>
      </c>
      <c r="O62" s="366"/>
    </row>
    <row r="63" spans="3:15" ht="15">
      <c r="C63" s="375" t="s">
        <v>983</v>
      </c>
      <c r="D63" s="54">
        <v>302445.4454575203</v>
      </c>
      <c r="E63" s="54">
        <v>815.507772410857</v>
      </c>
      <c r="F63" s="54">
        <v>2642.1293316788883</v>
      </c>
      <c r="G63" s="54">
        <v>6254.802313614856</v>
      </c>
      <c r="H63" s="54">
        <v>7913.435549018372</v>
      </c>
      <c r="I63" s="54">
        <v>7900.251437793709</v>
      </c>
      <c r="J63" s="54">
        <v>13336.277408029697</v>
      </c>
      <c r="K63" s="54">
        <v>33377.8929815185</v>
      </c>
      <c r="L63" s="54">
        <v>40917.001836058414</v>
      </c>
      <c r="M63" s="54">
        <v>56090.24057915582</v>
      </c>
      <c r="N63" s="65">
        <v>133197.90624823936</v>
      </c>
      <c r="O63" s="366"/>
    </row>
    <row r="64" spans="3:15" ht="45">
      <c r="C64" s="375" t="s">
        <v>1089</v>
      </c>
      <c r="D64" s="54">
        <v>788023.508206587</v>
      </c>
      <c r="E64" s="54">
        <v>5700.087430600125</v>
      </c>
      <c r="F64" s="54">
        <v>1934.8888938356342</v>
      </c>
      <c r="G64" s="54">
        <v>10965.76637053604</v>
      </c>
      <c r="H64" s="54">
        <v>14533.063666692464</v>
      </c>
      <c r="I64" s="54">
        <v>39275.31817362345</v>
      </c>
      <c r="J64" s="54">
        <v>16101.914483952482</v>
      </c>
      <c r="K64" s="54">
        <v>87229.94348501149</v>
      </c>
      <c r="L64" s="54">
        <v>96204.31799078078</v>
      </c>
      <c r="M64" s="54">
        <v>170322.54861470457</v>
      </c>
      <c r="N64" s="65">
        <v>345755.65909684624</v>
      </c>
      <c r="O64" s="366"/>
    </row>
    <row r="65" spans="3:15" ht="30.6" customHeight="1">
      <c r="C65" s="375" t="s">
        <v>1090</v>
      </c>
      <c r="D65" s="54">
        <v>760508.3887435982</v>
      </c>
      <c r="E65" s="54">
        <v>3003.7793417701146</v>
      </c>
      <c r="F65" s="54">
        <v>2484.1276182494785</v>
      </c>
      <c r="G65" s="54">
        <v>9773.3260093646</v>
      </c>
      <c r="H65" s="54">
        <v>6966.631499663905</v>
      </c>
      <c r="I65" s="54">
        <v>25958.69123326325</v>
      </c>
      <c r="J65" s="54">
        <v>21288.13212161371</v>
      </c>
      <c r="K65" s="54">
        <v>55466.20941786521</v>
      </c>
      <c r="L65" s="54">
        <v>43159.90875778077</v>
      </c>
      <c r="M65" s="54">
        <v>216598.5601050466</v>
      </c>
      <c r="N65" s="65">
        <v>375809.0226389805</v>
      </c>
      <c r="O65" s="366"/>
    </row>
    <row r="66" spans="3:15" ht="15">
      <c r="C66" s="374" t="s">
        <v>984</v>
      </c>
      <c r="D66" s="54">
        <v>8475451.00866711</v>
      </c>
      <c r="E66" s="54">
        <v>302037.646822796</v>
      </c>
      <c r="F66" s="54">
        <v>417820.374085282</v>
      </c>
      <c r="G66" s="54">
        <v>469326.93237009976</v>
      </c>
      <c r="H66" s="54">
        <v>593137.795761086</v>
      </c>
      <c r="I66" s="54">
        <v>619491.0758441754</v>
      </c>
      <c r="J66" s="54">
        <v>717452.257930161</v>
      </c>
      <c r="K66" s="54">
        <v>806962.9795858986</v>
      </c>
      <c r="L66" s="54">
        <v>1021732.1153594401</v>
      </c>
      <c r="M66" s="54">
        <v>1263151.1970159558</v>
      </c>
      <c r="N66" s="65">
        <v>2264338.6338923774</v>
      </c>
      <c r="O66" s="366"/>
    </row>
    <row r="67" spans="3:15" ht="15">
      <c r="C67" s="375" t="s">
        <v>985</v>
      </c>
      <c r="D67" s="54">
        <v>8475451.00866711</v>
      </c>
      <c r="E67" s="54">
        <v>302037.646822796</v>
      </c>
      <c r="F67" s="54">
        <v>417820.374085282</v>
      </c>
      <c r="G67" s="54">
        <v>469326.93237009976</v>
      </c>
      <c r="H67" s="54">
        <v>593137.795761086</v>
      </c>
      <c r="I67" s="54">
        <v>619491.0758441754</v>
      </c>
      <c r="J67" s="54">
        <v>717452.257930161</v>
      </c>
      <c r="K67" s="54">
        <v>806962.9795858986</v>
      </c>
      <c r="L67" s="54">
        <v>1021732.1153594401</v>
      </c>
      <c r="M67" s="54">
        <v>1263151.1970159558</v>
      </c>
      <c r="N67" s="65">
        <v>2264338.6338923774</v>
      </c>
      <c r="O67" s="366"/>
    </row>
    <row r="68" spans="3:15" ht="15">
      <c r="C68" s="375" t="s">
        <v>1085</v>
      </c>
      <c r="D68" s="54">
        <v>23718645.733924955</v>
      </c>
      <c r="E68" s="54">
        <v>755407.7930816858</v>
      </c>
      <c r="F68" s="54">
        <v>1478329.1646159075</v>
      </c>
      <c r="G68" s="54">
        <v>1546635.727412788</v>
      </c>
      <c r="H68" s="54">
        <v>1860642.1355863528</v>
      </c>
      <c r="I68" s="54">
        <v>2153008.705761597</v>
      </c>
      <c r="J68" s="54">
        <v>2340858.922418806</v>
      </c>
      <c r="K68" s="54">
        <v>2618742.2190376353</v>
      </c>
      <c r="L68" s="54">
        <v>2896004.360858363</v>
      </c>
      <c r="M68" s="54">
        <v>3379759.78715272</v>
      </c>
      <c r="N68" s="65">
        <v>4689256.918000368</v>
      </c>
      <c r="O68" s="366"/>
    </row>
    <row r="69" spans="3:15" ht="30">
      <c r="C69" s="375" t="s">
        <v>986</v>
      </c>
      <c r="D69" s="54">
        <v>20483473.086732212</v>
      </c>
      <c r="E69" s="54">
        <v>653848.3999758548</v>
      </c>
      <c r="F69" s="54">
        <v>1312371.365639859</v>
      </c>
      <c r="G69" s="54">
        <v>1371561.8290089886</v>
      </c>
      <c r="H69" s="54">
        <v>1618647.924706639</v>
      </c>
      <c r="I69" s="54">
        <v>1886537.6979567776</v>
      </c>
      <c r="J69" s="54">
        <v>2047966.0066469042</v>
      </c>
      <c r="K69" s="54">
        <v>2237814.7823541076</v>
      </c>
      <c r="L69" s="54">
        <v>2508538.8079533465</v>
      </c>
      <c r="M69" s="54">
        <v>2905117.4564365554</v>
      </c>
      <c r="N69" s="65">
        <v>3941068.8160535325</v>
      </c>
      <c r="O69" s="366"/>
    </row>
    <row r="70" spans="3:15" ht="30">
      <c r="C70" s="375" t="s">
        <v>987</v>
      </c>
      <c r="D70" s="54">
        <v>2351249.397099538</v>
      </c>
      <c r="E70" s="54">
        <v>84721.41352979298</v>
      </c>
      <c r="F70" s="54">
        <v>127565.11175911182</v>
      </c>
      <c r="G70" s="54">
        <v>128123.19741784359</v>
      </c>
      <c r="H70" s="54">
        <v>172852.90588855342</v>
      </c>
      <c r="I70" s="54">
        <v>192154.97493332403</v>
      </c>
      <c r="J70" s="54">
        <v>210459.0730153035</v>
      </c>
      <c r="K70" s="54">
        <v>283140.3046290511</v>
      </c>
      <c r="L70" s="54">
        <v>279017.77137181535</v>
      </c>
      <c r="M70" s="54">
        <v>326273.8746205855</v>
      </c>
      <c r="N70" s="65">
        <v>546940.7699341056</v>
      </c>
      <c r="O70" s="366"/>
    </row>
    <row r="71" spans="3:15" ht="15">
      <c r="C71" s="375" t="s">
        <v>988</v>
      </c>
      <c r="D71" s="54">
        <v>883923.2500942713</v>
      </c>
      <c r="E71" s="54">
        <v>16837.979576039485</v>
      </c>
      <c r="F71" s="54">
        <v>38392.68721693971</v>
      </c>
      <c r="G71" s="54">
        <v>46950.700985959396</v>
      </c>
      <c r="H71" s="54">
        <v>69141.30499116564</v>
      </c>
      <c r="I71" s="54">
        <v>74316.03287149855</v>
      </c>
      <c r="J71" s="54">
        <v>82433.84275661239</v>
      </c>
      <c r="K71" s="54">
        <v>97787.13205449514</v>
      </c>
      <c r="L71" s="54">
        <v>108447.78153320958</v>
      </c>
      <c r="M71" s="54">
        <v>148368.45609559794</v>
      </c>
      <c r="N71" s="65">
        <v>201247.33201275737</v>
      </c>
      <c r="O71" s="366"/>
    </row>
    <row r="72" spans="3:15" ht="30">
      <c r="C72" s="374" t="s">
        <v>1091</v>
      </c>
      <c r="D72" s="54">
        <v>3889163.7084218557</v>
      </c>
      <c r="E72" s="54">
        <v>170630.25369775662</v>
      </c>
      <c r="F72" s="54">
        <v>216864.81795249064</v>
      </c>
      <c r="G72" s="54">
        <v>249948.686390849</v>
      </c>
      <c r="H72" s="54">
        <v>274423.17465747555</v>
      </c>
      <c r="I72" s="54">
        <v>316742.07696058287</v>
      </c>
      <c r="J72" s="54">
        <v>324465.2328401719</v>
      </c>
      <c r="K72" s="54">
        <v>357898.12982744497</v>
      </c>
      <c r="L72" s="54">
        <v>413374.70713177114</v>
      </c>
      <c r="M72" s="54">
        <v>516573.68489496363</v>
      </c>
      <c r="N72" s="65">
        <v>1048242.9440684199</v>
      </c>
      <c r="O72" s="366"/>
    </row>
    <row r="73" spans="3:15" ht="29.85" customHeight="1">
      <c r="C73" s="375" t="s">
        <v>1092</v>
      </c>
      <c r="D73" s="54">
        <v>3889163.7084218557</v>
      </c>
      <c r="E73" s="54">
        <v>170630.25369775662</v>
      </c>
      <c r="F73" s="54">
        <v>216864.81795249064</v>
      </c>
      <c r="G73" s="54">
        <v>249948.686390849</v>
      </c>
      <c r="H73" s="54">
        <v>274423.17465747555</v>
      </c>
      <c r="I73" s="54">
        <v>316742.07696058287</v>
      </c>
      <c r="J73" s="54">
        <v>324465.2328401719</v>
      </c>
      <c r="K73" s="54">
        <v>357898.12982744497</v>
      </c>
      <c r="L73" s="54">
        <v>413374.70713177114</v>
      </c>
      <c r="M73" s="54">
        <v>516573.68489496363</v>
      </c>
      <c r="N73" s="65">
        <v>1048242.9440684199</v>
      </c>
      <c r="O73" s="366"/>
    </row>
    <row r="74" spans="3:15" ht="15">
      <c r="C74" s="374" t="s">
        <v>989</v>
      </c>
      <c r="D74" s="54">
        <v>3714739.380663602</v>
      </c>
      <c r="E74" s="54">
        <v>170666.2446447366</v>
      </c>
      <c r="F74" s="54">
        <v>235133.6068389035</v>
      </c>
      <c r="G74" s="54">
        <v>205712.02150778432</v>
      </c>
      <c r="H74" s="54">
        <v>244899.87485584785</v>
      </c>
      <c r="I74" s="54">
        <v>274178.23837311164</v>
      </c>
      <c r="J74" s="54">
        <v>321661.69853177865</v>
      </c>
      <c r="K74" s="54">
        <v>425048.695163538</v>
      </c>
      <c r="L74" s="54">
        <v>453306.07370748365</v>
      </c>
      <c r="M74" s="54">
        <v>535376.5573806472</v>
      </c>
      <c r="N74" s="65">
        <v>848756.3696594909</v>
      </c>
      <c r="O74" s="366"/>
    </row>
    <row r="75" spans="3:15" ht="15">
      <c r="C75" s="375" t="s">
        <v>990</v>
      </c>
      <c r="D75" s="54">
        <v>688096.5595424033</v>
      </c>
      <c r="E75" s="54">
        <v>18566.030709334544</v>
      </c>
      <c r="F75" s="54">
        <v>55113.68810517508</v>
      </c>
      <c r="G75" s="54">
        <v>20902.64502807501</v>
      </c>
      <c r="H75" s="54">
        <v>33322.02593743985</v>
      </c>
      <c r="I75" s="54">
        <v>38809.39873963362</v>
      </c>
      <c r="J75" s="54">
        <v>66887.14647406682</v>
      </c>
      <c r="K75" s="54">
        <v>104049.8819973127</v>
      </c>
      <c r="L75" s="54">
        <v>78486.66602114378</v>
      </c>
      <c r="M75" s="54">
        <v>91106.47884539065</v>
      </c>
      <c r="N75" s="65">
        <v>180852.5976848335</v>
      </c>
      <c r="O75" s="366"/>
    </row>
    <row r="76" spans="3:15" ht="15">
      <c r="C76" s="375" t="s">
        <v>991</v>
      </c>
      <c r="D76" s="54">
        <v>3026642.8211211963</v>
      </c>
      <c r="E76" s="54">
        <v>152100.21393540237</v>
      </c>
      <c r="F76" s="54">
        <v>180019.91873372963</v>
      </c>
      <c r="G76" s="54">
        <v>184809.3764797086</v>
      </c>
      <c r="H76" s="54">
        <v>211577.84891840906</v>
      </c>
      <c r="I76" s="54">
        <v>235368.83963347902</v>
      </c>
      <c r="J76" s="54">
        <v>254774.55205771362</v>
      </c>
      <c r="K76" s="54">
        <v>320998.8131662261</v>
      </c>
      <c r="L76" s="54">
        <v>374819.4076863411</v>
      </c>
      <c r="M76" s="54">
        <v>444270.0785352565</v>
      </c>
      <c r="N76" s="65">
        <v>667903.7719746549</v>
      </c>
      <c r="O76" s="366"/>
    </row>
    <row r="77" spans="3:15" ht="30">
      <c r="C77" s="375" t="s">
        <v>1093</v>
      </c>
      <c r="D77" s="54">
        <v>82062530.56899107</v>
      </c>
      <c r="E77" s="54">
        <v>3843214.0800343268</v>
      </c>
      <c r="F77" s="54">
        <v>4389401.014095551</v>
      </c>
      <c r="G77" s="54">
        <v>4711001.935667714</v>
      </c>
      <c r="H77" s="54">
        <v>4867116.599673507</v>
      </c>
      <c r="I77" s="54">
        <v>5383146.333172871</v>
      </c>
      <c r="J77" s="54">
        <v>5565327.743752974</v>
      </c>
      <c r="K77" s="54">
        <v>6313470.880849882</v>
      </c>
      <c r="L77" s="54">
        <v>7304118.119519625</v>
      </c>
      <c r="M77" s="54">
        <v>10626858.214660242</v>
      </c>
      <c r="N77" s="65">
        <v>29058875.647558257</v>
      </c>
      <c r="O77" s="366"/>
    </row>
    <row r="78" spans="3:15" ht="15">
      <c r="C78" s="375" t="s">
        <v>992</v>
      </c>
      <c r="D78" s="54">
        <v>51728217.83709493</v>
      </c>
      <c r="E78" s="54">
        <v>3825787.5308106286</v>
      </c>
      <c r="F78" s="54">
        <v>4326189.903543883</v>
      </c>
      <c r="G78" s="54">
        <v>4637009.918670016</v>
      </c>
      <c r="H78" s="54">
        <v>4724116.298442569</v>
      </c>
      <c r="I78" s="54">
        <v>5039340.628507786</v>
      </c>
      <c r="J78" s="54">
        <v>5024706.919782131</v>
      </c>
      <c r="K78" s="54">
        <v>5332796.494955002</v>
      </c>
      <c r="L78" s="54">
        <v>5525551.130266692</v>
      </c>
      <c r="M78" s="54">
        <v>6080654.056451694</v>
      </c>
      <c r="N78" s="65">
        <v>7212064.955660958</v>
      </c>
      <c r="O78" s="366"/>
    </row>
    <row r="79" spans="3:15" ht="15">
      <c r="C79" s="375" t="s">
        <v>993</v>
      </c>
      <c r="D79" s="54">
        <v>30334312.731892645</v>
      </c>
      <c r="E79" s="54">
        <v>17426.54922370482</v>
      </c>
      <c r="F79" s="54">
        <v>63211.110551661586</v>
      </c>
      <c r="G79" s="54">
        <v>73992.01699768941</v>
      </c>
      <c r="H79" s="54">
        <v>143000.30123094266</v>
      </c>
      <c r="I79" s="54">
        <v>343805.70466506825</v>
      </c>
      <c r="J79" s="54">
        <v>540620.8239708476</v>
      </c>
      <c r="K79" s="54">
        <v>980674.3858948721</v>
      </c>
      <c r="L79" s="54">
        <v>1778566.989252899</v>
      </c>
      <c r="M79" s="54">
        <v>4546204.15820844</v>
      </c>
      <c r="N79" s="65">
        <v>21846810.69189669</v>
      </c>
      <c r="O79" s="366"/>
    </row>
    <row r="80" spans="3:15" ht="15">
      <c r="C80" s="374" t="s">
        <v>76</v>
      </c>
      <c r="D80" s="54">
        <v>179090619.5609248</v>
      </c>
      <c r="E80" s="54">
        <v>5420487.778563537</v>
      </c>
      <c r="F80" s="54">
        <v>7644984.628839901</v>
      </c>
      <c r="G80" s="54">
        <v>9809746.326404482</v>
      </c>
      <c r="H80" s="54">
        <v>12313416.854697919</v>
      </c>
      <c r="I80" s="54">
        <v>14036801.901678614</v>
      </c>
      <c r="J80" s="54">
        <v>16428653.17310639</v>
      </c>
      <c r="K80" s="54">
        <v>18114622.825709935</v>
      </c>
      <c r="L80" s="54">
        <v>20965949.377922326</v>
      </c>
      <c r="M80" s="54">
        <v>26638596.78600469</v>
      </c>
      <c r="N80" s="65">
        <v>47717359.90798489</v>
      </c>
      <c r="O80" s="366"/>
    </row>
    <row r="81" spans="3:15" ht="15">
      <c r="C81" s="374" t="s">
        <v>994</v>
      </c>
      <c r="D81" s="54">
        <v>103651175.45448549</v>
      </c>
      <c r="E81" s="54">
        <v>3642337.9918027534</v>
      </c>
      <c r="F81" s="54">
        <v>5093996.506985377</v>
      </c>
      <c r="G81" s="54">
        <v>6562361.963200224</v>
      </c>
      <c r="H81" s="54">
        <v>7233134.745679068</v>
      </c>
      <c r="I81" s="54">
        <v>8648544.88568845</v>
      </c>
      <c r="J81" s="54">
        <v>10065582.04370907</v>
      </c>
      <c r="K81" s="54">
        <v>10836278.36604828</v>
      </c>
      <c r="L81" s="54">
        <v>12669833.905893164</v>
      </c>
      <c r="M81" s="54">
        <v>14423645.239675436</v>
      </c>
      <c r="N81" s="65">
        <v>24475459.805797152</v>
      </c>
      <c r="O81" s="366"/>
    </row>
    <row r="82" spans="3:15" ht="15">
      <c r="C82" s="375" t="s">
        <v>995</v>
      </c>
      <c r="D82" s="54">
        <v>94335288.2117016</v>
      </c>
      <c r="E82" s="54">
        <v>3477634.411446197</v>
      </c>
      <c r="F82" s="54">
        <v>4855207.864991528</v>
      </c>
      <c r="G82" s="54">
        <v>6140839.7801942015</v>
      </c>
      <c r="H82" s="54">
        <v>6788035.861754275</v>
      </c>
      <c r="I82" s="54">
        <v>8069849.228113852</v>
      </c>
      <c r="J82" s="54">
        <v>9360554.471192084</v>
      </c>
      <c r="K82" s="54">
        <v>9851507.828181727</v>
      </c>
      <c r="L82" s="54">
        <v>11581768.92514077</v>
      </c>
      <c r="M82" s="54">
        <v>12843890.115130128</v>
      </c>
      <c r="N82" s="65">
        <v>21365999.725549374</v>
      </c>
      <c r="O82" s="366"/>
    </row>
    <row r="83" spans="3:15" ht="15">
      <c r="C83" s="375" t="s">
        <v>996</v>
      </c>
      <c r="D83" s="54">
        <v>2363308.9186262675</v>
      </c>
      <c r="E83" s="54">
        <v>101302.24925142677</v>
      </c>
      <c r="F83" s="54">
        <v>128311.87580460614</v>
      </c>
      <c r="G83" s="54">
        <v>194620.52199463785</v>
      </c>
      <c r="H83" s="54">
        <v>183782.9866150498</v>
      </c>
      <c r="I83" s="54">
        <v>191150.37032812048</v>
      </c>
      <c r="J83" s="54">
        <v>215746.98989345692</v>
      </c>
      <c r="K83" s="54">
        <v>248067.25983123368</v>
      </c>
      <c r="L83" s="54">
        <v>272109.8108635659</v>
      </c>
      <c r="M83" s="54">
        <v>335518.7807563265</v>
      </c>
      <c r="N83" s="65">
        <v>492698.0732878977</v>
      </c>
      <c r="O83" s="366"/>
    </row>
    <row r="84" spans="3:15" ht="15">
      <c r="C84" s="375" t="s">
        <v>997</v>
      </c>
      <c r="D84" s="54">
        <v>6952578.324158006</v>
      </c>
      <c r="E84" s="54">
        <v>63401.33110509857</v>
      </c>
      <c r="F84" s="54">
        <v>110476.76618920224</v>
      </c>
      <c r="G84" s="54">
        <v>226901.66101131582</v>
      </c>
      <c r="H84" s="54">
        <v>261315.89730970256</v>
      </c>
      <c r="I84" s="54">
        <v>387545.2872464034</v>
      </c>
      <c r="J84" s="54">
        <v>489280.58262344304</v>
      </c>
      <c r="K84" s="54">
        <v>736703.278035241</v>
      </c>
      <c r="L84" s="54">
        <v>815955.1698887838</v>
      </c>
      <c r="M84" s="54">
        <v>1244236.3437889656</v>
      </c>
      <c r="N84" s="65">
        <v>2616762.006959692</v>
      </c>
      <c r="O84" s="366"/>
    </row>
    <row r="85" spans="3:15" ht="15">
      <c r="C85" s="374" t="s">
        <v>998</v>
      </c>
      <c r="D85" s="54">
        <v>49918580.62438299</v>
      </c>
      <c r="E85" s="54">
        <v>1020231.3761799036</v>
      </c>
      <c r="F85" s="54">
        <v>1625436.3454750786</v>
      </c>
      <c r="G85" s="54">
        <v>2163630.179222157</v>
      </c>
      <c r="H85" s="54">
        <v>3007699.5620700214</v>
      </c>
      <c r="I85" s="54">
        <v>3198308.010937128</v>
      </c>
      <c r="J85" s="54">
        <v>3969943.7060506195</v>
      </c>
      <c r="K85" s="54">
        <v>4913977.090205866</v>
      </c>
      <c r="L85" s="54">
        <v>5746274.470358028</v>
      </c>
      <c r="M85" s="54">
        <v>8290485.389703767</v>
      </c>
      <c r="N85" s="65">
        <v>15982594.494181529</v>
      </c>
      <c r="O85" s="366"/>
    </row>
    <row r="86" spans="3:15" ht="15">
      <c r="C86" s="375" t="s">
        <v>999</v>
      </c>
      <c r="D86" s="54">
        <v>27038529.146235045</v>
      </c>
      <c r="E86" s="54">
        <v>571515.609417147</v>
      </c>
      <c r="F86" s="54">
        <v>875715.8585345694</v>
      </c>
      <c r="G86" s="54">
        <v>1188422.6368643614</v>
      </c>
      <c r="H86" s="54">
        <v>1612264.886046938</v>
      </c>
      <c r="I86" s="54">
        <v>1785321.9343930527</v>
      </c>
      <c r="J86" s="54">
        <v>2066134.2069444447</v>
      </c>
      <c r="K86" s="54">
        <v>2725675.0248611295</v>
      </c>
      <c r="L86" s="54">
        <v>3154686.2991663404</v>
      </c>
      <c r="M86" s="54">
        <v>4317191.0197634185</v>
      </c>
      <c r="N86" s="65">
        <v>8741601.670245633</v>
      </c>
      <c r="O86" s="366"/>
    </row>
    <row r="87" spans="3:15" ht="15">
      <c r="C87" s="375" t="s">
        <v>1000</v>
      </c>
      <c r="D87" s="54">
        <v>7221936.135766232</v>
      </c>
      <c r="E87" s="54">
        <v>77783.55888859784</v>
      </c>
      <c r="F87" s="54">
        <v>153408.63220232632</v>
      </c>
      <c r="G87" s="54">
        <v>193499.33855819434</v>
      </c>
      <c r="H87" s="54">
        <v>399654.05622694927</v>
      </c>
      <c r="I87" s="54">
        <v>319266.6898512768</v>
      </c>
      <c r="J87" s="54">
        <v>518339.1794196434</v>
      </c>
      <c r="K87" s="54">
        <v>654512.8561085861</v>
      </c>
      <c r="L87" s="54">
        <v>814972.1240864011</v>
      </c>
      <c r="M87" s="54">
        <v>1276564.9126538225</v>
      </c>
      <c r="N87" s="65">
        <v>2813934.787770362</v>
      </c>
      <c r="O87" s="366"/>
    </row>
    <row r="88" spans="3:15" ht="15">
      <c r="C88" s="375" t="s">
        <v>1001</v>
      </c>
      <c r="D88" s="54">
        <v>15658115.342379883</v>
      </c>
      <c r="E88" s="54">
        <v>370932.207874157</v>
      </c>
      <c r="F88" s="54">
        <v>596311.854738183</v>
      </c>
      <c r="G88" s="54">
        <v>781708.2037995968</v>
      </c>
      <c r="H88" s="54">
        <v>995780.6197961294</v>
      </c>
      <c r="I88" s="54">
        <v>1093719.386692801</v>
      </c>
      <c r="J88" s="54">
        <v>1385470.319686535</v>
      </c>
      <c r="K88" s="54">
        <v>1533789.2092361485</v>
      </c>
      <c r="L88" s="54">
        <v>1776616.0471053051</v>
      </c>
      <c r="M88" s="54">
        <v>2696729.4572864855</v>
      </c>
      <c r="N88" s="65">
        <v>4427058.036165497</v>
      </c>
      <c r="O88" s="366"/>
    </row>
    <row r="89" spans="3:15" ht="15">
      <c r="C89" s="374" t="s">
        <v>1002</v>
      </c>
      <c r="D89" s="54">
        <v>25520863.482047673</v>
      </c>
      <c r="E89" s="54">
        <v>757918.4105808487</v>
      </c>
      <c r="F89" s="54">
        <v>925551.776379426</v>
      </c>
      <c r="G89" s="54">
        <v>1083754.183982093</v>
      </c>
      <c r="H89" s="54">
        <v>2072582.5469487256</v>
      </c>
      <c r="I89" s="54">
        <v>2189949.005052973</v>
      </c>
      <c r="J89" s="54">
        <v>2393127.4233465423</v>
      </c>
      <c r="K89" s="54">
        <v>2364367.3694556225</v>
      </c>
      <c r="L89" s="54">
        <v>2549841.0016708653</v>
      </c>
      <c r="M89" s="54">
        <v>3924466.1566251735</v>
      </c>
      <c r="N89" s="65">
        <v>7259305.608005495</v>
      </c>
      <c r="O89" s="366"/>
    </row>
    <row r="90" spans="3:15" ht="15">
      <c r="C90" s="375" t="s">
        <v>1107</v>
      </c>
      <c r="D90" s="54">
        <v>25520863.482047673</v>
      </c>
      <c r="E90" s="54">
        <v>757918.4105808487</v>
      </c>
      <c r="F90" s="54">
        <v>925551.776379426</v>
      </c>
      <c r="G90" s="54">
        <v>1083754.183982093</v>
      </c>
      <c r="H90" s="54">
        <v>2072582.5469487256</v>
      </c>
      <c r="I90" s="54">
        <v>2189949.005052973</v>
      </c>
      <c r="J90" s="54">
        <v>2393127.4233465423</v>
      </c>
      <c r="K90" s="54">
        <v>2364367.3694556225</v>
      </c>
      <c r="L90" s="54">
        <v>2549841.0016708653</v>
      </c>
      <c r="M90" s="54">
        <v>3924466.1566251735</v>
      </c>
      <c r="N90" s="65">
        <v>7259305.608005495</v>
      </c>
      <c r="O90" s="366"/>
    </row>
    <row r="91" spans="3:15" ht="15">
      <c r="C91" s="374" t="s">
        <v>77</v>
      </c>
      <c r="D91" s="54">
        <v>349497442.0949071</v>
      </c>
      <c r="E91" s="54">
        <v>9138592.428283557</v>
      </c>
      <c r="F91" s="54">
        <v>12019608.177889675</v>
      </c>
      <c r="G91" s="54">
        <v>14168411.026332298</v>
      </c>
      <c r="H91" s="54">
        <v>16857333.05351011</v>
      </c>
      <c r="I91" s="54">
        <v>22027593.860647682</v>
      </c>
      <c r="J91" s="54">
        <v>24656028.480203755</v>
      </c>
      <c r="K91" s="54">
        <v>32987555.49316447</v>
      </c>
      <c r="L91" s="54">
        <v>42680539.26303354</v>
      </c>
      <c r="M91" s="54">
        <v>57096266.10648511</v>
      </c>
      <c r="N91" s="65">
        <v>117865514.2053329</v>
      </c>
      <c r="O91" s="366"/>
    </row>
    <row r="92" spans="3:15" ht="15">
      <c r="C92" s="374" t="s">
        <v>1003</v>
      </c>
      <c r="D92" s="54">
        <v>136212446.35507286</v>
      </c>
      <c r="E92" s="54">
        <v>1841330.6944211447</v>
      </c>
      <c r="F92" s="54">
        <v>2382831.6729586264</v>
      </c>
      <c r="G92" s="54">
        <v>2276622.079443278</v>
      </c>
      <c r="H92" s="54">
        <v>3241236.975146717</v>
      </c>
      <c r="I92" s="54">
        <v>6358737.433154957</v>
      </c>
      <c r="J92" s="54">
        <v>6393898.632127185</v>
      </c>
      <c r="K92" s="54">
        <v>12072095.904468771</v>
      </c>
      <c r="L92" s="54">
        <v>17998746.98326876</v>
      </c>
      <c r="M92" s="54">
        <v>24155015.899275836</v>
      </c>
      <c r="N92" s="65">
        <v>59491930.08080524</v>
      </c>
      <c r="O92" s="366"/>
    </row>
    <row r="93" spans="3:15" ht="15">
      <c r="C93" s="375" t="s">
        <v>1004</v>
      </c>
      <c r="D93" s="54">
        <v>127394489.84407151</v>
      </c>
      <c r="E93" s="54">
        <v>1438658.8325558656</v>
      </c>
      <c r="F93" s="54">
        <v>1685920.2754030747</v>
      </c>
      <c r="G93" s="54">
        <v>1433060.288231704</v>
      </c>
      <c r="H93" s="54">
        <v>2533050.795370971</v>
      </c>
      <c r="I93" s="54">
        <v>5522420.906562198</v>
      </c>
      <c r="J93" s="54">
        <v>5429351.665739668</v>
      </c>
      <c r="K93" s="54">
        <v>10931380.454771345</v>
      </c>
      <c r="L93" s="54">
        <v>16691416.9115751</v>
      </c>
      <c r="M93" s="54">
        <v>23241045.756085522</v>
      </c>
      <c r="N93" s="65">
        <v>58488183.95777795</v>
      </c>
      <c r="O93" s="366"/>
    </row>
    <row r="94" spans="3:15" ht="15">
      <c r="C94" s="375" t="s">
        <v>1005</v>
      </c>
      <c r="D94" s="54">
        <v>7418831.092153562</v>
      </c>
      <c r="E94" s="54">
        <v>355303.19927266246</v>
      </c>
      <c r="F94" s="54">
        <v>631820.6120775598</v>
      </c>
      <c r="G94" s="54">
        <v>758387.6430657043</v>
      </c>
      <c r="H94" s="54">
        <v>614411.9209969009</v>
      </c>
      <c r="I94" s="54">
        <v>742291.6365877456</v>
      </c>
      <c r="J94" s="54">
        <v>858498.9599588141</v>
      </c>
      <c r="K94" s="54">
        <v>983380.65898771</v>
      </c>
      <c r="L94" s="54">
        <v>1135925.6643880561</v>
      </c>
      <c r="M94" s="54">
        <v>741407.8390992257</v>
      </c>
      <c r="N94" s="65">
        <v>597402.9577191892</v>
      </c>
      <c r="O94" s="366"/>
    </row>
    <row r="95" spans="3:15" ht="15">
      <c r="C95" s="375" t="s">
        <v>1006</v>
      </c>
      <c r="D95" s="54">
        <v>1388324.094809535</v>
      </c>
      <c r="E95" s="54">
        <v>47368.66259261837</v>
      </c>
      <c r="F95" s="54">
        <v>65037.69566873573</v>
      </c>
      <c r="G95" s="54">
        <v>84832.66788436224</v>
      </c>
      <c r="H95" s="54">
        <v>93774.25877884496</v>
      </c>
      <c r="I95" s="54">
        <v>91753.96463059117</v>
      </c>
      <c r="J95" s="54">
        <v>106048.0064286976</v>
      </c>
      <c r="K95" s="54">
        <v>157334.79070969237</v>
      </c>
      <c r="L95" s="54">
        <v>167850.2707298067</v>
      </c>
      <c r="M95" s="54">
        <v>167980.61207784625</v>
      </c>
      <c r="N95" s="65">
        <v>406343.16530835145</v>
      </c>
      <c r="O95" s="366"/>
    </row>
    <row r="96" spans="3:15" ht="15">
      <c r="C96" s="375" t="s">
        <v>1007</v>
      </c>
      <c r="D96" s="54">
        <v>10801.324034024208</v>
      </c>
      <c r="E96" s="255" t="s">
        <v>427</v>
      </c>
      <c r="F96" s="54">
        <v>53.08980925901184</v>
      </c>
      <c r="G96" s="54">
        <v>341.48026151031377</v>
      </c>
      <c r="H96" s="255" t="s">
        <v>427</v>
      </c>
      <c r="I96" s="54">
        <v>2270.9253744417797</v>
      </c>
      <c r="J96" s="255" t="s">
        <v>427</v>
      </c>
      <c r="K96" s="54" t="s">
        <v>427</v>
      </c>
      <c r="L96" s="255">
        <v>3554.136575723733</v>
      </c>
      <c r="M96" s="54">
        <v>4581.6920130893695</v>
      </c>
      <c r="N96" s="256" t="s">
        <v>427</v>
      </c>
      <c r="O96" s="366"/>
    </row>
    <row r="97" spans="3:15" ht="15">
      <c r="C97" s="374" t="s">
        <v>1008</v>
      </c>
      <c r="D97" s="54">
        <v>85490005.72015432</v>
      </c>
      <c r="E97" s="54">
        <v>1120493.026398492</v>
      </c>
      <c r="F97" s="54">
        <v>1654031.6777682118</v>
      </c>
      <c r="G97" s="54">
        <v>2196434.398832817</v>
      </c>
      <c r="H97" s="54">
        <v>2911798.460396564</v>
      </c>
      <c r="I97" s="54">
        <v>3966227.8006188776</v>
      </c>
      <c r="J97" s="54">
        <v>5121219.0523106195</v>
      </c>
      <c r="K97" s="54">
        <v>7318188.869851654</v>
      </c>
      <c r="L97" s="54">
        <v>9887541.232096199</v>
      </c>
      <c r="M97" s="54">
        <v>16064304.12506106</v>
      </c>
      <c r="N97" s="65">
        <v>35249767.07682206</v>
      </c>
      <c r="O97" s="366"/>
    </row>
    <row r="98" spans="3:15" ht="45">
      <c r="C98" s="375" t="s">
        <v>1010</v>
      </c>
      <c r="D98" s="54">
        <v>12202903.766021313</v>
      </c>
      <c r="E98" s="54">
        <v>185067.10133922572</v>
      </c>
      <c r="F98" s="54">
        <v>243145.25366791856</v>
      </c>
      <c r="G98" s="54">
        <v>308470.823493392</v>
      </c>
      <c r="H98" s="54">
        <v>443835.16934573674</v>
      </c>
      <c r="I98" s="54">
        <v>600904.1737555829</v>
      </c>
      <c r="J98" s="54">
        <v>749508.7389675444</v>
      </c>
      <c r="K98" s="54">
        <v>1052748.040132778</v>
      </c>
      <c r="L98" s="54">
        <v>1511018.1829044379</v>
      </c>
      <c r="M98" s="54">
        <v>2212932.301572485</v>
      </c>
      <c r="N98" s="65">
        <v>4895273.9808420595</v>
      </c>
      <c r="O98" s="366"/>
    </row>
    <row r="99" spans="3:15" ht="30">
      <c r="C99" s="375" t="s">
        <v>1094</v>
      </c>
      <c r="D99" s="54">
        <v>44854350.93507508</v>
      </c>
      <c r="E99" s="54">
        <v>595875.9613546114</v>
      </c>
      <c r="F99" s="54">
        <v>934468.7624541878</v>
      </c>
      <c r="G99" s="54">
        <v>1172017.984495083</v>
      </c>
      <c r="H99" s="54">
        <v>1532638.795397169</v>
      </c>
      <c r="I99" s="54">
        <v>2063986.480461087</v>
      </c>
      <c r="J99" s="54">
        <v>2615076.259811322</v>
      </c>
      <c r="K99" s="54">
        <v>3597930.4843845596</v>
      </c>
      <c r="L99" s="54">
        <v>4973985.650642316</v>
      </c>
      <c r="M99" s="54">
        <v>8330290.172040028</v>
      </c>
      <c r="N99" s="65">
        <v>19038080.384035707</v>
      </c>
      <c r="O99" s="366"/>
    </row>
    <row r="100" spans="3:15" ht="32.65" customHeight="1">
      <c r="C100" s="375" t="s">
        <v>1011</v>
      </c>
      <c r="D100" s="54">
        <v>24261232.911106817</v>
      </c>
      <c r="E100" s="54">
        <v>285203.4946518622</v>
      </c>
      <c r="F100" s="54">
        <v>419247.0529267855</v>
      </c>
      <c r="G100" s="54">
        <v>584355.6595840399</v>
      </c>
      <c r="H100" s="54">
        <v>746063.077496387</v>
      </c>
      <c r="I100" s="54">
        <v>1112282.5424944982</v>
      </c>
      <c r="J100" s="54">
        <v>1431011.1014945994</v>
      </c>
      <c r="K100" s="54">
        <v>2302970.669497985</v>
      </c>
      <c r="L100" s="54">
        <v>2896429.8190733693</v>
      </c>
      <c r="M100" s="54">
        <v>4637611.2949028</v>
      </c>
      <c r="N100" s="65">
        <v>9846058.198984846</v>
      </c>
      <c r="O100" s="366"/>
    </row>
    <row r="101" spans="3:15" ht="45">
      <c r="C101" s="375" t="s">
        <v>1012</v>
      </c>
      <c r="D101" s="54">
        <v>1886304.666542839</v>
      </c>
      <c r="E101" s="54">
        <v>42326.70999726262</v>
      </c>
      <c r="F101" s="54">
        <v>52678.68423386403</v>
      </c>
      <c r="G101" s="54">
        <v>126876.05951831077</v>
      </c>
      <c r="H101" s="54">
        <v>152424.54051221197</v>
      </c>
      <c r="I101" s="54">
        <v>159560.38385000484</v>
      </c>
      <c r="J101" s="54">
        <v>234211.8141289014</v>
      </c>
      <c r="K101" s="54">
        <v>202145.19227446837</v>
      </c>
      <c r="L101" s="54">
        <v>262207.36338309397</v>
      </c>
      <c r="M101" s="54">
        <v>390001.13221313595</v>
      </c>
      <c r="N101" s="65">
        <v>263872.78643157904</v>
      </c>
      <c r="O101" s="366"/>
    </row>
    <row r="102" spans="3:15" ht="15">
      <c r="C102" s="375" t="s">
        <v>1009</v>
      </c>
      <c r="D102" s="54">
        <v>2285213.4414092666</v>
      </c>
      <c r="E102" s="54">
        <v>12019.759055529985</v>
      </c>
      <c r="F102" s="54">
        <v>4491.924485459912</v>
      </c>
      <c r="G102" s="54">
        <v>4713.871741993781</v>
      </c>
      <c r="H102" s="54">
        <v>36836.87764505982</v>
      </c>
      <c r="I102" s="54">
        <v>29494.220057709124</v>
      </c>
      <c r="J102" s="54">
        <v>91411.13790827534</v>
      </c>
      <c r="K102" s="54">
        <v>162394.48356186025</v>
      </c>
      <c r="L102" s="54">
        <v>243900.21609299834</v>
      </c>
      <c r="M102" s="54">
        <v>493469.22433263744</v>
      </c>
      <c r="N102" s="65">
        <v>1206481.7265277794</v>
      </c>
      <c r="O102" s="366"/>
    </row>
    <row r="103" spans="3:15" ht="15">
      <c r="C103" s="374" t="s">
        <v>1013</v>
      </c>
      <c r="D103" s="54">
        <v>127794990.01966006</v>
      </c>
      <c r="E103" s="54">
        <v>6176768.707463851</v>
      </c>
      <c r="F103" s="54">
        <v>7982744.827162766</v>
      </c>
      <c r="G103" s="54">
        <v>9695354.54805624</v>
      </c>
      <c r="H103" s="54">
        <v>10704297.617966754</v>
      </c>
      <c r="I103" s="54">
        <v>11702628.626873681</v>
      </c>
      <c r="J103" s="54">
        <v>13140910.795765685</v>
      </c>
      <c r="K103" s="54">
        <v>13597270.718843693</v>
      </c>
      <c r="L103" s="54">
        <v>14794251.047668004</v>
      </c>
      <c r="M103" s="54">
        <v>16876946.082147576</v>
      </c>
      <c r="N103" s="65">
        <v>23123817.047702655</v>
      </c>
      <c r="O103" s="366"/>
    </row>
    <row r="104" spans="3:15" ht="15">
      <c r="C104" s="375" t="s">
        <v>1019</v>
      </c>
      <c r="D104" s="54">
        <v>27205.52175393334</v>
      </c>
      <c r="E104" s="54">
        <v>552.781356680275</v>
      </c>
      <c r="F104" s="255" t="s">
        <v>427</v>
      </c>
      <c r="G104" s="255" t="s">
        <v>427</v>
      </c>
      <c r="H104" s="54">
        <v>477.834399754442</v>
      </c>
      <c r="I104" s="54">
        <v>1428.8602753351183</v>
      </c>
      <c r="J104" s="54">
        <v>198.97839942808</v>
      </c>
      <c r="K104" s="255" t="s">
        <v>427</v>
      </c>
      <c r="L104" s="54">
        <v>148.3011402975379</v>
      </c>
      <c r="M104" s="54">
        <v>9010.627758068118</v>
      </c>
      <c r="N104" s="65">
        <v>15388.138424369776</v>
      </c>
      <c r="O104" s="366"/>
    </row>
    <row r="105" spans="3:15" ht="15">
      <c r="C105" s="375" t="s">
        <v>1018</v>
      </c>
      <c r="D105" s="54">
        <v>116991855.11184824</v>
      </c>
      <c r="E105" s="54">
        <v>5965617.868234075</v>
      </c>
      <c r="F105" s="54">
        <v>7791475.22144688</v>
      </c>
      <c r="G105" s="54">
        <v>9570567.064751163</v>
      </c>
      <c r="H105" s="54">
        <v>10578378.957638279</v>
      </c>
      <c r="I105" s="54">
        <v>11421472.539585754</v>
      </c>
      <c r="J105" s="54">
        <v>12926101.802888496</v>
      </c>
      <c r="K105" s="54">
        <v>13004950.361816496</v>
      </c>
      <c r="L105" s="54">
        <v>14250657.217755388</v>
      </c>
      <c r="M105" s="54">
        <v>15820570.750305679</v>
      </c>
      <c r="N105" s="65">
        <v>15662063.327419594</v>
      </c>
      <c r="O105" s="366"/>
    </row>
    <row r="106" spans="3:15" ht="15">
      <c r="C106" s="375" t="s">
        <v>1017</v>
      </c>
      <c r="D106" s="54">
        <v>9235917.096981687</v>
      </c>
      <c r="E106" s="54">
        <v>33218.82498238681</v>
      </c>
      <c r="F106" s="54">
        <v>23084.10122270348</v>
      </c>
      <c r="G106" s="54">
        <v>4168.049458042941</v>
      </c>
      <c r="H106" s="54">
        <v>13064.87288042612</v>
      </c>
      <c r="I106" s="54">
        <v>196919.1883964247</v>
      </c>
      <c r="J106" s="54">
        <v>108960.38825052293</v>
      </c>
      <c r="K106" s="54">
        <v>456242.8835482396</v>
      </c>
      <c r="L106" s="54">
        <v>389482.3654658936</v>
      </c>
      <c r="M106" s="54">
        <v>878984.7020410256</v>
      </c>
      <c r="N106" s="65">
        <v>7131791.720735992</v>
      </c>
      <c r="O106" s="366"/>
    </row>
    <row r="107" spans="3:15" ht="32.65" customHeight="1">
      <c r="C107" s="375" t="s">
        <v>1016</v>
      </c>
      <c r="D107" s="54">
        <v>630459.6901639316</v>
      </c>
      <c r="E107" s="54">
        <v>153181.1281920994</v>
      </c>
      <c r="F107" s="54">
        <v>80230.31831427063</v>
      </c>
      <c r="G107" s="54">
        <v>54378.9214501806</v>
      </c>
      <c r="H107" s="54">
        <v>45572.12091743355</v>
      </c>
      <c r="I107" s="54">
        <v>33109.19391697198</v>
      </c>
      <c r="J107" s="54">
        <v>37422.87970088847</v>
      </c>
      <c r="K107" s="54">
        <v>51688.46523368457</v>
      </c>
      <c r="L107" s="54">
        <v>34850.60364441291</v>
      </c>
      <c r="M107" s="54">
        <v>22535.03723634427</v>
      </c>
      <c r="N107" s="65">
        <v>117491.02155764408</v>
      </c>
      <c r="O107" s="366"/>
    </row>
    <row r="108" spans="3:15" ht="15">
      <c r="C108" s="375" t="s">
        <v>1015</v>
      </c>
      <c r="D108" s="255" t="s">
        <v>427</v>
      </c>
      <c r="E108" s="255" t="s">
        <v>427</v>
      </c>
      <c r="F108" s="255" t="s">
        <v>427</v>
      </c>
      <c r="G108" s="255" t="s">
        <v>427</v>
      </c>
      <c r="H108" s="255" t="s">
        <v>427</v>
      </c>
      <c r="I108" s="255" t="s">
        <v>427</v>
      </c>
      <c r="J108" s="255" t="s">
        <v>427</v>
      </c>
      <c r="K108" s="255" t="s">
        <v>427</v>
      </c>
      <c r="L108" s="255" t="s">
        <v>427</v>
      </c>
      <c r="M108" s="255" t="s">
        <v>427</v>
      </c>
      <c r="N108" s="256" t="s">
        <v>427</v>
      </c>
      <c r="O108" s="366"/>
    </row>
    <row r="109" spans="3:15" ht="15">
      <c r="C109" s="375" t="s">
        <v>1014</v>
      </c>
      <c r="D109" s="54">
        <v>909552.5989093062</v>
      </c>
      <c r="E109" s="54">
        <v>24198.104698607196</v>
      </c>
      <c r="F109" s="54">
        <v>87955.18617890465</v>
      </c>
      <c r="G109" s="54">
        <v>66240.51239683585</v>
      </c>
      <c r="H109" s="54">
        <v>66803.83213089273</v>
      </c>
      <c r="I109" s="54">
        <v>49698.84469915335</v>
      </c>
      <c r="J109" s="54">
        <v>68226.746526356</v>
      </c>
      <c r="K109" s="54">
        <v>84389.00824526876</v>
      </c>
      <c r="L109" s="54">
        <v>119112.55966202891</v>
      </c>
      <c r="M109" s="54">
        <v>145844.96480640772</v>
      </c>
      <c r="N109" s="65">
        <v>197082.83956485134</v>
      </c>
      <c r="O109" s="366"/>
    </row>
    <row r="110" spans="3:15" ht="15">
      <c r="C110" s="374" t="s">
        <v>78</v>
      </c>
      <c r="D110" s="54">
        <v>118734692.09891616</v>
      </c>
      <c r="E110" s="54">
        <v>2238088.965051689</v>
      </c>
      <c r="F110" s="54">
        <v>3763429.300920587</v>
      </c>
      <c r="G110" s="54">
        <v>5355458.421421054</v>
      </c>
      <c r="H110" s="54">
        <v>6966334.065014804</v>
      </c>
      <c r="I110" s="54">
        <v>8896749.111638756</v>
      </c>
      <c r="J110" s="54">
        <v>10211643.938354269</v>
      </c>
      <c r="K110" s="54">
        <v>13152468.199860552</v>
      </c>
      <c r="L110" s="54">
        <v>15477143.859019058</v>
      </c>
      <c r="M110" s="54">
        <v>20134606.19268331</v>
      </c>
      <c r="N110" s="65">
        <v>32538770.04494223</v>
      </c>
      <c r="O110" s="366"/>
    </row>
    <row r="111" spans="3:15" ht="15">
      <c r="C111" s="374" t="s">
        <v>1020</v>
      </c>
      <c r="D111" s="54">
        <v>487139.30692036205</v>
      </c>
      <c r="E111" s="54">
        <v>13174.982417774614</v>
      </c>
      <c r="F111" s="54">
        <v>5719.812841051088</v>
      </c>
      <c r="G111" s="54">
        <v>11289.205537792288</v>
      </c>
      <c r="H111" s="54">
        <v>23096.123313036776</v>
      </c>
      <c r="I111" s="54">
        <v>27657.17142113239</v>
      </c>
      <c r="J111" s="54">
        <v>28837.3205327325</v>
      </c>
      <c r="K111" s="54">
        <v>39624.6433375612</v>
      </c>
      <c r="L111" s="54">
        <v>48773.00288862936</v>
      </c>
      <c r="M111" s="54">
        <v>130669.48987881163</v>
      </c>
      <c r="N111" s="65">
        <v>158297.55475184668</v>
      </c>
      <c r="O111" s="366"/>
    </row>
    <row r="112" spans="3:15" ht="15">
      <c r="C112" s="375" t="s">
        <v>1021</v>
      </c>
      <c r="D112" s="54">
        <v>487139.30692036205</v>
      </c>
      <c r="E112" s="54">
        <v>13174.982417774614</v>
      </c>
      <c r="F112" s="54">
        <v>5719.812841051088</v>
      </c>
      <c r="G112" s="54">
        <v>11289.205537792288</v>
      </c>
      <c r="H112" s="54">
        <v>23096.123313036776</v>
      </c>
      <c r="I112" s="54">
        <v>27657.17142113239</v>
      </c>
      <c r="J112" s="54">
        <v>28837.3205327325</v>
      </c>
      <c r="K112" s="54">
        <v>39624.6433375612</v>
      </c>
      <c r="L112" s="54">
        <v>48773.00288862936</v>
      </c>
      <c r="M112" s="54">
        <v>130669.48987881163</v>
      </c>
      <c r="N112" s="65">
        <v>158297.55475184668</v>
      </c>
      <c r="O112" s="366"/>
    </row>
    <row r="113" spans="3:15" ht="15">
      <c r="C113" s="374" t="s">
        <v>1023</v>
      </c>
      <c r="D113" s="54">
        <v>9202170.182782242</v>
      </c>
      <c r="E113" s="54">
        <v>157219.63577245153</v>
      </c>
      <c r="F113" s="54">
        <v>289151.23217125965</v>
      </c>
      <c r="G113" s="54">
        <v>386274.64313846146</v>
      </c>
      <c r="H113" s="54">
        <v>482840.8148697249</v>
      </c>
      <c r="I113" s="54">
        <v>759766.7558766559</v>
      </c>
      <c r="J113" s="54">
        <v>789014.6815014809</v>
      </c>
      <c r="K113" s="54">
        <v>1059887.8231873761</v>
      </c>
      <c r="L113" s="54">
        <v>1313339.5854091705</v>
      </c>
      <c r="M113" s="54">
        <v>1550488.0118144057</v>
      </c>
      <c r="N113" s="65">
        <v>2414186.9990415387</v>
      </c>
      <c r="O113" s="366"/>
    </row>
    <row r="114" spans="3:15" ht="15">
      <c r="C114" s="375" t="s">
        <v>1022</v>
      </c>
      <c r="D114" s="54">
        <v>9202170.182782242</v>
      </c>
      <c r="E114" s="54">
        <v>157219.63577245153</v>
      </c>
      <c r="F114" s="54">
        <v>289151.23217125965</v>
      </c>
      <c r="G114" s="54">
        <v>386274.64313846146</v>
      </c>
      <c r="H114" s="54">
        <v>482840.8148697249</v>
      </c>
      <c r="I114" s="54">
        <v>759766.7558766559</v>
      </c>
      <c r="J114" s="54">
        <v>789014.6815014809</v>
      </c>
      <c r="K114" s="54">
        <v>1059887.8231873761</v>
      </c>
      <c r="L114" s="54">
        <v>1313339.5854091705</v>
      </c>
      <c r="M114" s="54">
        <v>1550488.0118144057</v>
      </c>
      <c r="N114" s="65">
        <v>2414186.9990415387</v>
      </c>
      <c r="O114" s="366"/>
    </row>
    <row r="115" spans="3:15" ht="15">
      <c r="C115" s="374" t="s">
        <v>1024</v>
      </c>
      <c r="D115" s="54">
        <v>109045382.60921194</v>
      </c>
      <c r="E115" s="54">
        <v>2067694.3468614616</v>
      </c>
      <c r="F115" s="54">
        <v>3468558.2559082857</v>
      </c>
      <c r="G115" s="54">
        <v>4957894.572744792</v>
      </c>
      <c r="H115" s="54">
        <v>6460397.126832013</v>
      </c>
      <c r="I115" s="54">
        <v>8109325.184340937</v>
      </c>
      <c r="J115" s="54">
        <v>9393791.936320003</v>
      </c>
      <c r="K115" s="54">
        <v>12052955.73333554</v>
      </c>
      <c r="L115" s="54">
        <v>14115031.270721229</v>
      </c>
      <c r="M115" s="54">
        <v>18453448.69099005</v>
      </c>
      <c r="N115" s="65">
        <v>29966285.49114871</v>
      </c>
      <c r="O115" s="366"/>
    </row>
    <row r="116" spans="3:15" ht="15">
      <c r="C116" s="375" t="s">
        <v>1025</v>
      </c>
      <c r="D116" s="54">
        <v>109045382.60921194</v>
      </c>
      <c r="E116" s="54">
        <v>2067694.3468614616</v>
      </c>
      <c r="F116" s="54">
        <v>3468558.2559082857</v>
      </c>
      <c r="G116" s="54">
        <v>4957894.572744792</v>
      </c>
      <c r="H116" s="54">
        <v>6460397.126832013</v>
      </c>
      <c r="I116" s="54">
        <v>8109325.184340937</v>
      </c>
      <c r="J116" s="54">
        <v>9393791.936320003</v>
      </c>
      <c r="K116" s="54">
        <v>12052955.73333554</v>
      </c>
      <c r="L116" s="54">
        <v>14115031.270721229</v>
      </c>
      <c r="M116" s="54">
        <v>18453448.69099005</v>
      </c>
      <c r="N116" s="65">
        <v>29966285.49114871</v>
      </c>
      <c r="O116" s="366"/>
    </row>
    <row r="117" spans="3:15" ht="15">
      <c r="C117" s="374" t="s">
        <v>79</v>
      </c>
      <c r="D117" s="54">
        <v>109284975.69443938</v>
      </c>
      <c r="E117" s="54">
        <v>3721048.2863369887</v>
      </c>
      <c r="F117" s="54">
        <v>4659425.351438453</v>
      </c>
      <c r="G117" s="54">
        <v>5715081.576969232</v>
      </c>
      <c r="H117" s="54">
        <v>6680255.141374457</v>
      </c>
      <c r="I117" s="54">
        <v>7628062.021993138</v>
      </c>
      <c r="J117" s="54">
        <v>8639412.80388141</v>
      </c>
      <c r="K117" s="54">
        <v>10260144.282307575</v>
      </c>
      <c r="L117" s="54">
        <v>12260266.395892197</v>
      </c>
      <c r="M117" s="54">
        <v>17346842.412976842</v>
      </c>
      <c r="N117" s="65">
        <v>32374437.42126128</v>
      </c>
      <c r="O117" s="366"/>
    </row>
    <row r="118" spans="3:15" ht="30">
      <c r="C118" s="374" t="s">
        <v>1108</v>
      </c>
      <c r="D118" s="54">
        <v>35784832.986983985</v>
      </c>
      <c r="E118" s="54">
        <v>758031.148696894</v>
      </c>
      <c r="F118" s="54">
        <v>1268044.1541548693</v>
      </c>
      <c r="G118" s="54">
        <v>1702381.4177673855</v>
      </c>
      <c r="H118" s="54">
        <v>2211524.2872367026</v>
      </c>
      <c r="I118" s="54">
        <v>2654449.683839133</v>
      </c>
      <c r="J118" s="54">
        <v>3109865.154372443</v>
      </c>
      <c r="K118" s="54">
        <v>3830477.622911062</v>
      </c>
      <c r="L118" s="54">
        <v>4847740.8889010865</v>
      </c>
      <c r="M118" s="54">
        <v>6169803.489732045</v>
      </c>
      <c r="N118" s="65">
        <v>9232515.139373025</v>
      </c>
      <c r="O118" s="366"/>
    </row>
    <row r="119" spans="3:15" ht="30">
      <c r="C119" s="375" t="s">
        <v>1095</v>
      </c>
      <c r="D119" s="54">
        <v>16026702.519120896</v>
      </c>
      <c r="E119" s="54">
        <v>462768.5037631187</v>
      </c>
      <c r="F119" s="54">
        <v>741473.9539610322</v>
      </c>
      <c r="G119" s="54">
        <v>912151.495811258</v>
      </c>
      <c r="H119" s="54">
        <v>1141792.4191506994</v>
      </c>
      <c r="I119" s="54">
        <v>1240446.921179203</v>
      </c>
      <c r="J119" s="54">
        <v>1326885.328103195</v>
      </c>
      <c r="K119" s="54">
        <v>1615607.6902902056</v>
      </c>
      <c r="L119" s="54">
        <v>2134285.111210292</v>
      </c>
      <c r="M119" s="54">
        <v>2546016.09477333</v>
      </c>
      <c r="N119" s="65">
        <v>3905275.000878827</v>
      </c>
      <c r="O119" s="366"/>
    </row>
    <row r="120" spans="3:15" ht="30">
      <c r="C120" s="375" t="s">
        <v>1096</v>
      </c>
      <c r="D120" s="54">
        <v>1847005.592850871</v>
      </c>
      <c r="E120" s="54">
        <v>15051.669158447387</v>
      </c>
      <c r="F120" s="54">
        <v>26579.02884004562</v>
      </c>
      <c r="G120" s="54">
        <v>33527.633060583044</v>
      </c>
      <c r="H120" s="54">
        <v>67115.56075714486</v>
      </c>
      <c r="I120" s="54">
        <v>124384.03995579907</v>
      </c>
      <c r="J120" s="54">
        <v>124422.22386603737</v>
      </c>
      <c r="K120" s="54">
        <v>188814.58094132814</v>
      </c>
      <c r="L120" s="54">
        <v>302317.47572880145</v>
      </c>
      <c r="M120" s="54">
        <v>363192.06598360377</v>
      </c>
      <c r="N120" s="65">
        <v>601601.3145590919</v>
      </c>
      <c r="O120" s="366"/>
    </row>
    <row r="121" spans="3:15" ht="15">
      <c r="C121" s="375" t="s">
        <v>1027</v>
      </c>
      <c r="D121" s="54">
        <v>12306562.57411672</v>
      </c>
      <c r="E121" s="54">
        <v>113227.66694361744</v>
      </c>
      <c r="F121" s="54">
        <v>234217.34903884103</v>
      </c>
      <c r="G121" s="54">
        <v>437923.82242548285</v>
      </c>
      <c r="H121" s="54">
        <v>621595.770514011</v>
      </c>
      <c r="I121" s="54">
        <v>841904.6381411849</v>
      </c>
      <c r="J121" s="54">
        <v>1125978.9194585455</v>
      </c>
      <c r="K121" s="54">
        <v>1454909.1580054427</v>
      </c>
      <c r="L121" s="54">
        <v>1760787.9362123443</v>
      </c>
      <c r="M121" s="54">
        <v>2386277.554539231</v>
      </c>
      <c r="N121" s="65">
        <v>3329739.7588378717</v>
      </c>
      <c r="O121" s="366"/>
    </row>
    <row r="122" spans="3:15" ht="15">
      <c r="C122" s="375" t="s">
        <v>1028</v>
      </c>
      <c r="D122" s="54">
        <v>4631370.931751805</v>
      </c>
      <c r="E122" s="54">
        <v>136329.55589821466</v>
      </c>
      <c r="F122" s="54">
        <v>225628.94872965448</v>
      </c>
      <c r="G122" s="54">
        <v>272128.18829717656</v>
      </c>
      <c r="H122" s="54">
        <v>324708.59005718195</v>
      </c>
      <c r="I122" s="54">
        <v>374189.16649666824</v>
      </c>
      <c r="J122" s="54">
        <v>425814.1651390986</v>
      </c>
      <c r="K122" s="54">
        <v>459367.70317008346</v>
      </c>
      <c r="L122" s="54">
        <v>516735.8052132512</v>
      </c>
      <c r="M122" s="54">
        <v>729884.3088659775</v>
      </c>
      <c r="N122" s="65">
        <v>1166584.4998846997</v>
      </c>
      <c r="O122" s="366"/>
    </row>
    <row r="123" spans="3:15" ht="36" customHeight="1">
      <c r="C123" s="375" t="s">
        <v>1026</v>
      </c>
      <c r="D123" s="54">
        <v>973191.3691440979</v>
      </c>
      <c r="E123" s="54">
        <v>30653.752933498607</v>
      </c>
      <c r="F123" s="54">
        <v>40144.8735853006</v>
      </c>
      <c r="G123" s="54">
        <v>46650.278172896695</v>
      </c>
      <c r="H123" s="54">
        <v>56311.94675768006</v>
      </c>
      <c r="I123" s="54">
        <v>73524.91806630032</v>
      </c>
      <c r="J123" s="54">
        <v>106764.51780559875</v>
      </c>
      <c r="K123" s="54">
        <v>111778.49050404047</v>
      </c>
      <c r="L123" s="54">
        <v>133614.5605364042</v>
      </c>
      <c r="M123" s="54">
        <v>144433.46556989301</v>
      </c>
      <c r="N123" s="65">
        <v>229314.56521249804</v>
      </c>
      <c r="O123" s="366"/>
    </row>
    <row r="124" spans="3:15" ht="28.15" customHeight="1">
      <c r="C124" s="374" t="s">
        <v>1029</v>
      </c>
      <c r="D124" s="54">
        <v>791474.6860939977</v>
      </c>
      <c r="E124" s="54">
        <v>20311.90555418977</v>
      </c>
      <c r="F124" s="54">
        <v>25646.487114418785</v>
      </c>
      <c r="G124" s="54">
        <v>22947.976557811493</v>
      </c>
      <c r="H124" s="54">
        <v>65609.10761027772</v>
      </c>
      <c r="I124" s="54">
        <v>54250.08781450745</v>
      </c>
      <c r="J124" s="54">
        <v>56979.45019911777</v>
      </c>
      <c r="K124" s="54">
        <v>59496.15726436117</v>
      </c>
      <c r="L124" s="54">
        <v>105202.61733520291</v>
      </c>
      <c r="M124" s="54">
        <v>102350.7745694441</v>
      </c>
      <c r="N124" s="65">
        <v>278680.1220746752</v>
      </c>
      <c r="O124" s="366"/>
    </row>
    <row r="125" spans="3:15" ht="28.5" customHeight="1">
      <c r="C125" s="375" t="s">
        <v>1097</v>
      </c>
      <c r="D125" s="54">
        <v>44892.21075076129</v>
      </c>
      <c r="E125" s="54">
        <v>3325.5963770889252</v>
      </c>
      <c r="F125" s="54">
        <v>1684.49177867187</v>
      </c>
      <c r="G125" s="54">
        <v>4213.055577625868</v>
      </c>
      <c r="H125" s="255" t="s">
        <v>427</v>
      </c>
      <c r="I125" s="255" t="s">
        <v>427</v>
      </c>
      <c r="J125" s="54">
        <v>752.1562388173203</v>
      </c>
      <c r="K125" s="54">
        <v>408.1531575803137</v>
      </c>
      <c r="L125" s="54">
        <v>4696.979117079287</v>
      </c>
      <c r="M125" s="54">
        <v>11841.107491715855</v>
      </c>
      <c r="N125" s="65">
        <v>17970.67101218184</v>
      </c>
      <c r="O125" s="366"/>
    </row>
    <row r="126" spans="3:15" ht="30">
      <c r="C126" s="375" t="s">
        <v>1030</v>
      </c>
      <c r="D126" s="54">
        <v>727823.880983369</v>
      </c>
      <c r="E126" s="54">
        <v>13153.859790216136</v>
      </c>
      <c r="F126" s="54">
        <v>23678.573956509525</v>
      </c>
      <c r="G126" s="54">
        <v>15878.007062204251</v>
      </c>
      <c r="H126" s="54">
        <v>65038.10782370223</v>
      </c>
      <c r="I126" s="54">
        <v>52851.65923158892</v>
      </c>
      <c r="J126" s="54">
        <v>55687.17082104883</v>
      </c>
      <c r="K126" s="54">
        <v>59045.950347761536</v>
      </c>
      <c r="L126" s="54">
        <v>96958.70809432866</v>
      </c>
      <c r="M126" s="54">
        <v>89891.17992723786</v>
      </c>
      <c r="N126" s="65">
        <v>255640.6639287812</v>
      </c>
      <c r="O126" s="366"/>
    </row>
    <row r="127" spans="3:15" ht="60">
      <c r="C127" s="375" t="s">
        <v>1098</v>
      </c>
      <c r="D127" s="54">
        <v>18758.594359866238</v>
      </c>
      <c r="E127" s="54">
        <v>3832.4493868847044</v>
      </c>
      <c r="F127" s="54">
        <v>283.421379237412</v>
      </c>
      <c r="G127" s="54">
        <v>2856.91391798138</v>
      </c>
      <c r="H127" s="54">
        <v>570.9997865755339</v>
      </c>
      <c r="I127" s="54">
        <v>1398.428582918542</v>
      </c>
      <c r="J127" s="54">
        <v>540.1231392515889</v>
      </c>
      <c r="K127" s="54">
        <v>42.05375901938325</v>
      </c>
      <c r="L127" s="54">
        <v>3546.930123795034</v>
      </c>
      <c r="M127" s="54">
        <v>618.4871504904166</v>
      </c>
      <c r="N127" s="65">
        <v>5068.787133712256</v>
      </c>
      <c r="O127" s="366"/>
    </row>
    <row r="128" spans="3:15" ht="30">
      <c r="C128" s="374" t="s">
        <v>1099</v>
      </c>
      <c r="D128" s="54">
        <v>14621170.723260602</v>
      </c>
      <c r="E128" s="54">
        <v>140775.14515533936</v>
      </c>
      <c r="F128" s="54">
        <v>272919.4482669066</v>
      </c>
      <c r="G128" s="54">
        <v>376696.4623013372</v>
      </c>
      <c r="H128" s="54">
        <v>549277.7642621167</v>
      </c>
      <c r="I128" s="54">
        <v>770803.1503609655</v>
      </c>
      <c r="J128" s="54">
        <v>941601.4825806031</v>
      </c>
      <c r="K128" s="54">
        <v>1339897.279448664</v>
      </c>
      <c r="L128" s="54">
        <v>1643243.054431269</v>
      </c>
      <c r="M128" s="54">
        <v>2724439.6453567436</v>
      </c>
      <c r="N128" s="65">
        <v>5861517.291097467</v>
      </c>
      <c r="O128" s="366"/>
    </row>
    <row r="129" spans="3:15" ht="15">
      <c r="C129" s="375" t="s">
        <v>1031</v>
      </c>
      <c r="D129" s="54">
        <v>5071135.829194702</v>
      </c>
      <c r="E129" s="54">
        <v>92107.97247523036</v>
      </c>
      <c r="F129" s="54">
        <v>157480.75351460185</v>
      </c>
      <c r="G129" s="54">
        <v>218626.82864909022</v>
      </c>
      <c r="H129" s="54">
        <v>284420.4208945987</v>
      </c>
      <c r="I129" s="54">
        <v>355912.84052170994</v>
      </c>
      <c r="J129" s="54">
        <v>434957.10946168663</v>
      </c>
      <c r="K129" s="54">
        <v>506832.5583910958</v>
      </c>
      <c r="L129" s="54">
        <v>612911.4096433015</v>
      </c>
      <c r="M129" s="54">
        <v>880653.8445447298</v>
      </c>
      <c r="N129" s="65">
        <v>1527232.091098783</v>
      </c>
      <c r="O129" s="366"/>
    </row>
    <row r="130" spans="3:15" ht="33.95" customHeight="1">
      <c r="C130" s="375" t="s">
        <v>1105</v>
      </c>
      <c r="D130" s="54">
        <v>1097901.3532649837</v>
      </c>
      <c r="E130" s="54">
        <v>8103.436259640303</v>
      </c>
      <c r="F130" s="54">
        <v>18965.771048687366</v>
      </c>
      <c r="G130" s="54">
        <v>16431.81616567475</v>
      </c>
      <c r="H130" s="54">
        <v>23177.596135246575</v>
      </c>
      <c r="I130" s="54">
        <v>69211.11794319705</v>
      </c>
      <c r="J130" s="54">
        <v>66957.76246995565</v>
      </c>
      <c r="K130" s="54">
        <v>71550.52395286597</v>
      </c>
      <c r="L130" s="54">
        <v>77237.63308506309</v>
      </c>
      <c r="M130" s="54">
        <v>202884.64500793954</v>
      </c>
      <c r="N130" s="65">
        <v>543381.0511967257</v>
      </c>
      <c r="O130" s="366"/>
    </row>
    <row r="131" spans="3:15" ht="15">
      <c r="C131" s="375" t="s">
        <v>1032</v>
      </c>
      <c r="D131" s="54">
        <v>711407.4482093579</v>
      </c>
      <c r="E131" s="54">
        <v>4679.334877739643</v>
      </c>
      <c r="F131" s="54">
        <v>11204.45878760265</v>
      </c>
      <c r="G131" s="54">
        <v>12316.178621816145</v>
      </c>
      <c r="H131" s="54">
        <v>15707.534343966672</v>
      </c>
      <c r="I131" s="54">
        <v>18903.862024028153</v>
      </c>
      <c r="J131" s="54">
        <v>38602.52283234974</v>
      </c>
      <c r="K131" s="54">
        <v>57345.30839670088</v>
      </c>
      <c r="L131" s="54">
        <v>83823.74752572934</v>
      </c>
      <c r="M131" s="54">
        <v>108993.46162010105</v>
      </c>
      <c r="N131" s="65">
        <v>359831.03917933395</v>
      </c>
      <c r="O131" s="366"/>
    </row>
    <row r="132" spans="3:15" ht="30">
      <c r="C132" s="375" t="s">
        <v>1033</v>
      </c>
      <c r="D132" s="54">
        <v>6057095.792702236</v>
      </c>
      <c r="E132" s="54">
        <v>34207.956753612176</v>
      </c>
      <c r="F132" s="54">
        <v>73695.2302320341</v>
      </c>
      <c r="G132" s="54">
        <v>110981.99999344791</v>
      </c>
      <c r="H132" s="54">
        <v>189738.3214269804</v>
      </c>
      <c r="I132" s="54">
        <v>277354.3079935754</v>
      </c>
      <c r="J132" s="54">
        <v>344137.15371774975</v>
      </c>
      <c r="K132" s="54">
        <v>570699.8891900327</v>
      </c>
      <c r="L132" s="54">
        <v>668635.4736020513</v>
      </c>
      <c r="M132" s="54">
        <v>1190620.091852335</v>
      </c>
      <c r="N132" s="65">
        <v>2597025.3679403258</v>
      </c>
      <c r="O132" s="366"/>
    </row>
    <row r="133" spans="3:15" ht="30">
      <c r="C133" s="375" t="s">
        <v>1100</v>
      </c>
      <c r="D133" s="54">
        <v>1683630.299890155</v>
      </c>
      <c r="E133" s="54">
        <v>1676.444789116758</v>
      </c>
      <c r="F133" s="54">
        <v>11573.234683982198</v>
      </c>
      <c r="G133" s="54">
        <v>18339.63887130885</v>
      </c>
      <c r="H133" s="54">
        <v>36233.89146132572</v>
      </c>
      <c r="I133" s="54">
        <v>49421.02187845698</v>
      </c>
      <c r="J133" s="54">
        <v>56946.9340988692</v>
      </c>
      <c r="K133" s="54">
        <v>133468.99951798253</v>
      </c>
      <c r="L133" s="54">
        <v>200634.7905751444</v>
      </c>
      <c r="M133" s="54">
        <v>341287.6023316468</v>
      </c>
      <c r="N133" s="65">
        <v>834047.7416823435</v>
      </c>
      <c r="O133" s="366"/>
    </row>
    <row r="134" spans="3:15" ht="15">
      <c r="C134" s="374" t="s">
        <v>1034</v>
      </c>
      <c r="D134" s="54">
        <v>18683938.652235027</v>
      </c>
      <c r="E134" s="54">
        <v>215595.63327217076</v>
      </c>
      <c r="F134" s="54">
        <v>335717.36974367936</v>
      </c>
      <c r="G134" s="54">
        <v>560470.4021200299</v>
      </c>
      <c r="H134" s="54">
        <v>690842.0859638251</v>
      </c>
      <c r="I134" s="54">
        <v>984856.624752935</v>
      </c>
      <c r="J134" s="54">
        <v>1248332.219483208</v>
      </c>
      <c r="K134" s="54">
        <v>1571502.1443981437</v>
      </c>
      <c r="L134" s="54">
        <v>2015490.0040422291</v>
      </c>
      <c r="M134" s="54">
        <v>3554308.2448166986</v>
      </c>
      <c r="N134" s="65">
        <v>7506823.923642706</v>
      </c>
      <c r="O134" s="366"/>
    </row>
    <row r="135" spans="3:15" ht="15">
      <c r="C135" s="375" t="s">
        <v>1035</v>
      </c>
      <c r="D135" s="54">
        <v>6343422.586265611</v>
      </c>
      <c r="E135" s="54">
        <v>62586.194124348716</v>
      </c>
      <c r="F135" s="54">
        <v>98779.86840164101</v>
      </c>
      <c r="G135" s="54">
        <v>216079.37300724513</v>
      </c>
      <c r="H135" s="54">
        <v>214031.09918248662</v>
      </c>
      <c r="I135" s="54">
        <v>308609.30559545185</v>
      </c>
      <c r="J135" s="54">
        <v>449263.4857363747</v>
      </c>
      <c r="K135" s="54">
        <v>524556.18492792</v>
      </c>
      <c r="L135" s="54">
        <v>684513.8960105384</v>
      </c>
      <c r="M135" s="54">
        <v>1268452.7322053257</v>
      </c>
      <c r="N135" s="65">
        <v>2516550.4470741353</v>
      </c>
      <c r="O135" s="366"/>
    </row>
    <row r="136" spans="3:15" ht="15">
      <c r="C136" s="375" t="s">
        <v>1036</v>
      </c>
      <c r="D136" s="54">
        <v>8114972.123724971</v>
      </c>
      <c r="E136" s="54">
        <v>48176.71642905243</v>
      </c>
      <c r="F136" s="54">
        <v>71369.0752633642</v>
      </c>
      <c r="G136" s="54">
        <v>147209.21057078004</v>
      </c>
      <c r="H136" s="54">
        <v>210843.34305094846</v>
      </c>
      <c r="I136" s="54">
        <v>333681.2941133249</v>
      </c>
      <c r="J136" s="54">
        <v>374763.18902241846</v>
      </c>
      <c r="K136" s="54">
        <v>591788.0995331707</v>
      </c>
      <c r="L136" s="54">
        <v>762055.3860717379</v>
      </c>
      <c r="M136" s="54">
        <v>1583926.3032712808</v>
      </c>
      <c r="N136" s="65">
        <v>3991159.5063986867</v>
      </c>
      <c r="O136" s="366"/>
    </row>
    <row r="137" spans="3:15" ht="15">
      <c r="C137" s="375" t="s">
        <v>1037</v>
      </c>
      <c r="D137" s="54">
        <v>4225543.94224554</v>
      </c>
      <c r="E137" s="54">
        <v>104832.7227187699</v>
      </c>
      <c r="F137" s="54">
        <v>165568.42607867488</v>
      </c>
      <c r="G137" s="54">
        <v>197181.8185420041</v>
      </c>
      <c r="H137" s="54">
        <v>265967.6437303905</v>
      </c>
      <c r="I137" s="54">
        <v>342566.0250441598</v>
      </c>
      <c r="J137" s="54">
        <v>424305.5447244187</v>
      </c>
      <c r="K137" s="54">
        <v>455157.8599370628</v>
      </c>
      <c r="L137" s="54">
        <v>568920.7219599691</v>
      </c>
      <c r="M137" s="54">
        <v>701929.2093401365</v>
      </c>
      <c r="N137" s="65">
        <v>999113.9701699261</v>
      </c>
      <c r="O137" s="366"/>
    </row>
    <row r="138" spans="3:15" ht="15">
      <c r="C138" s="374" t="s">
        <v>1038</v>
      </c>
      <c r="D138" s="54">
        <v>35218137.041600056</v>
      </c>
      <c r="E138" s="54">
        <v>2584541.7698930874</v>
      </c>
      <c r="F138" s="54">
        <v>2740661.523214348</v>
      </c>
      <c r="G138" s="54">
        <v>3043782.352390445</v>
      </c>
      <c r="H138" s="54">
        <v>3155130.5414059134</v>
      </c>
      <c r="I138" s="54">
        <v>3086000.4348597266</v>
      </c>
      <c r="J138" s="54">
        <v>3242368.216067862</v>
      </c>
      <c r="K138" s="54">
        <v>3367288.1095073135</v>
      </c>
      <c r="L138" s="54">
        <v>3472313.151209161</v>
      </c>
      <c r="M138" s="54">
        <v>4302531.893800484</v>
      </c>
      <c r="N138" s="65">
        <v>6223519.049248087</v>
      </c>
      <c r="O138" s="366"/>
    </row>
    <row r="139" spans="3:15" ht="15">
      <c r="C139" s="375" t="s">
        <v>1040</v>
      </c>
      <c r="D139" s="54">
        <v>11719082.231958603</v>
      </c>
      <c r="E139" s="54">
        <v>566419.6111503495</v>
      </c>
      <c r="F139" s="54">
        <v>683120.0888791071</v>
      </c>
      <c r="G139" s="54">
        <v>846232.7729469832</v>
      </c>
      <c r="H139" s="54">
        <v>951074.4292136704</v>
      </c>
      <c r="I139" s="54">
        <v>999839.3574028643</v>
      </c>
      <c r="J139" s="54">
        <v>1075391.1392566776</v>
      </c>
      <c r="K139" s="54">
        <v>1178353.8979947036</v>
      </c>
      <c r="L139" s="54">
        <v>1302623.9119988473</v>
      </c>
      <c r="M139" s="54">
        <v>1596314.368077558</v>
      </c>
      <c r="N139" s="65">
        <v>2519712.6550380127</v>
      </c>
      <c r="O139" s="366"/>
    </row>
    <row r="140" spans="3:15" ht="15">
      <c r="C140" s="375" t="s">
        <v>1041</v>
      </c>
      <c r="D140" s="54">
        <v>4466459.002824714</v>
      </c>
      <c r="E140" s="54">
        <v>51365.34260873017</v>
      </c>
      <c r="F140" s="54">
        <v>88192.0587676661</v>
      </c>
      <c r="G140" s="54">
        <v>158282.81375709295</v>
      </c>
      <c r="H140" s="54">
        <v>242629.28246279375</v>
      </c>
      <c r="I140" s="54">
        <v>287942.62737899786</v>
      </c>
      <c r="J140" s="54">
        <v>317502.4970906102</v>
      </c>
      <c r="K140" s="54">
        <v>376111.90274060733</v>
      </c>
      <c r="L140" s="54">
        <v>496572.49657137215</v>
      </c>
      <c r="M140" s="54">
        <v>845528.4543972048</v>
      </c>
      <c r="N140" s="65">
        <v>1602331.5270496667</v>
      </c>
      <c r="O140" s="366"/>
    </row>
    <row r="141" spans="3:15" ht="15">
      <c r="C141" s="375" t="s">
        <v>1042</v>
      </c>
      <c r="D141" s="54">
        <v>94668.87706734399</v>
      </c>
      <c r="E141" s="54">
        <v>498.38629218855203</v>
      </c>
      <c r="F141" s="54">
        <v>1029.2125462110494</v>
      </c>
      <c r="G141" s="54">
        <v>2013.9048778924987</v>
      </c>
      <c r="H141" s="54">
        <v>1515.3308887417234</v>
      </c>
      <c r="I141" s="54">
        <v>3697.786921929573</v>
      </c>
      <c r="J141" s="54">
        <v>3166.44686296577</v>
      </c>
      <c r="K141" s="54">
        <v>3145.2733020978994</v>
      </c>
      <c r="L141" s="54">
        <v>14633.303135183129</v>
      </c>
      <c r="M141" s="54">
        <v>16636.440720524013</v>
      </c>
      <c r="N141" s="65">
        <v>48332.79151960981</v>
      </c>
      <c r="O141" s="366"/>
    </row>
    <row r="142" spans="3:15" ht="45">
      <c r="C142" s="375" t="s">
        <v>1109</v>
      </c>
      <c r="D142" s="54">
        <v>4248229.5139807435</v>
      </c>
      <c r="E142" s="54">
        <v>360306.5142473079</v>
      </c>
      <c r="F142" s="54">
        <v>374938.9778979837</v>
      </c>
      <c r="G142" s="54">
        <v>427710.8221968515</v>
      </c>
      <c r="H142" s="54">
        <v>419067.1240517912</v>
      </c>
      <c r="I142" s="54">
        <v>392841.08704216895</v>
      </c>
      <c r="J142" s="54">
        <v>390079.75561985985</v>
      </c>
      <c r="K142" s="54">
        <v>425077.07113331463</v>
      </c>
      <c r="L142" s="54">
        <v>403393.51586071413</v>
      </c>
      <c r="M142" s="54">
        <v>488803.92603918794</v>
      </c>
      <c r="N142" s="65">
        <v>566010.719891584</v>
      </c>
      <c r="O142" s="366"/>
    </row>
    <row r="143" spans="3:15" ht="15">
      <c r="C143" s="375" t="s">
        <v>1039</v>
      </c>
      <c r="D143" s="54">
        <v>14689697.415763933</v>
      </c>
      <c r="E143" s="54">
        <v>1605951.915594487</v>
      </c>
      <c r="F143" s="54">
        <v>1593381.1851233689</v>
      </c>
      <c r="G143" s="54">
        <v>1609542.0386115983</v>
      </c>
      <c r="H143" s="54">
        <v>1540844.374788924</v>
      </c>
      <c r="I143" s="54">
        <v>1401679.5761137893</v>
      </c>
      <c r="J143" s="54">
        <v>1456228.3772377735</v>
      </c>
      <c r="K143" s="54">
        <v>1384599.9643365806</v>
      </c>
      <c r="L143" s="54">
        <v>1255089.9236430377</v>
      </c>
      <c r="M143" s="54">
        <v>1355248.7045659872</v>
      </c>
      <c r="N143" s="65">
        <v>1487131.3557491004</v>
      </c>
      <c r="O143" s="366"/>
    </row>
    <row r="144" spans="3:15" ht="15">
      <c r="C144" s="374" t="s">
        <v>1043</v>
      </c>
      <c r="D144" s="54">
        <v>4185421.6042572204</v>
      </c>
      <c r="E144" s="54">
        <v>1792.683765288898</v>
      </c>
      <c r="F144" s="54">
        <v>16436.368944184305</v>
      </c>
      <c r="G144" s="54">
        <v>8802.965832174297</v>
      </c>
      <c r="H144" s="54">
        <v>7871.354895545001</v>
      </c>
      <c r="I144" s="54">
        <v>77702.04036574034</v>
      </c>
      <c r="J144" s="54">
        <v>40266.28117799718</v>
      </c>
      <c r="K144" s="54">
        <v>91482.96877784311</v>
      </c>
      <c r="L144" s="54">
        <v>176276.67997304772</v>
      </c>
      <c r="M144" s="54">
        <v>493408.36470111134</v>
      </c>
      <c r="N144" s="65">
        <v>3271381.895824267</v>
      </c>
      <c r="O144" s="366"/>
    </row>
    <row r="145" spans="3:15" ht="15">
      <c r="C145" s="375" t="s">
        <v>1044</v>
      </c>
      <c r="D145" s="54">
        <v>4185421.6042572204</v>
      </c>
      <c r="E145" s="54">
        <v>1792.683765288898</v>
      </c>
      <c r="F145" s="54">
        <v>16436.368944184305</v>
      </c>
      <c r="G145" s="54">
        <v>8802.965832174297</v>
      </c>
      <c r="H145" s="54">
        <v>7871.354895545001</v>
      </c>
      <c r="I145" s="54">
        <v>77702.04036574034</v>
      </c>
      <c r="J145" s="54">
        <v>40266.28117799718</v>
      </c>
      <c r="K145" s="54">
        <v>91482.96877784311</v>
      </c>
      <c r="L145" s="54">
        <v>176276.67997304772</v>
      </c>
      <c r="M145" s="54">
        <v>493408.36470111134</v>
      </c>
      <c r="N145" s="65">
        <v>3271381.895824267</v>
      </c>
      <c r="O145" s="366"/>
    </row>
    <row r="146" spans="3:15" ht="15">
      <c r="C146" s="374" t="s">
        <v>80</v>
      </c>
      <c r="D146" s="54">
        <v>104381478.16350795</v>
      </c>
      <c r="E146" s="54">
        <v>696694.7210815942</v>
      </c>
      <c r="F146" s="54">
        <v>1427945.1674064982</v>
      </c>
      <c r="G146" s="54">
        <v>2245757.031997757</v>
      </c>
      <c r="H146" s="54">
        <v>3928864.890585722</v>
      </c>
      <c r="I146" s="54">
        <v>4956746.488781502</v>
      </c>
      <c r="J146" s="54">
        <v>7227509.181970543</v>
      </c>
      <c r="K146" s="54">
        <v>9666199.984976973</v>
      </c>
      <c r="L146" s="54">
        <v>13222468.346736653</v>
      </c>
      <c r="M146" s="54">
        <v>20947820.39303054</v>
      </c>
      <c r="N146" s="65">
        <v>40061471.95694319</v>
      </c>
      <c r="O146" s="366"/>
    </row>
    <row r="147" spans="3:15" ht="15">
      <c r="C147" s="374" t="s">
        <v>1045</v>
      </c>
      <c r="D147" s="54">
        <v>25697875.927814964</v>
      </c>
      <c r="E147" s="54">
        <v>181966.30378619442</v>
      </c>
      <c r="F147" s="54">
        <v>403375.18780506524</v>
      </c>
      <c r="G147" s="54">
        <v>664777.43131606</v>
      </c>
      <c r="H147" s="54">
        <v>1256198.6712176355</v>
      </c>
      <c r="I147" s="54">
        <v>1592877.7921914216</v>
      </c>
      <c r="J147" s="54">
        <v>2051886.32344414</v>
      </c>
      <c r="K147" s="54">
        <v>2248102.8543793675</v>
      </c>
      <c r="L147" s="54">
        <v>3435205.12508725</v>
      </c>
      <c r="M147" s="54">
        <v>4783756.591274591</v>
      </c>
      <c r="N147" s="65">
        <v>9079729.647312777</v>
      </c>
      <c r="O147" s="366"/>
    </row>
    <row r="148" spans="3:15" ht="30">
      <c r="C148" s="375" t="s">
        <v>1046</v>
      </c>
      <c r="D148" s="54">
        <v>25697875.927814964</v>
      </c>
      <c r="E148" s="54">
        <v>181966.30378619442</v>
      </c>
      <c r="F148" s="54">
        <v>403375.18780506524</v>
      </c>
      <c r="G148" s="54">
        <v>664777.43131606</v>
      </c>
      <c r="H148" s="54">
        <v>1256198.6712176355</v>
      </c>
      <c r="I148" s="54">
        <v>1592877.7921914216</v>
      </c>
      <c r="J148" s="54">
        <v>2051886.32344414</v>
      </c>
      <c r="K148" s="54">
        <v>2248102.8543793675</v>
      </c>
      <c r="L148" s="54">
        <v>3435205.12508725</v>
      </c>
      <c r="M148" s="54">
        <v>4783756.591274591</v>
      </c>
      <c r="N148" s="65">
        <v>9079729.647312777</v>
      </c>
      <c r="O148" s="366"/>
    </row>
    <row r="149" spans="3:15" ht="15">
      <c r="C149" s="374" t="s">
        <v>1047</v>
      </c>
      <c r="D149" s="54">
        <v>22475449.74125279</v>
      </c>
      <c r="E149" s="54">
        <v>247426.12070806962</v>
      </c>
      <c r="F149" s="54">
        <v>404333.6872994026</v>
      </c>
      <c r="G149" s="54">
        <v>713399.3065018309</v>
      </c>
      <c r="H149" s="54">
        <v>948923.886012584</v>
      </c>
      <c r="I149" s="54">
        <v>1483133.0947753682</v>
      </c>
      <c r="J149" s="54">
        <v>1684333.4069784333</v>
      </c>
      <c r="K149" s="54">
        <v>2431009.332760438</v>
      </c>
      <c r="L149" s="54">
        <v>3053540.4766258523</v>
      </c>
      <c r="M149" s="54">
        <v>4279813.4833583515</v>
      </c>
      <c r="N149" s="65">
        <v>7229536.946232223</v>
      </c>
      <c r="O149" s="366"/>
    </row>
    <row r="150" spans="3:15" ht="15">
      <c r="C150" s="375" t="s">
        <v>1048</v>
      </c>
      <c r="D150" s="54">
        <v>22475449.74125279</v>
      </c>
      <c r="E150" s="54">
        <v>247426.12070806962</v>
      </c>
      <c r="F150" s="54">
        <v>404333.6872994026</v>
      </c>
      <c r="G150" s="54">
        <v>713399.3065018309</v>
      </c>
      <c r="H150" s="54">
        <v>948923.886012584</v>
      </c>
      <c r="I150" s="54">
        <v>1483133.0947753682</v>
      </c>
      <c r="J150" s="54">
        <v>1684333.4069784333</v>
      </c>
      <c r="K150" s="54">
        <v>2431009.332760438</v>
      </c>
      <c r="L150" s="54">
        <v>3053540.4766258523</v>
      </c>
      <c r="M150" s="54">
        <v>4279813.4833583515</v>
      </c>
      <c r="N150" s="65">
        <v>7229536.946232223</v>
      </c>
      <c r="O150" s="366"/>
    </row>
    <row r="151" spans="3:15" ht="15">
      <c r="C151" s="374" t="s">
        <v>1049</v>
      </c>
      <c r="D151" s="54">
        <v>862266.0800394871</v>
      </c>
      <c r="E151" s="255" t="s">
        <v>427</v>
      </c>
      <c r="F151" s="54">
        <v>16492.045727047138</v>
      </c>
      <c r="G151" s="54">
        <v>17867.186515212863</v>
      </c>
      <c r="H151" s="54">
        <v>38252.90115071517</v>
      </c>
      <c r="I151" s="54">
        <v>46699.062537584694</v>
      </c>
      <c r="J151" s="54">
        <v>82878.78812402995</v>
      </c>
      <c r="K151" s="54">
        <v>200182.0852306299</v>
      </c>
      <c r="L151" s="54">
        <v>60483.60316244194</v>
      </c>
      <c r="M151" s="54">
        <v>220546.04600863194</v>
      </c>
      <c r="N151" s="65">
        <v>178864.36158319336</v>
      </c>
      <c r="O151" s="366"/>
    </row>
    <row r="152" spans="3:15" ht="30">
      <c r="C152" s="375" t="s">
        <v>1106</v>
      </c>
      <c r="D152" s="54">
        <v>862266.0800394871</v>
      </c>
      <c r="E152" s="255" t="s">
        <v>427</v>
      </c>
      <c r="F152" s="54">
        <v>16492.045727047138</v>
      </c>
      <c r="G152" s="54">
        <v>17867.186515212863</v>
      </c>
      <c r="H152" s="54">
        <v>38252.90115071517</v>
      </c>
      <c r="I152" s="54">
        <v>46699.062537584694</v>
      </c>
      <c r="J152" s="54">
        <v>82878.78812402995</v>
      </c>
      <c r="K152" s="54">
        <v>200182.0852306299</v>
      </c>
      <c r="L152" s="54">
        <v>60483.60316244194</v>
      </c>
      <c r="M152" s="54">
        <v>220546.04600863194</v>
      </c>
      <c r="N152" s="65">
        <v>178864.36158319336</v>
      </c>
      <c r="O152" s="366"/>
    </row>
    <row r="153" spans="3:15" ht="15">
      <c r="C153" s="374" t="s">
        <v>1050</v>
      </c>
      <c r="D153" s="54">
        <v>27542988.77690454</v>
      </c>
      <c r="E153" s="54">
        <v>63964.721103298936</v>
      </c>
      <c r="F153" s="54">
        <v>179857.41306570856</v>
      </c>
      <c r="G153" s="54">
        <v>205100.73833673168</v>
      </c>
      <c r="H153" s="54">
        <v>558783.470528863</v>
      </c>
      <c r="I153" s="54">
        <v>545231.9902602894</v>
      </c>
      <c r="J153" s="54">
        <v>1416479.6898913402</v>
      </c>
      <c r="K153" s="54">
        <v>2203834.411962993</v>
      </c>
      <c r="L153" s="54">
        <v>3254618.328720914</v>
      </c>
      <c r="M153" s="54">
        <v>6222900.783971229</v>
      </c>
      <c r="N153" s="65">
        <v>12892217.22906344</v>
      </c>
      <c r="O153" s="366"/>
    </row>
    <row r="154" spans="3:15" ht="15">
      <c r="C154" s="375" t="s">
        <v>1051</v>
      </c>
      <c r="D154" s="54">
        <v>27542988.77690454</v>
      </c>
      <c r="E154" s="54">
        <v>63964.721103298936</v>
      </c>
      <c r="F154" s="54">
        <v>179857.41306570856</v>
      </c>
      <c r="G154" s="54">
        <v>205100.73833673168</v>
      </c>
      <c r="H154" s="54">
        <v>558783.470528863</v>
      </c>
      <c r="I154" s="54">
        <v>545231.9902602894</v>
      </c>
      <c r="J154" s="54">
        <v>1416479.6898913402</v>
      </c>
      <c r="K154" s="54">
        <v>2203834.411962993</v>
      </c>
      <c r="L154" s="54">
        <v>3254618.328720914</v>
      </c>
      <c r="M154" s="54">
        <v>6222900.783971229</v>
      </c>
      <c r="N154" s="65">
        <v>12892217.22906344</v>
      </c>
      <c r="O154" s="366"/>
    </row>
    <row r="155" spans="3:15" ht="15">
      <c r="C155" s="374" t="s">
        <v>1052</v>
      </c>
      <c r="D155" s="54">
        <v>12566456.215269094</v>
      </c>
      <c r="E155" s="54">
        <v>80741.94249334915</v>
      </c>
      <c r="F155" s="54">
        <v>258500.00926080067</v>
      </c>
      <c r="G155" s="54">
        <v>343227.84698069445</v>
      </c>
      <c r="H155" s="54">
        <v>558235.3333099363</v>
      </c>
      <c r="I155" s="54">
        <v>654003.6493151714</v>
      </c>
      <c r="J155" s="54">
        <v>1030888.1651707494</v>
      </c>
      <c r="K155" s="54">
        <v>1011791.3652024547</v>
      </c>
      <c r="L155" s="54">
        <v>1483525.2160086734</v>
      </c>
      <c r="M155" s="54">
        <v>2176302.941337452</v>
      </c>
      <c r="N155" s="65">
        <v>4969239.746189914</v>
      </c>
      <c r="O155" s="366"/>
    </row>
    <row r="156" spans="3:15" ht="15">
      <c r="C156" s="375" t="s">
        <v>1053</v>
      </c>
      <c r="D156" s="54">
        <v>12566456.215269094</v>
      </c>
      <c r="E156" s="54">
        <v>80741.94249334915</v>
      </c>
      <c r="F156" s="54">
        <v>258500.00926080067</v>
      </c>
      <c r="G156" s="54">
        <v>343227.84698069445</v>
      </c>
      <c r="H156" s="54">
        <v>558235.3333099363</v>
      </c>
      <c r="I156" s="54">
        <v>654003.6493151714</v>
      </c>
      <c r="J156" s="54">
        <v>1030888.1651707494</v>
      </c>
      <c r="K156" s="54">
        <v>1011791.3652024547</v>
      </c>
      <c r="L156" s="54">
        <v>1483525.2160086734</v>
      </c>
      <c r="M156" s="54">
        <v>2176302.941337452</v>
      </c>
      <c r="N156" s="65">
        <v>4969239.746189914</v>
      </c>
      <c r="O156" s="366"/>
    </row>
    <row r="157" spans="3:15" ht="15">
      <c r="C157" s="374" t="s">
        <v>1054</v>
      </c>
      <c r="D157" s="54">
        <v>15236441.422230903</v>
      </c>
      <c r="E157" s="54">
        <v>122595.63299068296</v>
      </c>
      <c r="F157" s="54">
        <v>165386.8242484719</v>
      </c>
      <c r="G157" s="54">
        <v>301384.5223472228</v>
      </c>
      <c r="H157" s="54">
        <v>568470.6283659925</v>
      </c>
      <c r="I157" s="54">
        <v>634800.8997016893</v>
      </c>
      <c r="J157" s="54">
        <v>961042.8083618991</v>
      </c>
      <c r="K157" s="54">
        <v>1571279.9354411499</v>
      </c>
      <c r="L157" s="54">
        <v>1935095.5971316083</v>
      </c>
      <c r="M157" s="54">
        <v>3264500.547080479</v>
      </c>
      <c r="N157" s="65">
        <v>5711884.026562063</v>
      </c>
      <c r="O157" s="366"/>
    </row>
    <row r="158" spans="3:15" ht="30">
      <c r="C158" s="375" t="s">
        <v>1055</v>
      </c>
      <c r="D158" s="54">
        <v>15236441.422230903</v>
      </c>
      <c r="E158" s="54">
        <v>122595.63299068296</v>
      </c>
      <c r="F158" s="54">
        <v>165386.8242484719</v>
      </c>
      <c r="G158" s="54">
        <v>301384.5223472228</v>
      </c>
      <c r="H158" s="54">
        <v>568470.6283659925</v>
      </c>
      <c r="I158" s="54">
        <v>634800.8997016893</v>
      </c>
      <c r="J158" s="54">
        <v>961042.8083618991</v>
      </c>
      <c r="K158" s="54">
        <v>1571279.9354411499</v>
      </c>
      <c r="L158" s="54">
        <v>1935095.5971316083</v>
      </c>
      <c r="M158" s="54">
        <v>3264500.547080479</v>
      </c>
      <c r="N158" s="65">
        <v>5711884.026562063</v>
      </c>
      <c r="O158" s="366"/>
    </row>
    <row r="159" spans="3:15" ht="15">
      <c r="C159" s="374" t="s">
        <v>81</v>
      </c>
      <c r="D159" s="54">
        <v>184727177.12335566</v>
      </c>
      <c r="E159" s="54">
        <v>4238476.471132241</v>
      </c>
      <c r="F159" s="54">
        <v>7037441.045601975</v>
      </c>
      <c r="G159" s="54">
        <v>9591419.979953604</v>
      </c>
      <c r="H159" s="54">
        <v>11667797.12071316</v>
      </c>
      <c r="I159" s="54">
        <v>14106254.89293157</v>
      </c>
      <c r="J159" s="54">
        <v>17111340.73162931</v>
      </c>
      <c r="K159" s="54">
        <v>20471574.46246048</v>
      </c>
      <c r="L159" s="54">
        <v>24798911.89688256</v>
      </c>
      <c r="M159" s="54">
        <v>31177916.251435015</v>
      </c>
      <c r="N159" s="65">
        <v>44526044.270601355</v>
      </c>
      <c r="O159" s="366"/>
    </row>
    <row r="160" spans="3:15" ht="30">
      <c r="C160" s="374" t="s">
        <v>1056</v>
      </c>
      <c r="D160" s="54">
        <v>180527395.98441926</v>
      </c>
      <c r="E160" s="54">
        <v>4212919.771536215</v>
      </c>
      <c r="F160" s="54">
        <v>6994079.944576233</v>
      </c>
      <c r="G160" s="54">
        <v>9530871.732566237</v>
      </c>
      <c r="H160" s="54">
        <v>11570448.259998662</v>
      </c>
      <c r="I160" s="54">
        <v>14004105.512641642</v>
      </c>
      <c r="J160" s="54">
        <v>16950027.802191723</v>
      </c>
      <c r="K160" s="54">
        <v>20222191.42174753</v>
      </c>
      <c r="L160" s="54">
        <v>24357251.14321585</v>
      </c>
      <c r="M160" s="54">
        <v>30473197.516622946</v>
      </c>
      <c r="N160" s="65">
        <v>42212302.87930701</v>
      </c>
      <c r="O160" s="366"/>
    </row>
    <row r="161" spans="3:15" ht="45">
      <c r="C161" s="375" t="s">
        <v>1101</v>
      </c>
      <c r="D161" s="54">
        <v>179182441.5138686</v>
      </c>
      <c r="E161" s="54">
        <v>4188519.0406074384</v>
      </c>
      <c r="F161" s="54">
        <v>6944105.609813957</v>
      </c>
      <c r="G161" s="54">
        <v>9472463.488980345</v>
      </c>
      <c r="H161" s="54">
        <v>11510288.29278117</v>
      </c>
      <c r="I161" s="54">
        <v>13925228.06943325</v>
      </c>
      <c r="J161" s="54">
        <v>16883796.268626567</v>
      </c>
      <c r="K161" s="54">
        <v>20100007.35648013</v>
      </c>
      <c r="L161" s="54">
        <v>24196672.949736953</v>
      </c>
      <c r="M161" s="54">
        <v>30207827.663725898</v>
      </c>
      <c r="N161" s="65">
        <v>41753532.7736687</v>
      </c>
      <c r="O161" s="366"/>
    </row>
    <row r="162" spans="3:15" ht="15">
      <c r="C162" s="375" t="s">
        <v>1057</v>
      </c>
      <c r="D162" s="54">
        <v>1344954.4705496056</v>
      </c>
      <c r="E162" s="54">
        <v>24400.7309287825</v>
      </c>
      <c r="F162" s="54">
        <v>49974.33476225848</v>
      </c>
      <c r="G162" s="54">
        <v>58408.24358584863</v>
      </c>
      <c r="H162" s="54">
        <v>60159.96721751721</v>
      </c>
      <c r="I162" s="54">
        <v>78877.44320836928</v>
      </c>
      <c r="J162" s="54">
        <v>66231.53356511786</v>
      </c>
      <c r="K162" s="54">
        <v>122184.06526746035</v>
      </c>
      <c r="L162" s="54">
        <v>160578.19347905088</v>
      </c>
      <c r="M162" s="54">
        <v>265369.8528969336</v>
      </c>
      <c r="N162" s="65">
        <v>458770.1056382612</v>
      </c>
      <c r="O162" s="366"/>
    </row>
    <row r="163" spans="3:15" ht="15">
      <c r="C163" s="374" t="s">
        <v>1058</v>
      </c>
      <c r="D163" s="54">
        <v>4199781.138937154</v>
      </c>
      <c r="E163" s="54">
        <v>25556.699596019684</v>
      </c>
      <c r="F163" s="54">
        <v>43361.101025758246</v>
      </c>
      <c r="G163" s="54">
        <v>60548.247387397445</v>
      </c>
      <c r="H163" s="54">
        <v>97348.86071447183</v>
      </c>
      <c r="I163" s="54">
        <v>102149.38028993143</v>
      </c>
      <c r="J163" s="54">
        <v>161312.9294376175</v>
      </c>
      <c r="K163" s="54">
        <v>249383.04071289033</v>
      </c>
      <c r="L163" s="54">
        <v>441660.7536666268</v>
      </c>
      <c r="M163" s="54">
        <v>704718.7348121003</v>
      </c>
      <c r="N163" s="65">
        <v>2313741.3912943997</v>
      </c>
      <c r="O163" s="366"/>
    </row>
    <row r="164" spans="1:15" ht="15">
      <c r="A164" s="28"/>
      <c r="C164" s="375" t="s">
        <v>1059</v>
      </c>
      <c r="D164" s="54">
        <v>4199781.138937154</v>
      </c>
      <c r="E164" s="54">
        <v>25556.699596019684</v>
      </c>
      <c r="F164" s="54">
        <v>43361.101025758246</v>
      </c>
      <c r="G164" s="54">
        <v>60548.247387397445</v>
      </c>
      <c r="H164" s="54">
        <v>97348.86071447183</v>
      </c>
      <c r="I164" s="54">
        <v>102149.38028993143</v>
      </c>
      <c r="J164" s="54">
        <v>161312.9294376175</v>
      </c>
      <c r="K164" s="54">
        <v>249383.04071289033</v>
      </c>
      <c r="L164" s="54">
        <v>441660.7536666268</v>
      </c>
      <c r="M164" s="54">
        <v>704718.7348121003</v>
      </c>
      <c r="N164" s="65">
        <v>2313741.3912943997</v>
      </c>
      <c r="O164" s="366"/>
    </row>
    <row r="165" spans="3:15" ht="15">
      <c r="C165" s="374" t="s">
        <v>82</v>
      </c>
      <c r="D165" s="54">
        <v>236381682.04682067</v>
      </c>
      <c r="E165" s="54">
        <v>10251909.291612865</v>
      </c>
      <c r="F165" s="54">
        <v>13297086.41135665</v>
      </c>
      <c r="G165" s="54">
        <v>15253497.751132766</v>
      </c>
      <c r="H165" s="54">
        <v>16851321.215923212</v>
      </c>
      <c r="I165" s="54">
        <v>18750326.282680772</v>
      </c>
      <c r="J165" s="54">
        <v>21156353.462727997</v>
      </c>
      <c r="K165" s="54">
        <v>23203064.85556689</v>
      </c>
      <c r="L165" s="54">
        <v>26296675.97413221</v>
      </c>
      <c r="M165" s="54">
        <v>33894870.763274364</v>
      </c>
      <c r="N165" s="65">
        <v>57426576.03839719</v>
      </c>
      <c r="O165" s="366"/>
    </row>
    <row r="166" spans="3:15" ht="15">
      <c r="C166" s="374" t="s">
        <v>1060</v>
      </c>
      <c r="D166" s="54">
        <v>140663809.4911178</v>
      </c>
      <c r="E166" s="54">
        <v>6719817.4401607</v>
      </c>
      <c r="F166" s="54">
        <v>8946718.666289682</v>
      </c>
      <c r="G166" s="54">
        <v>10447425.64964725</v>
      </c>
      <c r="H166" s="54">
        <v>11196761.62435144</v>
      </c>
      <c r="I166" s="54">
        <v>12496396.527967623</v>
      </c>
      <c r="J166" s="54">
        <v>13513576.849300241</v>
      </c>
      <c r="K166" s="54">
        <v>14506339.785519876</v>
      </c>
      <c r="L166" s="54">
        <v>15965087.03698441</v>
      </c>
      <c r="M166" s="54">
        <v>19515983.604500864</v>
      </c>
      <c r="N166" s="65">
        <v>27355702.306387335</v>
      </c>
      <c r="O166" s="366"/>
    </row>
    <row r="167" spans="3:15" ht="30">
      <c r="C167" s="375" t="s">
        <v>1102</v>
      </c>
      <c r="D167" s="54">
        <v>20773627.971962787</v>
      </c>
      <c r="E167" s="54">
        <v>771007.7972549646</v>
      </c>
      <c r="F167" s="54">
        <v>984686.7074394446</v>
      </c>
      <c r="G167" s="54">
        <v>1115844.1018847805</v>
      </c>
      <c r="H167" s="54">
        <v>1224222.113892719</v>
      </c>
      <c r="I167" s="54">
        <v>1348407.9171080063</v>
      </c>
      <c r="J167" s="54">
        <v>1572681.3094499991</v>
      </c>
      <c r="K167" s="54">
        <v>1898920.855777646</v>
      </c>
      <c r="L167" s="54">
        <v>2097305.445575198</v>
      </c>
      <c r="M167" s="54">
        <v>3278751.632707712</v>
      </c>
      <c r="N167" s="65">
        <v>6481800.090870196</v>
      </c>
      <c r="O167" s="366"/>
    </row>
    <row r="168" spans="3:15" ht="30">
      <c r="C168" s="375" t="s">
        <v>1061</v>
      </c>
      <c r="D168" s="54">
        <v>371569.75965819287</v>
      </c>
      <c r="E168" s="54">
        <v>2393.088772303018</v>
      </c>
      <c r="F168" s="54">
        <v>3989.7389206630996</v>
      </c>
      <c r="G168" s="54">
        <v>8523.576397945682</v>
      </c>
      <c r="H168" s="54">
        <v>12635.31097900578</v>
      </c>
      <c r="I168" s="54">
        <v>16192.962866867201</v>
      </c>
      <c r="J168" s="54">
        <v>17603.933244163476</v>
      </c>
      <c r="K168" s="54">
        <v>69367.72734139436</v>
      </c>
      <c r="L168" s="54">
        <v>63661.236071983505</v>
      </c>
      <c r="M168" s="54">
        <v>68518.91706205104</v>
      </c>
      <c r="N168" s="65">
        <v>108683.26800181775</v>
      </c>
      <c r="O168" s="366"/>
    </row>
    <row r="169" spans="3:15" ht="30">
      <c r="C169" s="375" t="s">
        <v>1103</v>
      </c>
      <c r="D169" s="54">
        <v>119518611.75949885</v>
      </c>
      <c r="E169" s="54">
        <v>5946416.55413345</v>
      </c>
      <c r="F169" s="54">
        <v>7958042.219929565</v>
      </c>
      <c r="G169" s="54">
        <v>9323057.971364534</v>
      </c>
      <c r="H169" s="54">
        <v>9959904.19947972</v>
      </c>
      <c r="I169" s="54">
        <v>11131795.647992698</v>
      </c>
      <c r="J169" s="54">
        <v>11923291.60660609</v>
      </c>
      <c r="K169" s="54">
        <v>12538051.202400856</v>
      </c>
      <c r="L169" s="54">
        <v>13804120.355337195</v>
      </c>
      <c r="M169" s="54">
        <v>16168713.054731086</v>
      </c>
      <c r="N169" s="65">
        <v>20765218.947515324</v>
      </c>
      <c r="O169" s="366"/>
    </row>
    <row r="170" spans="3:15" ht="15">
      <c r="C170" s="374" t="s">
        <v>1062</v>
      </c>
      <c r="D170" s="54">
        <v>2024239.5027711755</v>
      </c>
      <c r="E170" s="54">
        <v>67709.09275181779</v>
      </c>
      <c r="F170" s="54">
        <v>120347.12912866764</v>
      </c>
      <c r="G170" s="54">
        <v>159177.9680614152</v>
      </c>
      <c r="H170" s="54">
        <v>172707.19449508702</v>
      </c>
      <c r="I170" s="54">
        <v>233554.55266164677</v>
      </c>
      <c r="J170" s="54">
        <v>254271.2416615279</v>
      </c>
      <c r="K170" s="54">
        <v>197854.44626201893</v>
      </c>
      <c r="L170" s="54">
        <v>379905.0565633935</v>
      </c>
      <c r="M170" s="54">
        <v>257085.27135527044</v>
      </c>
      <c r="N170" s="65">
        <v>181627.54983033385</v>
      </c>
      <c r="O170" s="366"/>
    </row>
    <row r="171" spans="3:15" ht="15">
      <c r="C171" s="375" t="s">
        <v>1063</v>
      </c>
      <c r="D171" s="54">
        <v>2024239.5027711755</v>
      </c>
      <c r="E171" s="54">
        <v>67709.09275181779</v>
      </c>
      <c r="F171" s="54">
        <v>120347.12912866764</v>
      </c>
      <c r="G171" s="54">
        <v>159177.9680614152</v>
      </c>
      <c r="H171" s="54">
        <v>172707.19449508702</v>
      </c>
      <c r="I171" s="54">
        <v>233554.55266164677</v>
      </c>
      <c r="J171" s="54">
        <v>254271.2416615279</v>
      </c>
      <c r="K171" s="54">
        <v>197854.44626201893</v>
      </c>
      <c r="L171" s="54">
        <v>379905.0565633935</v>
      </c>
      <c r="M171" s="54">
        <v>257085.27135527044</v>
      </c>
      <c r="N171" s="65">
        <v>181627.54983033385</v>
      </c>
      <c r="O171" s="366"/>
    </row>
    <row r="172" spans="3:15" ht="15">
      <c r="C172" s="374" t="s">
        <v>1064</v>
      </c>
      <c r="D172" s="54">
        <v>11944353.507870477</v>
      </c>
      <c r="E172" s="54">
        <v>383768.6857314819</v>
      </c>
      <c r="F172" s="54">
        <v>509936.97459005355</v>
      </c>
      <c r="G172" s="54">
        <v>607975.4960209285</v>
      </c>
      <c r="H172" s="54">
        <v>724649.0631561232</v>
      </c>
      <c r="I172" s="54">
        <v>813227.4067533982</v>
      </c>
      <c r="J172" s="54">
        <v>980943.9938343872</v>
      </c>
      <c r="K172" s="54">
        <v>1108919.7410602237</v>
      </c>
      <c r="L172" s="54">
        <v>1325831.840716871</v>
      </c>
      <c r="M172" s="54">
        <v>1876595.2420281763</v>
      </c>
      <c r="N172" s="65">
        <v>3612505.0639787456</v>
      </c>
      <c r="O172" s="366"/>
    </row>
    <row r="173" spans="3:15" ht="30">
      <c r="C173" s="375" t="s">
        <v>1066</v>
      </c>
      <c r="D173" s="54">
        <v>4118202.380119261</v>
      </c>
      <c r="E173" s="54">
        <v>57078.65866648483</v>
      </c>
      <c r="F173" s="54">
        <v>98930.33211338696</v>
      </c>
      <c r="G173" s="54">
        <v>123700.27018087961</v>
      </c>
      <c r="H173" s="54">
        <v>172228.71372914885</v>
      </c>
      <c r="I173" s="54">
        <v>216559.826696863</v>
      </c>
      <c r="J173" s="54">
        <v>245997.50545776455</v>
      </c>
      <c r="K173" s="54">
        <v>342649.1423549231</v>
      </c>
      <c r="L173" s="54">
        <v>467806.26498840103</v>
      </c>
      <c r="M173" s="54">
        <v>737700.1938446375</v>
      </c>
      <c r="N173" s="65">
        <v>1655551.4720868955</v>
      </c>
      <c r="O173" s="366"/>
    </row>
    <row r="174" spans="3:15" ht="15">
      <c r="C174" s="375" t="s">
        <v>1067</v>
      </c>
      <c r="D174" s="54">
        <v>7826151.127750419</v>
      </c>
      <c r="E174" s="54">
        <v>326690.02706499747</v>
      </c>
      <c r="F174" s="54">
        <v>411006.64247666765</v>
      </c>
      <c r="G174" s="54">
        <v>484275.2258400473</v>
      </c>
      <c r="H174" s="54">
        <v>552420.3494269737</v>
      </c>
      <c r="I174" s="54">
        <v>596667.5800565353</v>
      </c>
      <c r="J174" s="54">
        <v>734946.4883766199</v>
      </c>
      <c r="K174" s="54">
        <v>766270.5987052959</v>
      </c>
      <c r="L174" s="54">
        <v>858025.5757284642</v>
      </c>
      <c r="M174" s="54">
        <v>1138895.0481835285</v>
      </c>
      <c r="N174" s="65">
        <v>1956953.5918918322</v>
      </c>
      <c r="O174" s="366"/>
    </row>
    <row r="175" spans="3:15" ht="15">
      <c r="C175" s="374" t="s">
        <v>1065</v>
      </c>
      <c r="D175" s="54">
        <v>3267486.9246835024</v>
      </c>
      <c r="E175" s="54">
        <v>12682.706323754419</v>
      </c>
      <c r="F175" s="54">
        <v>21157.68974186532</v>
      </c>
      <c r="G175" s="54">
        <v>54057.534385955296</v>
      </c>
      <c r="H175" s="54">
        <v>60098.84505045611</v>
      </c>
      <c r="I175" s="54">
        <v>142081.24040799515</v>
      </c>
      <c r="J175" s="54">
        <v>214886.9710303967</v>
      </c>
      <c r="K175" s="54">
        <v>353567.33781828557</v>
      </c>
      <c r="L175" s="54">
        <v>356739.6551489857</v>
      </c>
      <c r="M175" s="54">
        <v>875743.5605027329</v>
      </c>
      <c r="N175" s="65">
        <v>1176471.3842730632</v>
      </c>
      <c r="O175" s="366"/>
    </row>
    <row r="176" spans="3:15" ht="15">
      <c r="C176" s="375" t="s">
        <v>1068</v>
      </c>
      <c r="D176" s="54">
        <v>3267486.9246835024</v>
      </c>
      <c r="E176" s="54">
        <v>12682.706323754419</v>
      </c>
      <c r="F176" s="54">
        <v>21157.68974186532</v>
      </c>
      <c r="G176" s="54">
        <v>54057.534385955296</v>
      </c>
      <c r="H176" s="54">
        <v>60098.84505045611</v>
      </c>
      <c r="I176" s="54">
        <v>142081.24040799515</v>
      </c>
      <c r="J176" s="54">
        <v>214886.9710303967</v>
      </c>
      <c r="K176" s="54">
        <v>353567.33781828557</v>
      </c>
      <c r="L176" s="54">
        <v>356739.6551489857</v>
      </c>
      <c r="M176" s="54">
        <v>875743.5605027329</v>
      </c>
      <c r="N176" s="65">
        <v>1176471.3842730632</v>
      </c>
      <c r="O176" s="366"/>
    </row>
    <row r="177" spans="3:15" ht="15">
      <c r="C177" s="374" t="s">
        <v>1078</v>
      </c>
      <c r="D177" s="54">
        <v>25417364.07955586</v>
      </c>
      <c r="E177" s="54">
        <v>277858.8721827789</v>
      </c>
      <c r="F177" s="54">
        <v>353969.06152218976</v>
      </c>
      <c r="G177" s="54">
        <v>387465.49227282073</v>
      </c>
      <c r="H177" s="54">
        <v>652330.2157384742</v>
      </c>
      <c r="I177" s="54">
        <v>829485.0067973962</v>
      </c>
      <c r="J177" s="54">
        <v>1064439.7583402558</v>
      </c>
      <c r="K177" s="54">
        <v>1715561.2482289937</v>
      </c>
      <c r="L177" s="54">
        <v>2762480.1660950053</v>
      </c>
      <c r="M177" s="54">
        <v>4331801.466074026</v>
      </c>
      <c r="N177" s="65">
        <v>13041972.792304622</v>
      </c>
      <c r="O177" s="366"/>
    </row>
    <row r="178" spans="3:15" ht="15">
      <c r="C178" s="375" t="s">
        <v>1069</v>
      </c>
      <c r="D178" s="54">
        <v>2175087.964684851</v>
      </c>
      <c r="E178" s="54">
        <v>3300.9319062247882</v>
      </c>
      <c r="F178" s="54">
        <v>8049.625119141429</v>
      </c>
      <c r="G178" s="54">
        <v>3118.7077993538214</v>
      </c>
      <c r="H178" s="54">
        <v>23017.505475679023</v>
      </c>
      <c r="I178" s="54">
        <v>37544.27025658273</v>
      </c>
      <c r="J178" s="54">
        <v>67329.17327540873</v>
      </c>
      <c r="K178" s="54">
        <v>107679.12650235623</v>
      </c>
      <c r="L178" s="54">
        <v>274325.4499554941</v>
      </c>
      <c r="M178" s="54">
        <v>371716.1790746365</v>
      </c>
      <c r="N178" s="65">
        <v>1279006.9953199744</v>
      </c>
      <c r="O178" s="366"/>
    </row>
    <row r="179" spans="3:15" ht="15">
      <c r="C179" s="375" t="s">
        <v>1071</v>
      </c>
      <c r="D179" s="54">
        <v>291606.78867919534</v>
      </c>
      <c r="E179" s="255" t="s">
        <v>427</v>
      </c>
      <c r="F179" s="255" t="s">
        <v>427</v>
      </c>
      <c r="G179" s="255">
        <v>728.848415929839</v>
      </c>
      <c r="H179" s="54">
        <v>382.15829146477677</v>
      </c>
      <c r="I179" s="54">
        <v>75330.85311011174</v>
      </c>
      <c r="J179" s="54">
        <v>272.6328117766469</v>
      </c>
      <c r="K179" s="255" t="s">
        <v>427</v>
      </c>
      <c r="L179" s="54">
        <v>11255.164135808718</v>
      </c>
      <c r="M179" s="54">
        <v>2636.4368761286964</v>
      </c>
      <c r="N179" s="65">
        <v>201000.6950379748</v>
      </c>
      <c r="O179" s="366"/>
    </row>
    <row r="180" spans="3:15" ht="15">
      <c r="C180" s="375" t="s">
        <v>1072</v>
      </c>
      <c r="D180" s="54">
        <v>6834974.787083323</v>
      </c>
      <c r="E180" s="54">
        <v>3330.1581206184287</v>
      </c>
      <c r="F180" s="54">
        <v>10661.123813893577</v>
      </c>
      <c r="G180" s="54">
        <v>21702.198589643205</v>
      </c>
      <c r="H180" s="54">
        <v>14603.018869734358</v>
      </c>
      <c r="I180" s="54">
        <v>72474.05642525846</v>
      </c>
      <c r="J180" s="54">
        <v>147379.65038786744</v>
      </c>
      <c r="K180" s="54">
        <v>256558.27476081383</v>
      </c>
      <c r="L180" s="54">
        <v>491969.9495863679</v>
      </c>
      <c r="M180" s="54">
        <v>945436.799369431</v>
      </c>
      <c r="N180" s="65">
        <v>4870859.557159718</v>
      </c>
      <c r="O180" s="366"/>
    </row>
    <row r="181" spans="3:15" ht="15">
      <c r="C181" s="375" t="s">
        <v>1073</v>
      </c>
      <c r="D181" s="54">
        <v>7819516.297501008</v>
      </c>
      <c r="E181" s="54">
        <v>70892.1426890306</v>
      </c>
      <c r="F181" s="54">
        <v>106899.29171231158</v>
      </c>
      <c r="G181" s="54">
        <v>124479.32058947688</v>
      </c>
      <c r="H181" s="54">
        <v>173036.77587678682</v>
      </c>
      <c r="I181" s="54">
        <v>240323.22819684178</v>
      </c>
      <c r="J181" s="54">
        <v>276964.42280827183</v>
      </c>
      <c r="K181" s="54">
        <v>430454.2096550067</v>
      </c>
      <c r="L181" s="54">
        <v>651478.1020336461</v>
      </c>
      <c r="M181" s="54">
        <v>1216261.223463227</v>
      </c>
      <c r="N181" s="65">
        <v>4528727.5804766</v>
      </c>
      <c r="O181" s="366"/>
    </row>
    <row r="182" spans="3:15" ht="15">
      <c r="C182" s="375" t="s">
        <v>1070</v>
      </c>
      <c r="D182" s="54">
        <v>8296178.241608154</v>
      </c>
      <c r="E182" s="54">
        <v>200335.63946690602</v>
      </c>
      <c r="F182" s="54">
        <v>228359.02087684453</v>
      </c>
      <c r="G182" s="54">
        <v>237436.41687841725</v>
      </c>
      <c r="H182" s="54">
        <v>441290.75722481037</v>
      </c>
      <c r="I182" s="54">
        <v>403812.5988086026</v>
      </c>
      <c r="J182" s="54">
        <v>572493.8790569315</v>
      </c>
      <c r="K182" s="54">
        <v>920869.6373108224</v>
      </c>
      <c r="L182" s="54">
        <v>1333451.5003836916</v>
      </c>
      <c r="M182" s="54">
        <v>1795750.8272906402</v>
      </c>
      <c r="N182" s="65">
        <v>2162377.964310373</v>
      </c>
      <c r="O182" s="366"/>
    </row>
    <row r="183" spans="1:15" ht="15">
      <c r="A183" s="28"/>
      <c r="C183" s="374" t="s">
        <v>1074</v>
      </c>
      <c r="D183" s="54">
        <v>2872146.9941151687</v>
      </c>
      <c r="E183" s="54">
        <v>26943.005242487616</v>
      </c>
      <c r="F183" s="54">
        <v>39270.374234561845</v>
      </c>
      <c r="G183" s="54">
        <v>57927.44783795936</v>
      </c>
      <c r="H183" s="54">
        <v>70775.35833731445</v>
      </c>
      <c r="I183" s="54">
        <v>99745.78792191154</v>
      </c>
      <c r="J183" s="54">
        <v>116536.87948431162</v>
      </c>
      <c r="K183" s="54">
        <v>182606.0957625344</v>
      </c>
      <c r="L183" s="54">
        <v>296810.49111273244</v>
      </c>
      <c r="M183" s="54">
        <v>573722.5091235769</v>
      </c>
      <c r="N183" s="65">
        <v>1407809.0450577156</v>
      </c>
      <c r="O183" s="366"/>
    </row>
    <row r="184" spans="3:15" ht="15">
      <c r="C184" s="375" t="s">
        <v>1075</v>
      </c>
      <c r="D184" s="54">
        <v>2872146.9941151687</v>
      </c>
      <c r="E184" s="54">
        <v>26943.005242487616</v>
      </c>
      <c r="F184" s="54">
        <v>39270.374234561845</v>
      </c>
      <c r="G184" s="54">
        <v>57927.44783795936</v>
      </c>
      <c r="H184" s="54">
        <v>70775.35833731445</v>
      </c>
      <c r="I184" s="54">
        <v>99745.78792191154</v>
      </c>
      <c r="J184" s="54">
        <v>116536.87948431162</v>
      </c>
      <c r="K184" s="54">
        <v>182606.0957625344</v>
      </c>
      <c r="L184" s="54">
        <v>296810.49111273244</v>
      </c>
      <c r="M184" s="54">
        <v>573722.5091235769</v>
      </c>
      <c r="N184" s="65">
        <v>1407809.0450577156</v>
      </c>
      <c r="O184" s="366"/>
    </row>
    <row r="185" spans="3:15" ht="15">
      <c r="C185" s="374" t="s">
        <v>1076</v>
      </c>
      <c r="D185" s="54">
        <v>50192281.54669752</v>
      </c>
      <c r="E185" s="54">
        <v>2763129.4892197</v>
      </c>
      <c r="F185" s="54">
        <v>3305686.515849548</v>
      </c>
      <c r="G185" s="54">
        <v>3539468.1629063934</v>
      </c>
      <c r="H185" s="54">
        <v>3973998.9147941493</v>
      </c>
      <c r="I185" s="54">
        <v>4135835.7601707415</v>
      </c>
      <c r="J185" s="54">
        <v>5011697.769076788</v>
      </c>
      <c r="K185" s="54">
        <v>5138216.200914657</v>
      </c>
      <c r="L185" s="54">
        <v>5209821.727510611</v>
      </c>
      <c r="M185" s="54">
        <v>6463939.109689396</v>
      </c>
      <c r="N185" s="65">
        <v>10650487.896564517</v>
      </c>
      <c r="O185" s="366"/>
    </row>
    <row r="186" spans="3:15" ht="15">
      <c r="C186" s="540" t="s">
        <v>1077</v>
      </c>
      <c r="D186" s="55">
        <v>50192281.54669752</v>
      </c>
      <c r="E186" s="55">
        <v>2763129.4892197</v>
      </c>
      <c r="F186" s="55">
        <v>3305686.515849548</v>
      </c>
      <c r="G186" s="55">
        <v>3539468.1629063934</v>
      </c>
      <c r="H186" s="55">
        <v>3973998.9147941493</v>
      </c>
      <c r="I186" s="55">
        <v>4135835.7601707415</v>
      </c>
      <c r="J186" s="55">
        <v>5011697.769076788</v>
      </c>
      <c r="K186" s="55">
        <v>5138216.200914657</v>
      </c>
      <c r="L186" s="55">
        <v>5209821.727510611</v>
      </c>
      <c r="M186" s="55">
        <v>6463939.109689396</v>
      </c>
      <c r="N186" s="66">
        <v>10650487.896564517</v>
      </c>
      <c r="O186" s="366"/>
    </row>
    <row r="189" spans="3:15" ht="15">
      <c r="C189" s="562" t="s">
        <v>401</v>
      </c>
      <c r="D189" s="562"/>
      <c r="E189" s="562"/>
      <c r="F189" s="562"/>
      <c r="G189" s="562"/>
      <c r="H189" s="562"/>
      <c r="I189" s="562"/>
      <c r="J189" s="562"/>
      <c r="K189" s="562"/>
      <c r="L189" s="562"/>
      <c r="M189" s="562"/>
      <c r="N189" s="562"/>
      <c r="O189" s="45"/>
    </row>
    <row r="190" spans="3:15" ht="15">
      <c r="C190" s="579" t="s">
        <v>931</v>
      </c>
      <c r="D190" s="579"/>
      <c r="E190" s="579"/>
      <c r="F190" s="579"/>
      <c r="G190" s="579"/>
      <c r="H190" s="579"/>
      <c r="I190" s="579"/>
      <c r="J190" s="579"/>
      <c r="K190" s="579"/>
      <c r="L190" s="579"/>
      <c r="M190" s="579"/>
      <c r="N190" s="579"/>
      <c r="O190" s="370"/>
    </row>
    <row r="192" spans="3:15" ht="15">
      <c r="C192" s="564" t="s">
        <v>188</v>
      </c>
      <c r="D192" s="564" t="s">
        <v>16</v>
      </c>
      <c r="E192" s="564" t="s">
        <v>315</v>
      </c>
      <c r="F192" s="564"/>
      <c r="G192" s="564"/>
      <c r="H192" s="564"/>
      <c r="I192" s="564"/>
      <c r="J192" s="564"/>
      <c r="K192" s="564"/>
      <c r="L192" s="564"/>
      <c r="M192" s="564"/>
      <c r="N192" s="564"/>
      <c r="O192" s="366"/>
    </row>
    <row r="193" spans="3:15" ht="15">
      <c r="C193" s="552"/>
      <c r="D193" s="552"/>
      <c r="E193" s="365" t="s">
        <v>99</v>
      </c>
      <c r="F193" s="365" t="s">
        <v>144</v>
      </c>
      <c r="G193" s="365" t="s">
        <v>145</v>
      </c>
      <c r="H193" s="365" t="s">
        <v>146</v>
      </c>
      <c r="I193" s="365" t="s">
        <v>147</v>
      </c>
      <c r="J193" s="365" t="s">
        <v>148</v>
      </c>
      <c r="K193" s="365" t="s">
        <v>149</v>
      </c>
      <c r="L193" s="365" t="s">
        <v>150</v>
      </c>
      <c r="M193" s="365" t="s">
        <v>316</v>
      </c>
      <c r="N193" s="365" t="s">
        <v>152</v>
      </c>
      <c r="O193" s="366"/>
    </row>
    <row r="194" spans="3:14" ht="15" customHeight="1">
      <c r="C194" s="252" t="s">
        <v>71</v>
      </c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42"/>
    </row>
    <row r="195" spans="3:16" ht="15">
      <c r="C195" s="371" t="s">
        <v>943</v>
      </c>
      <c r="D195" s="54">
        <v>1919353934.8164313</v>
      </c>
      <c r="E195" s="54">
        <v>93925916.30214374</v>
      </c>
      <c r="F195" s="54">
        <v>113921468.76704197</v>
      </c>
      <c r="G195" s="54">
        <v>129119645.0951735</v>
      </c>
      <c r="H195" s="54">
        <v>142517989.5124563</v>
      </c>
      <c r="I195" s="54">
        <v>155464580.67612094</v>
      </c>
      <c r="J195" s="54">
        <v>175431457.5521979</v>
      </c>
      <c r="K195" s="54">
        <v>190245446.6334947</v>
      </c>
      <c r="L195" s="54">
        <v>219505803.05326277</v>
      </c>
      <c r="M195" s="54">
        <v>278063247.5328463</v>
      </c>
      <c r="N195" s="65">
        <v>421158379.69156253</v>
      </c>
      <c r="P195" s="59"/>
    </row>
    <row r="196" spans="3:14" ht="15">
      <c r="C196" s="371" t="s">
        <v>74</v>
      </c>
      <c r="D196" s="54">
        <v>432944058.0350666</v>
      </c>
      <c r="E196" s="54">
        <v>39699991.693537705</v>
      </c>
      <c r="F196" s="54">
        <v>43701639.27103621</v>
      </c>
      <c r="G196" s="54">
        <v>43966424.40563352</v>
      </c>
      <c r="H196" s="54">
        <v>44962530.005246</v>
      </c>
      <c r="I196" s="54">
        <v>43737196.39546655</v>
      </c>
      <c r="J196" s="54">
        <v>44464272.349771164</v>
      </c>
      <c r="K196" s="54">
        <v>43546021.69975047</v>
      </c>
      <c r="L196" s="54">
        <v>42250567.27447433</v>
      </c>
      <c r="M196" s="54">
        <v>42932746.75136088</v>
      </c>
      <c r="N196" s="65">
        <v>43682668.18876187</v>
      </c>
    </row>
    <row r="197" spans="3:14" ht="15">
      <c r="C197" s="371" t="s">
        <v>944</v>
      </c>
      <c r="D197" s="54">
        <v>384594814.31817394</v>
      </c>
      <c r="E197" s="54">
        <v>36546395.16367357</v>
      </c>
      <c r="F197" s="54">
        <v>39784794.261615425</v>
      </c>
      <c r="G197" s="54">
        <v>39786131.285098575</v>
      </c>
      <c r="H197" s="54">
        <v>40404217.60993171</v>
      </c>
      <c r="I197" s="54">
        <v>38932196.29297267</v>
      </c>
      <c r="J197" s="54">
        <v>39166268.81644203</v>
      </c>
      <c r="K197" s="54">
        <v>38527963.17293612</v>
      </c>
      <c r="L197" s="54">
        <v>36772352.88726697</v>
      </c>
      <c r="M197" s="54">
        <v>37054706.0413014</v>
      </c>
      <c r="N197" s="65">
        <v>37619788.78691283</v>
      </c>
    </row>
    <row r="198" spans="3:14" ht="15">
      <c r="C198" s="372" t="s">
        <v>945</v>
      </c>
      <c r="D198" s="54">
        <v>77716014.22058809</v>
      </c>
      <c r="E198" s="54">
        <v>9653139.141261287</v>
      </c>
      <c r="F198" s="54">
        <v>9475415.526889507</v>
      </c>
      <c r="G198" s="54">
        <v>8676950.098318337</v>
      </c>
      <c r="H198" s="54">
        <v>8459745.27735791</v>
      </c>
      <c r="I198" s="54">
        <v>7851424.442317672</v>
      </c>
      <c r="J198" s="54">
        <v>7673084.552422786</v>
      </c>
      <c r="K198" s="54">
        <v>6961547.86218535</v>
      </c>
      <c r="L198" s="54">
        <v>6576962.665574735</v>
      </c>
      <c r="M198" s="54">
        <v>6295207.550622074</v>
      </c>
      <c r="N198" s="65">
        <v>6092537.103636312</v>
      </c>
    </row>
    <row r="199" spans="3:14" ht="15">
      <c r="C199" s="372" t="s">
        <v>946</v>
      </c>
      <c r="D199" s="54">
        <v>87564876.41295494</v>
      </c>
      <c r="E199" s="54">
        <v>7779825.475998335</v>
      </c>
      <c r="F199" s="54">
        <v>9217186.576220673</v>
      </c>
      <c r="G199" s="54">
        <v>9253829.937551588</v>
      </c>
      <c r="H199" s="54">
        <v>9492476.892469382</v>
      </c>
      <c r="I199" s="54">
        <v>9181394.922913665</v>
      </c>
      <c r="J199" s="54">
        <v>9126093.57682532</v>
      </c>
      <c r="K199" s="54">
        <v>8937820.574534098</v>
      </c>
      <c r="L199" s="54">
        <v>8299224.69335224</v>
      </c>
      <c r="M199" s="54">
        <v>8192095.893202046</v>
      </c>
      <c r="N199" s="65">
        <v>8084927.869892413</v>
      </c>
    </row>
    <row r="200" spans="3:14" ht="30">
      <c r="C200" s="372" t="s">
        <v>1086</v>
      </c>
      <c r="D200" s="54">
        <v>24391777.354893792</v>
      </c>
      <c r="E200" s="54">
        <v>2469343.65436107</v>
      </c>
      <c r="F200" s="54">
        <v>2478007.9783862717</v>
      </c>
      <c r="G200" s="54">
        <v>2604717.00220944</v>
      </c>
      <c r="H200" s="54">
        <v>2603421.5733976513</v>
      </c>
      <c r="I200" s="54">
        <v>2433525.498735778</v>
      </c>
      <c r="J200" s="54">
        <v>2419361.6013255785</v>
      </c>
      <c r="K200" s="54">
        <v>2530328.8787982343</v>
      </c>
      <c r="L200" s="54">
        <v>2391477.3158964072</v>
      </c>
      <c r="M200" s="54">
        <v>2201932.6753156735</v>
      </c>
      <c r="N200" s="65">
        <v>2259661.176468622</v>
      </c>
    </row>
    <row r="201" spans="3:14" ht="15">
      <c r="C201" s="372" t="s">
        <v>947</v>
      </c>
      <c r="D201" s="54">
        <v>66118598.84479744</v>
      </c>
      <c r="E201" s="54">
        <v>4970072.183871381</v>
      </c>
      <c r="F201" s="54">
        <v>5916954.3335683</v>
      </c>
      <c r="G201" s="54">
        <v>6303230.996104124</v>
      </c>
      <c r="H201" s="54">
        <v>6798485.858029362</v>
      </c>
      <c r="I201" s="54">
        <v>6629572.848401528</v>
      </c>
      <c r="J201" s="54">
        <v>6878563.1582011515</v>
      </c>
      <c r="K201" s="54">
        <v>6877909.471808654</v>
      </c>
      <c r="L201" s="54">
        <v>6744199.41045874</v>
      </c>
      <c r="M201" s="54">
        <v>7488401.442998777</v>
      </c>
      <c r="N201" s="65">
        <v>7511209.141355103</v>
      </c>
    </row>
    <row r="202" spans="3:14" ht="15">
      <c r="C202" s="372" t="s">
        <v>948</v>
      </c>
      <c r="D202" s="54">
        <v>12757665.42573719</v>
      </c>
      <c r="E202" s="54">
        <v>1685750.2709192724</v>
      </c>
      <c r="F202" s="54">
        <v>1668725.6493054205</v>
      </c>
      <c r="G202" s="54">
        <v>1548104.4754810045</v>
      </c>
      <c r="H202" s="54">
        <v>1408278.9715103724</v>
      </c>
      <c r="I202" s="54">
        <v>1325891.9470494837</v>
      </c>
      <c r="J202" s="54">
        <v>1266709.187971412</v>
      </c>
      <c r="K202" s="54">
        <v>1115806.7743251075</v>
      </c>
      <c r="L202" s="54">
        <v>1037096.381066836</v>
      </c>
      <c r="M202" s="54">
        <v>870757.3230286309</v>
      </c>
      <c r="N202" s="65">
        <v>830544.4450799697</v>
      </c>
    </row>
    <row r="203" spans="3:14" ht="15">
      <c r="C203" s="372" t="s">
        <v>949</v>
      </c>
      <c r="D203" s="54">
        <v>40460312.07869151</v>
      </c>
      <c r="E203" s="54">
        <v>2706528.499028434</v>
      </c>
      <c r="F203" s="54">
        <v>3169952.7608037004</v>
      </c>
      <c r="G203" s="54">
        <v>3542508.7471882803</v>
      </c>
      <c r="H203" s="54">
        <v>3661560.8587216586</v>
      </c>
      <c r="I203" s="54">
        <v>3849891.5005292096</v>
      </c>
      <c r="J203" s="54">
        <v>4145400.722847015</v>
      </c>
      <c r="K203" s="54">
        <v>4482033.28531279</v>
      </c>
      <c r="L203" s="54">
        <v>4493932.947683525</v>
      </c>
      <c r="M203" s="54">
        <v>4914726.0044034785</v>
      </c>
      <c r="N203" s="65">
        <v>5493776.752175504</v>
      </c>
    </row>
    <row r="204" spans="3:14" ht="30">
      <c r="C204" s="372" t="s">
        <v>950</v>
      </c>
      <c r="D204" s="54">
        <v>53036363.05594698</v>
      </c>
      <c r="E204" s="54">
        <v>4926861.32040987</v>
      </c>
      <c r="F204" s="54">
        <v>5451095.078760657</v>
      </c>
      <c r="G204" s="54">
        <v>5495671.0273008365</v>
      </c>
      <c r="H204" s="54">
        <v>5673630.642558883</v>
      </c>
      <c r="I204" s="54">
        <v>5470988.432618791</v>
      </c>
      <c r="J204" s="54">
        <v>5437399.572899739</v>
      </c>
      <c r="K204" s="54">
        <v>5484606.265715589</v>
      </c>
      <c r="L204" s="54">
        <v>5187949.476065023</v>
      </c>
      <c r="M204" s="54">
        <v>4908801.80777544</v>
      </c>
      <c r="N204" s="65">
        <v>4999359.431844542</v>
      </c>
    </row>
    <row r="205" spans="3:14" ht="45">
      <c r="C205" s="372" t="s">
        <v>951</v>
      </c>
      <c r="D205" s="54">
        <v>13469207.594134675</v>
      </c>
      <c r="E205" s="54">
        <v>1448686.5981122935</v>
      </c>
      <c r="F205" s="54">
        <v>1456772.9441928715</v>
      </c>
      <c r="G205" s="54">
        <v>1415764.164028045</v>
      </c>
      <c r="H205" s="54">
        <v>1339083.196231677</v>
      </c>
      <c r="I205" s="54">
        <v>1290341.5140708475</v>
      </c>
      <c r="J205" s="54">
        <v>1342229.649649552</v>
      </c>
      <c r="K205" s="54">
        <v>1254397.887085688</v>
      </c>
      <c r="L205" s="54">
        <v>1191097.8776690557</v>
      </c>
      <c r="M205" s="54">
        <v>1315747.8953001797</v>
      </c>
      <c r="N205" s="65">
        <v>1415085.8677940932</v>
      </c>
    </row>
    <row r="206" spans="3:14" ht="15">
      <c r="C206" s="372" t="s">
        <v>952</v>
      </c>
      <c r="D206" s="54">
        <v>9079999.330397965</v>
      </c>
      <c r="E206" s="54">
        <v>906188.0197114478</v>
      </c>
      <c r="F206" s="54">
        <v>950683.4134878325</v>
      </c>
      <c r="G206" s="54">
        <v>945354.8369169065</v>
      </c>
      <c r="H206" s="54">
        <v>967534.3396548708</v>
      </c>
      <c r="I206" s="54">
        <v>899165.1863356277</v>
      </c>
      <c r="J206" s="54">
        <v>877426.7942993079</v>
      </c>
      <c r="K206" s="54">
        <v>883512.1731705064</v>
      </c>
      <c r="L206" s="54">
        <v>850412.1195003446</v>
      </c>
      <c r="M206" s="54">
        <v>867035.4486549178</v>
      </c>
      <c r="N206" s="65">
        <v>932686.998665917</v>
      </c>
    </row>
    <row r="207" spans="3:14" ht="15">
      <c r="C207" s="371" t="s">
        <v>955</v>
      </c>
      <c r="D207" s="54">
        <v>48349243.71688886</v>
      </c>
      <c r="E207" s="54">
        <v>3153596.5298642125</v>
      </c>
      <c r="F207" s="54">
        <v>3916845.0094208773</v>
      </c>
      <c r="G207" s="54">
        <v>4180293.1205349197</v>
      </c>
      <c r="H207" s="54">
        <v>4558312.395314369</v>
      </c>
      <c r="I207" s="54">
        <v>4805000.102493788</v>
      </c>
      <c r="J207" s="54">
        <v>5298003.533329155</v>
      </c>
      <c r="K207" s="54">
        <v>5018058.526814363</v>
      </c>
      <c r="L207" s="54">
        <v>5478214.387207363</v>
      </c>
      <c r="M207" s="54">
        <v>5878040.710059643</v>
      </c>
      <c r="N207" s="65">
        <v>6062879.401849086</v>
      </c>
    </row>
    <row r="208" spans="3:14" ht="15">
      <c r="C208" s="372" t="s">
        <v>953</v>
      </c>
      <c r="D208" s="54">
        <v>4375705.941339999</v>
      </c>
      <c r="E208" s="54">
        <v>508116.980633556</v>
      </c>
      <c r="F208" s="54">
        <v>482610.3868718971</v>
      </c>
      <c r="G208" s="54">
        <v>468542.52716961555</v>
      </c>
      <c r="H208" s="54">
        <v>465393.17423585505</v>
      </c>
      <c r="I208" s="54">
        <v>422733.51154670614</v>
      </c>
      <c r="J208" s="54">
        <v>464203.3636472373</v>
      </c>
      <c r="K208" s="54">
        <v>392332.89714566566</v>
      </c>
      <c r="L208" s="54">
        <v>389513.6638401287</v>
      </c>
      <c r="M208" s="54">
        <v>393817.60088234075</v>
      </c>
      <c r="N208" s="65">
        <v>388441.8353671814</v>
      </c>
    </row>
    <row r="209" spans="3:14" ht="30.6" customHeight="1">
      <c r="C209" s="372" t="s">
        <v>954</v>
      </c>
      <c r="D209" s="54">
        <v>43973537.775548086</v>
      </c>
      <c r="E209" s="54">
        <v>2645479.54923067</v>
      </c>
      <c r="F209" s="54">
        <v>3434234.622548991</v>
      </c>
      <c r="G209" s="54">
        <v>3711750.593365276</v>
      </c>
      <c r="H209" s="54">
        <v>4092919.221078498</v>
      </c>
      <c r="I209" s="54">
        <v>4382266.590947089</v>
      </c>
      <c r="J209" s="54">
        <v>4833800.169681937</v>
      </c>
      <c r="K209" s="54">
        <v>4625725.62966871</v>
      </c>
      <c r="L209" s="54">
        <v>5088700.723367228</v>
      </c>
      <c r="M209" s="54">
        <v>5484223.109177299</v>
      </c>
      <c r="N209" s="65">
        <v>5674437.566481874</v>
      </c>
    </row>
    <row r="210" spans="3:14" ht="15">
      <c r="C210" s="373" t="s">
        <v>164</v>
      </c>
      <c r="D210" s="54">
        <v>12655068.428541802</v>
      </c>
      <c r="E210" s="54">
        <v>609060.9366237017</v>
      </c>
      <c r="F210" s="54">
        <v>807738.2631335837</v>
      </c>
      <c r="G210" s="54">
        <v>1010079.0965687692</v>
      </c>
      <c r="H210" s="54">
        <v>1077528.7831975436</v>
      </c>
      <c r="I210" s="54">
        <v>1298771.6241612695</v>
      </c>
      <c r="J210" s="54">
        <v>1331847.4828049398</v>
      </c>
      <c r="K210" s="54">
        <v>1304616.3792211674</v>
      </c>
      <c r="L210" s="54">
        <v>1522814.4867268566</v>
      </c>
      <c r="M210" s="54">
        <v>1416086.209466755</v>
      </c>
      <c r="N210" s="65">
        <v>2276525.1666375077</v>
      </c>
    </row>
    <row r="211" spans="3:14" ht="15">
      <c r="C211" s="374" t="s">
        <v>1082</v>
      </c>
      <c r="D211" s="54">
        <v>8910378.244760135</v>
      </c>
      <c r="E211" s="54">
        <v>487001.50984329043</v>
      </c>
      <c r="F211" s="54">
        <v>591470.2325595098</v>
      </c>
      <c r="G211" s="54">
        <v>715658.3872207926</v>
      </c>
      <c r="H211" s="54">
        <v>802154.0105570937</v>
      </c>
      <c r="I211" s="54">
        <v>900092.8156793138</v>
      </c>
      <c r="J211" s="54">
        <v>925079.7297696882</v>
      </c>
      <c r="K211" s="54">
        <v>870092.4673824378</v>
      </c>
      <c r="L211" s="54">
        <v>1101400.149771527</v>
      </c>
      <c r="M211" s="54">
        <v>933928.4998144738</v>
      </c>
      <c r="N211" s="65">
        <v>1583500.442162089</v>
      </c>
    </row>
    <row r="212" spans="3:14" ht="15">
      <c r="C212" s="375" t="s">
        <v>1079</v>
      </c>
      <c r="D212" s="54">
        <v>1542214.9089129695</v>
      </c>
      <c r="E212" s="54">
        <v>57454.61510516006</v>
      </c>
      <c r="F212" s="54">
        <v>73408.71253954596</v>
      </c>
      <c r="G212" s="54">
        <v>108210.04780119023</v>
      </c>
      <c r="H212" s="54">
        <v>96628.09095377241</v>
      </c>
      <c r="I212" s="54">
        <v>146896.77104806527</v>
      </c>
      <c r="J212" s="54">
        <v>104370.28649665993</v>
      </c>
      <c r="K212" s="54">
        <v>126038.31432027015</v>
      </c>
      <c r="L212" s="54">
        <v>145301.65381058116</v>
      </c>
      <c r="M212" s="54">
        <v>205110.98711713313</v>
      </c>
      <c r="N212" s="65">
        <v>478795.42972059845</v>
      </c>
    </row>
    <row r="213" spans="3:14" ht="15">
      <c r="C213" s="375" t="s">
        <v>1080</v>
      </c>
      <c r="D213" s="54">
        <v>183989.32254394612</v>
      </c>
      <c r="E213" s="54">
        <v>127.90520471825725</v>
      </c>
      <c r="F213" s="54">
        <v>5.5322406962545</v>
      </c>
      <c r="G213" s="54">
        <v>9869.12634400618</v>
      </c>
      <c r="H213" s="54">
        <v>1487.838970066191</v>
      </c>
      <c r="I213" s="54">
        <v>390.946884949092</v>
      </c>
      <c r="J213" s="54">
        <v>473.8876869663295</v>
      </c>
      <c r="K213" s="54">
        <v>17637.589695320698</v>
      </c>
      <c r="L213" s="54">
        <v>14347.359655291362</v>
      </c>
      <c r="M213" s="54">
        <v>28706.230971351328</v>
      </c>
      <c r="N213" s="65">
        <v>110942.90489058042</v>
      </c>
    </row>
    <row r="214" spans="3:14" ht="15">
      <c r="C214" s="375" t="s">
        <v>1081</v>
      </c>
      <c r="D214" s="54">
        <v>7184174.013303201</v>
      </c>
      <c r="E214" s="54">
        <v>429418.98953341076</v>
      </c>
      <c r="F214" s="54">
        <v>518055.9877792672</v>
      </c>
      <c r="G214" s="54">
        <v>597579.213075595</v>
      </c>
      <c r="H214" s="54">
        <v>704038.0806332548</v>
      </c>
      <c r="I214" s="54">
        <v>752805.0977462985</v>
      </c>
      <c r="J214" s="54">
        <v>820235.5555860611</v>
      </c>
      <c r="K214" s="54">
        <v>726416.5633668465</v>
      </c>
      <c r="L214" s="54">
        <v>941751.1363056531</v>
      </c>
      <c r="M214" s="54">
        <v>700111.2817259863</v>
      </c>
      <c r="N214" s="65">
        <v>993762.1075509092</v>
      </c>
    </row>
    <row r="215" spans="3:14" ht="15">
      <c r="C215" s="371" t="s">
        <v>957</v>
      </c>
      <c r="D215" s="54">
        <v>3737781.471229289</v>
      </c>
      <c r="E215" s="54">
        <v>122059.42678041023</v>
      </c>
      <c r="F215" s="54">
        <v>216268.0305740735</v>
      </c>
      <c r="G215" s="54">
        <v>290069.6201952618</v>
      </c>
      <c r="H215" s="54">
        <v>275374.7726404508</v>
      </c>
      <c r="I215" s="54">
        <v>398678.80848195887</v>
      </c>
      <c r="J215" s="54">
        <v>406767.7530352567</v>
      </c>
      <c r="K215" s="54">
        <v>434523.911838731</v>
      </c>
      <c r="L215" s="54">
        <v>418856.71355536126</v>
      </c>
      <c r="M215" s="54">
        <v>482157.7096522885</v>
      </c>
      <c r="N215" s="65">
        <v>693024.7244754313</v>
      </c>
    </row>
    <row r="216" spans="3:14" ht="15">
      <c r="C216" s="372" t="s">
        <v>956</v>
      </c>
      <c r="D216" s="54">
        <v>3737781.471229289</v>
      </c>
      <c r="E216" s="54">
        <v>122059.42678041023</v>
      </c>
      <c r="F216" s="54">
        <v>216268.0305740735</v>
      </c>
      <c r="G216" s="54">
        <v>290069.6201952618</v>
      </c>
      <c r="H216" s="54">
        <v>275374.7726404508</v>
      </c>
      <c r="I216" s="54">
        <v>398678.80848195887</v>
      </c>
      <c r="J216" s="54">
        <v>406767.7530352567</v>
      </c>
      <c r="K216" s="54">
        <v>434523.911838731</v>
      </c>
      <c r="L216" s="54">
        <v>418856.71355536126</v>
      </c>
      <c r="M216" s="54">
        <v>482157.7096522885</v>
      </c>
      <c r="N216" s="65">
        <v>693024.7244754313</v>
      </c>
    </row>
    <row r="217" spans="2:14" ht="15">
      <c r="B217" s="295"/>
      <c r="C217" s="371" t="s">
        <v>958</v>
      </c>
      <c r="D217" s="54">
        <v>6908.712552692796</v>
      </c>
      <c r="E217" s="255" t="s">
        <v>427</v>
      </c>
      <c r="F217" s="255" t="s">
        <v>427</v>
      </c>
      <c r="G217" s="54">
        <v>4351.089152716037</v>
      </c>
      <c r="H217" s="255" t="s">
        <v>427</v>
      </c>
      <c r="I217" s="255" t="s">
        <v>427</v>
      </c>
      <c r="J217" s="255" t="s">
        <v>427</v>
      </c>
      <c r="K217" s="255" t="s">
        <v>427</v>
      </c>
      <c r="L217" s="54">
        <v>2557.623399976758</v>
      </c>
      <c r="M217" s="255" t="s">
        <v>427</v>
      </c>
      <c r="N217" s="256" t="s">
        <v>427</v>
      </c>
    </row>
    <row r="218" spans="3:14" ht="15">
      <c r="C218" s="372" t="s">
        <v>959</v>
      </c>
      <c r="D218" s="54">
        <v>6908.712552692796</v>
      </c>
      <c r="E218" s="255" t="s">
        <v>427</v>
      </c>
      <c r="F218" s="255" t="s">
        <v>427</v>
      </c>
      <c r="G218" s="54">
        <v>4351.089152716037</v>
      </c>
      <c r="H218" s="255" t="s">
        <v>427</v>
      </c>
      <c r="I218" s="255" t="s">
        <v>427</v>
      </c>
      <c r="J218" s="255" t="s">
        <v>427</v>
      </c>
      <c r="K218" s="255" t="s">
        <v>427</v>
      </c>
      <c r="L218" s="54">
        <v>2557.623399976758</v>
      </c>
      <c r="M218" s="255" t="s">
        <v>427</v>
      </c>
      <c r="N218" s="256" t="s">
        <v>427</v>
      </c>
    </row>
    <row r="219" spans="3:14" ht="15">
      <c r="C219" s="371" t="s">
        <v>75</v>
      </c>
      <c r="D219" s="54">
        <v>149244448.52279034</v>
      </c>
      <c r="E219" s="54">
        <v>6877496.360098802</v>
      </c>
      <c r="F219" s="54">
        <v>8741359.781363834</v>
      </c>
      <c r="G219" s="54">
        <v>10067839.718229821</v>
      </c>
      <c r="H219" s="54">
        <v>10958577.340218555</v>
      </c>
      <c r="I219" s="54">
        <v>13020212.371357698</v>
      </c>
      <c r="J219" s="54">
        <v>13562968.525347985</v>
      </c>
      <c r="K219" s="54">
        <v>14821108.462794224</v>
      </c>
      <c r="L219" s="54">
        <v>18268326.022756066</v>
      </c>
      <c r="M219" s="54">
        <v>22373046.93485288</v>
      </c>
      <c r="N219" s="65">
        <v>30553513.00576287</v>
      </c>
    </row>
    <row r="220" spans="3:14" ht="15">
      <c r="C220" s="371" t="s">
        <v>966</v>
      </c>
      <c r="D220" s="54">
        <v>103484081.28363019</v>
      </c>
      <c r="E220" s="54">
        <v>4699576.801826064</v>
      </c>
      <c r="F220" s="54">
        <v>5971834.6660092</v>
      </c>
      <c r="G220" s="54">
        <v>6813683.362794893</v>
      </c>
      <c r="H220" s="54">
        <v>7389885.381028745</v>
      </c>
      <c r="I220" s="54">
        <v>8936877.202629222</v>
      </c>
      <c r="J220" s="54">
        <v>9156221.71944335</v>
      </c>
      <c r="K220" s="54">
        <v>10103416.230207553</v>
      </c>
      <c r="L220" s="54">
        <v>12674223.558761554</v>
      </c>
      <c r="M220" s="54">
        <v>15664957.115429288</v>
      </c>
      <c r="N220" s="65">
        <v>22073405.245496053</v>
      </c>
    </row>
    <row r="221" spans="3:14" ht="15">
      <c r="C221" s="372" t="s">
        <v>961</v>
      </c>
      <c r="D221" s="54">
        <v>1547240.845070075</v>
      </c>
      <c r="E221" s="54">
        <v>62114.655474735126</v>
      </c>
      <c r="F221" s="54">
        <v>76455.64751445148</v>
      </c>
      <c r="G221" s="54">
        <v>94205.05050131191</v>
      </c>
      <c r="H221" s="54">
        <v>89591.07032188398</v>
      </c>
      <c r="I221" s="54">
        <v>114248.60570991364</v>
      </c>
      <c r="J221" s="54">
        <v>127089.18115899705</v>
      </c>
      <c r="K221" s="54">
        <v>144874.3250535862</v>
      </c>
      <c r="L221" s="54">
        <v>197100.91178423772</v>
      </c>
      <c r="M221" s="54">
        <v>260856.04207667868</v>
      </c>
      <c r="N221" s="65">
        <v>380705.3554743162</v>
      </c>
    </row>
    <row r="222" spans="3:14" ht="15">
      <c r="C222" s="372" t="s">
        <v>960</v>
      </c>
      <c r="D222" s="54">
        <v>96674390.8409213</v>
      </c>
      <c r="E222" s="54">
        <v>4488619.706602714</v>
      </c>
      <c r="F222" s="54">
        <v>5695701.337086147</v>
      </c>
      <c r="G222" s="54">
        <v>6484282.1159147825</v>
      </c>
      <c r="H222" s="54">
        <v>7029531.302783318</v>
      </c>
      <c r="I222" s="54">
        <v>8493340.108401613</v>
      </c>
      <c r="J222" s="54">
        <v>8657190.087369697</v>
      </c>
      <c r="K222" s="54">
        <v>9491227.750184964</v>
      </c>
      <c r="L222" s="54">
        <v>11794219.097225722</v>
      </c>
      <c r="M222" s="54">
        <v>14481007.517772337</v>
      </c>
      <c r="N222" s="65">
        <v>20059271.817577552</v>
      </c>
    </row>
    <row r="223" spans="3:14" ht="15">
      <c r="C223" s="372" t="s">
        <v>962</v>
      </c>
      <c r="D223" s="54">
        <v>1660774.056149844</v>
      </c>
      <c r="E223" s="54">
        <v>63968.25282374903</v>
      </c>
      <c r="F223" s="54">
        <v>80394.57321516285</v>
      </c>
      <c r="G223" s="54">
        <v>92038.03791544854</v>
      </c>
      <c r="H223" s="54">
        <v>106946.34284690852</v>
      </c>
      <c r="I223" s="54">
        <v>112977.99574130426</v>
      </c>
      <c r="J223" s="54">
        <v>146060.53427625424</v>
      </c>
      <c r="K223" s="54">
        <v>160414.92644987663</v>
      </c>
      <c r="L223" s="54">
        <v>205554.34819519718</v>
      </c>
      <c r="M223" s="54">
        <v>282234.7316831878</v>
      </c>
      <c r="N223" s="65">
        <v>410184.31300280645</v>
      </c>
    </row>
    <row r="224" spans="3:14" ht="30">
      <c r="C224" s="372" t="s">
        <v>1087</v>
      </c>
      <c r="D224" s="54">
        <v>1548951.9066182869</v>
      </c>
      <c r="E224" s="54">
        <v>19118.999042654494</v>
      </c>
      <c r="F224" s="54">
        <v>31086.03005949329</v>
      </c>
      <c r="G224" s="54">
        <v>40361.38601110224</v>
      </c>
      <c r="H224" s="54">
        <v>49886.31644237897</v>
      </c>
      <c r="I224" s="54">
        <v>72848.94596645731</v>
      </c>
      <c r="J224" s="54">
        <v>63041.18504025385</v>
      </c>
      <c r="K224" s="54">
        <v>91696.44505245954</v>
      </c>
      <c r="L224" s="54">
        <v>207859.29817954203</v>
      </c>
      <c r="M224" s="54">
        <v>280618.430517937</v>
      </c>
      <c r="N224" s="65">
        <v>692434.8703059648</v>
      </c>
    </row>
    <row r="225" spans="3:14" ht="45">
      <c r="C225" s="372" t="s">
        <v>963</v>
      </c>
      <c r="D225" s="54">
        <v>2052723.6348688046</v>
      </c>
      <c r="E225" s="54">
        <v>65755.18788219815</v>
      </c>
      <c r="F225" s="54">
        <v>88197.07813395576</v>
      </c>
      <c r="G225" s="54">
        <v>102796.7724522416</v>
      </c>
      <c r="H225" s="54">
        <v>113930.34863426218</v>
      </c>
      <c r="I225" s="54">
        <v>143461.54680992643</v>
      </c>
      <c r="J225" s="54">
        <v>162840.73159812903</v>
      </c>
      <c r="K225" s="54">
        <v>215202.78346663655</v>
      </c>
      <c r="L225" s="54">
        <v>269489.9033768651</v>
      </c>
      <c r="M225" s="54">
        <v>360240.39337915904</v>
      </c>
      <c r="N225" s="65">
        <v>530808.889135435</v>
      </c>
    </row>
    <row r="226" spans="3:14" ht="15">
      <c r="C226" s="371" t="s">
        <v>964</v>
      </c>
      <c r="D226" s="54">
        <v>45760367.23915709</v>
      </c>
      <c r="E226" s="54">
        <v>2177919.5582727385</v>
      </c>
      <c r="F226" s="54">
        <v>2769525.1153545855</v>
      </c>
      <c r="G226" s="54">
        <v>3254156.355434925</v>
      </c>
      <c r="H226" s="54">
        <v>3568691.959189787</v>
      </c>
      <c r="I226" s="54">
        <v>4083335.168728377</v>
      </c>
      <c r="J226" s="54">
        <v>4406746.805904596</v>
      </c>
      <c r="K226" s="54">
        <v>4717692.232586623</v>
      </c>
      <c r="L226" s="54">
        <v>5594102.463994515</v>
      </c>
      <c r="M226" s="54">
        <v>6708089.819423681</v>
      </c>
      <c r="N226" s="65">
        <v>8480107.760266813</v>
      </c>
    </row>
    <row r="227" spans="3:14" ht="15">
      <c r="C227" s="372" t="s">
        <v>965</v>
      </c>
      <c r="D227" s="54">
        <v>44763511.537165254</v>
      </c>
      <c r="E227" s="54">
        <v>2144776.22840592</v>
      </c>
      <c r="F227" s="54">
        <v>2717917.977365966</v>
      </c>
      <c r="G227" s="54">
        <v>3181370.135458497</v>
      </c>
      <c r="H227" s="54">
        <v>3510957.2068321756</v>
      </c>
      <c r="I227" s="54">
        <v>4011705.879549935</v>
      </c>
      <c r="J227" s="54">
        <v>4308983.496902075</v>
      </c>
      <c r="K227" s="54">
        <v>4610102.575638747</v>
      </c>
      <c r="L227" s="54">
        <v>5454709.636295103</v>
      </c>
      <c r="M227" s="54">
        <v>6546701.630439625</v>
      </c>
      <c r="N227" s="65">
        <v>8276286.7702761125</v>
      </c>
    </row>
    <row r="228" spans="3:14" ht="15">
      <c r="C228" s="372" t="s">
        <v>967</v>
      </c>
      <c r="D228" s="54">
        <v>996855.7019925033</v>
      </c>
      <c r="E228" s="54">
        <v>33143.32986681151</v>
      </c>
      <c r="F228" s="54">
        <v>51607.13798862416</v>
      </c>
      <c r="G228" s="54">
        <v>72786.21997643377</v>
      </c>
      <c r="H228" s="54">
        <v>57734.75235759982</v>
      </c>
      <c r="I228" s="54">
        <v>71629.28917846034</v>
      </c>
      <c r="J228" s="54">
        <v>97763.30900249568</v>
      </c>
      <c r="K228" s="54">
        <v>107589.65694788177</v>
      </c>
      <c r="L228" s="54">
        <v>139392.8276994186</v>
      </c>
      <c r="M228" s="54">
        <v>161388.18898408228</v>
      </c>
      <c r="N228" s="65">
        <v>203820.98999068912</v>
      </c>
    </row>
    <row r="229" spans="3:14" ht="30">
      <c r="C229" s="371" t="s">
        <v>163</v>
      </c>
      <c r="D229" s="54">
        <v>156847937.38616335</v>
      </c>
      <c r="E229" s="54">
        <v>8384318.118706596</v>
      </c>
      <c r="F229" s="54">
        <v>10033825.437661389</v>
      </c>
      <c r="G229" s="54">
        <v>11633714.390257046</v>
      </c>
      <c r="H229" s="54">
        <v>13144095.647986108</v>
      </c>
      <c r="I229" s="54">
        <v>13575228.386954525</v>
      </c>
      <c r="J229" s="54">
        <v>14989954.159397017</v>
      </c>
      <c r="K229" s="54">
        <v>16321955.961061401</v>
      </c>
      <c r="L229" s="54">
        <v>16688435.760827849</v>
      </c>
      <c r="M229" s="54">
        <v>20629167.165116075</v>
      </c>
      <c r="N229" s="65">
        <v>31447242.35818552</v>
      </c>
    </row>
    <row r="230" spans="3:14" ht="15">
      <c r="C230" s="371" t="s">
        <v>973</v>
      </c>
      <c r="D230" s="54">
        <v>71964957.11342476</v>
      </c>
      <c r="E230" s="54">
        <v>3936667.892258788</v>
      </c>
      <c r="F230" s="54">
        <v>4726869.289942174</v>
      </c>
      <c r="G230" s="54">
        <v>5486532.621379899</v>
      </c>
      <c r="H230" s="54">
        <v>6438459.334816848</v>
      </c>
      <c r="I230" s="54">
        <v>6603749.281677053</v>
      </c>
      <c r="J230" s="54">
        <v>7357378.178260418</v>
      </c>
      <c r="K230" s="54">
        <v>7820076.967370001</v>
      </c>
      <c r="L230" s="54">
        <v>7716326.002268858</v>
      </c>
      <c r="M230" s="54">
        <v>9484934.301767727</v>
      </c>
      <c r="N230" s="65">
        <v>12393963.243682964</v>
      </c>
    </row>
    <row r="231" spans="3:14" ht="30">
      <c r="C231" s="372" t="s">
        <v>968</v>
      </c>
      <c r="D231" s="54">
        <v>71351214.10876481</v>
      </c>
      <c r="E231" s="54">
        <v>3930377.3190362337</v>
      </c>
      <c r="F231" s="54">
        <v>4700592.374157624</v>
      </c>
      <c r="G231" s="54">
        <v>5453478.263836336</v>
      </c>
      <c r="H231" s="54">
        <v>6411329.834952823</v>
      </c>
      <c r="I231" s="54">
        <v>6548699.326895577</v>
      </c>
      <c r="J231" s="54">
        <v>7335194.805350829</v>
      </c>
      <c r="K231" s="54">
        <v>7774867.10799827</v>
      </c>
      <c r="L231" s="54">
        <v>7615420.81501813</v>
      </c>
      <c r="M231" s="54">
        <v>9356919.030884057</v>
      </c>
      <c r="N231" s="65">
        <v>12224335.230635112</v>
      </c>
    </row>
    <row r="232" spans="3:14" ht="15">
      <c r="C232" s="372" t="s">
        <v>969</v>
      </c>
      <c r="D232" s="54">
        <v>613743.0046597439</v>
      </c>
      <c r="E232" s="54">
        <v>6290.573222554141</v>
      </c>
      <c r="F232" s="54">
        <v>26276.915784547862</v>
      </c>
      <c r="G232" s="54">
        <v>33054.35754356873</v>
      </c>
      <c r="H232" s="54">
        <v>27129.499864027493</v>
      </c>
      <c r="I232" s="54">
        <v>55049.95478147217</v>
      </c>
      <c r="J232" s="54">
        <v>22183.37290958944</v>
      </c>
      <c r="K232" s="54">
        <v>45209.85937173008</v>
      </c>
      <c r="L232" s="54">
        <v>100905.1872507171</v>
      </c>
      <c r="M232" s="54">
        <v>128015.27088368198</v>
      </c>
      <c r="N232" s="65">
        <v>169628.01304785395</v>
      </c>
    </row>
    <row r="233" spans="3:14" ht="15">
      <c r="C233" s="371" t="s">
        <v>970</v>
      </c>
      <c r="D233" s="54">
        <v>8659420.113363236</v>
      </c>
      <c r="E233" s="54">
        <v>273593.1951537614</v>
      </c>
      <c r="F233" s="54">
        <v>373899.309277644</v>
      </c>
      <c r="G233" s="54">
        <v>549053.1832444603</v>
      </c>
      <c r="H233" s="54">
        <v>655528.71223538</v>
      </c>
      <c r="I233" s="54">
        <v>615090.486286669</v>
      </c>
      <c r="J233" s="54">
        <v>754156.084305367</v>
      </c>
      <c r="K233" s="54">
        <v>864793.2099199288</v>
      </c>
      <c r="L233" s="54">
        <v>1065336.9998710218</v>
      </c>
      <c r="M233" s="54">
        <v>1364698.9934601656</v>
      </c>
      <c r="N233" s="65">
        <v>2143269.9396087886</v>
      </c>
    </row>
    <row r="234" spans="3:14" ht="31.7" customHeight="1">
      <c r="C234" s="372" t="s">
        <v>971</v>
      </c>
      <c r="D234" s="54">
        <v>4944767.5169718135</v>
      </c>
      <c r="E234" s="54">
        <v>222208.3705203798</v>
      </c>
      <c r="F234" s="54">
        <v>270095.41036884027</v>
      </c>
      <c r="G234" s="54">
        <v>367744.6678311944</v>
      </c>
      <c r="H234" s="54">
        <v>500166.7585146907</v>
      </c>
      <c r="I234" s="54">
        <v>399394.8521738992</v>
      </c>
      <c r="J234" s="54">
        <v>447683.36654280033</v>
      </c>
      <c r="K234" s="54">
        <v>509087.7108374066</v>
      </c>
      <c r="L234" s="54">
        <v>589278.804407256</v>
      </c>
      <c r="M234" s="54">
        <v>726420.2002426139</v>
      </c>
      <c r="N234" s="65">
        <v>912687.3755327333</v>
      </c>
    </row>
    <row r="235" spans="3:14" ht="45">
      <c r="C235" s="372" t="s">
        <v>972</v>
      </c>
      <c r="D235" s="54">
        <v>3714652.596391414</v>
      </c>
      <c r="E235" s="54">
        <v>51384.82463338151</v>
      </c>
      <c r="F235" s="54">
        <v>103803.89890880384</v>
      </c>
      <c r="G235" s="54">
        <v>181308.5154132655</v>
      </c>
      <c r="H235" s="54">
        <v>155361.95372068806</v>
      </c>
      <c r="I235" s="54">
        <v>215695.63411276942</v>
      </c>
      <c r="J235" s="54">
        <v>306472.7177625653</v>
      </c>
      <c r="K235" s="54">
        <v>355705.4990825234</v>
      </c>
      <c r="L235" s="54">
        <v>476058.1954637666</v>
      </c>
      <c r="M235" s="54">
        <v>638278.7932175582</v>
      </c>
      <c r="N235" s="65">
        <v>1230582.5640760676</v>
      </c>
    </row>
    <row r="236" spans="3:14" ht="30">
      <c r="C236" s="372" t="s">
        <v>1083</v>
      </c>
      <c r="D236" s="54">
        <v>29324338.57104245</v>
      </c>
      <c r="E236" s="54">
        <v>1489640.3010894225</v>
      </c>
      <c r="F236" s="54">
        <v>1741640.5262074997</v>
      </c>
      <c r="G236" s="54">
        <v>1988005.68621279</v>
      </c>
      <c r="H236" s="54">
        <v>2120904.749677535</v>
      </c>
      <c r="I236" s="54">
        <v>2276158.2319055055</v>
      </c>
      <c r="J236" s="54">
        <v>2388758.342930779</v>
      </c>
      <c r="K236" s="54">
        <v>2782339.8588108732</v>
      </c>
      <c r="L236" s="54">
        <v>2880216.68493309</v>
      </c>
      <c r="M236" s="54">
        <v>3737034.492843474</v>
      </c>
      <c r="N236" s="65">
        <v>7919639.696432855</v>
      </c>
    </row>
    <row r="237" spans="3:14" ht="15">
      <c r="C237" s="372" t="s">
        <v>974</v>
      </c>
      <c r="D237" s="54">
        <v>23529372.733252738</v>
      </c>
      <c r="E237" s="54">
        <v>1486838.164015742</v>
      </c>
      <c r="F237" s="54">
        <v>1724818.316422496</v>
      </c>
      <c r="G237" s="54">
        <v>1958375.1959056654</v>
      </c>
      <c r="H237" s="54">
        <v>2054416.7270191445</v>
      </c>
      <c r="I237" s="54">
        <v>2211144.046744398</v>
      </c>
      <c r="J237" s="54">
        <v>2301079.5125501067</v>
      </c>
      <c r="K237" s="54">
        <v>2520294.680118571</v>
      </c>
      <c r="L237" s="54">
        <v>2525665.2012745133</v>
      </c>
      <c r="M237" s="54">
        <v>2895675.0161939487</v>
      </c>
      <c r="N237" s="65">
        <v>3851065.8730091006</v>
      </c>
    </row>
    <row r="238" spans="3:14" ht="15">
      <c r="C238" s="372" t="s">
        <v>975</v>
      </c>
      <c r="D238" s="255" t="s">
        <v>427</v>
      </c>
      <c r="E238" s="255" t="s">
        <v>427</v>
      </c>
      <c r="F238" s="255" t="s">
        <v>427</v>
      </c>
      <c r="G238" s="255" t="s">
        <v>427</v>
      </c>
      <c r="H238" s="255" t="s">
        <v>427</v>
      </c>
      <c r="I238" s="255" t="s">
        <v>427</v>
      </c>
      <c r="J238" s="255" t="s">
        <v>427</v>
      </c>
      <c r="K238" s="255" t="s">
        <v>427</v>
      </c>
      <c r="L238" s="255" t="s">
        <v>427</v>
      </c>
      <c r="M238" s="255" t="s">
        <v>427</v>
      </c>
      <c r="N238" s="256" t="s">
        <v>427</v>
      </c>
    </row>
    <row r="239" spans="3:14" ht="15">
      <c r="C239" s="372" t="s">
        <v>976</v>
      </c>
      <c r="D239" s="255" t="s">
        <v>427</v>
      </c>
      <c r="E239" s="255" t="s">
        <v>427</v>
      </c>
      <c r="F239" s="255" t="s">
        <v>427</v>
      </c>
      <c r="G239" s="255" t="s">
        <v>427</v>
      </c>
      <c r="H239" s="255" t="s">
        <v>427</v>
      </c>
      <c r="I239" s="255" t="s">
        <v>427</v>
      </c>
      <c r="J239" s="255" t="s">
        <v>427</v>
      </c>
      <c r="K239" s="255" t="s">
        <v>427</v>
      </c>
      <c r="L239" s="255" t="s">
        <v>427</v>
      </c>
      <c r="M239" s="255" t="s">
        <v>427</v>
      </c>
      <c r="N239" s="256" t="s">
        <v>427</v>
      </c>
    </row>
    <row r="240" spans="3:14" ht="45">
      <c r="C240" s="372" t="s">
        <v>1088</v>
      </c>
      <c r="D240" s="54">
        <v>5794965.837790073</v>
      </c>
      <c r="E240" s="54">
        <v>2802.137073680826</v>
      </c>
      <c r="F240" s="54">
        <v>16822.20978500842</v>
      </c>
      <c r="G240" s="54">
        <v>29630.49030711779</v>
      </c>
      <c r="H240" s="54">
        <v>66488.02265839603</v>
      </c>
      <c r="I240" s="54">
        <v>65014.18516111</v>
      </c>
      <c r="J240" s="54">
        <v>87678.83038067151</v>
      </c>
      <c r="K240" s="54">
        <v>262045.17869230383</v>
      </c>
      <c r="L240" s="54">
        <v>354551.4836585742</v>
      </c>
      <c r="M240" s="54">
        <v>841359.4766495153</v>
      </c>
      <c r="N240" s="65">
        <v>4068573.823423713</v>
      </c>
    </row>
    <row r="241" spans="3:14" ht="15">
      <c r="C241" s="372" t="s">
        <v>1084</v>
      </c>
      <c r="D241" s="54">
        <v>46899221.58832453</v>
      </c>
      <c r="E241" s="54">
        <v>2684416.7302046455</v>
      </c>
      <c r="F241" s="54">
        <v>3191416.312234123</v>
      </c>
      <c r="G241" s="54">
        <v>3610122.8994199852</v>
      </c>
      <c r="H241" s="54">
        <v>3929202.851256388</v>
      </c>
      <c r="I241" s="54">
        <v>4080230.3870853637</v>
      </c>
      <c r="J241" s="54">
        <v>4489661.553900505</v>
      </c>
      <c r="K241" s="54">
        <v>4854745.924960652</v>
      </c>
      <c r="L241" s="54">
        <v>5026556.073754998</v>
      </c>
      <c r="M241" s="54">
        <v>6042499.377044778</v>
      </c>
      <c r="N241" s="65">
        <v>8990369.478460917</v>
      </c>
    </row>
    <row r="242" spans="3:14" ht="15">
      <c r="C242" s="372" t="s">
        <v>977</v>
      </c>
      <c r="D242" s="54">
        <v>40042507.84109856</v>
      </c>
      <c r="E242" s="54">
        <v>2009710.586484877</v>
      </c>
      <c r="F242" s="54">
        <v>2502961.7581385025</v>
      </c>
      <c r="G242" s="54">
        <v>2936690.2533678333</v>
      </c>
      <c r="H242" s="54">
        <v>3226592.257784638</v>
      </c>
      <c r="I242" s="54">
        <v>3418170.266254664</v>
      </c>
      <c r="J242" s="54">
        <v>3811288.5238653263</v>
      </c>
      <c r="K242" s="54">
        <v>4187249.1879967847</v>
      </c>
      <c r="L242" s="54">
        <v>4376020.955620392</v>
      </c>
      <c r="M242" s="54">
        <v>5363505.073145594</v>
      </c>
      <c r="N242" s="65">
        <v>8210318.97844051</v>
      </c>
    </row>
    <row r="243" spans="3:14" ht="15">
      <c r="C243" s="372" t="s">
        <v>978</v>
      </c>
      <c r="D243" s="54">
        <v>6797113.664245519</v>
      </c>
      <c r="E243" s="54">
        <v>667623.3965594069</v>
      </c>
      <c r="F243" s="54">
        <v>686959.4654089641</v>
      </c>
      <c r="G243" s="54">
        <v>668098.7114219149</v>
      </c>
      <c r="H243" s="54">
        <v>680360.6407554677</v>
      </c>
      <c r="I243" s="54">
        <v>661330.7125413849</v>
      </c>
      <c r="J243" s="54">
        <v>670091.7367396397</v>
      </c>
      <c r="K243" s="54">
        <v>658038.5507829043</v>
      </c>
      <c r="L243" s="54">
        <v>647960.8902801211</v>
      </c>
      <c r="M243" s="54">
        <v>678417.4132647152</v>
      </c>
      <c r="N243" s="65">
        <v>778232.1464910178</v>
      </c>
    </row>
    <row r="244" spans="3:14" ht="15">
      <c r="C244" s="372" t="s">
        <v>979</v>
      </c>
      <c r="D244" s="255" t="s">
        <v>427</v>
      </c>
      <c r="E244" s="255" t="s">
        <v>427</v>
      </c>
      <c r="F244" s="255" t="s">
        <v>427</v>
      </c>
      <c r="G244" s="255" t="s">
        <v>427</v>
      </c>
      <c r="H244" s="255" t="s">
        <v>427</v>
      </c>
      <c r="I244" s="255" t="s">
        <v>427</v>
      </c>
      <c r="J244" s="255" t="s">
        <v>427</v>
      </c>
      <c r="K244" s="255" t="s">
        <v>427</v>
      </c>
      <c r="L244" s="255" t="s">
        <v>427</v>
      </c>
      <c r="M244" s="255" t="s">
        <v>427</v>
      </c>
      <c r="N244" s="256" t="s">
        <v>427</v>
      </c>
    </row>
    <row r="245" spans="3:14" ht="15">
      <c r="C245" s="372" t="s">
        <v>980</v>
      </c>
      <c r="D245" s="54">
        <v>59600.082977705264</v>
      </c>
      <c r="E245" s="54">
        <v>7082.747160360715</v>
      </c>
      <c r="F245" s="54">
        <v>1495.0886866596798</v>
      </c>
      <c r="G245" s="54">
        <v>5333.934630235766</v>
      </c>
      <c r="H245" s="54">
        <v>22249.952716278935</v>
      </c>
      <c r="I245" s="54">
        <v>729.4082893206535</v>
      </c>
      <c r="J245" s="54">
        <v>8281.293295516989</v>
      </c>
      <c r="K245" s="54">
        <v>9458.186180964101</v>
      </c>
      <c r="L245" s="54">
        <v>2574.2278544895676</v>
      </c>
      <c r="M245" s="54">
        <v>576.8906344640479</v>
      </c>
      <c r="N245" s="65">
        <v>1818.3535294147446</v>
      </c>
    </row>
    <row r="246" spans="3:14" ht="15">
      <c r="C246" s="372" t="s">
        <v>981</v>
      </c>
      <c r="D246" s="255" t="s">
        <v>427</v>
      </c>
      <c r="E246" s="255" t="s">
        <v>427</v>
      </c>
      <c r="F246" s="255" t="s">
        <v>427</v>
      </c>
      <c r="G246" s="255" t="s">
        <v>427</v>
      </c>
      <c r="H246" s="255" t="s">
        <v>427</v>
      </c>
      <c r="I246" s="255" t="s">
        <v>427</v>
      </c>
      <c r="J246" s="255" t="s">
        <v>427</v>
      </c>
      <c r="K246" s="255" t="s">
        <v>427</v>
      </c>
      <c r="L246" s="255" t="s">
        <v>427</v>
      </c>
      <c r="M246" s="255" t="s">
        <v>427</v>
      </c>
      <c r="N246" s="256" t="s">
        <v>427</v>
      </c>
    </row>
    <row r="247" spans="3:14" ht="30">
      <c r="C247" s="371" t="s">
        <v>165</v>
      </c>
      <c r="D247" s="54">
        <v>112726240.84075311</v>
      </c>
      <c r="E247" s="54">
        <v>4678246.322321163</v>
      </c>
      <c r="F247" s="54">
        <v>5627938.022032508</v>
      </c>
      <c r="G247" s="54">
        <v>6379806.59419905</v>
      </c>
      <c r="H247" s="54">
        <v>7271485.921659239</v>
      </c>
      <c r="I247" s="54">
        <v>7588911.049936769</v>
      </c>
      <c r="J247" s="54">
        <v>8638365.333695665</v>
      </c>
      <c r="K247" s="54">
        <v>9859262.686560916</v>
      </c>
      <c r="L247" s="54">
        <v>11777808.278197175</v>
      </c>
      <c r="M247" s="54">
        <v>16426545.73571532</v>
      </c>
      <c r="N247" s="65">
        <v>34477870.89642749</v>
      </c>
    </row>
    <row r="248" spans="3:14" ht="30">
      <c r="C248" s="371" t="s">
        <v>1104</v>
      </c>
      <c r="D248" s="54">
        <v>16325962.059312422</v>
      </c>
      <c r="E248" s="54">
        <v>362227.21636094496</v>
      </c>
      <c r="F248" s="54">
        <v>630561.9134351395</v>
      </c>
      <c r="G248" s="54">
        <v>832228.070177398</v>
      </c>
      <c r="H248" s="54">
        <v>1108911.2475453946</v>
      </c>
      <c r="I248" s="54">
        <v>1160859.9709731466</v>
      </c>
      <c r="J248" s="54">
        <v>1347149.0079751848</v>
      </c>
      <c r="K248" s="54">
        <v>1625876.9775494095</v>
      </c>
      <c r="L248" s="54">
        <v>1878416.449873743</v>
      </c>
      <c r="M248" s="54">
        <v>2891698.622372914</v>
      </c>
      <c r="N248" s="65">
        <v>4488032.583049183</v>
      </c>
    </row>
    <row r="249" spans="3:14" ht="15">
      <c r="C249" s="372" t="s">
        <v>982</v>
      </c>
      <c r="D249" s="54">
        <v>14686560.815247659</v>
      </c>
      <c r="E249" s="54">
        <v>358049.66664401686</v>
      </c>
      <c r="F249" s="54">
        <v>610162.3050633415</v>
      </c>
      <c r="G249" s="54">
        <v>807135.8823687023</v>
      </c>
      <c r="H249" s="54">
        <v>1054975.6832597905</v>
      </c>
      <c r="I249" s="54">
        <v>1127846.838241086</v>
      </c>
      <c r="J249" s="54">
        <v>1224687.672193731</v>
      </c>
      <c r="K249" s="54">
        <v>1534888.7465654204</v>
      </c>
      <c r="L249" s="54">
        <v>1650807.576357011</v>
      </c>
      <c r="M249" s="54">
        <v>2462131.7186517995</v>
      </c>
      <c r="N249" s="65">
        <v>3855874.7259028754</v>
      </c>
    </row>
    <row r="250" spans="3:14" ht="15">
      <c r="C250" s="372" t="s">
        <v>983</v>
      </c>
      <c r="D250" s="54">
        <v>266427.30968459655</v>
      </c>
      <c r="E250" s="54">
        <v>2519.7249733696076</v>
      </c>
      <c r="F250" s="54">
        <v>3655.47857969744</v>
      </c>
      <c r="G250" s="54">
        <v>4827.895766764168</v>
      </c>
      <c r="H250" s="54">
        <v>4704.372768518936</v>
      </c>
      <c r="I250" s="54">
        <v>10298.686340203678</v>
      </c>
      <c r="J250" s="54">
        <v>23192.953755840106</v>
      </c>
      <c r="K250" s="54">
        <v>18303.864030111665</v>
      </c>
      <c r="L250" s="54">
        <v>55533.74278002534</v>
      </c>
      <c r="M250" s="54">
        <v>36571.06388761881</v>
      </c>
      <c r="N250" s="65">
        <v>106819.52680244506</v>
      </c>
    </row>
    <row r="251" spans="3:14" ht="45">
      <c r="C251" s="372" t="s">
        <v>1089</v>
      </c>
      <c r="D251" s="54">
        <v>721355.8061982977</v>
      </c>
      <c r="E251" s="54">
        <v>556.4805190466395</v>
      </c>
      <c r="F251" s="54">
        <v>9829.671331585045</v>
      </c>
      <c r="G251" s="54">
        <v>14128.788512022746</v>
      </c>
      <c r="H251" s="54">
        <v>32615.57861641524</v>
      </c>
      <c r="I251" s="54">
        <v>7440.3403395390305</v>
      </c>
      <c r="J251" s="54">
        <v>70266.59776209958</v>
      </c>
      <c r="K251" s="54">
        <v>48709.45588275061</v>
      </c>
      <c r="L251" s="54">
        <v>102937.88828538393</v>
      </c>
      <c r="M251" s="54">
        <v>174173.48444801892</v>
      </c>
      <c r="N251" s="65">
        <v>260697.52050143428</v>
      </c>
    </row>
    <row r="252" spans="3:14" ht="33.4" customHeight="1">
      <c r="C252" s="372" t="s">
        <v>1090</v>
      </c>
      <c r="D252" s="54">
        <v>651618.1281818408</v>
      </c>
      <c r="E252" s="54">
        <v>1101.3442245117335</v>
      </c>
      <c r="F252" s="54">
        <v>6914.45846051576</v>
      </c>
      <c r="G252" s="54">
        <v>6135.5035299082365</v>
      </c>
      <c r="H252" s="54">
        <v>16615.612900669475</v>
      </c>
      <c r="I252" s="54">
        <v>15274.106052317062</v>
      </c>
      <c r="J252" s="54">
        <v>29001.784263517056</v>
      </c>
      <c r="K252" s="54">
        <v>23974.911071128976</v>
      </c>
      <c r="L252" s="54">
        <v>69137.24245132614</v>
      </c>
      <c r="M252" s="54">
        <v>218822.35538549948</v>
      </c>
      <c r="N252" s="65">
        <v>264640.80984244787</v>
      </c>
    </row>
    <row r="253" spans="3:14" ht="15">
      <c r="C253" s="371" t="s">
        <v>984</v>
      </c>
      <c r="D253" s="54">
        <v>6683706.615892142</v>
      </c>
      <c r="E253" s="54">
        <v>275475.43297331873</v>
      </c>
      <c r="F253" s="54">
        <v>334910.11073611845</v>
      </c>
      <c r="G253" s="54">
        <v>427986.5306196455</v>
      </c>
      <c r="H253" s="54">
        <v>423969.9454824784</v>
      </c>
      <c r="I253" s="54">
        <v>509918.3879463249</v>
      </c>
      <c r="J253" s="54">
        <v>542455.7087833585</v>
      </c>
      <c r="K253" s="54">
        <v>672412.3081544248</v>
      </c>
      <c r="L253" s="54">
        <v>744891.8691621121</v>
      </c>
      <c r="M253" s="54">
        <v>1047712.1988370799</v>
      </c>
      <c r="N253" s="65">
        <v>1703974.123197616</v>
      </c>
    </row>
    <row r="254" spans="3:14" ht="15">
      <c r="C254" s="372" t="s">
        <v>985</v>
      </c>
      <c r="D254" s="54">
        <v>6683706.615892142</v>
      </c>
      <c r="E254" s="54">
        <v>275475.43297331873</v>
      </c>
      <c r="F254" s="54">
        <v>334910.11073611845</v>
      </c>
      <c r="G254" s="54">
        <v>427986.5306196455</v>
      </c>
      <c r="H254" s="54">
        <v>423969.9454824784</v>
      </c>
      <c r="I254" s="54">
        <v>509918.3879463249</v>
      </c>
      <c r="J254" s="54">
        <v>542455.7087833585</v>
      </c>
      <c r="K254" s="54">
        <v>672412.3081544248</v>
      </c>
      <c r="L254" s="54">
        <v>744891.8691621121</v>
      </c>
      <c r="M254" s="54">
        <v>1047712.1988370799</v>
      </c>
      <c r="N254" s="65">
        <v>1703974.123197616</v>
      </c>
    </row>
    <row r="255" spans="3:14" ht="15">
      <c r="C255" s="372" t="s">
        <v>1085</v>
      </c>
      <c r="D255" s="54">
        <v>18537598.38341438</v>
      </c>
      <c r="E255" s="54">
        <v>901665.8090955885</v>
      </c>
      <c r="F255" s="54">
        <v>1101684.2862147426</v>
      </c>
      <c r="G255" s="54">
        <v>1362643.328050865</v>
      </c>
      <c r="H255" s="54">
        <v>1565745.4018111597</v>
      </c>
      <c r="I255" s="54">
        <v>1638443.8181483583</v>
      </c>
      <c r="J255" s="54">
        <v>1857576.9227617073</v>
      </c>
      <c r="K255" s="54">
        <v>2045288.9481932786</v>
      </c>
      <c r="L255" s="54">
        <v>2163774.188777898</v>
      </c>
      <c r="M255" s="54">
        <v>2627768.169535009</v>
      </c>
      <c r="N255" s="65">
        <v>3273007.5108262235</v>
      </c>
    </row>
    <row r="256" spans="3:14" ht="30">
      <c r="C256" s="372" t="s">
        <v>986</v>
      </c>
      <c r="D256" s="54">
        <v>15918145.174415778</v>
      </c>
      <c r="E256" s="54">
        <v>785308.8443257737</v>
      </c>
      <c r="F256" s="54">
        <v>970088.1822182549</v>
      </c>
      <c r="G256" s="54">
        <v>1187099.7978527965</v>
      </c>
      <c r="H256" s="54">
        <v>1367938.769947191</v>
      </c>
      <c r="I256" s="54">
        <v>1420954.8457018796</v>
      </c>
      <c r="J256" s="54">
        <v>1574305.823775295</v>
      </c>
      <c r="K256" s="54">
        <v>1765311.9224448472</v>
      </c>
      <c r="L256" s="54">
        <v>1880249.920246805</v>
      </c>
      <c r="M256" s="54">
        <v>2225630.879488841</v>
      </c>
      <c r="N256" s="65">
        <v>2741256.1884142454</v>
      </c>
    </row>
    <row r="257" spans="3:14" ht="30">
      <c r="C257" s="372" t="s">
        <v>987</v>
      </c>
      <c r="D257" s="54">
        <v>1875297.4106363128</v>
      </c>
      <c r="E257" s="54">
        <v>89340.97934896182</v>
      </c>
      <c r="F257" s="54">
        <v>93962.69522059163</v>
      </c>
      <c r="G257" s="54">
        <v>126447.82804762994</v>
      </c>
      <c r="H257" s="54">
        <v>136013.2737811876</v>
      </c>
      <c r="I257" s="54">
        <v>156811.5574614625</v>
      </c>
      <c r="J257" s="54">
        <v>207392.32825380965</v>
      </c>
      <c r="K257" s="54">
        <v>201309.65807252316</v>
      </c>
      <c r="L257" s="54">
        <v>189956.59516425675</v>
      </c>
      <c r="M257" s="54">
        <v>285745.78134946467</v>
      </c>
      <c r="N257" s="65">
        <v>388316.71393639676</v>
      </c>
    </row>
    <row r="258" spans="3:14" ht="15">
      <c r="C258" s="372" t="s">
        <v>988</v>
      </c>
      <c r="D258" s="54">
        <v>744155.7983627145</v>
      </c>
      <c r="E258" s="54">
        <v>27015.985420852223</v>
      </c>
      <c r="F258" s="54">
        <v>37633.408775895</v>
      </c>
      <c r="G258" s="54">
        <v>49095.702150442</v>
      </c>
      <c r="H258" s="54">
        <v>61793.3580827859</v>
      </c>
      <c r="I258" s="54">
        <v>60677.41498502315</v>
      </c>
      <c r="J258" s="54">
        <v>75878.77073261146</v>
      </c>
      <c r="K258" s="54">
        <v>78667.36767591476</v>
      </c>
      <c r="L258" s="54">
        <v>93567.67336684822</v>
      </c>
      <c r="M258" s="54">
        <v>116391.50869672661</v>
      </c>
      <c r="N258" s="65">
        <v>143434.6084756202</v>
      </c>
    </row>
    <row r="259" spans="3:14" ht="30">
      <c r="C259" s="371" t="s">
        <v>1091</v>
      </c>
      <c r="D259" s="54">
        <v>2947765.390908112</v>
      </c>
      <c r="E259" s="54">
        <v>134159.61814022932</v>
      </c>
      <c r="F259" s="54">
        <v>159033.23484223214</v>
      </c>
      <c r="G259" s="54">
        <v>182829.2992090553</v>
      </c>
      <c r="H259" s="54">
        <v>216265.0189376411</v>
      </c>
      <c r="I259" s="54">
        <v>217299.2417532074</v>
      </c>
      <c r="J259" s="54">
        <v>239607.7196677594</v>
      </c>
      <c r="K259" s="54">
        <v>282761.37536093994</v>
      </c>
      <c r="L259" s="54">
        <v>286075.39883414685</v>
      </c>
      <c r="M259" s="54">
        <v>428744.1990664963</v>
      </c>
      <c r="N259" s="65">
        <v>800990.2850964855</v>
      </c>
    </row>
    <row r="260" spans="3:14" ht="30.6" customHeight="1">
      <c r="C260" s="372" t="s">
        <v>1092</v>
      </c>
      <c r="D260" s="54">
        <v>2947765.390908112</v>
      </c>
      <c r="E260" s="54">
        <v>134159.61814022932</v>
      </c>
      <c r="F260" s="54">
        <v>159033.23484223214</v>
      </c>
      <c r="G260" s="54">
        <v>182829.2992090553</v>
      </c>
      <c r="H260" s="54">
        <v>216265.0189376411</v>
      </c>
      <c r="I260" s="54">
        <v>217299.2417532074</v>
      </c>
      <c r="J260" s="54">
        <v>239607.7196677594</v>
      </c>
      <c r="K260" s="54">
        <v>282761.37536093994</v>
      </c>
      <c r="L260" s="54">
        <v>286075.39883414685</v>
      </c>
      <c r="M260" s="54">
        <v>428744.1990664963</v>
      </c>
      <c r="N260" s="65">
        <v>800990.2850964855</v>
      </c>
    </row>
    <row r="261" spans="3:14" ht="15">
      <c r="C261" s="371" t="s">
        <v>989</v>
      </c>
      <c r="D261" s="54">
        <v>2676570.9665302774</v>
      </c>
      <c r="E261" s="54">
        <v>141257.8640412992</v>
      </c>
      <c r="F261" s="54">
        <v>127633.00420770017</v>
      </c>
      <c r="G261" s="54">
        <v>158346.0577356654</v>
      </c>
      <c r="H261" s="54">
        <v>162091.29500590992</v>
      </c>
      <c r="I261" s="54">
        <v>204261.73201724535</v>
      </c>
      <c r="J261" s="54">
        <v>280230.8303189006</v>
      </c>
      <c r="K261" s="54">
        <v>285453.68189544854</v>
      </c>
      <c r="L261" s="54">
        <v>336356.9443819616</v>
      </c>
      <c r="M261" s="54">
        <v>385762.0748397465</v>
      </c>
      <c r="N261" s="65">
        <v>595177.482086335</v>
      </c>
    </row>
    <row r="262" spans="3:14" ht="15">
      <c r="C262" s="372" t="s">
        <v>990</v>
      </c>
      <c r="D262" s="54">
        <v>454249.2225709596</v>
      </c>
      <c r="E262" s="54">
        <v>43202.247562755736</v>
      </c>
      <c r="F262" s="54">
        <v>9756.282937806769</v>
      </c>
      <c r="G262" s="54">
        <v>19321.049786275817</v>
      </c>
      <c r="H262" s="54">
        <v>13969.394540718084</v>
      </c>
      <c r="I262" s="54">
        <v>34147.05837536404</v>
      </c>
      <c r="J262" s="54">
        <v>72240.26999604235</v>
      </c>
      <c r="K262" s="54">
        <v>33695.43483860627</v>
      </c>
      <c r="L262" s="54">
        <v>54102.09122685731</v>
      </c>
      <c r="M262" s="54">
        <v>48888.95727953366</v>
      </c>
      <c r="N262" s="65">
        <v>124926.4360269983</v>
      </c>
    </row>
    <row r="263" spans="3:14" ht="15">
      <c r="C263" s="372" t="s">
        <v>991</v>
      </c>
      <c r="D263" s="54">
        <v>2222321.743959332</v>
      </c>
      <c r="E263" s="54">
        <v>98055.6164785438</v>
      </c>
      <c r="F263" s="54">
        <v>117876.7212698937</v>
      </c>
      <c r="G263" s="54">
        <v>139025.00794938972</v>
      </c>
      <c r="H263" s="54">
        <v>148121.90046519163</v>
      </c>
      <c r="I263" s="54">
        <v>170114.6736418816</v>
      </c>
      <c r="J263" s="54">
        <v>207990.5603228585</v>
      </c>
      <c r="K263" s="54">
        <v>251758.24705684223</v>
      </c>
      <c r="L263" s="54">
        <v>282254.8531551038</v>
      </c>
      <c r="M263" s="54">
        <v>336873.11756021314</v>
      </c>
      <c r="N263" s="65">
        <v>470251.04605933756</v>
      </c>
    </row>
    <row r="264" spans="3:14" ht="30">
      <c r="C264" s="372" t="s">
        <v>1093</v>
      </c>
      <c r="D264" s="54">
        <v>65554637.424690984</v>
      </c>
      <c r="E264" s="54">
        <v>2863460.381709778</v>
      </c>
      <c r="F264" s="54">
        <v>3274115.4725965825</v>
      </c>
      <c r="G264" s="54">
        <v>3415773.30840645</v>
      </c>
      <c r="H264" s="54">
        <v>3794503.012876658</v>
      </c>
      <c r="I264" s="54">
        <v>3858127.8990985053</v>
      </c>
      <c r="J264" s="54">
        <v>4371345.144188764</v>
      </c>
      <c r="K264" s="54">
        <v>4947469.395407422</v>
      </c>
      <c r="L264" s="54">
        <v>6368293.427167295</v>
      </c>
      <c r="M264" s="54">
        <v>9044860.471064026</v>
      </c>
      <c r="N264" s="65">
        <v>23616688.912171535</v>
      </c>
    </row>
    <row r="265" spans="3:14" ht="15">
      <c r="C265" s="372" t="s">
        <v>992</v>
      </c>
      <c r="D265" s="54">
        <v>37237778.97673298</v>
      </c>
      <c r="E265" s="54">
        <v>2832384.0840052688</v>
      </c>
      <c r="F265" s="54">
        <v>3220019.968307084</v>
      </c>
      <c r="G265" s="54">
        <v>3312146.461938781</v>
      </c>
      <c r="H265" s="54">
        <v>3495873.2898052917</v>
      </c>
      <c r="I265" s="54">
        <v>3470057.4782407708</v>
      </c>
      <c r="J265" s="54">
        <v>3654813.8045994276</v>
      </c>
      <c r="K265" s="54">
        <v>3736772.173662522</v>
      </c>
      <c r="L265" s="54">
        <v>4058649.697066733</v>
      </c>
      <c r="M265" s="54">
        <v>4360389.337368656</v>
      </c>
      <c r="N265" s="65">
        <v>5096672.681736046</v>
      </c>
    </row>
    <row r="266" spans="3:14" ht="15">
      <c r="C266" s="372" t="s">
        <v>993</v>
      </c>
      <c r="D266" s="54">
        <v>28316858.447956383</v>
      </c>
      <c r="E266" s="54">
        <v>31076.29770450524</v>
      </c>
      <c r="F266" s="54">
        <v>54095.50428949623</v>
      </c>
      <c r="G266" s="54">
        <v>103626.84646766561</v>
      </c>
      <c r="H266" s="54">
        <v>298629.72307137813</v>
      </c>
      <c r="I266" s="54">
        <v>388070.42085773195</v>
      </c>
      <c r="J266" s="54">
        <v>716531.3395893441</v>
      </c>
      <c r="K266" s="54">
        <v>1210697.2217449076</v>
      </c>
      <c r="L266" s="54">
        <v>2309643.730100559</v>
      </c>
      <c r="M266" s="54">
        <v>4684471.133695394</v>
      </c>
      <c r="N266" s="65">
        <v>18520016.23043553</v>
      </c>
    </row>
    <row r="267" spans="3:14" ht="15">
      <c r="C267" s="371" t="s">
        <v>76</v>
      </c>
      <c r="D267" s="54">
        <v>140669008.9220705</v>
      </c>
      <c r="E267" s="54">
        <v>4745241.054848146</v>
      </c>
      <c r="F267" s="54">
        <v>6620014.536900665</v>
      </c>
      <c r="G267" s="54">
        <v>8623275.843209313</v>
      </c>
      <c r="H267" s="54">
        <v>9251034.103006843</v>
      </c>
      <c r="I267" s="54">
        <v>11368761.784291795</v>
      </c>
      <c r="J267" s="54">
        <v>12433450.572218146</v>
      </c>
      <c r="K267" s="54">
        <v>13675887.020942807</v>
      </c>
      <c r="L267" s="54">
        <v>15991200.96060168</v>
      </c>
      <c r="M267" s="54">
        <v>22589236.50148066</v>
      </c>
      <c r="N267" s="65">
        <v>35370906.54456702</v>
      </c>
    </row>
    <row r="268" spans="3:14" ht="15">
      <c r="C268" s="371" t="s">
        <v>994</v>
      </c>
      <c r="D268" s="54">
        <v>81002095.88562486</v>
      </c>
      <c r="E268" s="54">
        <v>3164194.1918444494</v>
      </c>
      <c r="F268" s="54">
        <v>4511639.033931754</v>
      </c>
      <c r="G268" s="54">
        <v>5163280.926321027</v>
      </c>
      <c r="H268" s="54">
        <v>5959992.035495808</v>
      </c>
      <c r="I268" s="54">
        <v>7096245.392958634</v>
      </c>
      <c r="J268" s="54">
        <v>7527686.838659967</v>
      </c>
      <c r="K268" s="54">
        <v>8504543.527345087</v>
      </c>
      <c r="L268" s="54">
        <v>9383937.85567871</v>
      </c>
      <c r="M268" s="54">
        <v>11463207.286743298</v>
      </c>
      <c r="N268" s="65">
        <v>18227368.79664452</v>
      </c>
    </row>
    <row r="269" spans="3:14" ht="15">
      <c r="C269" s="372" t="s">
        <v>995</v>
      </c>
      <c r="D269" s="54">
        <v>72961915.59516552</v>
      </c>
      <c r="E269" s="54">
        <v>2978583.1302485713</v>
      </c>
      <c r="F269" s="54">
        <v>4169193.4484249656</v>
      </c>
      <c r="G269" s="54">
        <v>4816681.484761528</v>
      </c>
      <c r="H269" s="54">
        <v>5516633.203072736</v>
      </c>
      <c r="I269" s="54">
        <v>6523034.350695745</v>
      </c>
      <c r="J269" s="54">
        <v>6817795.927540484</v>
      </c>
      <c r="K269" s="54">
        <v>7698831.586863124</v>
      </c>
      <c r="L269" s="54">
        <v>8467135.124898998</v>
      </c>
      <c r="M269" s="54">
        <v>10135772.037286304</v>
      </c>
      <c r="N269" s="65">
        <v>15838255.301376874</v>
      </c>
    </row>
    <row r="270" spans="3:14" ht="15">
      <c r="C270" s="372" t="s">
        <v>996</v>
      </c>
      <c r="D270" s="54">
        <v>1884470.7097073023</v>
      </c>
      <c r="E270" s="54">
        <v>92035.15355541171</v>
      </c>
      <c r="F270" s="54">
        <v>156352.65907356105</v>
      </c>
      <c r="G270" s="54">
        <v>121492.86129271059</v>
      </c>
      <c r="H270" s="54">
        <v>137596.5358679343</v>
      </c>
      <c r="I270" s="54">
        <v>156369.5908079287</v>
      </c>
      <c r="J270" s="54">
        <v>174583.31384822467</v>
      </c>
      <c r="K270" s="54">
        <v>200334.74052159197</v>
      </c>
      <c r="L270" s="54">
        <v>228631.10022834278</v>
      </c>
      <c r="M270" s="54">
        <v>243911.82493435813</v>
      </c>
      <c r="N270" s="65">
        <v>373162.92957731255</v>
      </c>
    </row>
    <row r="271" spans="3:14" ht="15">
      <c r="C271" s="372" t="s">
        <v>997</v>
      </c>
      <c r="D271" s="54">
        <v>6155709.580746651</v>
      </c>
      <c r="E271" s="54">
        <v>93575.90804047529</v>
      </c>
      <c r="F271" s="54">
        <v>186092.92643323133</v>
      </c>
      <c r="G271" s="54">
        <v>225106.58026679035</v>
      </c>
      <c r="H271" s="54">
        <v>305762.2965551414</v>
      </c>
      <c r="I271" s="54">
        <v>416841.4514549786</v>
      </c>
      <c r="J271" s="54">
        <v>535307.5972712449</v>
      </c>
      <c r="K271" s="54">
        <v>605377.1999603938</v>
      </c>
      <c r="L271" s="54">
        <v>688171.6305513975</v>
      </c>
      <c r="M271" s="54">
        <v>1083523.424522681</v>
      </c>
      <c r="N271" s="65">
        <v>2015950.5656902324</v>
      </c>
    </row>
    <row r="272" spans="3:14" ht="15">
      <c r="C272" s="371" t="s">
        <v>998</v>
      </c>
      <c r="D272" s="54">
        <v>40752701.238150604</v>
      </c>
      <c r="E272" s="54">
        <v>881498.050811502</v>
      </c>
      <c r="F272" s="54">
        <v>1466944.2291414076</v>
      </c>
      <c r="G272" s="54">
        <v>2197260.3348062355</v>
      </c>
      <c r="H272" s="54">
        <v>2176941.1900607194</v>
      </c>
      <c r="I272" s="54">
        <v>2731029.890137363</v>
      </c>
      <c r="J272" s="54">
        <v>3326548.881534739</v>
      </c>
      <c r="K272" s="54">
        <v>3706640.8074770845</v>
      </c>
      <c r="L272" s="54">
        <v>4764276.239337921</v>
      </c>
      <c r="M272" s="54">
        <v>7599092.1416014405</v>
      </c>
      <c r="N272" s="65">
        <v>11902469.473243471</v>
      </c>
    </row>
    <row r="273" spans="3:14" ht="15">
      <c r="C273" s="372" t="s">
        <v>999</v>
      </c>
      <c r="D273" s="54">
        <v>21908279.58156212</v>
      </c>
      <c r="E273" s="54">
        <v>457386.04747089185</v>
      </c>
      <c r="F273" s="54">
        <v>743934.590806991</v>
      </c>
      <c r="G273" s="54">
        <v>1198973.9924104258</v>
      </c>
      <c r="H273" s="54">
        <v>1217791.9932862604</v>
      </c>
      <c r="I273" s="54">
        <v>1396765.3384221257</v>
      </c>
      <c r="J273" s="54">
        <v>1854106.2371763985</v>
      </c>
      <c r="K273" s="54">
        <v>2012576.786738809</v>
      </c>
      <c r="L273" s="54">
        <v>2646827.9705131496</v>
      </c>
      <c r="M273" s="54">
        <v>3890254.06135401</v>
      </c>
      <c r="N273" s="65">
        <v>6489662.5633840505</v>
      </c>
    </row>
    <row r="274" spans="3:14" ht="15">
      <c r="C274" s="372" t="s">
        <v>1000</v>
      </c>
      <c r="D274" s="54">
        <v>6217836.263183279</v>
      </c>
      <c r="E274" s="54">
        <v>95279.41587371998</v>
      </c>
      <c r="F274" s="54">
        <v>176128.9302173588</v>
      </c>
      <c r="G274" s="54">
        <v>278636.30822860805</v>
      </c>
      <c r="H274" s="54">
        <v>189605.59376367164</v>
      </c>
      <c r="I274" s="54">
        <v>380825.5270720204</v>
      </c>
      <c r="J274" s="54">
        <v>434008.073042432</v>
      </c>
      <c r="K274" s="54">
        <v>553779.7560859006</v>
      </c>
      <c r="L274" s="54">
        <v>586414.6589935556</v>
      </c>
      <c r="M274" s="54">
        <v>1396579.2616173422</v>
      </c>
      <c r="N274" s="65">
        <v>2126578.7382887495</v>
      </c>
    </row>
    <row r="275" spans="3:14" ht="15">
      <c r="C275" s="372" t="s">
        <v>1001</v>
      </c>
      <c r="D275" s="54">
        <v>12626585.393405266</v>
      </c>
      <c r="E275" s="54">
        <v>328832.5874668937</v>
      </c>
      <c r="F275" s="54">
        <v>546880.7081170649</v>
      </c>
      <c r="G275" s="54">
        <v>719650.0341672152</v>
      </c>
      <c r="H275" s="54">
        <v>769543.6030108032</v>
      </c>
      <c r="I275" s="54">
        <v>953439.0246432368</v>
      </c>
      <c r="J275" s="54">
        <v>1038434.5713159194</v>
      </c>
      <c r="K275" s="54">
        <v>1140284.2646523977</v>
      </c>
      <c r="L275" s="54">
        <v>1531033.6098312452</v>
      </c>
      <c r="M275" s="54">
        <v>2312258.8186301677</v>
      </c>
      <c r="N275" s="65">
        <v>3286228.171570731</v>
      </c>
    </row>
    <row r="276" spans="3:14" ht="15">
      <c r="C276" s="371" t="s">
        <v>1002</v>
      </c>
      <c r="D276" s="54">
        <v>18914211.79829144</v>
      </c>
      <c r="E276" s="54">
        <v>699548.812192194</v>
      </c>
      <c r="F276" s="54">
        <v>641431.2738275279</v>
      </c>
      <c r="G276" s="54">
        <v>1262734.5820820176</v>
      </c>
      <c r="H276" s="54">
        <v>1114100.8774503372</v>
      </c>
      <c r="I276" s="54">
        <v>1541486.5011957574</v>
      </c>
      <c r="J276" s="54">
        <v>1579214.8520233962</v>
      </c>
      <c r="K276" s="54">
        <v>1464702.6861206312</v>
      </c>
      <c r="L276" s="54">
        <v>1842986.8655850363</v>
      </c>
      <c r="M276" s="54">
        <v>3526937.0731359185</v>
      </c>
      <c r="N276" s="65">
        <v>5241068.274678804</v>
      </c>
    </row>
    <row r="277" spans="3:14" ht="15">
      <c r="C277" s="372" t="s">
        <v>1107</v>
      </c>
      <c r="D277" s="54">
        <v>18914211.79829144</v>
      </c>
      <c r="E277" s="54">
        <v>699548.812192194</v>
      </c>
      <c r="F277" s="54">
        <v>641431.2738275279</v>
      </c>
      <c r="G277" s="54">
        <v>1262734.5820820176</v>
      </c>
      <c r="H277" s="54">
        <v>1114100.8774503372</v>
      </c>
      <c r="I277" s="54">
        <v>1541486.5011957574</v>
      </c>
      <c r="J277" s="54">
        <v>1579214.8520233962</v>
      </c>
      <c r="K277" s="54">
        <v>1464702.6861206312</v>
      </c>
      <c r="L277" s="54">
        <v>1842986.8655850363</v>
      </c>
      <c r="M277" s="54">
        <v>3526937.0731359185</v>
      </c>
      <c r="N277" s="65">
        <v>5241068.274678804</v>
      </c>
    </row>
    <row r="278" spans="3:14" ht="15">
      <c r="C278" s="371" t="s">
        <v>77</v>
      </c>
      <c r="D278" s="54">
        <v>280849774.34959537</v>
      </c>
      <c r="E278" s="54">
        <v>7461539.647037508</v>
      </c>
      <c r="F278" s="54">
        <v>9055622.570847197</v>
      </c>
      <c r="G278" s="54">
        <v>11482418.187431073</v>
      </c>
      <c r="H278" s="54">
        <v>13914666.832398372</v>
      </c>
      <c r="I278" s="54">
        <v>16669500.550112545</v>
      </c>
      <c r="J278" s="54">
        <v>22838267.75303469</v>
      </c>
      <c r="K278" s="54">
        <v>27154122.632373188</v>
      </c>
      <c r="L278" s="54">
        <v>35218338.1183619</v>
      </c>
      <c r="M278" s="54">
        <v>49778206.158332326</v>
      </c>
      <c r="N278" s="65">
        <v>87277091.89965978</v>
      </c>
    </row>
    <row r="279" spans="3:14" ht="15">
      <c r="C279" s="371" t="s">
        <v>1003</v>
      </c>
      <c r="D279" s="54">
        <v>111823850.85689953</v>
      </c>
      <c r="E279" s="54">
        <v>1607101.337760991</v>
      </c>
      <c r="F279" s="54">
        <v>1141583.6262400132</v>
      </c>
      <c r="G279" s="54">
        <v>1850303.2277318358</v>
      </c>
      <c r="H279" s="54">
        <v>3244311.4895808008</v>
      </c>
      <c r="I279" s="54">
        <v>3976690.4388212245</v>
      </c>
      <c r="J279" s="54">
        <v>8364904.941555991</v>
      </c>
      <c r="K279" s="54">
        <v>10368948.618586086</v>
      </c>
      <c r="L279" s="54">
        <v>15542243.122663403</v>
      </c>
      <c r="M279" s="54">
        <v>22938052.866744082</v>
      </c>
      <c r="N279" s="65">
        <v>42789711.187216625</v>
      </c>
    </row>
    <row r="280" spans="3:14" ht="15">
      <c r="C280" s="372" t="s">
        <v>1004</v>
      </c>
      <c r="D280" s="54">
        <v>106374399.1561892</v>
      </c>
      <c r="E280" s="54">
        <v>1395489.3836585453</v>
      </c>
      <c r="F280" s="54">
        <v>658646.578462835</v>
      </c>
      <c r="G280" s="54">
        <v>1506041.2572693964</v>
      </c>
      <c r="H280" s="54">
        <v>2741729.5560135916</v>
      </c>
      <c r="I280" s="54">
        <v>3459709.9466302595</v>
      </c>
      <c r="J280" s="54">
        <v>7695217.982096989</v>
      </c>
      <c r="K280" s="54">
        <v>9430986.596850827</v>
      </c>
      <c r="L280" s="54">
        <v>14821892.3962703</v>
      </c>
      <c r="M280" s="54">
        <v>22474739.032737825</v>
      </c>
      <c r="N280" s="65">
        <v>42189946.42619932</v>
      </c>
    </row>
    <row r="281" spans="3:14" ht="15">
      <c r="C281" s="372" t="s">
        <v>1005</v>
      </c>
      <c r="D281" s="54">
        <v>4327054.410723059</v>
      </c>
      <c r="E281" s="54">
        <v>168846.3414625773</v>
      </c>
      <c r="F281" s="54">
        <v>412666.5028250759</v>
      </c>
      <c r="G281" s="54">
        <v>276108.8793555149</v>
      </c>
      <c r="H281" s="54">
        <v>439703.23295254994</v>
      </c>
      <c r="I281" s="54">
        <v>445759.93574574974</v>
      </c>
      <c r="J281" s="54">
        <v>568338.343491475</v>
      </c>
      <c r="K281" s="54">
        <v>824682.142649226</v>
      </c>
      <c r="L281" s="54">
        <v>620588.819424511</v>
      </c>
      <c r="M281" s="54">
        <v>231175.7742487236</v>
      </c>
      <c r="N281" s="65">
        <v>339184.4385676528</v>
      </c>
    </row>
    <row r="282" spans="3:14" ht="15">
      <c r="C282" s="372" t="s">
        <v>1006</v>
      </c>
      <c r="D282" s="54">
        <v>1115544.672600549</v>
      </c>
      <c r="E282" s="54">
        <v>42765.61263986659</v>
      </c>
      <c r="F282" s="54">
        <v>70270.54495210182</v>
      </c>
      <c r="G282" s="54">
        <v>68153.09110692544</v>
      </c>
      <c r="H282" s="54">
        <v>60607.77524021952</v>
      </c>
      <c r="I282" s="54">
        <v>71220.55644522</v>
      </c>
      <c r="J282" s="54">
        <v>101348.61596754909</v>
      </c>
      <c r="K282" s="54">
        <v>113279.87908605253</v>
      </c>
      <c r="L282" s="54">
        <v>99761.90696861423</v>
      </c>
      <c r="M282" s="54">
        <v>227556.36774436245</v>
      </c>
      <c r="N282" s="65">
        <v>260580.32244964392</v>
      </c>
    </row>
    <row r="283" spans="3:14" ht="15">
      <c r="C283" s="372" t="s">
        <v>1007</v>
      </c>
      <c r="D283" s="54">
        <v>6852.617387531149</v>
      </c>
      <c r="E283" s="255" t="s">
        <v>427</v>
      </c>
      <c r="F283" s="255" t="s">
        <v>427</v>
      </c>
      <c r="G283" s="255" t="s">
        <v>427</v>
      </c>
      <c r="H283" s="54">
        <v>2270.9253744417797</v>
      </c>
      <c r="I283" s="255" t="s">
        <v>427</v>
      </c>
      <c r="J283" s="255" t="s">
        <v>427</v>
      </c>
      <c r="K283" s="255" t="s">
        <v>427</v>
      </c>
      <c r="L283" s="255" t="s">
        <v>427</v>
      </c>
      <c r="M283" s="54">
        <v>4581.6920130893695</v>
      </c>
      <c r="N283" s="256" t="s">
        <v>427</v>
      </c>
    </row>
    <row r="284" spans="3:14" ht="15">
      <c r="C284" s="371" t="s">
        <v>1008</v>
      </c>
      <c r="D284" s="54">
        <v>70459693.24782823</v>
      </c>
      <c r="E284" s="54">
        <v>802103.6149789034</v>
      </c>
      <c r="F284" s="54">
        <v>1230360.7170630207</v>
      </c>
      <c r="G284" s="54">
        <v>1976613.1247884647</v>
      </c>
      <c r="H284" s="54">
        <v>2269806.603387078</v>
      </c>
      <c r="I284" s="54">
        <v>3287480.4011794664</v>
      </c>
      <c r="J284" s="54">
        <v>4831469.920098169</v>
      </c>
      <c r="K284" s="54">
        <v>6248744.238313336</v>
      </c>
      <c r="L284" s="54">
        <v>8242394.22249743</v>
      </c>
      <c r="M284" s="54">
        <v>13978854.084977128</v>
      </c>
      <c r="N284" s="65">
        <v>27591866.320545428</v>
      </c>
    </row>
    <row r="285" spans="3:14" ht="45">
      <c r="C285" s="372" t="s">
        <v>1010</v>
      </c>
      <c r="D285" s="54">
        <v>9651690.611783173</v>
      </c>
      <c r="E285" s="54">
        <v>104683.71723545797</v>
      </c>
      <c r="F285" s="54">
        <v>183354.71336011708</v>
      </c>
      <c r="G285" s="54">
        <v>269514.54173329857</v>
      </c>
      <c r="H285" s="54">
        <v>321991.71491383447</v>
      </c>
      <c r="I285" s="54">
        <v>441198.3737181195</v>
      </c>
      <c r="J285" s="54">
        <v>658764.1284036739</v>
      </c>
      <c r="K285" s="54">
        <v>914724.8916615051</v>
      </c>
      <c r="L285" s="54">
        <v>1112933.3010388874</v>
      </c>
      <c r="M285" s="54">
        <v>1941188.837270099</v>
      </c>
      <c r="N285" s="65">
        <v>3703336.3924481226</v>
      </c>
    </row>
    <row r="286" spans="3:14" ht="30">
      <c r="C286" s="372" t="s">
        <v>1094</v>
      </c>
      <c r="D286" s="54">
        <v>37409722.31277087</v>
      </c>
      <c r="E286" s="54">
        <v>428693.8007970841</v>
      </c>
      <c r="F286" s="54">
        <v>618955.9963987998</v>
      </c>
      <c r="G286" s="54">
        <v>1070470.388174164</v>
      </c>
      <c r="H286" s="54">
        <v>1157069.0047158033</v>
      </c>
      <c r="I286" s="54">
        <v>1692377.1808896672</v>
      </c>
      <c r="J286" s="54">
        <v>2330014.2943054526</v>
      </c>
      <c r="K286" s="54">
        <v>3130480.620859922</v>
      </c>
      <c r="L286" s="54">
        <v>4463208.421788082</v>
      </c>
      <c r="M286" s="54">
        <v>7361512.490619505</v>
      </c>
      <c r="N286" s="65">
        <v>15156940.114222798</v>
      </c>
    </row>
    <row r="287" spans="3:14" ht="33.4" customHeight="1">
      <c r="C287" s="372" t="s">
        <v>1011</v>
      </c>
      <c r="D287" s="54">
        <v>19964432.792209234</v>
      </c>
      <c r="E287" s="54">
        <v>236264.8387540054</v>
      </c>
      <c r="F287" s="54">
        <v>337895.2941200994</v>
      </c>
      <c r="G287" s="54">
        <v>508140.38644883514</v>
      </c>
      <c r="H287" s="54">
        <v>681749.590539736</v>
      </c>
      <c r="I287" s="54">
        <v>946566.2866165247</v>
      </c>
      <c r="J287" s="54">
        <v>1581716.7310382416</v>
      </c>
      <c r="K287" s="54">
        <v>1882122.1701582277</v>
      </c>
      <c r="L287" s="54">
        <v>2234124.3749865596</v>
      </c>
      <c r="M287" s="54">
        <v>3961817.2064358615</v>
      </c>
      <c r="N287" s="65">
        <v>7594035.913111226</v>
      </c>
    </row>
    <row r="288" spans="3:14" ht="45">
      <c r="C288" s="372" t="s">
        <v>1012</v>
      </c>
      <c r="D288" s="54">
        <v>1337046.443604502</v>
      </c>
      <c r="E288" s="54">
        <v>20941.379089417504</v>
      </c>
      <c r="F288" s="54">
        <v>86672.58531284258</v>
      </c>
      <c r="G288" s="54">
        <v>100642.50793685517</v>
      </c>
      <c r="H288" s="54">
        <v>91040.74834956726</v>
      </c>
      <c r="I288" s="54">
        <v>129956.29900630486</v>
      </c>
      <c r="J288" s="54">
        <v>132808.1239547952</v>
      </c>
      <c r="K288" s="54">
        <v>169675.43932545077</v>
      </c>
      <c r="L288" s="54">
        <v>194517.77809434524</v>
      </c>
      <c r="M288" s="54">
        <v>227683.7935656242</v>
      </c>
      <c r="N288" s="65">
        <v>183107.78896929318</v>
      </c>
    </row>
    <row r="289" spans="3:14" ht="15">
      <c r="C289" s="372" t="s">
        <v>1009</v>
      </c>
      <c r="D289" s="54">
        <v>2096801.0874603083</v>
      </c>
      <c r="E289" s="54">
        <v>11519.879102939753</v>
      </c>
      <c r="F289" s="54">
        <v>3482.127871155853</v>
      </c>
      <c r="G289" s="54">
        <v>27845.300495304797</v>
      </c>
      <c r="H289" s="54">
        <v>17955.544868136287</v>
      </c>
      <c r="I289" s="54">
        <v>77382.2609488469</v>
      </c>
      <c r="J289" s="54">
        <v>128166.64239601245</v>
      </c>
      <c r="K289" s="54">
        <v>151741.1163082245</v>
      </c>
      <c r="L289" s="54">
        <v>237610.34658960157</v>
      </c>
      <c r="M289" s="54">
        <v>486651.7570860956</v>
      </c>
      <c r="N289" s="65">
        <v>954446.111794019</v>
      </c>
    </row>
    <row r="290" spans="3:14" ht="15">
      <c r="C290" s="371" t="s">
        <v>1013</v>
      </c>
      <c r="D290" s="54">
        <v>98566230.24485937</v>
      </c>
      <c r="E290" s="54">
        <v>5052334.694297628</v>
      </c>
      <c r="F290" s="54">
        <v>6683678.2275442025</v>
      </c>
      <c r="G290" s="54">
        <v>7655501.834910796</v>
      </c>
      <c r="H290" s="54">
        <v>8400548.73943049</v>
      </c>
      <c r="I290" s="54">
        <v>9405329.710111877</v>
      </c>
      <c r="J290" s="54">
        <v>9641892.891380552</v>
      </c>
      <c r="K290" s="54">
        <v>10536429.775473798</v>
      </c>
      <c r="L290" s="54">
        <v>11433700.77320111</v>
      </c>
      <c r="M290" s="54">
        <v>12861299.206611363</v>
      </c>
      <c r="N290" s="65">
        <v>16895514.391897548</v>
      </c>
    </row>
    <row r="291" spans="3:14" ht="15">
      <c r="C291" s="372" t="s">
        <v>1019</v>
      </c>
      <c r="D291" s="54">
        <v>22960.186679262268</v>
      </c>
      <c r="E291" s="255" t="s">
        <v>427</v>
      </c>
      <c r="F291" s="255" t="s">
        <v>427</v>
      </c>
      <c r="G291" s="54">
        <v>477.834399754442</v>
      </c>
      <c r="H291" s="54">
        <v>552.5795967450633</v>
      </c>
      <c r="I291" s="54">
        <v>198.97839942808</v>
      </c>
      <c r="J291" s="255" t="s">
        <v>427</v>
      </c>
      <c r="K291" s="54">
        <v>96.74065700844594</v>
      </c>
      <c r="L291" s="54">
        <v>746.916537540311</v>
      </c>
      <c r="M291" s="54">
        <v>5498.998664416159</v>
      </c>
      <c r="N291" s="65">
        <v>15388.138424369776</v>
      </c>
    </row>
    <row r="292" spans="3:14" ht="15">
      <c r="C292" s="372" t="s">
        <v>1018</v>
      </c>
      <c r="D292" s="54">
        <v>89107531.20764306</v>
      </c>
      <c r="E292" s="54">
        <v>4973809.787552653</v>
      </c>
      <c r="F292" s="54">
        <v>6621410.776836365</v>
      </c>
      <c r="G292" s="54">
        <v>7598580.031667213</v>
      </c>
      <c r="H292" s="54">
        <v>8255187.331346397</v>
      </c>
      <c r="I292" s="54">
        <v>9266875.990096465</v>
      </c>
      <c r="J292" s="54">
        <v>9305282.653932355</v>
      </c>
      <c r="K292" s="54">
        <v>10053779.168295855</v>
      </c>
      <c r="L292" s="54">
        <v>10832514.628027821</v>
      </c>
      <c r="M292" s="54">
        <v>11483574.935047962</v>
      </c>
      <c r="N292" s="65">
        <v>10716515.904840495</v>
      </c>
    </row>
    <row r="293" spans="3:14" ht="15">
      <c r="C293" s="372" t="s">
        <v>1017</v>
      </c>
      <c r="D293" s="54">
        <v>8605512.051108615</v>
      </c>
      <c r="E293" s="54">
        <v>25171.49183222525</v>
      </c>
      <c r="F293" s="54">
        <v>2896.794802547994</v>
      </c>
      <c r="G293" s="54">
        <v>17091.10951728395</v>
      </c>
      <c r="H293" s="54">
        <v>120802.50968369606</v>
      </c>
      <c r="I293" s="54">
        <v>96459.67601629674</v>
      </c>
      <c r="J293" s="54">
        <v>255622.5951110207</v>
      </c>
      <c r="K293" s="54">
        <v>419918.9248428453</v>
      </c>
      <c r="L293" s="54">
        <v>479818.3058460437</v>
      </c>
      <c r="M293" s="54">
        <v>1229090.9578748117</v>
      </c>
      <c r="N293" s="65">
        <v>5958639.685581813</v>
      </c>
    </row>
    <row r="294" spans="3:14" ht="31.7" customHeight="1">
      <c r="C294" s="372" t="s">
        <v>1016</v>
      </c>
      <c r="D294" s="54">
        <v>167558.2032906725</v>
      </c>
      <c r="E294" s="54">
        <v>17780.19911943248</v>
      </c>
      <c r="F294" s="54">
        <v>14213.577396180102</v>
      </c>
      <c r="G294" s="54">
        <v>2904.930545380918</v>
      </c>
      <c r="H294" s="54">
        <v>4851.081902711174</v>
      </c>
      <c r="I294" s="54">
        <v>3133.6650534313785</v>
      </c>
      <c r="J294" s="54">
        <v>15828.762766485945</v>
      </c>
      <c r="K294" s="54">
        <v>6522.613428117651</v>
      </c>
      <c r="L294" s="54">
        <v>17972.14631297488</v>
      </c>
      <c r="M294" s="54">
        <v>24030.920525121455</v>
      </c>
      <c r="N294" s="65">
        <v>60320.3062408363</v>
      </c>
    </row>
    <row r="295" spans="3:14" ht="15">
      <c r="C295" s="372" t="s">
        <v>1015</v>
      </c>
      <c r="D295" s="255" t="s">
        <v>427</v>
      </c>
      <c r="E295" s="255" t="s">
        <v>427</v>
      </c>
      <c r="F295" s="255" t="s">
        <v>427</v>
      </c>
      <c r="G295" s="255" t="s">
        <v>427</v>
      </c>
      <c r="H295" s="255" t="s">
        <v>427</v>
      </c>
      <c r="I295" s="255" t="s">
        <v>427</v>
      </c>
      <c r="J295" s="255" t="s">
        <v>427</v>
      </c>
      <c r="K295" s="255" t="s">
        <v>427</v>
      </c>
      <c r="L295" s="255" t="s">
        <v>427</v>
      </c>
      <c r="M295" s="255" t="s">
        <v>427</v>
      </c>
      <c r="N295" s="256" t="s">
        <v>427</v>
      </c>
    </row>
    <row r="296" spans="3:14" ht="15">
      <c r="C296" s="372" t="s">
        <v>1014</v>
      </c>
      <c r="D296" s="54">
        <v>662668.5961374142</v>
      </c>
      <c r="E296" s="54">
        <v>35573.215793325304</v>
      </c>
      <c r="F296" s="54">
        <v>45157.07850909039</v>
      </c>
      <c r="G296" s="54">
        <v>36447.9287811799</v>
      </c>
      <c r="H296" s="54">
        <v>19155.236900961343</v>
      </c>
      <c r="I296" s="54">
        <v>38661.400546262856</v>
      </c>
      <c r="J296" s="54">
        <v>65158.87957071824</v>
      </c>
      <c r="K296" s="54">
        <v>56112.3282499872</v>
      </c>
      <c r="L296" s="54">
        <v>102648.77647674106</v>
      </c>
      <c r="M296" s="54">
        <v>119103.39449906688</v>
      </c>
      <c r="N296" s="65">
        <v>144650.35681007907</v>
      </c>
    </row>
    <row r="297" spans="3:14" ht="15">
      <c r="C297" s="371" t="s">
        <v>78</v>
      </c>
      <c r="D297" s="54">
        <v>101367026.95868105</v>
      </c>
      <c r="E297" s="54">
        <v>2659352.2139458642</v>
      </c>
      <c r="F297" s="54">
        <v>4205026.4004204385</v>
      </c>
      <c r="G297" s="54">
        <v>5516532.085841967</v>
      </c>
      <c r="H297" s="54">
        <v>6944827.968309181</v>
      </c>
      <c r="I297" s="54">
        <v>7676649.915112334</v>
      </c>
      <c r="J297" s="54">
        <v>9786852.132359438</v>
      </c>
      <c r="K297" s="54">
        <v>10817477.815863779</v>
      </c>
      <c r="L297" s="54">
        <v>12754801.722723009</v>
      </c>
      <c r="M297" s="54">
        <v>16173548.920642972</v>
      </c>
      <c r="N297" s="65">
        <v>24831957.783461623</v>
      </c>
    </row>
    <row r="298" spans="3:14" ht="15">
      <c r="C298" s="371" t="s">
        <v>1020</v>
      </c>
      <c r="D298" s="54">
        <v>366399.2201928633</v>
      </c>
      <c r="E298" s="54">
        <v>4236.233015425105</v>
      </c>
      <c r="F298" s="54">
        <v>3292.744172700386</v>
      </c>
      <c r="G298" s="54">
        <v>13160.852019734713</v>
      </c>
      <c r="H298" s="54">
        <v>15184.907136370815</v>
      </c>
      <c r="I298" s="54">
        <v>17887.071511966635</v>
      </c>
      <c r="J298" s="54">
        <v>18995.6210148121</v>
      </c>
      <c r="K298" s="54">
        <v>28685.536332336127</v>
      </c>
      <c r="L298" s="54">
        <v>37050.10159884279</v>
      </c>
      <c r="M298" s="54">
        <v>110661.84445665477</v>
      </c>
      <c r="N298" s="65">
        <v>117244.30893402151</v>
      </c>
    </row>
    <row r="299" spans="3:14" ht="15">
      <c r="C299" s="372" t="s">
        <v>1021</v>
      </c>
      <c r="D299" s="54">
        <v>366399.2201928633</v>
      </c>
      <c r="E299" s="54">
        <v>4236.233015425105</v>
      </c>
      <c r="F299" s="54">
        <v>3292.744172700386</v>
      </c>
      <c r="G299" s="54">
        <v>13160.852019734713</v>
      </c>
      <c r="H299" s="54">
        <v>15184.907136370815</v>
      </c>
      <c r="I299" s="54">
        <v>17887.071511966635</v>
      </c>
      <c r="J299" s="54">
        <v>18995.6210148121</v>
      </c>
      <c r="K299" s="54">
        <v>28685.536332336127</v>
      </c>
      <c r="L299" s="54">
        <v>37050.10159884279</v>
      </c>
      <c r="M299" s="54">
        <v>110661.84445665477</v>
      </c>
      <c r="N299" s="65">
        <v>117244.30893402151</v>
      </c>
    </row>
    <row r="300" spans="3:14" ht="15">
      <c r="C300" s="371" t="s">
        <v>1023</v>
      </c>
      <c r="D300" s="54">
        <v>7453892.717767322</v>
      </c>
      <c r="E300" s="54">
        <v>142302.38159259254</v>
      </c>
      <c r="F300" s="54">
        <v>249241.97361503795</v>
      </c>
      <c r="G300" s="54">
        <v>369359.88504103554</v>
      </c>
      <c r="H300" s="54">
        <v>549508.4243285322</v>
      </c>
      <c r="I300" s="54">
        <v>547851.5809604214</v>
      </c>
      <c r="J300" s="54">
        <v>688078.1923101341</v>
      </c>
      <c r="K300" s="54">
        <v>962099.3384660858</v>
      </c>
      <c r="L300" s="54">
        <v>959284.3486368693</v>
      </c>
      <c r="M300" s="54">
        <v>1200758.0244817322</v>
      </c>
      <c r="N300" s="65">
        <v>1785408.5683348926</v>
      </c>
    </row>
    <row r="301" spans="3:14" ht="15">
      <c r="C301" s="372" t="s">
        <v>1022</v>
      </c>
      <c r="D301" s="54">
        <v>7453892.717767322</v>
      </c>
      <c r="E301" s="54">
        <v>142302.38159259254</v>
      </c>
      <c r="F301" s="54">
        <v>249241.97361503795</v>
      </c>
      <c r="G301" s="54">
        <v>369359.88504103554</v>
      </c>
      <c r="H301" s="54">
        <v>549508.4243285322</v>
      </c>
      <c r="I301" s="54">
        <v>547851.5809604214</v>
      </c>
      <c r="J301" s="54">
        <v>688078.1923101341</v>
      </c>
      <c r="K301" s="54">
        <v>962099.3384660858</v>
      </c>
      <c r="L301" s="54">
        <v>959284.3486368693</v>
      </c>
      <c r="M301" s="54">
        <v>1200758.0244817322</v>
      </c>
      <c r="N301" s="65">
        <v>1785408.5683348926</v>
      </c>
    </row>
    <row r="302" spans="3:14" ht="15">
      <c r="C302" s="371" t="s">
        <v>1024</v>
      </c>
      <c r="D302" s="54">
        <v>93546735.02072096</v>
      </c>
      <c r="E302" s="54">
        <v>2512813.59933784</v>
      </c>
      <c r="F302" s="54">
        <v>3952491.6826327047</v>
      </c>
      <c r="G302" s="54">
        <v>5134011.348781204</v>
      </c>
      <c r="H302" s="54">
        <v>6380134.636844279</v>
      </c>
      <c r="I302" s="54">
        <v>7110911.262639937</v>
      </c>
      <c r="J302" s="54">
        <v>9079778.319034506</v>
      </c>
      <c r="K302" s="54">
        <v>9826692.94106532</v>
      </c>
      <c r="L302" s="54">
        <v>11758467.272487314</v>
      </c>
      <c r="M302" s="54">
        <v>14862129.051704638</v>
      </c>
      <c r="N302" s="65">
        <v>22929304.9061927</v>
      </c>
    </row>
    <row r="303" spans="3:14" ht="15">
      <c r="C303" s="372" t="s">
        <v>1025</v>
      </c>
      <c r="D303" s="54">
        <v>93546735.02072096</v>
      </c>
      <c r="E303" s="54">
        <v>2512813.59933784</v>
      </c>
      <c r="F303" s="54">
        <v>3952491.6826327047</v>
      </c>
      <c r="G303" s="54">
        <v>5134011.348781204</v>
      </c>
      <c r="H303" s="54">
        <v>6380134.636844279</v>
      </c>
      <c r="I303" s="54">
        <v>7110911.262639937</v>
      </c>
      <c r="J303" s="54">
        <v>9079778.319034506</v>
      </c>
      <c r="K303" s="54">
        <v>9826692.94106532</v>
      </c>
      <c r="L303" s="54">
        <v>11758467.272487314</v>
      </c>
      <c r="M303" s="54">
        <v>14862129.051704638</v>
      </c>
      <c r="N303" s="65">
        <v>22929304.9061927</v>
      </c>
    </row>
    <row r="304" spans="3:14" ht="15">
      <c r="C304" s="371" t="s">
        <v>79</v>
      </c>
      <c r="D304" s="54">
        <v>91349304.50669028</v>
      </c>
      <c r="E304" s="54">
        <v>3458119.305436574</v>
      </c>
      <c r="F304" s="54">
        <v>4442382.639220524</v>
      </c>
      <c r="G304" s="54">
        <v>5187068.88554618</v>
      </c>
      <c r="H304" s="54">
        <v>5743303.223126881</v>
      </c>
      <c r="I304" s="54">
        <v>6456163.365634245</v>
      </c>
      <c r="J304" s="54">
        <v>7671396.95763534</v>
      </c>
      <c r="K304" s="54">
        <v>8482102.806303972</v>
      </c>
      <c r="L304" s="54">
        <v>10605261.679201625</v>
      </c>
      <c r="M304" s="54">
        <v>14560927.587515924</v>
      </c>
      <c r="N304" s="65">
        <v>24742578.05706847</v>
      </c>
    </row>
    <row r="305" spans="3:14" ht="30">
      <c r="C305" s="371" t="s">
        <v>1108</v>
      </c>
      <c r="D305" s="54">
        <v>29287408.68076621</v>
      </c>
      <c r="E305" s="54">
        <v>769422.4859536978</v>
      </c>
      <c r="F305" s="54">
        <v>1189187.3152866657</v>
      </c>
      <c r="G305" s="54">
        <v>1612872.4582303797</v>
      </c>
      <c r="H305" s="54">
        <v>1889945.3287370617</v>
      </c>
      <c r="I305" s="54">
        <v>2302237.995639921</v>
      </c>
      <c r="J305" s="54">
        <v>2747578.7683776757</v>
      </c>
      <c r="K305" s="54">
        <v>3301086.4242395908</v>
      </c>
      <c r="L305" s="54">
        <v>4070610.0885575665</v>
      </c>
      <c r="M305" s="54">
        <v>4807264.879445502</v>
      </c>
      <c r="N305" s="65">
        <v>6597202.936299327</v>
      </c>
    </row>
    <row r="306" spans="3:14" ht="30">
      <c r="C306" s="372" t="s">
        <v>1095</v>
      </c>
      <c r="D306" s="54">
        <v>12703263.423786132</v>
      </c>
      <c r="E306" s="54">
        <v>477099.7641755751</v>
      </c>
      <c r="F306" s="54">
        <v>581049.9985180614</v>
      </c>
      <c r="G306" s="54">
        <v>837855.765766607</v>
      </c>
      <c r="H306" s="54">
        <v>741905.0784506231</v>
      </c>
      <c r="I306" s="54">
        <v>1006841.7241049516</v>
      </c>
      <c r="J306" s="54">
        <v>1165308.9165797618</v>
      </c>
      <c r="K306" s="54">
        <v>1439908.3778577964</v>
      </c>
      <c r="L306" s="54">
        <v>1762729.4896299273</v>
      </c>
      <c r="M306" s="54">
        <v>2067291.7074356866</v>
      </c>
      <c r="N306" s="65">
        <v>2623272.6012672195</v>
      </c>
    </row>
    <row r="307" spans="3:14" ht="30">
      <c r="C307" s="372" t="s">
        <v>1096</v>
      </c>
      <c r="D307" s="54">
        <v>1630591.3426053033</v>
      </c>
      <c r="E307" s="54">
        <v>9696.307510190174</v>
      </c>
      <c r="F307" s="54">
        <v>27638.01192419384</v>
      </c>
      <c r="G307" s="54">
        <v>62002.01376617612</v>
      </c>
      <c r="H307" s="54">
        <v>96412.18674065341</v>
      </c>
      <c r="I307" s="54">
        <v>83964.72387828295</v>
      </c>
      <c r="J307" s="54">
        <v>121203.85342426118</v>
      </c>
      <c r="K307" s="54">
        <v>224430.04509991943</v>
      </c>
      <c r="L307" s="54">
        <v>252205.26467570176</v>
      </c>
      <c r="M307" s="54">
        <v>306364.71986535063</v>
      </c>
      <c r="N307" s="65">
        <v>446674.2157205745</v>
      </c>
    </row>
    <row r="308" spans="3:14" ht="15">
      <c r="C308" s="372" t="s">
        <v>1027</v>
      </c>
      <c r="D308" s="54">
        <v>10383911.289147928</v>
      </c>
      <c r="E308" s="54">
        <v>106987.1332597716</v>
      </c>
      <c r="F308" s="54">
        <v>345550.17506985296</v>
      </c>
      <c r="G308" s="54">
        <v>414581.7720717204</v>
      </c>
      <c r="H308" s="54">
        <v>712023.4964424293</v>
      </c>
      <c r="I308" s="54">
        <v>823022.069719216</v>
      </c>
      <c r="J308" s="54">
        <v>1043510.2461203396</v>
      </c>
      <c r="K308" s="54">
        <v>1175643.183861332</v>
      </c>
      <c r="L308" s="54">
        <v>1537807.191726274</v>
      </c>
      <c r="M308" s="54">
        <v>1728778.4279734215</v>
      </c>
      <c r="N308" s="65">
        <v>2496007.592903499</v>
      </c>
    </row>
    <row r="309" spans="3:14" ht="15">
      <c r="C309" s="372" t="s">
        <v>1028</v>
      </c>
      <c r="D309" s="54">
        <v>3757692.6105657644</v>
      </c>
      <c r="E309" s="54">
        <v>142094.451932829</v>
      </c>
      <c r="F309" s="54">
        <v>200312.87055130274</v>
      </c>
      <c r="G309" s="54">
        <v>252199.96941577934</v>
      </c>
      <c r="H309" s="54">
        <v>284276.57145583216</v>
      </c>
      <c r="I309" s="54">
        <v>307455.2775624949</v>
      </c>
      <c r="J309" s="54">
        <v>336125.83509473846</v>
      </c>
      <c r="K309" s="54">
        <v>363950.8799026121</v>
      </c>
      <c r="L309" s="54">
        <v>412515.7846591129</v>
      </c>
      <c r="M309" s="54">
        <v>597279.2330760597</v>
      </c>
      <c r="N309" s="65">
        <v>861481.7369150528</v>
      </c>
    </row>
    <row r="310" spans="3:14" ht="30.6" customHeight="1">
      <c r="C310" s="372" t="s">
        <v>1026</v>
      </c>
      <c r="D310" s="54">
        <v>811950.0146625297</v>
      </c>
      <c r="E310" s="54">
        <v>33544.829075334026</v>
      </c>
      <c r="F310" s="54">
        <v>34636.259223259374</v>
      </c>
      <c r="G310" s="54">
        <v>46232.937210101634</v>
      </c>
      <c r="H310" s="54">
        <v>55327.99564753826</v>
      </c>
      <c r="I310" s="54">
        <v>80954.20037499272</v>
      </c>
      <c r="J310" s="54">
        <v>81429.9171586087</v>
      </c>
      <c r="K310" s="54">
        <v>97153.93751795805</v>
      </c>
      <c r="L310" s="54">
        <v>105352.357866611</v>
      </c>
      <c r="M310" s="54">
        <v>107550.79109505638</v>
      </c>
      <c r="N310" s="65">
        <v>169766.78949307807</v>
      </c>
    </row>
    <row r="311" spans="3:14" ht="30">
      <c r="C311" s="371" t="s">
        <v>1029</v>
      </c>
      <c r="D311" s="54">
        <v>602554.434329273</v>
      </c>
      <c r="E311" s="54">
        <v>9573.687830533458</v>
      </c>
      <c r="F311" s="54">
        <v>11460.80564917637</v>
      </c>
      <c r="G311" s="54">
        <v>23071.78982519378</v>
      </c>
      <c r="H311" s="54">
        <v>20853.164737359104</v>
      </c>
      <c r="I311" s="54">
        <v>42314.03413233021</v>
      </c>
      <c r="J311" s="54">
        <v>32935.80766096761</v>
      </c>
      <c r="K311" s="54">
        <v>42093.7182621597</v>
      </c>
      <c r="L311" s="54">
        <v>88529.22568300524</v>
      </c>
      <c r="M311" s="54">
        <v>96037.90293693572</v>
      </c>
      <c r="N311" s="65">
        <v>235684.2976116172</v>
      </c>
    </row>
    <row r="312" spans="3:14" ht="31.7" customHeight="1">
      <c r="C312" s="372" t="s">
        <v>1097</v>
      </c>
      <c r="D312" s="54">
        <v>30852.8188901242</v>
      </c>
      <c r="E312" s="255" t="s">
        <v>427</v>
      </c>
      <c r="F312" s="255" t="s">
        <v>427</v>
      </c>
      <c r="G312" s="255" t="s">
        <v>427</v>
      </c>
      <c r="H312" s="255" t="s">
        <v>427</v>
      </c>
      <c r="I312" s="54">
        <v>202.83026034165033</v>
      </c>
      <c r="J312" s="54">
        <v>408.1531575803137</v>
      </c>
      <c r="K312" s="255" t="s">
        <v>427</v>
      </c>
      <c r="L312" s="54">
        <v>3759.1446322650013</v>
      </c>
      <c r="M312" s="54">
        <v>18964.81046256153</v>
      </c>
      <c r="N312" s="65">
        <v>7517.880377375697</v>
      </c>
    </row>
    <row r="313" spans="3:14" ht="30">
      <c r="C313" s="372" t="s">
        <v>1030</v>
      </c>
      <c r="D313" s="54">
        <v>561829.8254947556</v>
      </c>
      <c r="E313" s="54">
        <v>9521.060826543686</v>
      </c>
      <c r="F313" s="54">
        <v>11460.80564917637</v>
      </c>
      <c r="G313" s="54">
        <v>22613.88606975626</v>
      </c>
      <c r="H313" s="54">
        <v>19454.736154440565</v>
      </c>
      <c r="I313" s="54">
        <v>41571.080732736904</v>
      </c>
      <c r="J313" s="54">
        <v>32485.600744367937</v>
      </c>
      <c r="K313" s="54">
        <v>40666.18518542459</v>
      </c>
      <c r="L313" s="54">
        <v>83885.74755740681</v>
      </c>
      <c r="M313" s="54">
        <v>77073.09247437419</v>
      </c>
      <c r="N313" s="65">
        <v>223097.63010052935</v>
      </c>
    </row>
    <row r="314" spans="3:14" ht="60">
      <c r="C314" s="372" t="s">
        <v>1098</v>
      </c>
      <c r="D314" s="54">
        <v>9871.789944397555</v>
      </c>
      <c r="E314" s="54">
        <v>52.6270039897756</v>
      </c>
      <c r="F314" s="255" t="s">
        <v>427</v>
      </c>
      <c r="G314" s="54">
        <v>457.90375543752816</v>
      </c>
      <c r="H314" s="54">
        <v>1398.428582918542</v>
      </c>
      <c r="I314" s="54">
        <v>540.1231392515889</v>
      </c>
      <c r="J314" s="54">
        <v>42.05375901938325</v>
      </c>
      <c r="K314" s="54">
        <v>1427.533076735077</v>
      </c>
      <c r="L314" s="54">
        <v>884.3334933334052</v>
      </c>
      <c r="M314" s="255" t="s">
        <v>427</v>
      </c>
      <c r="N314" s="65">
        <v>5068.787133712256</v>
      </c>
    </row>
    <row r="315" spans="3:14" ht="30">
      <c r="C315" s="371" t="s">
        <v>1099</v>
      </c>
      <c r="D315" s="54">
        <v>12900319.223519651</v>
      </c>
      <c r="E315" s="54">
        <v>198203.28136619576</v>
      </c>
      <c r="F315" s="54">
        <v>297112.73955879797</v>
      </c>
      <c r="G315" s="54">
        <v>461068.4499425803</v>
      </c>
      <c r="H315" s="54">
        <v>615855.3565127692</v>
      </c>
      <c r="I315" s="54">
        <v>723180.8659420253</v>
      </c>
      <c r="J315" s="54">
        <v>1031786.7190314378</v>
      </c>
      <c r="K315" s="54">
        <v>1149106.386216085</v>
      </c>
      <c r="L315" s="54">
        <v>1584675.3722256785</v>
      </c>
      <c r="M315" s="54">
        <v>2488244.7589787534</v>
      </c>
      <c r="N315" s="65">
        <v>4351085.293745591</v>
      </c>
    </row>
    <row r="316" spans="3:14" ht="15">
      <c r="C316" s="372" t="s">
        <v>1031</v>
      </c>
      <c r="D316" s="54">
        <v>4340397.738013522</v>
      </c>
      <c r="E316" s="54">
        <v>110789.3690628583</v>
      </c>
      <c r="F316" s="54">
        <v>161001.7731652368</v>
      </c>
      <c r="G316" s="54">
        <v>236959.8267545405</v>
      </c>
      <c r="H316" s="54">
        <v>280700.21699767385</v>
      </c>
      <c r="I316" s="54">
        <v>340232.15607425256</v>
      </c>
      <c r="J316" s="54">
        <v>393102.83261567994</v>
      </c>
      <c r="K316" s="54">
        <v>385714.994690179</v>
      </c>
      <c r="L316" s="54">
        <v>551450.6657775932</v>
      </c>
      <c r="M316" s="54">
        <v>674776.8283719572</v>
      </c>
      <c r="N316" s="65">
        <v>1205669.0745036257</v>
      </c>
    </row>
    <row r="317" spans="3:14" ht="30.6" customHeight="1">
      <c r="C317" s="372" t="s">
        <v>1105</v>
      </c>
      <c r="D317" s="54">
        <v>985138.7644205934</v>
      </c>
      <c r="E317" s="54">
        <v>7366.893457023885</v>
      </c>
      <c r="F317" s="54">
        <v>11183.112441278128</v>
      </c>
      <c r="G317" s="54">
        <v>18145.201356487403</v>
      </c>
      <c r="H317" s="54">
        <v>51433.86566915867</v>
      </c>
      <c r="I317" s="54">
        <v>53457.923586382865</v>
      </c>
      <c r="J317" s="54">
        <v>50440.08318165135</v>
      </c>
      <c r="K317" s="54">
        <v>60919.38522000902</v>
      </c>
      <c r="L317" s="54">
        <v>133284.43086835952</v>
      </c>
      <c r="M317" s="54">
        <v>146886.8156538006</v>
      </c>
      <c r="N317" s="65">
        <v>452021.05298645137</v>
      </c>
    </row>
    <row r="318" spans="3:14" ht="15">
      <c r="C318" s="372" t="s">
        <v>1032</v>
      </c>
      <c r="D318" s="54">
        <v>646132.2429831687</v>
      </c>
      <c r="E318" s="54">
        <v>8926.457738008765</v>
      </c>
      <c r="F318" s="54">
        <v>9003.040034680194</v>
      </c>
      <c r="G318" s="54">
        <v>12134.248918485713</v>
      </c>
      <c r="H318" s="54">
        <v>15707.419772505846</v>
      </c>
      <c r="I318" s="54">
        <v>31566.98455061405</v>
      </c>
      <c r="J318" s="54">
        <v>33124.738411448154</v>
      </c>
      <c r="K318" s="54">
        <v>61215.122670265235</v>
      </c>
      <c r="L318" s="54">
        <v>74235.45145867682</v>
      </c>
      <c r="M318" s="54">
        <v>91871.22347942519</v>
      </c>
      <c r="N318" s="65">
        <v>308347.55594906776</v>
      </c>
    </row>
    <row r="319" spans="3:14" ht="30">
      <c r="C319" s="372" t="s">
        <v>1033</v>
      </c>
      <c r="D319" s="54">
        <v>5379197.964332346</v>
      </c>
      <c r="E319" s="54">
        <v>61510.08131650585</v>
      </c>
      <c r="F319" s="54">
        <v>97873.8676576139</v>
      </c>
      <c r="G319" s="54">
        <v>162439.58356082247</v>
      </c>
      <c r="H319" s="54">
        <v>231481.068661715</v>
      </c>
      <c r="I319" s="54">
        <v>255026.23309662656</v>
      </c>
      <c r="J319" s="54">
        <v>454502.268587517</v>
      </c>
      <c r="K319" s="54">
        <v>491233.5004300786</v>
      </c>
      <c r="L319" s="54">
        <v>642152.669875948</v>
      </c>
      <c r="M319" s="54">
        <v>1255862.7386649875</v>
      </c>
      <c r="N319" s="65">
        <v>1727115.9524803984</v>
      </c>
    </row>
    <row r="320" spans="3:14" ht="30">
      <c r="C320" s="372" t="s">
        <v>1100</v>
      </c>
      <c r="D320" s="54">
        <v>1549452.513770442</v>
      </c>
      <c r="E320" s="54">
        <v>9610.47979179924</v>
      </c>
      <c r="F320" s="54">
        <v>18050.946259988996</v>
      </c>
      <c r="G320" s="54">
        <v>31389.58935224512</v>
      </c>
      <c r="H320" s="54">
        <v>36532.78541171783</v>
      </c>
      <c r="I320" s="54">
        <v>42897.56863415128</v>
      </c>
      <c r="J320" s="54">
        <v>100616.79623514811</v>
      </c>
      <c r="K320" s="54">
        <v>150023.38320556012</v>
      </c>
      <c r="L320" s="54">
        <v>183552.1542451098</v>
      </c>
      <c r="M320" s="54">
        <v>318847.15280861815</v>
      </c>
      <c r="N320" s="65">
        <v>657931.6578261142</v>
      </c>
    </row>
    <row r="321" spans="3:14" ht="15">
      <c r="C321" s="371" t="s">
        <v>1034</v>
      </c>
      <c r="D321" s="54">
        <v>16874643.900744233</v>
      </c>
      <c r="E321" s="54">
        <v>256598.04673070836</v>
      </c>
      <c r="F321" s="54">
        <v>461841.92391921976</v>
      </c>
      <c r="G321" s="54">
        <v>599629.2026188008</v>
      </c>
      <c r="H321" s="54">
        <v>783297.7318240969</v>
      </c>
      <c r="I321" s="54">
        <v>974141.8914755374</v>
      </c>
      <c r="J321" s="54">
        <v>1284516.9101968962</v>
      </c>
      <c r="K321" s="54">
        <v>1344276.9388073208</v>
      </c>
      <c r="L321" s="54">
        <v>1993311.9172462784</v>
      </c>
      <c r="M321" s="54">
        <v>3176611.8746281685</v>
      </c>
      <c r="N321" s="65">
        <v>6000417.463297445</v>
      </c>
    </row>
    <row r="322" spans="3:14" ht="15">
      <c r="C322" s="372" t="s">
        <v>1035</v>
      </c>
      <c r="D322" s="54">
        <v>5750612.120810267</v>
      </c>
      <c r="E322" s="54">
        <v>82019.42095909004</v>
      </c>
      <c r="F322" s="54">
        <v>197994.7390458043</v>
      </c>
      <c r="G322" s="54">
        <v>188073.34255979868</v>
      </c>
      <c r="H322" s="54">
        <v>254963.74973179336</v>
      </c>
      <c r="I322" s="54">
        <v>326609.64661436726</v>
      </c>
      <c r="J322" s="54">
        <v>443640.480796705</v>
      </c>
      <c r="K322" s="54">
        <v>456707.05851470726</v>
      </c>
      <c r="L322" s="54">
        <v>618520.3201479508</v>
      </c>
      <c r="M322" s="54">
        <v>1148710.1524535818</v>
      </c>
      <c r="N322" s="65">
        <v>2033373.2099863864</v>
      </c>
    </row>
    <row r="323" spans="3:14" ht="15">
      <c r="C323" s="372" t="s">
        <v>1036</v>
      </c>
      <c r="D323" s="54">
        <v>7599515.289926302</v>
      </c>
      <c r="E323" s="54">
        <v>49667.59204755671</v>
      </c>
      <c r="F323" s="54">
        <v>111646.90855806805</v>
      </c>
      <c r="G323" s="54">
        <v>188977.20521998146</v>
      </c>
      <c r="H323" s="54">
        <v>279242.71353808726</v>
      </c>
      <c r="I323" s="54">
        <v>297458.71468579106</v>
      </c>
      <c r="J323" s="54">
        <v>503455.7888176382</v>
      </c>
      <c r="K323" s="54">
        <v>544184.5744917826</v>
      </c>
      <c r="L323" s="54">
        <v>897893.0353843888</v>
      </c>
      <c r="M323" s="54">
        <v>1489460.2195946053</v>
      </c>
      <c r="N323" s="65">
        <v>3237528.5375883095</v>
      </c>
    </row>
    <row r="324" spans="3:14" ht="15">
      <c r="C324" s="372" t="s">
        <v>1037</v>
      </c>
      <c r="D324" s="54">
        <v>3524516.4900081414</v>
      </c>
      <c r="E324" s="54">
        <v>124911.03372406088</v>
      </c>
      <c r="F324" s="54">
        <v>152200.27631534543</v>
      </c>
      <c r="G324" s="54">
        <v>222578.65483901958</v>
      </c>
      <c r="H324" s="54">
        <v>249091.26855421532</v>
      </c>
      <c r="I324" s="54">
        <v>350073.53017537924</v>
      </c>
      <c r="J324" s="54">
        <v>337420.6405825547</v>
      </c>
      <c r="K324" s="54">
        <v>343385.3058008359</v>
      </c>
      <c r="L324" s="54">
        <v>476898.5617139499</v>
      </c>
      <c r="M324" s="54">
        <v>538441.5025800109</v>
      </c>
      <c r="N324" s="65">
        <v>729515.7157228196</v>
      </c>
    </row>
    <row r="325" spans="3:14" ht="15">
      <c r="C325" s="371" t="s">
        <v>1038</v>
      </c>
      <c r="D325" s="54">
        <v>27762212.845537607</v>
      </c>
      <c r="E325" s="54">
        <v>2207196.2105299407</v>
      </c>
      <c r="F325" s="54">
        <v>2478641.27334024</v>
      </c>
      <c r="G325" s="54">
        <v>2482998.599471139</v>
      </c>
      <c r="H325" s="54">
        <v>2399428.013945828</v>
      </c>
      <c r="I325" s="54">
        <v>2375411.207583697</v>
      </c>
      <c r="J325" s="54">
        <v>2541595.4815696236</v>
      </c>
      <c r="K325" s="54">
        <v>2506820.49374872</v>
      </c>
      <c r="L325" s="54">
        <v>2632078.663681584</v>
      </c>
      <c r="M325" s="54">
        <v>3441035.1779907257</v>
      </c>
      <c r="N325" s="65">
        <v>4697007.7236755835</v>
      </c>
    </row>
    <row r="326" spans="3:14" ht="15">
      <c r="C326" s="372" t="s">
        <v>1040</v>
      </c>
      <c r="D326" s="54">
        <v>9677033.041680105</v>
      </c>
      <c r="E326" s="54">
        <v>569868.1126864047</v>
      </c>
      <c r="F326" s="54">
        <v>721400.5239964294</v>
      </c>
      <c r="G326" s="54">
        <v>767798.9369123683</v>
      </c>
      <c r="H326" s="54">
        <v>809162.3237570641</v>
      </c>
      <c r="I326" s="54">
        <v>770245.970974813</v>
      </c>
      <c r="J326" s="54">
        <v>899080.6969383672</v>
      </c>
      <c r="K326" s="54">
        <v>939091.4032910265</v>
      </c>
      <c r="L326" s="54">
        <v>960291.7902297912</v>
      </c>
      <c r="M326" s="54">
        <v>1357499.2936929439</v>
      </c>
      <c r="N326" s="65">
        <v>1882593.9892014011</v>
      </c>
    </row>
    <row r="327" spans="3:14" ht="15">
      <c r="C327" s="372" t="s">
        <v>1041</v>
      </c>
      <c r="D327" s="54">
        <v>4013851.285052925</v>
      </c>
      <c r="E327" s="54">
        <v>74732.63722061149</v>
      </c>
      <c r="F327" s="54">
        <v>141494.5050551384</v>
      </c>
      <c r="G327" s="54">
        <v>210576.24427650435</v>
      </c>
      <c r="H327" s="54">
        <v>241617.57222689246</v>
      </c>
      <c r="I327" s="54">
        <v>257184.12214256075</v>
      </c>
      <c r="J327" s="54">
        <v>300011.8614781256</v>
      </c>
      <c r="K327" s="54">
        <v>327172.1019991006</v>
      </c>
      <c r="L327" s="54">
        <v>463930.23194671987</v>
      </c>
      <c r="M327" s="54">
        <v>709003.7363078886</v>
      </c>
      <c r="N327" s="65">
        <v>1288128.2723994043</v>
      </c>
    </row>
    <row r="328" spans="3:14" ht="15">
      <c r="C328" s="372" t="s">
        <v>1042</v>
      </c>
      <c r="D328" s="54">
        <v>90538.03467670867</v>
      </c>
      <c r="E328" s="54">
        <v>695.263944671205</v>
      </c>
      <c r="F328" s="54">
        <v>428.3745133175846</v>
      </c>
      <c r="G328" s="54">
        <v>1378.5468956748134</v>
      </c>
      <c r="H328" s="54">
        <v>3455.3355201813106</v>
      </c>
      <c r="I328" s="54">
        <v>3037.846253675677</v>
      </c>
      <c r="J328" s="54">
        <v>2377.9275958178287</v>
      </c>
      <c r="K328" s="54">
        <v>9096.104881632196</v>
      </c>
      <c r="L328" s="54">
        <v>14689.752876768864</v>
      </c>
      <c r="M328" s="54">
        <v>11998.734654026053</v>
      </c>
      <c r="N328" s="65">
        <v>43380.1475409432</v>
      </c>
    </row>
    <row r="329" spans="3:14" ht="45">
      <c r="C329" s="372" t="s">
        <v>1109</v>
      </c>
      <c r="D329" s="54">
        <v>3124542.1272282046</v>
      </c>
      <c r="E329" s="54">
        <v>272328.6823961784</v>
      </c>
      <c r="F329" s="54">
        <v>314366.862628147</v>
      </c>
      <c r="G329" s="54">
        <v>311841.15087093296</v>
      </c>
      <c r="H329" s="54">
        <v>284213.97343255597</v>
      </c>
      <c r="I329" s="54">
        <v>273855.26328043634</v>
      </c>
      <c r="J329" s="54">
        <v>301139.6930209283</v>
      </c>
      <c r="K329" s="54">
        <v>296628.9463405561</v>
      </c>
      <c r="L329" s="54">
        <v>310321.02466146066</v>
      </c>
      <c r="M329" s="54">
        <v>334514.68114694086</v>
      </c>
      <c r="N329" s="65">
        <v>425331.8494501833</v>
      </c>
    </row>
    <row r="330" spans="3:14" ht="15">
      <c r="C330" s="372" t="s">
        <v>1039</v>
      </c>
      <c r="D330" s="54">
        <v>10856248.356898269</v>
      </c>
      <c r="E330" s="54">
        <v>1289571.5142820745</v>
      </c>
      <c r="F330" s="54">
        <v>1300951.007147215</v>
      </c>
      <c r="G330" s="54">
        <v>1191403.7205156533</v>
      </c>
      <c r="H330" s="54">
        <v>1060978.8090091317</v>
      </c>
      <c r="I330" s="54">
        <v>1071088.004932217</v>
      </c>
      <c r="J330" s="54">
        <v>1038985.3025363948</v>
      </c>
      <c r="K330" s="54">
        <v>934831.9372364166</v>
      </c>
      <c r="L330" s="54">
        <v>882845.8639668582</v>
      </c>
      <c r="M330" s="54">
        <v>1028018.7321889444</v>
      </c>
      <c r="N330" s="65">
        <v>1057573.465083681</v>
      </c>
    </row>
    <row r="331" spans="1:14" ht="15">
      <c r="A331" s="28"/>
      <c r="C331" s="371" t="s">
        <v>1043</v>
      </c>
      <c r="D331" s="54">
        <v>3922165.4217912485</v>
      </c>
      <c r="E331" s="54">
        <v>17125.593025513866</v>
      </c>
      <c r="F331" s="54">
        <v>4138.581466433741</v>
      </c>
      <c r="G331" s="54">
        <v>7428.385458116754</v>
      </c>
      <c r="H331" s="54">
        <v>33923.62736980292</v>
      </c>
      <c r="I331" s="54">
        <v>38877.37086074574</v>
      </c>
      <c r="J331" s="54">
        <v>32983.27079873579</v>
      </c>
      <c r="K331" s="54">
        <v>138718.84503006516</v>
      </c>
      <c r="L331" s="54">
        <v>236056.41180746784</v>
      </c>
      <c r="M331" s="54">
        <v>551732.9935357202</v>
      </c>
      <c r="N331" s="65">
        <v>2861180.342438629</v>
      </c>
    </row>
    <row r="332" spans="3:14" ht="15">
      <c r="C332" s="372" t="s">
        <v>1044</v>
      </c>
      <c r="D332" s="54">
        <v>3922165.4217912485</v>
      </c>
      <c r="E332" s="54">
        <v>17125.593025513866</v>
      </c>
      <c r="F332" s="54">
        <v>4138.581466433741</v>
      </c>
      <c r="G332" s="54">
        <v>7428.385458116754</v>
      </c>
      <c r="H332" s="54">
        <v>33923.62736980292</v>
      </c>
      <c r="I332" s="54">
        <v>38877.37086074574</v>
      </c>
      <c r="J332" s="54">
        <v>32983.27079873579</v>
      </c>
      <c r="K332" s="54">
        <v>138718.84503006516</v>
      </c>
      <c r="L332" s="54">
        <v>236056.41180746784</v>
      </c>
      <c r="M332" s="54">
        <v>551732.9935357202</v>
      </c>
      <c r="N332" s="65">
        <v>2861180.342438629</v>
      </c>
    </row>
    <row r="333" spans="3:14" ht="15">
      <c r="C333" s="371" t="s">
        <v>80</v>
      </c>
      <c r="D333" s="54">
        <v>95010599.2818146</v>
      </c>
      <c r="E333" s="54">
        <v>983182.2980860034</v>
      </c>
      <c r="F333" s="54">
        <v>1897003.36126363</v>
      </c>
      <c r="G333" s="54">
        <v>3368728.3521654825</v>
      </c>
      <c r="H333" s="54">
        <v>4424532.393626879</v>
      </c>
      <c r="I333" s="54">
        <v>5481423.358956452</v>
      </c>
      <c r="J333" s="54">
        <v>7672429.910297696</v>
      </c>
      <c r="K333" s="54">
        <v>9616704.966970986</v>
      </c>
      <c r="L333" s="54">
        <v>11844430.514540205</v>
      </c>
      <c r="M333" s="54">
        <v>19322169.18708581</v>
      </c>
      <c r="N333" s="65">
        <v>30399994.9388226</v>
      </c>
    </row>
    <row r="334" spans="3:14" ht="15">
      <c r="C334" s="371" t="s">
        <v>1045</v>
      </c>
      <c r="D334" s="54">
        <v>23978901.32924163</v>
      </c>
      <c r="E334" s="54">
        <v>398747.6198907695</v>
      </c>
      <c r="F334" s="54">
        <v>725604.6901316933</v>
      </c>
      <c r="G334" s="54">
        <v>1172418.4622314593</v>
      </c>
      <c r="H334" s="54">
        <v>1495213.473689659</v>
      </c>
      <c r="I334" s="54">
        <v>1661395.2397655363</v>
      </c>
      <c r="J334" s="54">
        <v>1816075.8660029203</v>
      </c>
      <c r="K334" s="54">
        <v>2519772.20240574</v>
      </c>
      <c r="L334" s="54">
        <v>2878254.344700406</v>
      </c>
      <c r="M334" s="54">
        <v>4367411.842655325</v>
      </c>
      <c r="N334" s="65">
        <v>6944007.587767797</v>
      </c>
    </row>
    <row r="335" spans="3:14" ht="30">
      <c r="C335" s="372" t="s">
        <v>1046</v>
      </c>
      <c r="D335" s="54">
        <v>23978901.32924163</v>
      </c>
      <c r="E335" s="54">
        <v>398747.6198907695</v>
      </c>
      <c r="F335" s="54">
        <v>725604.6901316933</v>
      </c>
      <c r="G335" s="54">
        <v>1172418.4622314593</v>
      </c>
      <c r="H335" s="54">
        <v>1495213.473689659</v>
      </c>
      <c r="I335" s="54">
        <v>1661395.2397655363</v>
      </c>
      <c r="J335" s="54">
        <v>1816075.8660029203</v>
      </c>
      <c r="K335" s="54">
        <v>2519772.20240574</v>
      </c>
      <c r="L335" s="54">
        <v>2878254.344700406</v>
      </c>
      <c r="M335" s="54">
        <v>4367411.842655325</v>
      </c>
      <c r="N335" s="65">
        <v>6944007.587767797</v>
      </c>
    </row>
    <row r="336" spans="3:14" ht="15">
      <c r="C336" s="371" t="s">
        <v>1047</v>
      </c>
      <c r="D336" s="54">
        <v>20398818.17070741</v>
      </c>
      <c r="E336" s="54">
        <v>280011.93518933706</v>
      </c>
      <c r="F336" s="54">
        <v>592019.5205750373</v>
      </c>
      <c r="G336" s="54">
        <v>745455.4342102191</v>
      </c>
      <c r="H336" s="54">
        <v>1322379.3355061903</v>
      </c>
      <c r="I336" s="54">
        <v>1394537.3891165361</v>
      </c>
      <c r="J336" s="54">
        <v>2073641.503593872</v>
      </c>
      <c r="K336" s="54">
        <v>2098196.4399091294</v>
      </c>
      <c r="L336" s="54">
        <v>2575422.5736765205</v>
      </c>
      <c r="M336" s="54">
        <v>4163340.78552542</v>
      </c>
      <c r="N336" s="65">
        <v>5153813.253405075</v>
      </c>
    </row>
    <row r="337" spans="3:14" ht="15">
      <c r="C337" s="372" t="s">
        <v>1048</v>
      </c>
      <c r="D337" s="54">
        <v>20398818.17070741</v>
      </c>
      <c r="E337" s="54">
        <v>280011.93518933706</v>
      </c>
      <c r="F337" s="54">
        <v>592019.5205750373</v>
      </c>
      <c r="G337" s="54">
        <v>745455.4342102191</v>
      </c>
      <c r="H337" s="54">
        <v>1322379.3355061903</v>
      </c>
      <c r="I337" s="54">
        <v>1394537.3891165361</v>
      </c>
      <c r="J337" s="54">
        <v>2073641.503593872</v>
      </c>
      <c r="K337" s="54">
        <v>2098196.4399091294</v>
      </c>
      <c r="L337" s="54">
        <v>2575422.5736765205</v>
      </c>
      <c r="M337" s="54">
        <v>4163340.78552542</v>
      </c>
      <c r="N337" s="65">
        <v>5153813.253405075</v>
      </c>
    </row>
    <row r="338" spans="3:14" ht="15">
      <c r="C338" s="371" t="s">
        <v>1049</v>
      </c>
      <c r="D338" s="54">
        <v>754630.724273121</v>
      </c>
      <c r="E338" s="255" t="s">
        <v>427</v>
      </c>
      <c r="F338" s="54">
        <v>8737.164107580693</v>
      </c>
      <c r="G338" s="54">
        <v>27328.54904395074</v>
      </c>
      <c r="H338" s="54">
        <v>32707.791673889944</v>
      </c>
      <c r="I338" s="54">
        <v>67568.77464270697</v>
      </c>
      <c r="J338" s="54">
        <v>167829.1285057774</v>
      </c>
      <c r="K338" s="54">
        <v>36403.84780471632</v>
      </c>
      <c r="L338" s="54">
        <v>96783.22245948989</v>
      </c>
      <c r="M338" s="54">
        <v>151021.96570562178</v>
      </c>
      <c r="N338" s="65">
        <v>166250.2803293871</v>
      </c>
    </row>
    <row r="339" spans="3:14" ht="30">
      <c r="C339" s="372" t="s">
        <v>1106</v>
      </c>
      <c r="D339" s="54">
        <v>754630.724273121</v>
      </c>
      <c r="E339" s="255" t="s">
        <v>427</v>
      </c>
      <c r="F339" s="54">
        <v>8737.164107580693</v>
      </c>
      <c r="G339" s="54">
        <v>27328.54904395074</v>
      </c>
      <c r="H339" s="54">
        <v>32707.791673889944</v>
      </c>
      <c r="I339" s="54">
        <v>67568.77464270697</v>
      </c>
      <c r="J339" s="54">
        <v>167829.1285057774</v>
      </c>
      <c r="K339" s="54">
        <v>36403.84780471632</v>
      </c>
      <c r="L339" s="54">
        <v>96783.22245948989</v>
      </c>
      <c r="M339" s="54">
        <v>151021.96570562178</v>
      </c>
      <c r="N339" s="65">
        <v>166250.2803293871</v>
      </c>
    </row>
    <row r="340" spans="3:14" ht="15">
      <c r="C340" s="371" t="s">
        <v>1050</v>
      </c>
      <c r="D340" s="54">
        <v>24679838.758783102</v>
      </c>
      <c r="E340" s="54">
        <v>61938.36180832886</v>
      </c>
      <c r="F340" s="54">
        <v>130245.46136841219</v>
      </c>
      <c r="G340" s="54">
        <v>429343.29741049785</v>
      </c>
      <c r="H340" s="54">
        <v>470555.913607617</v>
      </c>
      <c r="I340" s="54">
        <v>930261.0972898059</v>
      </c>
      <c r="J340" s="54">
        <v>1638026.2655613224</v>
      </c>
      <c r="K340" s="54">
        <v>2289299.0329533312</v>
      </c>
      <c r="L340" s="54">
        <v>3105741.7009597</v>
      </c>
      <c r="M340" s="54">
        <v>5810527.522570192</v>
      </c>
      <c r="N340" s="65">
        <v>9813900.105254205</v>
      </c>
    </row>
    <row r="341" spans="3:14" ht="15">
      <c r="C341" s="372" t="s">
        <v>1051</v>
      </c>
      <c r="D341" s="54">
        <v>24679838.758783102</v>
      </c>
      <c r="E341" s="54">
        <v>61938.36180832886</v>
      </c>
      <c r="F341" s="54">
        <v>130245.46136841219</v>
      </c>
      <c r="G341" s="54">
        <v>429343.29741049785</v>
      </c>
      <c r="H341" s="54">
        <v>470555.913607617</v>
      </c>
      <c r="I341" s="54">
        <v>930261.0972898059</v>
      </c>
      <c r="J341" s="54">
        <v>1638026.2655613224</v>
      </c>
      <c r="K341" s="54">
        <v>2289299.0329533312</v>
      </c>
      <c r="L341" s="54">
        <v>3105741.7009597</v>
      </c>
      <c r="M341" s="54">
        <v>5810527.522570192</v>
      </c>
      <c r="N341" s="65">
        <v>9813900.105254205</v>
      </c>
    </row>
    <row r="342" spans="3:14" ht="15">
      <c r="C342" s="371" t="s">
        <v>1052</v>
      </c>
      <c r="D342" s="54">
        <v>11425171.219745897</v>
      </c>
      <c r="E342" s="54">
        <v>119898.95229436978</v>
      </c>
      <c r="F342" s="54">
        <v>216889.77922555964</v>
      </c>
      <c r="G342" s="54">
        <v>505892.56957763224</v>
      </c>
      <c r="H342" s="54">
        <v>560136.2562021408</v>
      </c>
      <c r="I342" s="54">
        <v>733255.1470268954</v>
      </c>
      <c r="J342" s="54">
        <v>792604.9811500652</v>
      </c>
      <c r="K342" s="54">
        <v>1196957.323569852</v>
      </c>
      <c r="L342" s="54">
        <v>1310684.4876649068</v>
      </c>
      <c r="M342" s="54">
        <v>2225912.8183546127</v>
      </c>
      <c r="N342" s="65">
        <v>3762938.904679942</v>
      </c>
    </row>
    <row r="343" spans="3:14" ht="15">
      <c r="C343" s="372" t="s">
        <v>1053</v>
      </c>
      <c r="D343" s="54">
        <v>11425171.219745897</v>
      </c>
      <c r="E343" s="54">
        <v>119898.95229436978</v>
      </c>
      <c r="F343" s="54">
        <v>216889.77922555964</v>
      </c>
      <c r="G343" s="54">
        <v>505892.56957763224</v>
      </c>
      <c r="H343" s="54">
        <v>560136.2562021408</v>
      </c>
      <c r="I343" s="54">
        <v>733255.1470268954</v>
      </c>
      <c r="J343" s="54">
        <v>792604.9811500652</v>
      </c>
      <c r="K343" s="54">
        <v>1196957.323569852</v>
      </c>
      <c r="L343" s="54">
        <v>1310684.4876649068</v>
      </c>
      <c r="M343" s="54">
        <v>2225912.8183546127</v>
      </c>
      <c r="N343" s="65">
        <v>3762938.904679942</v>
      </c>
    </row>
    <row r="344" spans="3:14" ht="15">
      <c r="C344" s="371" t="s">
        <v>1054</v>
      </c>
      <c r="D344" s="54">
        <v>13773239.079064706</v>
      </c>
      <c r="E344" s="54">
        <v>122585.42890319946</v>
      </c>
      <c r="F344" s="54">
        <v>223506.74585534487</v>
      </c>
      <c r="G344" s="54">
        <v>488290.0396917235</v>
      </c>
      <c r="H344" s="54">
        <v>543539.6229473867</v>
      </c>
      <c r="I344" s="54">
        <v>694405.7111149828</v>
      </c>
      <c r="J344" s="54">
        <v>1184252.1654837553</v>
      </c>
      <c r="K344" s="54">
        <v>1476076.1203282385</v>
      </c>
      <c r="L344" s="54">
        <v>1877544.1850792065</v>
      </c>
      <c r="M344" s="54">
        <v>2603954.2522747954</v>
      </c>
      <c r="N344" s="65">
        <v>4559084.807386401</v>
      </c>
    </row>
    <row r="345" spans="3:14" ht="30">
      <c r="C345" s="372" t="s">
        <v>1055</v>
      </c>
      <c r="D345" s="54">
        <v>13773239.079064706</v>
      </c>
      <c r="E345" s="54">
        <v>122585.42890319946</v>
      </c>
      <c r="F345" s="54">
        <v>223506.74585534487</v>
      </c>
      <c r="G345" s="54">
        <v>488290.0396917235</v>
      </c>
      <c r="H345" s="54">
        <v>543539.6229473867</v>
      </c>
      <c r="I345" s="54">
        <v>694405.7111149828</v>
      </c>
      <c r="J345" s="54">
        <v>1184252.1654837553</v>
      </c>
      <c r="K345" s="54">
        <v>1476076.1203282385</v>
      </c>
      <c r="L345" s="54">
        <v>1877544.1850792065</v>
      </c>
      <c r="M345" s="54">
        <v>2603954.2522747954</v>
      </c>
      <c r="N345" s="65">
        <v>4559084.807386401</v>
      </c>
    </row>
    <row r="346" spans="3:14" ht="15">
      <c r="C346" s="371" t="s">
        <v>81</v>
      </c>
      <c r="D346" s="54">
        <v>156263255.40397656</v>
      </c>
      <c r="E346" s="54">
        <v>4955042.922564201</v>
      </c>
      <c r="F346" s="54">
        <v>7396712.931297569</v>
      </c>
      <c r="G346" s="54">
        <v>9247983.586626729</v>
      </c>
      <c r="H346" s="54">
        <v>10977448.003533663</v>
      </c>
      <c r="I346" s="54">
        <v>13357538.519093283</v>
      </c>
      <c r="J346" s="54">
        <v>15389758.092449822</v>
      </c>
      <c r="K346" s="54">
        <v>16728451.861036424</v>
      </c>
      <c r="L346" s="54">
        <v>21044927.41507994</v>
      </c>
      <c r="M346" s="54">
        <v>24331115.50449423</v>
      </c>
      <c r="N346" s="65">
        <v>32834276.56780147</v>
      </c>
    </row>
    <row r="347" spans="3:14" ht="30">
      <c r="C347" s="371" t="s">
        <v>1056</v>
      </c>
      <c r="D347" s="54">
        <v>152419292.31985414</v>
      </c>
      <c r="E347" s="54">
        <v>4913517.630558486</v>
      </c>
      <c r="F347" s="54">
        <v>7355740.077467079</v>
      </c>
      <c r="G347" s="54">
        <v>9165907.016180566</v>
      </c>
      <c r="H347" s="54">
        <v>10894447.183120482</v>
      </c>
      <c r="I347" s="54">
        <v>13232589.95872089</v>
      </c>
      <c r="J347" s="54">
        <v>15186821.516143624</v>
      </c>
      <c r="K347" s="54">
        <v>16452224.765303552</v>
      </c>
      <c r="L347" s="54">
        <v>20614436.206646323</v>
      </c>
      <c r="M347" s="54">
        <v>23714872.50707773</v>
      </c>
      <c r="N347" s="65">
        <v>30888735.458641104</v>
      </c>
    </row>
    <row r="348" spans="1:14" ht="45">
      <c r="A348" s="28"/>
      <c r="C348" s="372" t="s">
        <v>1101</v>
      </c>
      <c r="D348" s="54">
        <v>151319012.08664322</v>
      </c>
      <c r="E348" s="54">
        <v>4889182.909076022</v>
      </c>
      <c r="F348" s="54">
        <v>7310441.871516797</v>
      </c>
      <c r="G348" s="54">
        <v>9113747.113723287</v>
      </c>
      <c r="H348" s="54">
        <v>10857568.459669964</v>
      </c>
      <c r="I348" s="54">
        <v>13187902.345059708</v>
      </c>
      <c r="J348" s="54">
        <v>15105323.761366468</v>
      </c>
      <c r="K348" s="54">
        <v>16343368.232710768</v>
      </c>
      <c r="L348" s="54">
        <v>20490084.98314517</v>
      </c>
      <c r="M348" s="54">
        <v>23439159.68262054</v>
      </c>
      <c r="N348" s="65">
        <v>30582232.727760617</v>
      </c>
    </row>
    <row r="349" spans="3:14" ht="15">
      <c r="C349" s="372" t="s">
        <v>1057</v>
      </c>
      <c r="D349" s="54">
        <v>1100280.2332105848</v>
      </c>
      <c r="E349" s="54">
        <v>24334.721482463872</v>
      </c>
      <c r="F349" s="54">
        <v>45298.20595025748</v>
      </c>
      <c r="G349" s="54">
        <v>52159.902457285134</v>
      </c>
      <c r="H349" s="54">
        <v>36878.72345051995</v>
      </c>
      <c r="I349" s="54">
        <v>44687.61366118777</v>
      </c>
      <c r="J349" s="54">
        <v>81497.75477720096</v>
      </c>
      <c r="K349" s="54">
        <v>108856.53259278128</v>
      </c>
      <c r="L349" s="54">
        <v>124351.22350115309</v>
      </c>
      <c r="M349" s="54">
        <v>275712.8244572489</v>
      </c>
      <c r="N349" s="65">
        <v>306502.73088048026</v>
      </c>
    </row>
    <row r="350" spans="3:14" ht="15">
      <c r="C350" s="371" t="s">
        <v>1058</v>
      </c>
      <c r="D350" s="54">
        <v>3843963.084117424</v>
      </c>
      <c r="E350" s="54">
        <v>41525.292005716634</v>
      </c>
      <c r="F350" s="54">
        <v>40972.853830495034</v>
      </c>
      <c r="G350" s="54">
        <v>82076.57044617394</v>
      </c>
      <c r="H350" s="54">
        <v>83000.82041320363</v>
      </c>
      <c r="I350" s="54">
        <v>124948.56037240212</v>
      </c>
      <c r="J350" s="54">
        <v>202936.5763061782</v>
      </c>
      <c r="K350" s="54">
        <v>276227.09573284554</v>
      </c>
      <c r="L350" s="54">
        <v>430491.2084336239</v>
      </c>
      <c r="M350" s="54">
        <v>616242.9974165084</v>
      </c>
      <c r="N350" s="65">
        <v>1945541.1091603073</v>
      </c>
    </row>
    <row r="351" spans="3:14" ht="15">
      <c r="C351" s="372" t="s">
        <v>1059</v>
      </c>
      <c r="D351" s="54">
        <v>3843963.084117424</v>
      </c>
      <c r="E351" s="54">
        <v>41525.292005716634</v>
      </c>
      <c r="F351" s="54">
        <v>40972.853830495034</v>
      </c>
      <c r="G351" s="54">
        <v>82076.57044617394</v>
      </c>
      <c r="H351" s="54">
        <v>83000.82041320363</v>
      </c>
      <c r="I351" s="54">
        <v>124948.56037240212</v>
      </c>
      <c r="J351" s="54">
        <v>202936.5763061782</v>
      </c>
      <c r="K351" s="54">
        <v>276227.09573284554</v>
      </c>
      <c r="L351" s="54">
        <v>430491.2084336239</v>
      </c>
      <c r="M351" s="54">
        <v>616242.9974165084</v>
      </c>
      <c r="N351" s="65">
        <v>1945541.1091603073</v>
      </c>
    </row>
    <row r="352" spans="3:14" ht="15">
      <c r="C352" s="371" t="s">
        <v>82</v>
      </c>
      <c r="D352" s="54">
        <v>189427212.18023017</v>
      </c>
      <c r="E352" s="54">
        <v>9414325.428937538</v>
      </c>
      <c r="F352" s="54">
        <v>11392205.551864488</v>
      </c>
      <c r="G352" s="54">
        <v>12635773.949464252</v>
      </c>
      <c r="H352" s="54">
        <v>13847959.29014716</v>
      </c>
      <c r="I352" s="54">
        <v>15234223.355043221</v>
      </c>
      <c r="J352" s="54">
        <v>16651894.283186246</v>
      </c>
      <c r="K352" s="54">
        <v>17917734.340615664</v>
      </c>
      <c r="L352" s="54">
        <v>21538890.81977216</v>
      </c>
      <c r="M352" s="54">
        <v>27530450.876781</v>
      </c>
      <c r="N352" s="65">
        <v>43263754.28440615</v>
      </c>
    </row>
    <row r="353" spans="3:14" ht="15">
      <c r="C353" s="371" t="s">
        <v>1060</v>
      </c>
      <c r="D353" s="54">
        <v>111857124.41126211</v>
      </c>
      <c r="E353" s="54">
        <v>6432836.071757446</v>
      </c>
      <c r="F353" s="54">
        <v>7963322.758954304</v>
      </c>
      <c r="G353" s="54">
        <v>8488834.13076468</v>
      </c>
      <c r="H353" s="54">
        <v>9376362.466160342</v>
      </c>
      <c r="I353" s="54">
        <v>9973707.26176334</v>
      </c>
      <c r="J353" s="54">
        <v>10636854.128602728</v>
      </c>
      <c r="K353" s="54">
        <v>10848675.062310254</v>
      </c>
      <c r="L353" s="54">
        <v>12839062.320709752</v>
      </c>
      <c r="M353" s="54">
        <v>15174706.266532278</v>
      </c>
      <c r="N353" s="65">
        <v>20122763.94370055</v>
      </c>
    </row>
    <row r="354" spans="3:14" ht="30">
      <c r="C354" s="372" t="s">
        <v>1102</v>
      </c>
      <c r="D354" s="54">
        <v>17350304.483401813</v>
      </c>
      <c r="E354" s="54">
        <v>658420.9589915869</v>
      </c>
      <c r="F354" s="54">
        <v>829573.8902334818</v>
      </c>
      <c r="G354" s="54">
        <v>932564.7110265819</v>
      </c>
      <c r="H354" s="54">
        <v>999355.4278838371</v>
      </c>
      <c r="I354" s="54">
        <v>1163803.269378335</v>
      </c>
      <c r="J354" s="54">
        <v>1430000.842608261</v>
      </c>
      <c r="K354" s="54">
        <v>1524015.0330135487</v>
      </c>
      <c r="L354" s="54">
        <v>1840822.37710526</v>
      </c>
      <c r="M354" s="54">
        <v>2867454.3370496</v>
      </c>
      <c r="N354" s="65">
        <v>5104293.636111053</v>
      </c>
    </row>
    <row r="355" spans="3:14" ht="30">
      <c r="C355" s="372" t="s">
        <v>1061</v>
      </c>
      <c r="D355" s="54">
        <v>337577.6215727552</v>
      </c>
      <c r="E355" s="54">
        <v>3681.740784253611</v>
      </c>
      <c r="F355" s="54">
        <v>5891.012081685184</v>
      </c>
      <c r="G355" s="54">
        <v>10776.939655724036</v>
      </c>
      <c r="H355" s="54">
        <v>13468.315580324967</v>
      </c>
      <c r="I355" s="54">
        <v>14172.181170830385</v>
      </c>
      <c r="J355" s="54">
        <v>58660.61007837537</v>
      </c>
      <c r="K355" s="54">
        <v>46819.2656918639</v>
      </c>
      <c r="L355" s="54">
        <v>51549.30731045774</v>
      </c>
      <c r="M355" s="54">
        <v>47724.29647424653</v>
      </c>
      <c r="N355" s="65">
        <v>84833.95274499383</v>
      </c>
    </row>
    <row r="356" spans="3:14" ht="30">
      <c r="C356" s="372" t="s">
        <v>1103</v>
      </c>
      <c r="D356" s="54">
        <v>94169242.30628666</v>
      </c>
      <c r="E356" s="54">
        <v>5770733.371981619</v>
      </c>
      <c r="F356" s="54">
        <v>7127857.856639154</v>
      </c>
      <c r="G356" s="54">
        <v>7545492.480082371</v>
      </c>
      <c r="H356" s="54">
        <v>8363538.72269619</v>
      </c>
      <c r="I356" s="54">
        <v>8795731.811214209</v>
      </c>
      <c r="J356" s="54">
        <v>9148192.675916124</v>
      </c>
      <c r="K356" s="54">
        <v>9277840.76360486</v>
      </c>
      <c r="L356" s="54">
        <v>10946690.63629402</v>
      </c>
      <c r="M356" s="54">
        <v>12259527.633008422</v>
      </c>
      <c r="N356" s="65">
        <v>14933636.354844514</v>
      </c>
    </row>
    <row r="357" spans="3:14" ht="15">
      <c r="C357" s="371" t="s">
        <v>1062</v>
      </c>
      <c r="D357" s="54">
        <v>1217709.4155220063</v>
      </c>
      <c r="E357" s="54">
        <v>58950.175067971846</v>
      </c>
      <c r="F357" s="54">
        <v>72150.35644660697</v>
      </c>
      <c r="G357" s="54">
        <v>92790.44551339428</v>
      </c>
      <c r="H357" s="54">
        <v>145911.2138324719</v>
      </c>
      <c r="I357" s="54">
        <v>111318.9027780753</v>
      </c>
      <c r="J357" s="54">
        <v>85912.70672620652</v>
      </c>
      <c r="K357" s="54">
        <v>206158.70023170192</v>
      </c>
      <c r="L357" s="54">
        <v>172676.08638157125</v>
      </c>
      <c r="M357" s="54">
        <v>140709.15850317795</v>
      </c>
      <c r="N357" s="65">
        <v>131131.67004082748</v>
      </c>
    </row>
    <row r="358" spans="3:14" ht="15">
      <c r="C358" s="372" t="s">
        <v>1063</v>
      </c>
      <c r="D358" s="54">
        <v>1217709.4155220063</v>
      </c>
      <c r="E358" s="54">
        <v>58950.175067971846</v>
      </c>
      <c r="F358" s="54">
        <v>72150.35644660697</v>
      </c>
      <c r="G358" s="54">
        <v>92790.44551339428</v>
      </c>
      <c r="H358" s="54">
        <v>145911.2138324719</v>
      </c>
      <c r="I358" s="54">
        <v>111318.9027780753</v>
      </c>
      <c r="J358" s="54">
        <v>85912.70672620652</v>
      </c>
      <c r="K358" s="54">
        <v>206158.70023170192</v>
      </c>
      <c r="L358" s="54">
        <v>172676.08638157125</v>
      </c>
      <c r="M358" s="54">
        <v>140709.15850317795</v>
      </c>
      <c r="N358" s="65">
        <v>131131.67004082748</v>
      </c>
    </row>
    <row r="359" spans="3:14" ht="15">
      <c r="C359" s="371" t="s">
        <v>1064</v>
      </c>
      <c r="D359" s="54">
        <v>9841371.651026417</v>
      </c>
      <c r="E359" s="54">
        <v>325428.7794657064</v>
      </c>
      <c r="F359" s="54">
        <v>435762.99546485307</v>
      </c>
      <c r="G359" s="54">
        <v>516069.02045588504</v>
      </c>
      <c r="H359" s="54">
        <v>593118.5510808025</v>
      </c>
      <c r="I359" s="54">
        <v>732013.962076548</v>
      </c>
      <c r="J359" s="54">
        <v>793294.3991020637</v>
      </c>
      <c r="K359" s="54">
        <v>917919.8432047082</v>
      </c>
      <c r="L359" s="54">
        <v>1138266.3264416612</v>
      </c>
      <c r="M359" s="54">
        <v>1681012.448994522</v>
      </c>
      <c r="N359" s="65">
        <v>2708485.324740015</v>
      </c>
    </row>
    <row r="360" spans="3:14" ht="30">
      <c r="C360" s="372" t="s">
        <v>1066</v>
      </c>
      <c r="D360" s="54">
        <v>3553125.868705272</v>
      </c>
      <c r="E360" s="54">
        <v>51996.53518928681</v>
      </c>
      <c r="F360" s="54">
        <v>87778.2934423875</v>
      </c>
      <c r="G360" s="54">
        <v>117964.52644663905</v>
      </c>
      <c r="H360" s="54">
        <v>169331.9160821352</v>
      </c>
      <c r="I360" s="54">
        <v>170032.29429266375</v>
      </c>
      <c r="J360" s="54">
        <v>244292.45021420196</v>
      </c>
      <c r="K360" s="54">
        <v>319550.9529821421</v>
      </c>
      <c r="L360" s="54">
        <v>408711.0452379848</v>
      </c>
      <c r="M360" s="54">
        <v>715056.4319547316</v>
      </c>
      <c r="N360" s="65">
        <v>1268411.4228631456</v>
      </c>
    </row>
    <row r="361" spans="3:14" ht="15">
      <c r="C361" s="372" t="s">
        <v>1067</v>
      </c>
      <c r="D361" s="54">
        <v>6288245.782321371</v>
      </c>
      <c r="E361" s="54">
        <v>273432.24427642045</v>
      </c>
      <c r="F361" s="54">
        <v>347984.70202246483</v>
      </c>
      <c r="G361" s="54">
        <v>398104.49400924606</v>
      </c>
      <c r="H361" s="54">
        <v>423786.63499866833</v>
      </c>
      <c r="I361" s="54">
        <v>561981.6677838861</v>
      </c>
      <c r="J361" s="54">
        <v>549001.9488878648</v>
      </c>
      <c r="K361" s="54">
        <v>598368.8902225692</v>
      </c>
      <c r="L361" s="54">
        <v>729555.2812036774</v>
      </c>
      <c r="M361" s="54">
        <v>965956.0170398013</v>
      </c>
      <c r="N361" s="65">
        <v>1440073.9018768815</v>
      </c>
    </row>
    <row r="362" spans="3:14" ht="15">
      <c r="C362" s="371" t="s">
        <v>1065</v>
      </c>
      <c r="D362" s="54">
        <v>2941488.730360213</v>
      </c>
      <c r="E362" s="54">
        <v>25284.089342194697</v>
      </c>
      <c r="F362" s="54">
        <v>45652.5102304863</v>
      </c>
      <c r="G362" s="54">
        <v>48643.87684349668</v>
      </c>
      <c r="H362" s="54">
        <v>134425.88480054354</v>
      </c>
      <c r="I362" s="54">
        <v>145717.14075177253</v>
      </c>
      <c r="J362" s="54">
        <v>264407.7275671221</v>
      </c>
      <c r="K362" s="54">
        <v>311484.79962969024</v>
      </c>
      <c r="L362" s="54">
        <v>466312.060336559</v>
      </c>
      <c r="M362" s="54">
        <v>706120.9952233555</v>
      </c>
      <c r="N362" s="65">
        <v>793439.6456349902</v>
      </c>
    </row>
    <row r="363" spans="3:14" ht="15">
      <c r="C363" s="372" t="s">
        <v>1068</v>
      </c>
      <c r="D363" s="54">
        <v>2941488.730360213</v>
      </c>
      <c r="E363" s="54">
        <v>25284.089342194697</v>
      </c>
      <c r="F363" s="54">
        <v>45652.5102304863</v>
      </c>
      <c r="G363" s="54">
        <v>48643.87684349668</v>
      </c>
      <c r="H363" s="54">
        <v>134425.88480054354</v>
      </c>
      <c r="I363" s="54">
        <v>145717.14075177253</v>
      </c>
      <c r="J363" s="54">
        <v>264407.7275671221</v>
      </c>
      <c r="K363" s="54">
        <v>311484.79962969024</v>
      </c>
      <c r="L363" s="54">
        <v>466312.060336559</v>
      </c>
      <c r="M363" s="54">
        <v>706120.9952233555</v>
      </c>
      <c r="N363" s="65">
        <v>793439.6456349902</v>
      </c>
    </row>
    <row r="364" spans="3:14" ht="15">
      <c r="C364" s="371" t="s">
        <v>1078</v>
      </c>
      <c r="D364" s="54">
        <v>22710247.685734857</v>
      </c>
      <c r="E364" s="54">
        <v>144310.0142632842</v>
      </c>
      <c r="F364" s="54">
        <v>227373.89132005713</v>
      </c>
      <c r="G364" s="54">
        <v>472785.34558140085</v>
      </c>
      <c r="H364" s="54">
        <v>608021.588191953</v>
      </c>
      <c r="I364" s="54">
        <v>804656.2255893066</v>
      </c>
      <c r="J364" s="54">
        <v>1234495.4098625302</v>
      </c>
      <c r="K364" s="54">
        <v>1915472.9613479963</v>
      </c>
      <c r="L364" s="54">
        <v>2485681.72342666</v>
      </c>
      <c r="M364" s="54">
        <v>4110742.4285081257</v>
      </c>
      <c r="N364" s="65">
        <v>10706708.097643873</v>
      </c>
    </row>
    <row r="365" spans="3:14" ht="15">
      <c r="C365" s="372" t="s">
        <v>1069</v>
      </c>
      <c r="D365" s="54">
        <v>2030989.8585171138</v>
      </c>
      <c r="E365" s="54">
        <v>6854.695058044105</v>
      </c>
      <c r="F365" s="54">
        <v>2653.9268463556596</v>
      </c>
      <c r="G365" s="54">
        <v>22936.057701774178</v>
      </c>
      <c r="H365" s="54">
        <v>35762.449881696804</v>
      </c>
      <c r="I365" s="54">
        <v>55472.58925155753</v>
      </c>
      <c r="J365" s="54">
        <v>62216.66674936786</v>
      </c>
      <c r="K365" s="54">
        <v>217858.99445938578</v>
      </c>
      <c r="L365" s="54">
        <v>150091.99505209774</v>
      </c>
      <c r="M365" s="54">
        <v>494587.0679282108</v>
      </c>
      <c r="N365" s="65">
        <v>982555.4155886188</v>
      </c>
    </row>
    <row r="366" spans="3:14" ht="15">
      <c r="C366" s="372" t="s">
        <v>1071</v>
      </c>
      <c r="D366" s="54">
        <v>274468.400803625</v>
      </c>
      <c r="E366" s="255" t="s">
        <v>427</v>
      </c>
      <c r="F366" s="54">
        <v>728.848415929839</v>
      </c>
      <c r="G366" s="54">
        <v>382.15829146477677</v>
      </c>
      <c r="H366" s="54">
        <v>75330.85311011174</v>
      </c>
      <c r="I366" s="54">
        <v>272.6328117766469</v>
      </c>
      <c r="J366" s="255" t="s">
        <v>427</v>
      </c>
      <c r="K366" s="54">
        <v>944.2024845745137</v>
      </c>
      <c r="L366" s="54">
        <v>10962.381406252423</v>
      </c>
      <c r="M366" s="54">
        <v>16270.365609041743</v>
      </c>
      <c r="N366" s="65">
        <v>169576.95867447316</v>
      </c>
    </row>
    <row r="367" spans="3:14" ht="15">
      <c r="C367" s="372" t="s">
        <v>1072</v>
      </c>
      <c r="D367" s="54">
        <v>6556835.7282379065</v>
      </c>
      <c r="E367" s="54">
        <v>5272.782862551046</v>
      </c>
      <c r="F367" s="54">
        <v>18627.707529914125</v>
      </c>
      <c r="G367" s="54">
        <v>9206.66519407302</v>
      </c>
      <c r="H367" s="54">
        <v>80409.87204912011</v>
      </c>
      <c r="I367" s="54">
        <v>124503.67002125262</v>
      </c>
      <c r="J367" s="54">
        <v>157983.10951408488</v>
      </c>
      <c r="K367" s="54">
        <v>336867.44661264436</v>
      </c>
      <c r="L367" s="54">
        <v>503224.7567216485</v>
      </c>
      <c r="M367" s="54">
        <v>1072108.191501249</v>
      </c>
      <c r="N367" s="65">
        <v>4248631.526231389</v>
      </c>
    </row>
    <row r="368" spans="3:14" ht="15">
      <c r="C368" s="372" t="s">
        <v>1073</v>
      </c>
      <c r="D368" s="54">
        <v>6835407.066160058</v>
      </c>
      <c r="E368" s="54">
        <v>56803.00901666551</v>
      </c>
      <c r="F368" s="54">
        <v>74138.06288677147</v>
      </c>
      <c r="G368" s="54">
        <v>123586.92603364072</v>
      </c>
      <c r="H368" s="54">
        <v>141370.37571486246</v>
      </c>
      <c r="I368" s="54">
        <v>197464.96361395268</v>
      </c>
      <c r="J368" s="54">
        <v>295441.13039352564</v>
      </c>
      <c r="K368" s="54">
        <v>409680.39639064897</v>
      </c>
      <c r="L368" s="54">
        <v>557272.2845793609</v>
      </c>
      <c r="M368" s="54">
        <v>1200452.294003946</v>
      </c>
      <c r="N368" s="65">
        <v>3779197.623526591</v>
      </c>
    </row>
    <row r="369" spans="3:14" ht="15">
      <c r="C369" s="372" t="s">
        <v>1070</v>
      </c>
      <c r="D369" s="54">
        <v>7012546.632016586</v>
      </c>
      <c r="E369" s="54">
        <v>75379.52732602312</v>
      </c>
      <c r="F369" s="54">
        <v>131225.3456410861</v>
      </c>
      <c r="G369" s="54">
        <v>316673.5383604469</v>
      </c>
      <c r="H369" s="54">
        <v>275148.0374361607</v>
      </c>
      <c r="I369" s="54">
        <v>426942.3698907662</v>
      </c>
      <c r="J369" s="54">
        <v>718854.5032055492</v>
      </c>
      <c r="K369" s="54">
        <v>950121.9214007438</v>
      </c>
      <c r="L369" s="54">
        <v>1264130.3056673028</v>
      </c>
      <c r="M369" s="54">
        <v>1327324.509465689</v>
      </c>
      <c r="N369" s="65">
        <v>1526746.5736228717</v>
      </c>
    </row>
    <row r="370" spans="3:14" ht="15">
      <c r="C370" s="371" t="s">
        <v>1074</v>
      </c>
      <c r="D370" s="54">
        <v>2665249.59282576</v>
      </c>
      <c r="E370" s="54">
        <v>29505.780376363076</v>
      </c>
      <c r="F370" s="54">
        <v>54957.83528264405</v>
      </c>
      <c r="G370" s="54">
        <v>58333.32554944416</v>
      </c>
      <c r="H370" s="54">
        <v>96420.54144158302</v>
      </c>
      <c r="I370" s="54">
        <v>81751.82902818325</v>
      </c>
      <c r="J370" s="54">
        <v>138587.77475895578</v>
      </c>
      <c r="K370" s="54">
        <v>189051.22797093372</v>
      </c>
      <c r="L370" s="54">
        <v>347767.2920651229</v>
      </c>
      <c r="M370" s="54">
        <v>513183.11593720777</v>
      </c>
      <c r="N370" s="65">
        <v>1155690.8704152813</v>
      </c>
    </row>
    <row r="371" spans="3:14" ht="15">
      <c r="C371" s="372" t="s">
        <v>1075</v>
      </c>
      <c r="D371" s="54">
        <v>2665249.59282576</v>
      </c>
      <c r="E371" s="54">
        <v>29505.780376363076</v>
      </c>
      <c r="F371" s="54">
        <v>54957.83528264405</v>
      </c>
      <c r="G371" s="54">
        <v>58333.32554944416</v>
      </c>
      <c r="H371" s="54">
        <v>96420.54144158302</v>
      </c>
      <c r="I371" s="54">
        <v>81751.82902818325</v>
      </c>
      <c r="J371" s="54">
        <v>138587.77475895578</v>
      </c>
      <c r="K371" s="54">
        <v>189051.22797093372</v>
      </c>
      <c r="L371" s="54">
        <v>347767.2920651229</v>
      </c>
      <c r="M371" s="54">
        <v>513183.11593720777</v>
      </c>
      <c r="N371" s="65">
        <v>1155690.8704152813</v>
      </c>
    </row>
    <row r="372" spans="3:14" ht="15">
      <c r="C372" s="371" t="s">
        <v>1076</v>
      </c>
      <c r="D372" s="54">
        <v>38194020.69349153</v>
      </c>
      <c r="E372" s="54">
        <v>2398010.518664582</v>
      </c>
      <c r="F372" s="54">
        <v>2592985.2041655676</v>
      </c>
      <c r="G372" s="54">
        <v>2958317.804755934</v>
      </c>
      <c r="H372" s="54">
        <v>2893699.044639477</v>
      </c>
      <c r="I372" s="54">
        <v>3385058.033055976</v>
      </c>
      <c r="J372" s="54">
        <v>3498342.1365666036</v>
      </c>
      <c r="K372" s="54">
        <v>3528971.745920336</v>
      </c>
      <c r="L372" s="54">
        <v>4089125.0104107377</v>
      </c>
      <c r="M372" s="54">
        <v>5203976.46308219</v>
      </c>
      <c r="N372" s="65">
        <v>7645534.732230284</v>
      </c>
    </row>
    <row r="373" spans="3:14" ht="14.25" customHeight="1">
      <c r="C373" s="376" t="s">
        <v>1077</v>
      </c>
      <c r="D373" s="55">
        <v>38194020.69349153</v>
      </c>
      <c r="E373" s="55">
        <v>2398010.518664582</v>
      </c>
      <c r="F373" s="55">
        <v>2592985.2041655676</v>
      </c>
      <c r="G373" s="55">
        <v>2958317.804755934</v>
      </c>
      <c r="H373" s="55">
        <v>2893699.044639477</v>
      </c>
      <c r="I373" s="55">
        <v>3385058.033055976</v>
      </c>
      <c r="J373" s="55">
        <v>3498342.1365666036</v>
      </c>
      <c r="K373" s="55">
        <v>3528971.745920336</v>
      </c>
      <c r="L373" s="55">
        <v>4089125.0104107377</v>
      </c>
      <c r="M373" s="55">
        <v>5203976.46308219</v>
      </c>
      <c r="N373" s="66">
        <v>7645534.732230284</v>
      </c>
    </row>
    <row r="376" spans="3:15" ht="15">
      <c r="C376" s="562" t="s">
        <v>401</v>
      </c>
      <c r="D376" s="562"/>
      <c r="E376" s="562"/>
      <c r="F376" s="562"/>
      <c r="G376" s="562"/>
      <c r="H376" s="562"/>
      <c r="I376" s="562"/>
      <c r="J376" s="562"/>
      <c r="K376" s="562"/>
      <c r="L376" s="562"/>
      <c r="M376" s="562"/>
      <c r="N376" s="562"/>
      <c r="O376" s="45"/>
    </row>
    <row r="377" spans="3:15" ht="15">
      <c r="C377" s="579" t="s">
        <v>931</v>
      </c>
      <c r="D377" s="579"/>
      <c r="E377" s="579"/>
      <c r="F377" s="579"/>
      <c r="G377" s="579"/>
      <c r="H377" s="579"/>
      <c r="I377" s="579"/>
      <c r="J377" s="579"/>
      <c r="K377" s="579"/>
      <c r="L377" s="579"/>
      <c r="M377" s="579"/>
      <c r="N377" s="579"/>
      <c r="O377" s="370"/>
    </row>
    <row r="379" spans="3:15" ht="15">
      <c r="C379" s="552" t="s">
        <v>188</v>
      </c>
      <c r="D379" s="552" t="s">
        <v>16</v>
      </c>
      <c r="E379" s="554" t="s">
        <v>315</v>
      </c>
      <c r="F379" s="555"/>
      <c r="G379" s="555"/>
      <c r="H379" s="555"/>
      <c r="I379" s="555"/>
      <c r="J379" s="555"/>
      <c r="K379" s="555"/>
      <c r="L379" s="555"/>
      <c r="M379" s="555"/>
      <c r="N379" s="556"/>
      <c r="O379" s="366"/>
    </row>
    <row r="380" spans="3:15" ht="15">
      <c r="C380" s="553"/>
      <c r="D380" s="553"/>
      <c r="E380" s="365" t="s">
        <v>99</v>
      </c>
      <c r="F380" s="365" t="s">
        <v>144</v>
      </c>
      <c r="G380" s="365" t="s">
        <v>145</v>
      </c>
      <c r="H380" s="365" t="s">
        <v>146</v>
      </c>
      <c r="I380" s="365" t="s">
        <v>147</v>
      </c>
      <c r="J380" s="365" t="s">
        <v>148</v>
      </c>
      <c r="K380" s="365" t="s">
        <v>149</v>
      </c>
      <c r="L380" s="365" t="s">
        <v>150</v>
      </c>
      <c r="M380" s="365" t="s">
        <v>316</v>
      </c>
      <c r="N380" s="365" t="s">
        <v>152</v>
      </c>
      <c r="O380" s="366"/>
    </row>
    <row r="381" spans="3:14" ht="15">
      <c r="C381" s="252" t="s">
        <v>72</v>
      </c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42"/>
    </row>
    <row r="382" spans="3:16" ht="15">
      <c r="C382" s="371" t="s">
        <v>943</v>
      </c>
      <c r="D382" s="54">
        <v>474217880.8737722</v>
      </c>
      <c r="E382" s="54">
        <v>23134241.788335387</v>
      </c>
      <c r="F382" s="54">
        <v>30444930.074869692</v>
      </c>
      <c r="G382" s="54">
        <v>35558457.887892276</v>
      </c>
      <c r="H382" s="54">
        <v>38629691.87484914</v>
      </c>
      <c r="I382" s="54">
        <v>42404944.69188745</v>
      </c>
      <c r="J382" s="54">
        <v>46202303.80482003</v>
      </c>
      <c r="K382" s="54">
        <v>50696381.361080766</v>
      </c>
      <c r="L382" s="54">
        <v>52845139.07747551</v>
      </c>
      <c r="M382" s="54">
        <v>62963619.69497965</v>
      </c>
      <c r="N382" s="65">
        <v>91338170.61762887</v>
      </c>
      <c r="P382" s="59"/>
    </row>
    <row r="383" spans="3:14" ht="15">
      <c r="C383" s="371" t="s">
        <v>74</v>
      </c>
      <c r="D383" s="54">
        <v>151552282.64178056</v>
      </c>
      <c r="E383" s="54">
        <v>9260713.420683175</v>
      </c>
      <c r="F383" s="54">
        <v>12794498.923039261</v>
      </c>
      <c r="G383" s="54">
        <v>14603285.30552335</v>
      </c>
      <c r="H383" s="54">
        <v>15337483.564758483</v>
      </c>
      <c r="I383" s="54">
        <v>16111603.549142957</v>
      </c>
      <c r="J383" s="54">
        <v>16407334.901793534</v>
      </c>
      <c r="K383" s="54">
        <v>16531603.91799907</v>
      </c>
      <c r="L383" s="54">
        <v>16010832.227945093</v>
      </c>
      <c r="M383" s="54">
        <v>17415319.576327328</v>
      </c>
      <c r="N383" s="65">
        <v>17079607.25458329</v>
      </c>
    </row>
    <row r="384" spans="3:14" ht="15">
      <c r="C384" s="371" t="s">
        <v>944</v>
      </c>
      <c r="D384" s="54">
        <v>138973808.08756146</v>
      </c>
      <c r="E384" s="54">
        <v>8742999.735850591</v>
      </c>
      <c r="F384" s="54">
        <v>11957927.877026191</v>
      </c>
      <c r="G384" s="54">
        <v>13629527.186281266</v>
      </c>
      <c r="H384" s="54">
        <v>14266098.8940587</v>
      </c>
      <c r="I384" s="54">
        <v>14920822.841971768</v>
      </c>
      <c r="J384" s="54">
        <v>15081347.222092701</v>
      </c>
      <c r="K384" s="54">
        <v>15186327.606695404</v>
      </c>
      <c r="L384" s="54">
        <v>14509395.029270727</v>
      </c>
      <c r="M384" s="54">
        <v>15668443.017301591</v>
      </c>
      <c r="N384" s="65">
        <v>15010918.677026577</v>
      </c>
    </row>
    <row r="385" spans="3:14" ht="15">
      <c r="C385" s="372" t="s">
        <v>945</v>
      </c>
      <c r="D385" s="54">
        <v>32178739.06973749</v>
      </c>
      <c r="E385" s="54">
        <v>2567962.5324219214</v>
      </c>
      <c r="F385" s="54">
        <v>3247230.257918214</v>
      </c>
      <c r="G385" s="54">
        <v>3417935.747100436</v>
      </c>
      <c r="H385" s="54">
        <v>3422654.2963654283</v>
      </c>
      <c r="I385" s="54">
        <v>3489690.511711091</v>
      </c>
      <c r="J385" s="54">
        <v>3478707.930921132</v>
      </c>
      <c r="K385" s="54">
        <v>3360837.1884501814</v>
      </c>
      <c r="L385" s="54">
        <v>3074976.2107659075</v>
      </c>
      <c r="M385" s="54">
        <v>3287608.1012727562</v>
      </c>
      <c r="N385" s="65">
        <v>2831136.292813202</v>
      </c>
    </row>
    <row r="386" spans="3:14" ht="15">
      <c r="C386" s="372" t="s">
        <v>946</v>
      </c>
      <c r="D386" s="54">
        <v>27002100.788887348</v>
      </c>
      <c r="E386" s="54">
        <v>1365707.1289596201</v>
      </c>
      <c r="F386" s="54">
        <v>2011077.874183587</v>
      </c>
      <c r="G386" s="54">
        <v>2509822.0008688928</v>
      </c>
      <c r="H386" s="54">
        <v>2705294.4437657576</v>
      </c>
      <c r="I386" s="54">
        <v>2857147.9850283307</v>
      </c>
      <c r="J386" s="54">
        <v>2964884.0710996916</v>
      </c>
      <c r="K386" s="54">
        <v>3115626.3165372103</v>
      </c>
      <c r="L386" s="54">
        <v>3001690.3025541813</v>
      </c>
      <c r="M386" s="54">
        <v>3331324.5026882887</v>
      </c>
      <c r="N386" s="65">
        <v>3139526.163203062</v>
      </c>
    </row>
    <row r="387" spans="3:14" ht="30">
      <c r="C387" s="372" t="s">
        <v>1086</v>
      </c>
      <c r="D387" s="54">
        <v>9263846.902348215</v>
      </c>
      <c r="E387" s="54">
        <v>646410.7835140101</v>
      </c>
      <c r="F387" s="54">
        <v>849521.6212927158</v>
      </c>
      <c r="G387" s="54">
        <v>920212.4115526432</v>
      </c>
      <c r="H387" s="54">
        <v>943265.5783350852</v>
      </c>
      <c r="I387" s="54">
        <v>1030708.7847858759</v>
      </c>
      <c r="J387" s="54">
        <v>1074076.3417073658</v>
      </c>
      <c r="K387" s="54">
        <v>913225.7512971186</v>
      </c>
      <c r="L387" s="54">
        <v>908149.3797521675</v>
      </c>
      <c r="M387" s="54">
        <v>1008423.7793975507</v>
      </c>
      <c r="N387" s="65">
        <v>969852.4707136123</v>
      </c>
    </row>
    <row r="388" spans="3:14" ht="15">
      <c r="C388" s="372" t="s">
        <v>947</v>
      </c>
      <c r="D388" s="54">
        <v>15612408.99788833</v>
      </c>
      <c r="E388" s="54">
        <v>683694.6585302553</v>
      </c>
      <c r="F388" s="54">
        <v>1134681.1627274966</v>
      </c>
      <c r="G388" s="54">
        <v>1337745.5595756622</v>
      </c>
      <c r="H388" s="54">
        <v>1586887.608218419</v>
      </c>
      <c r="I388" s="54">
        <v>1645762.7135104558</v>
      </c>
      <c r="J388" s="54">
        <v>1661185.1723958915</v>
      </c>
      <c r="K388" s="54">
        <v>1790660.3423425818</v>
      </c>
      <c r="L388" s="54">
        <v>1749491.6703025699</v>
      </c>
      <c r="M388" s="54">
        <v>1962647.5419287777</v>
      </c>
      <c r="N388" s="65">
        <v>2059652.568357064</v>
      </c>
    </row>
    <row r="389" spans="3:14" ht="15">
      <c r="C389" s="372" t="s">
        <v>948</v>
      </c>
      <c r="D389" s="54">
        <v>8102529.288151827</v>
      </c>
      <c r="E389" s="54">
        <v>664887.7204090346</v>
      </c>
      <c r="F389" s="54">
        <v>823554.6696270175</v>
      </c>
      <c r="G389" s="54">
        <v>907632.81514204</v>
      </c>
      <c r="H389" s="54">
        <v>950713.2524324793</v>
      </c>
      <c r="I389" s="54">
        <v>962039.513817844</v>
      </c>
      <c r="J389" s="54">
        <v>893544.1635135419</v>
      </c>
      <c r="K389" s="54">
        <v>831435.4691274731</v>
      </c>
      <c r="L389" s="54">
        <v>741663.7813461741</v>
      </c>
      <c r="M389" s="54">
        <v>725086.4280108982</v>
      </c>
      <c r="N389" s="65">
        <v>601971.4747255889</v>
      </c>
    </row>
    <row r="390" spans="3:14" ht="15">
      <c r="C390" s="372" t="s">
        <v>949</v>
      </c>
      <c r="D390" s="54">
        <v>12966307.088003816</v>
      </c>
      <c r="E390" s="54">
        <v>648672.5464136592</v>
      </c>
      <c r="F390" s="54">
        <v>830315.7032349162</v>
      </c>
      <c r="G390" s="54">
        <v>1053809.8415837446</v>
      </c>
      <c r="H390" s="54">
        <v>1156688.898624095</v>
      </c>
      <c r="I390" s="54">
        <v>1252927.2607812586</v>
      </c>
      <c r="J390" s="54">
        <v>1388949.4515262516</v>
      </c>
      <c r="K390" s="54">
        <v>1527142.011688829</v>
      </c>
      <c r="L390" s="54">
        <v>1497924.5808566532</v>
      </c>
      <c r="M390" s="54">
        <v>1708973.717874832</v>
      </c>
      <c r="N390" s="65">
        <v>1900903.0754201293</v>
      </c>
    </row>
    <row r="391" spans="3:14" ht="30">
      <c r="C391" s="372" t="s">
        <v>950</v>
      </c>
      <c r="D391" s="54">
        <v>23173420.179538984</v>
      </c>
      <c r="E391" s="54">
        <v>1364094.6819316</v>
      </c>
      <c r="F391" s="54">
        <v>1987010.1856105966</v>
      </c>
      <c r="G391" s="54">
        <v>2342910.690958056</v>
      </c>
      <c r="H391" s="54">
        <v>2341402.1558552985</v>
      </c>
      <c r="I391" s="54">
        <v>2506427.0808898252</v>
      </c>
      <c r="J391" s="54">
        <v>2479936.344145952</v>
      </c>
      <c r="K391" s="54">
        <v>2570896.953188829</v>
      </c>
      <c r="L391" s="54">
        <v>2474411.855207357</v>
      </c>
      <c r="M391" s="54">
        <v>2603121.6618207726</v>
      </c>
      <c r="N391" s="65">
        <v>2503208.5699322815</v>
      </c>
    </row>
    <row r="392" spans="3:14" ht="45">
      <c r="C392" s="372" t="s">
        <v>951</v>
      </c>
      <c r="D392" s="54">
        <v>7347931.100013251</v>
      </c>
      <c r="E392" s="54">
        <v>613482.5024502933</v>
      </c>
      <c r="F392" s="54">
        <v>763640.2039098019</v>
      </c>
      <c r="G392" s="54">
        <v>796056.8366958323</v>
      </c>
      <c r="H392" s="54">
        <v>813212.1311167214</v>
      </c>
      <c r="I392" s="54">
        <v>811711.0346065604</v>
      </c>
      <c r="J392" s="54">
        <v>795738.9587120481</v>
      </c>
      <c r="K392" s="54">
        <v>726032.7722090908</v>
      </c>
      <c r="L392" s="54">
        <v>704012.7951048682</v>
      </c>
      <c r="M392" s="54">
        <v>676199.891891092</v>
      </c>
      <c r="N392" s="65">
        <v>647843.9733173326</v>
      </c>
    </row>
    <row r="393" spans="3:14" ht="15">
      <c r="C393" s="372" t="s">
        <v>952</v>
      </c>
      <c r="D393" s="54">
        <v>3326524.672998653</v>
      </c>
      <c r="E393" s="54">
        <v>188087.18122020975</v>
      </c>
      <c r="F393" s="54">
        <v>310896.19852182013</v>
      </c>
      <c r="G393" s="54">
        <v>343401.2828039481</v>
      </c>
      <c r="H393" s="54">
        <v>345980.5293454</v>
      </c>
      <c r="I393" s="54">
        <v>364407.95684051147</v>
      </c>
      <c r="J393" s="54">
        <v>344324.7880707892</v>
      </c>
      <c r="K393" s="54">
        <v>350470.8018540684</v>
      </c>
      <c r="L393" s="54">
        <v>357074.4533808386</v>
      </c>
      <c r="M393" s="54">
        <v>365057.39241668495</v>
      </c>
      <c r="N393" s="65">
        <v>356824.0885444306</v>
      </c>
    </row>
    <row r="394" spans="3:14" ht="15">
      <c r="C394" s="371" t="s">
        <v>955</v>
      </c>
      <c r="D394" s="54">
        <v>12578474.554219311</v>
      </c>
      <c r="E394" s="54">
        <v>517713.6848325736</v>
      </c>
      <c r="F394" s="54">
        <v>836571.0460130845</v>
      </c>
      <c r="G394" s="54">
        <v>973758.1192420718</v>
      </c>
      <c r="H394" s="54">
        <v>1071384.6706997834</v>
      </c>
      <c r="I394" s="54">
        <v>1190780.7071711717</v>
      </c>
      <c r="J394" s="54">
        <v>1325987.6797008347</v>
      </c>
      <c r="K394" s="54">
        <v>1345276.3113036642</v>
      </c>
      <c r="L394" s="54">
        <v>1501437.1986743514</v>
      </c>
      <c r="M394" s="54">
        <v>1746876.5590257298</v>
      </c>
      <c r="N394" s="65">
        <v>2068688.577556666</v>
      </c>
    </row>
    <row r="395" spans="3:14" ht="15">
      <c r="C395" s="372" t="s">
        <v>953</v>
      </c>
      <c r="D395" s="54">
        <v>1899621.437074127</v>
      </c>
      <c r="E395" s="54">
        <v>96013.29709757573</v>
      </c>
      <c r="F395" s="54">
        <v>177312.29108822928</v>
      </c>
      <c r="G395" s="54">
        <v>196364.47865523514</v>
      </c>
      <c r="H395" s="54">
        <v>209671.11729533944</v>
      </c>
      <c r="I395" s="54">
        <v>223644.35148551376</v>
      </c>
      <c r="J395" s="54">
        <v>218536.3889034532</v>
      </c>
      <c r="K395" s="54">
        <v>197834.47802411873</v>
      </c>
      <c r="L395" s="54">
        <v>180739.70506626574</v>
      </c>
      <c r="M395" s="54">
        <v>208235.6605005116</v>
      </c>
      <c r="N395" s="65">
        <v>191269.66895779365</v>
      </c>
    </row>
    <row r="396" spans="3:14" ht="29.25" customHeight="1">
      <c r="C396" s="372" t="s">
        <v>954</v>
      </c>
      <c r="D396" s="54">
        <v>10678853.11714532</v>
      </c>
      <c r="E396" s="54">
        <v>421700.38773499883</v>
      </c>
      <c r="F396" s="54">
        <v>659258.7549248555</v>
      </c>
      <c r="G396" s="54">
        <v>777393.6405868365</v>
      </c>
      <c r="H396" s="54">
        <v>861713.5534044415</v>
      </c>
      <c r="I396" s="54">
        <v>967136.3556856556</v>
      </c>
      <c r="J396" s="54">
        <v>1107451.2907973814</v>
      </c>
      <c r="K396" s="54">
        <v>1147441.8332795457</v>
      </c>
      <c r="L396" s="54">
        <v>1320697.4936080845</v>
      </c>
      <c r="M396" s="54">
        <v>1538640.8985252173</v>
      </c>
      <c r="N396" s="65">
        <v>1877418.9085988752</v>
      </c>
    </row>
    <row r="397" spans="3:14" ht="15">
      <c r="C397" s="373" t="s">
        <v>164</v>
      </c>
      <c r="D397" s="54">
        <v>4648765.8486939985</v>
      </c>
      <c r="E397" s="54">
        <v>157319.48990570815</v>
      </c>
      <c r="F397" s="54">
        <v>289296.6861737896</v>
      </c>
      <c r="G397" s="54">
        <v>363022.1298386073</v>
      </c>
      <c r="H397" s="54">
        <v>313925.6170718164</v>
      </c>
      <c r="I397" s="54">
        <v>391498.7832925322</v>
      </c>
      <c r="J397" s="54">
        <v>494564.63630147144</v>
      </c>
      <c r="K397" s="54">
        <v>530830.1975573876</v>
      </c>
      <c r="L397" s="54">
        <v>511503.8864144781</v>
      </c>
      <c r="M397" s="54">
        <v>695664.8028935173</v>
      </c>
      <c r="N397" s="65">
        <v>901139.619244664</v>
      </c>
    </row>
    <row r="398" spans="3:14" ht="15">
      <c r="C398" s="374" t="s">
        <v>1082</v>
      </c>
      <c r="D398" s="54">
        <v>3486731.035428788</v>
      </c>
      <c r="E398" s="54">
        <v>114224.1745285443</v>
      </c>
      <c r="F398" s="54">
        <v>241361.88890641383</v>
      </c>
      <c r="G398" s="54">
        <v>259109.47894809794</v>
      </c>
      <c r="H398" s="54">
        <v>235398.09867838037</v>
      </c>
      <c r="I398" s="54">
        <v>308157.2057966189</v>
      </c>
      <c r="J398" s="54">
        <v>372753.8516818745</v>
      </c>
      <c r="K398" s="54">
        <v>425375.5565560658</v>
      </c>
      <c r="L398" s="54">
        <v>378244.7869901106</v>
      </c>
      <c r="M398" s="54">
        <v>520599.065162714</v>
      </c>
      <c r="N398" s="65">
        <v>631506.9281799671</v>
      </c>
    </row>
    <row r="399" spans="3:14" ht="15">
      <c r="C399" s="375" t="s">
        <v>1079</v>
      </c>
      <c r="D399" s="54">
        <v>623842.4960107354</v>
      </c>
      <c r="E399" s="54">
        <v>24886.268773172225</v>
      </c>
      <c r="F399" s="54">
        <v>52641.18040982808</v>
      </c>
      <c r="G399" s="54">
        <v>42717.21046029007</v>
      </c>
      <c r="H399" s="54">
        <v>36398.44546729511</v>
      </c>
      <c r="I399" s="54">
        <v>62626.689698000504</v>
      </c>
      <c r="J399" s="54">
        <v>67546.6689786554</v>
      </c>
      <c r="K399" s="54">
        <v>79132.08877454697</v>
      </c>
      <c r="L399" s="54">
        <v>57435.52415397525</v>
      </c>
      <c r="M399" s="54">
        <v>88282.69071397744</v>
      </c>
      <c r="N399" s="65">
        <v>112175.72858099645</v>
      </c>
    </row>
    <row r="400" spans="3:14" ht="15">
      <c r="C400" s="375" t="s">
        <v>1080</v>
      </c>
      <c r="D400" s="54">
        <v>3694.8579086134337</v>
      </c>
      <c r="E400" s="255" t="s">
        <v>427</v>
      </c>
      <c r="F400" s="255" t="s">
        <v>427</v>
      </c>
      <c r="G400" s="54">
        <v>260.4858059361275</v>
      </c>
      <c r="H400" s="255" t="s">
        <v>427</v>
      </c>
      <c r="I400" s="255" t="s">
        <v>427</v>
      </c>
      <c r="J400" s="54">
        <v>459.5703553737013</v>
      </c>
      <c r="K400" s="54">
        <v>104.91557544042816</v>
      </c>
      <c r="L400" s="54">
        <v>97.18783006093416</v>
      </c>
      <c r="M400" s="54">
        <v>125.68021512597613</v>
      </c>
      <c r="N400" s="65">
        <v>2647.018126676266</v>
      </c>
    </row>
    <row r="401" spans="3:14" ht="15">
      <c r="C401" s="375" t="s">
        <v>1081</v>
      </c>
      <c r="D401" s="54">
        <v>2859193.681509432</v>
      </c>
      <c r="E401" s="54">
        <v>89337.9057553721</v>
      </c>
      <c r="F401" s="54">
        <v>188720.70849658563</v>
      </c>
      <c r="G401" s="54">
        <v>216131.78268187164</v>
      </c>
      <c r="H401" s="54">
        <v>198999.65321108545</v>
      </c>
      <c r="I401" s="54">
        <v>245530.5160986184</v>
      </c>
      <c r="J401" s="54">
        <v>304747.6123478449</v>
      </c>
      <c r="K401" s="54">
        <v>346138.5522060781</v>
      </c>
      <c r="L401" s="54">
        <v>320712.0750060751</v>
      </c>
      <c r="M401" s="54">
        <v>432190.69423361006</v>
      </c>
      <c r="N401" s="65">
        <v>516684.1814722948</v>
      </c>
    </row>
    <row r="402" spans="3:14" ht="15">
      <c r="C402" s="371" t="s">
        <v>957</v>
      </c>
      <c r="D402" s="54">
        <v>1154397.2127263583</v>
      </c>
      <c r="E402" s="54">
        <v>43095.31537716405</v>
      </c>
      <c r="F402" s="54">
        <v>47934.79726737579</v>
      </c>
      <c r="G402" s="54">
        <v>103912.65089050944</v>
      </c>
      <c r="H402" s="54">
        <v>78527.51839343562</v>
      </c>
      <c r="I402" s="54">
        <v>83341.5774959134</v>
      </c>
      <c r="J402" s="54">
        <v>121810.78461959714</v>
      </c>
      <c r="K402" s="54">
        <v>105454.64100132303</v>
      </c>
      <c r="L402" s="54">
        <v>133259.09942436783</v>
      </c>
      <c r="M402" s="54">
        <v>175065.7377308046</v>
      </c>
      <c r="N402" s="65">
        <v>261995.09052587062</v>
      </c>
    </row>
    <row r="403" spans="3:14" ht="15">
      <c r="C403" s="372" t="s">
        <v>956</v>
      </c>
      <c r="D403" s="54">
        <v>1154397.2127263583</v>
      </c>
      <c r="E403" s="54">
        <v>43095.31537716405</v>
      </c>
      <c r="F403" s="54">
        <v>47934.79726737579</v>
      </c>
      <c r="G403" s="54">
        <v>103912.65089050944</v>
      </c>
      <c r="H403" s="54">
        <v>78527.51839343562</v>
      </c>
      <c r="I403" s="54">
        <v>83341.5774959134</v>
      </c>
      <c r="J403" s="54">
        <v>121810.78461959714</v>
      </c>
      <c r="K403" s="54">
        <v>105454.64100132303</v>
      </c>
      <c r="L403" s="54">
        <v>133259.09942436783</v>
      </c>
      <c r="M403" s="54">
        <v>175065.7377308046</v>
      </c>
      <c r="N403" s="65">
        <v>261995.09052587062</v>
      </c>
    </row>
    <row r="404" spans="3:14" ht="15">
      <c r="C404" s="371" t="s">
        <v>958</v>
      </c>
      <c r="D404" s="54">
        <v>7637.60053882728</v>
      </c>
      <c r="E404" s="255" t="s">
        <v>427</v>
      </c>
      <c r="F404" s="255" t="s">
        <v>427</v>
      </c>
      <c r="G404" s="255" t="s">
        <v>427</v>
      </c>
      <c r="H404" s="255" t="s">
        <v>427</v>
      </c>
      <c r="I404" s="255" t="s">
        <v>427</v>
      </c>
      <c r="J404" s="255" t="s">
        <v>427</v>
      </c>
      <c r="K404" s="255" t="s">
        <v>427</v>
      </c>
      <c r="L404" s="255" t="s">
        <v>427</v>
      </c>
      <c r="M404" s="255" t="s">
        <v>427</v>
      </c>
      <c r="N404" s="65">
        <v>7637.60053882728</v>
      </c>
    </row>
    <row r="405" spans="3:14" ht="15">
      <c r="C405" s="372" t="s">
        <v>959</v>
      </c>
      <c r="D405" s="54">
        <v>7637.60053882728</v>
      </c>
      <c r="E405" s="255" t="s">
        <v>427</v>
      </c>
      <c r="F405" s="255" t="s">
        <v>427</v>
      </c>
      <c r="G405" s="255" t="s">
        <v>427</v>
      </c>
      <c r="H405" s="255" t="s">
        <v>427</v>
      </c>
      <c r="I405" s="255" t="s">
        <v>427</v>
      </c>
      <c r="J405" s="255" t="s">
        <v>427</v>
      </c>
      <c r="K405" s="255" t="s">
        <v>427</v>
      </c>
      <c r="L405" s="255" t="s">
        <v>427</v>
      </c>
      <c r="M405" s="255" t="s">
        <v>427</v>
      </c>
      <c r="N405" s="65">
        <v>7637.60053882728</v>
      </c>
    </row>
    <row r="406" spans="3:14" ht="15">
      <c r="C406" s="371" t="s">
        <v>75</v>
      </c>
      <c r="D406" s="54">
        <v>41021367.923863806</v>
      </c>
      <c r="E406" s="54">
        <v>2492912.9143946767</v>
      </c>
      <c r="F406" s="54">
        <v>2730322.3912505945</v>
      </c>
      <c r="G406" s="54">
        <v>3162293.5176155246</v>
      </c>
      <c r="H406" s="54">
        <v>3427683.5419221125</v>
      </c>
      <c r="I406" s="54">
        <v>3718408.1018460025</v>
      </c>
      <c r="J406" s="54">
        <v>3861084.8116895077</v>
      </c>
      <c r="K406" s="54">
        <v>4349583.931372285</v>
      </c>
      <c r="L406" s="54">
        <v>4354396.332367125</v>
      </c>
      <c r="M406" s="54">
        <v>5495916.986597885</v>
      </c>
      <c r="N406" s="65">
        <v>7428765.394811642</v>
      </c>
    </row>
    <row r="407" spans="3:14" ht="15">
      <c r="C407" s="371" t="s">
        <v>966</v>
      </c>
      <c r="D407" s="54">
        <v>27963586.049650073</v>
      </c>
      <c r="E407" s="54">
        <v>1673343.7958831533</v>
      </c>
      <c r="F407" s="54">
        <v>1846584.9116992955</v>
      </c>
      <c r="G407" s="54">
        <v>2109612.4342131796</v>
      </c>
      <c r="H407" s="54">
        <v>2326475.79688838</v>
      </c>
      <c r="I407" s="54">
        <v>2533152.342224075</v>
      </c>
      <c r="J407" s="54">
        <v>2631754.0824916936</v>
      </c>
      <c r="K407" s="54">
        <v>2995161.2095993543</v>
      </c>
      <c r="L407" s="54">
        <v>2929785.726923913</v>
      </c>
      <c r="M407" s="54">
        <v>3727826.6844809367</v>
      </c>
      <c r="N407" s="65">
        <v>5189889.065248363</v>
      </c>
    </row>
    <row r="408" spans="3:14" ht="15">
      <c r="C408" s="372" t="s">
        <v>961</v>
      </c>
      <c r="D408" s="54">
        <v>410595.9304735088</v>
      </c>
      <c r="E408" s="54">
        <v>17154.674526564137</v>
      </c>
      <c r="F408" s="54">
        <v>26427.10881930806</v>
      </c>
      <c r="G408" s="54">
        <v>30404.930941174774</v>
      </c>
      <c r="H408" s="54">
        <v>32156.177352645365</v>
      </c>
      <c r="I408" s="54">
        <v>32740.500753504468</v>
      </c>
      <c r="J408" s="54">
        <v>25246.970481215172</v>
      </c>
      <c r="K408" s="54">
        <v>40858.11501191561</v>
      </c>
      <c r="L408" s="54">
        <v>52279.38304968482</v>
      </c>
      <c r="M408" s="54">
        <v>68182.7366694517</v>
      </c>
      <c r="N408" s="65">
        <v>85145.33286804374</v>
      </c>
    </row>
    <row r="409" spans="3:14" ht="15">
      <c r="C409" s="372" t="s">
        <v>960</v>
      </c>
      <c r="D409" s="54">
        <v>26156817.4091651</v>
      </c>
      <c r="E409" s="54">
        <v>1578979.7924428566</v>
      </c>
      <c r="F409" s="54">
        <v>1744398.1973872338</v>
      </c>
      <c r="G409" s="54">
        <v>1986964.2878188698</v>
      </c>
      <c r="H409" s="54">
        <v>2194666.6351534165</v>
      </c>
      <c r="I409" s="54">
        <v>2372079.1532447236</v>
      </c>
      <c r="J409" s="54">
        <v>2487345.355047429</v>
      </c>
      <c r="K409" s="54">
        <v>2816933.802830848</v>
      </c>
      <c r="L409" s="54">
        <v>2709296.7342704167</v>
      </c>
      <c r="M409" s="54">
        <v>3478109.3219593526</v>
      </c>
      <c r="N409" s="65">
        <v>4788044.129012273</v>
      </c>
    </row>
    <row r="410" spans="3:14" ht="15">
      <c r="C410" s="372" t="s">
        <v>962</v>
      </c>
      <c r="D410" s="54">
        <v>668833.8702552371</v>
      </c>
      <c r="E410" s="54">
        <v>51966.256702425926</v>
      </c>
      <c r="F410" s="54">
        <v>46467.25024036969</v>
      </c>
      <c r="G410" s="54">
        <v>51791.94838810265</v>
      </c>
      <c r="H410" s="54">
        <v>55536.68318730201</v>
      </c>
      <c r="I410" s="54">
        <v>67528.04280114057</v>
      </c>
      <c r="J410" s="54">
        <v>60302.01581477224</v>
      </c>
      <c r="K410" s="54">
        <v>58508.21035019751</v>
      </c>
      <c r="L410" s="54">
        <v>74742.1830302744</v>
      </c>
      <c r="M410" s="54">
        <v>88106.89618218233</v>
      </c>
      <c r="N410" s="65">
        <v>113884.3835584463</v>
      </c>
    </row>
    <row r="411" spans="3:14" ht="30">
      <c r="C411" s="372" t="s">
        <v>1087</v>
      </c>
      <c r="D411" s="54">
        <v>178024.33684713268</v>
      </c>
      <c r="E411" s="54">
        <v>2886.834542132835</v>
      </c>
      <c r="F411" s="54">
        <v>4839.9113105910055</v>
      </c>
      <c r="G411" s="54">
        <v>7877.74015806387</v>
      </c>
      <c r="H411" s="54">
        <v>7551.766571891523</v>
      </c>
      <c r="I411" s="54">
        <v>11691.13783467825</v>
      </c>
      <c r="J411" s="54">
        <v>13134.528328811037</v>
      </c>
      <c r="K411" s="54">
        <v>17225.7665946755</v>
      </c>
      <c r="L411" s="54">
        <v>18906.661504008156</v>
      </c>
      <c r="M411" s="54">
        <v>21554.864137798333</v>
      </c>
      <c r="N411" s="65">
        <v>72355.1258644822</v>
      </c>
    </row>
    <row r="412" spans="3:14" ht="45">
      <c r="C412" s="372" t="s">
        <v>963</v>
      </c>
      <c r="D412" s="54">
        <v>549314.5029090595</v>
      </c>
      <c r="E412" s="54">
        <v>22356.237669173297</v>
      </c>
      <c r="F412" s="54">
        <v>24452.44394179444</v>
      </c>
      <c r="G412" s="54">
        <v>32573.526906966268</v>
      </c>
      <c r="H412" s="54">
        <v>36564.53462312339</v>
      </c>
      <c r="I412" s="54">
        <v>49113.507590024856</v>
      </c>
      <c r="J412" s="54">
        <v>45725.21281947069</v>
      </c>
      <c r="K412" s="54">
        <v>61635.31481171205</v>
      </c>
      <c r="L412" s="54">
        <v>74560.7650695261</v>
      </c>
      <c r="M412" s="54">
        <v>71872.8655321498</v>
      </c>
      <c r="N412" s="65">
        <v>130460.09394511813</v>
      </c>
    </row>
    <row r="413" spans="3:14" ht="15">
      <c r="C413" s="371" t="s">
        <v>964</v>
      </c>
      <c r="D413" s="54">
        <v>13057781.874213831</v>
      </c>
      <c r="E413" s="54">
        <v>819569.1185115211</v>
      </c>
      <c r="F413" s="54">
        <v>883737.4795512931</v>
      </c>
      <c r="G413" s="54">
        <v>1052681.083402344</v>
      </c>
      <c r="H413" s="54">
        <v>1101207.7450337317</v>
      </c>
      <c r="I413" s="54">
        <v>1185255.7596219212</v>
      </c>
      <c r="J413" s="54">
        <v>1229330.7291978106</v>
      </c>
      <c r="K413" s="54">
        <v>1354422.721772936</v>
      </c>
      <c r="L413" s="54">
        <v>1424610.6054432038</v>
      </c>
      <c r="M413" s="54">
        <v>1768090.30211695</v>
      </c>
      <c r="N413" s="65">
        <v>2238876.3295632857</v>
      </c>
    </row>
    <row r="414" spans="3:14" ht="15">
      <c r="C414" s="372" t="s">
        <v>965</v>
      </c>
      <c r="D414" s="54">
        <v>12792995.159998119</v>
      </c>
      <c r="E414" s="54">
        <v>810954.8310773751</v>
      </c>
      <c r="F414" s="54">
        <v>871589.2794699664</v>
      </c>
      <c r="G414" s="54">
        <v>1036128.438446307</v>
      </c>
      <c r="H414" s="54">
        <v>1084727.1227548732</v>
      </c>
      <c r="I414" s="54">
        <v>1162843.9666562441</v>
      </c>
      <c r="J414" s="54">
        <v>1202718.7719114434</v>
      </c>
      <c r="K414" s="54">
        <v>1322722.6866610649</v>
      </c>
      <c r="L414" s="54">
        <v>1386955.5833874354</v>
      </c>
      <c r="M414" s="54">
        <v>1723693.7955143729</v>
      </c>
      <c r="N414" s="65">
        <v>2190660.684120095</v>
      </c>
    </row>
    <row r="415" spans="3:14" ht="15">
      <c r="C415" s="372" t="s">
        <v>967</v>
      </c>
      <c r="D415" s="54">
        <v>264786.71421581757</v>
      </c>
      <c r="E415" s="54">
        <v>8614.28743414645</v>
      </c>
      <c r="F415" s="54">
        <v>12148.200081326615</v>
      </c>
      <c r="G415" s="54">
        <v>16552.644956036045</v>
      </c>
      <c r="H415" s="54">
        <v>16480.622278859602</v>
      </c>
      <c r="I415" s="54">
        <v>22411.79296567679</v>
      </c>
      <c r="J415" s="54">
        <v>26611.95728636646</v>
      </c>
      <c r="K415" s="54">
        <v>31700.03511187092</v>
      </c>
      <c r="L415" s="54">
        <v>37655.02205577111</v>
      </c>
      <c r="M415" s="54">
        <v>44396.50660257278</v>
      </c>
      <c r="N415" s="65">
        <v>48215.64544319364</v>
      </c>
    </row>
    <row r="416" spans="3:14" ht="30">
      <c r="C416" s="371" t="s">
        <v>163</v>
      </c>
      <c r="D416" s="54">
        <v>20494302.03435628</v>
      </c>
      <c r="E416" s="54">
        <v>1146988.6089020588</v>
      </c>
      <c r="F416" s="54">
        <v>1366784.2966322124</v>
      </c>
      <c r="G416" s="54">
        <v>1600892.970926112</v>
      </c>
      <c r="H416" s="54">
        <v>1693133.826874391</v>
      </c>
      <c r="I416" s="54">
        <v>1967702.8101876471</v>
      </c>
      <c r="J416" s="54">
        <v>2149908.0235090456</v>
      </c>
      <c r="K416" s="54">
        <v>2213307.96489757</v>
      </c>
      <c r="L416" s="54">
        <v>2410097.900617795</v>
      </c>
      <c r="M416" s="54">
        <v>2525522.2401071847</v>
      </c>
      <c r="N416" s="65">
        <v>3419963.391704184</v>
      </c>
    </row>
    <row r="417" spans="3:14" ht="15">
      <c r="C417" s="371" t="s">
        <v>973</v>
      </c>
      <c r="D417" s="54">
        <v>2597724.2030289597</v>
      </c>
      <c r="E417" s="54">
        <v>131703.1213105093</v>
      </c>
      <c r="F417" s="54">
        <v>132934.3883844793</v>
      </c>
      <c r="G417" s="54">
        <v>179341.22000927528</v>
      </c>
      <c r="H417" s="54">
        <v>208364.80139386386</v>
      </c>
      <c r="I417" s="54">
        <v>305069.7171588909</v>
      </c>
      <c r="J417" s="54">
        <v>289452.58800532663</v>
      </c>
      <c r="K417" s="54">
        <v>298374.4289563302</v>
      </c>
      <c r="L417" s="54">
        <v>382863.49963454145</v>
      </c>
      <c r="M417" s="54">
        <v>341570.9365597478</v>
      </c>
      <c r="N417" s="65">
        <v>328049.5016159856</v>
      </c>
    </row>
    <row r="418" spans="3:14" ht="30">
      <c r="C418" s="372" t="s">
        <v>968</v>
      </c>
      <c r="D418" s="54">
        <v>2090910.4542747631</v>
      </c>
      <c r="E418" s="54">
        <v>86356.87808594856</v>
      </c>
      <c r="F418" s="54">
        <v>82523.9143726166</v>
      </c>
      <c r="G418" s="54">
        <v>154514.251529227</v>
      </c>
      <c r="H418" s="54">
        <v>180584.73750516484</v>
      </c>
      <c r="I418" s="54">
        <v>205659.0111534656</v>
      </c>
      <c r="J418" s="54">
        <v>224800.11765498348</v>
      </c>
      <c r="K418" s="54">
        <v>270326.0266806416</v>
      </c>
      <c r="L418" s="54">
        <v>285281.170182699</v>
      </c>
      <c r="M418" s="54">
        <v>304555.3653860288</v>
      </c>
      <c r="N418" s="65">
        <v>296308.98172399413</v>
      </c>
    </row>
    <row r="419" spans="3:14" ht="15">
      <c r="C419" s="372" t="s">
        <v>969</v>
      </c>
      <c r="D419" s="54">
        <v>506813.7487541799</v>
      </c>
      <c r="E419" s="54">
        <v>45346.24322456079</v>
      </c>
      <c r="F419" s="54">
        <v>50410.47401186271</v>
      </c>
      <c r="G419" s="54">
        <v>24826.96848004824</v>
      </c>
      <c r="H419" s="54">
        <v>27780.063888698995</v>
      </c>
      <c r="I419" s="54">
        <v>99410.7060054252</v>
      </c>
      <c r="J419" s="54">
        <v>64652.470350343</v>
      </c>
      <c r="K419" s="54">
        <v>28048.40227568864</v>
      </c>
      <c r="L419" s="54">
        <v>97582.3294518423</v>
      </c>
      <c r="M419" s="54">
        <v>37015.57117371902</v>
      </c>
      <c r="N419" s="65">
        <v>31740.519891991513</v>
      </c>
    </row>
    <row r="420" spans="3:14" ht="15">
      <c r="C420" s="371" t="s">
        <v>970</v>
      </c>
      <c r="D420" s="54">
        <v>2063660.115078975</v>
      </c>
      <c r="E420" s="54">
        <v>57017.15606136786</v>
      </c>
      <c r="F420" s="54">
        <v>66352.80272296077</v>
      </c>
      <c r="G420" s="54">
        <v>157542.88155733258</v>
      </c>
      <c r="H420" s="54">
        <v>123119.65649189168</v>
      </c>
      <c r="I420" s="54">
        <v>185171.74410329884</v>
      </c>
      <c r="J420" s="54">
        <v>212852.18711693404</v>
      </c>
      <c r="K420" s="54">
        <v>200576.04133200308</v>
      </c>
      <c r="L420" s="54">
        <v>282229.3937452145</v>
      </c>
      <c r="M420" s="54">
        <v>270800.05330580135</v>
      </c>
      <c r="N420" s="65">
        <v>507998.19864217227</v>
      </c>
    </row>
    <row r="421" spans="3:14" ht="31.7" customHeight="1">
      <c r="C421" s="372" t="s">
        <v>971</v>
      </c>
      <c r="D421" s="54">
        <v>1408719.149537574</v>
      </c>
      <c r="E421" s="54">
        <v>50668.90385129178</v>
      </c>
      <c r="F421" s="54">
        <v>48234.58241817163</v>
      </c>
      <c r="G421" s="54">
        <v>114653.47463475633</v>
      </c>
      <c r="H421" s="54">
        <v>90831.94491767375</v>
      </c>
      <c r="I421" s="54">
        <v>126013.81943253115</v>
      </c>
      <c r="J421" s="54">
        <v>165746.14261357355</v>
      </c>
      <c r="K421" s="54">
        <v>140218.72438553782</v>
      </c>
      <c r="L421" s="54">
        <v>200192.26501555255</v>
      </c>
      <c r="M421" s="54">
        <v>185438.68292918184</v>
      </c>
      <c r="N421" s="65">
        <v>286720.6093392966</v>
      </c>
    </row>
    <row r="422" spans="3:14" ht="45">
      <c r="C422" s="372" t="s">
        <v>972</v>
      </c>
      <c r="D422" s="54">
        <v>654940.9655414089</v>
      </c>
      <c r="E422" s="54">
        <v>6348.252210076097</v>
      </c>
      <c r="F422" s="54">
        <v>18118.2203047891</v>
      </c>
      <c r="G422" s="54">
        <v>42889.40692257632</v>
      </c>
      <c r="H422" s="54">
        <v>32287.711574217923</v>
      </c>
      <c r="I422" s="54">
        <v>59157.92467076773</v>
      </c>
      <c r="J422" s="54">
        <v>47106.04450336049</v>
      </c>
      <c r="K422" s="54">
        <v>60357.316946465304</v>
      </c>
      <c r="L422" s="54">
        <v>82037.128729662</v>
      </c>
      <c r="M422" s="54">
        <v>85361.37037661961</v>
      </c>
      <c r="N422" s="65">
        <v>221277.58930287624</v>
      </c>
    </row>
    <row r="423" spans="3:14" ht="30">
      <c r="C423" s="372" t="s">
        <v>1083</v>
      </c>
      <c r="D423" s="54">
        <v>3342831.610895789</v>
      </c>
      <c r="E423" s="54">
        <v>139585.19390313892</v>
      </c>
      <c r="F423" s="54">
        <v>199309.1332971289</v>
      </c>
      <c r="G423" s="54">
        <v>212921.54334177892</v>
      </c>
      <c r="H423" s="54">
        <v>264983.5633191617</v>
      </c>
      <c r="I423" s="54">
        <v>281608.9644802958</v>
      </c>
      <c r="J423" s="54">
        <v>347059.0370188874</v>
      </c>
      <c r="K423" s="54">
        <v>344019.7905759737</v>
      </c>
      <c r="L423" s="54">
        <v>398219.52721983043</v>
      </c>
      <c r="M423" s="54">
        <v>414213.8562053889</v>
      </c>
      <c r="N423" s="65">
        <v>740911.0015342534</v>
      </c>
    </row>
    <row r="424" spans="3:14" ht="15">
      <c r="C424" s="372" t="s">
        <v>974</v>
      </c>
      <c r="D424" s="54">
        <v>3174286.978048227</v>
      </c>
      <c r="E424" s="54">
        <v>139585.19390313892</v>
      </c>
      <c r="F424" s="54">
        <v>199309.1332971289</v>
      </c>
      <c r="G424" s="54">
        <v>212921.54334177892</v>
      </c>
      <c r="H424" s="54">
        <v>264983.5633191617</v>
      </c>
      <c r="I424" s="54">
        <v>281608.9644802958</v>
      </c>
      <c r="J424" s="54">
        <v>347059.0370188874</v>
      </c>
      <c r="K424" s="54">
        <v>344019.7905759737</v>
      </c>
      <c r="L424" s="54">
        <v>397644.3745603233</v>
      </c>
      <c r="M424" s="54">
        <v>411713.19246840215</v>
      </c>
      <c r="N424" s="65">
        <v>575442.1850831953</v>
      </c>
    </row>
    <row r="425" spans="3:14" ht="15">
      <c r="C425" s="372" t="s">
        <v>975</v>
      </c>
      <c r="D425" s="255" t="s">
        <v>427</v>
      </c>
      <c r="E425" s="255" t="s">
        <v>427</v>
      </c>
      <c r="F425" s="255" t="s">
        <v>427</v>
      </c>
      <c r="G425" s="255" t="s">
        <v>427</v>
      </c>
      <c r="H425" s="255" t="s">
        <v>427</v>
      </c>
      <c r="I425" s="255" t="s">
        <v>427</v>
      </c>
      <c r="J425" s="255" t="s">
        <v>427</v>
      </c>
      <c r="K425" s="255" t="s">
        <v>427</v>
      </c>
      <c r="L425" s="255" t="s">
        <v>427</v>
      </c>
      <c r="M425" s="255" t="s">
        <v>427</v>
      </c>
      <c r="N425" s="256" t="s">
        <v>427</v>
      </c>
    </row>
    <row r="426" spans="3:14" ht="15">
      <c r="C426" s="372" t="s">
        <v>976</v>
      </c>
      <c r="D426" s="255" t="s">
        <v>427</v>
      </c>
      <c r="E426" s="255" t="s">
        <v>427</v>
      </c>
      <c r="F426" s="255" t="s">
        <v>427</v>
      </c>
      <c r="G426" s="255" t="s">
        <v>427</v>
      </c>
      <c r="H426" s="255" t="s">
        <v>427</v>
      </c>
      <c r="I426" s="255" t="s">
        <v>427</v>
      </c>
      <c r="J426" s="255" t="s">
        <v>427</v>
      </c>
      <c r="K426" s="255" t="s">
        <v>427</v>
      </c>
      <c r="L426" s="255" t="s">
        <v>427</v>
      </c>
      <c r="M426" s="255" t="s">
        <v>427</v>
      </c>
      <c r="N426" s="256" t="s">
        <v>427</v>
      </c>
    </row>
    <row r="427" spans="3:14" ht="45">
      <c r="C427" s="372" t="s">
        <v>1088</v>
      </c>
      <c r="D427" s="54">
        <v>168544.63284755163</v>
      </c>
      <c r="E427" s="255" t="s">
        <v>427</v>
      </c>
      <c r="F427" s="255" t="s">
        <v>427</v>
      </c>
      <c r="G427" s="255" t="s">
        <v>427</v>
      </c>
      <c r="H427" s="255" t="s">
        <v>427</v>
      </c>
      <c r="I427" s="255" t="s">
        <v>427</v>
      </c>
      <c r="J427" s="255" t="s">
        <v>427</v>
      </c>
      <c r="K427" s="255" t="s">
        <v>427</v>
      </c>
      <c r="L427" s="54">
        <v>575.1526595069686</v>
      </c>
      <c r="M427" s="54">
        <v>2500.6637369868204</v>
      </c>
      <c r="N427" s="65">
        <v>165468.81645105788</v>
      </c>
    </row>
    <row r="428" spans="3:14" ht="15">
      <c r="C428" s="372" t="s">
        <v>1084</v>
      </c>
      <c r="D428" s="54">
        <v>12490086.10535332</v>
      </c>
      <c r="E428" s="54">
        <v>818683.1376270414</v>
      </c>
      <c r="F428" s="54">
        <v>968187.9722276448</v>
      </c>
      <c r="G428" s="54">
        <v>1051087.3260177255</v>
      </c>
      <c r="H428" s="54">
        <v>1096665.8056694737</v>
      </c>
      <c r="I428" s="54">
        <v>1195852.3844451616</v>
      </c>
      <c r="J428" s="54">
        <v>1300544.2113678968</v>
      </c>
      <c r="K428" s="54">
        <v>1370337.7040332651</v>
      </c>
      <c r="L428" s="54">
        <v>1346785.4800182157</v>
      </c>
      <c r="M428" s="54">
        <v>1498937.3940362516</v>
      </c>
      <c r="N428" s="65">
        <v>1843004.6899117853</v>
      </c>
    </row>
    <row r="429" spans="3:14" ht="15">
      <c r="C429" s="372" t="s">
        <v>977</v>
      </c>
      <c r="D429" s="54">
        <v>8998262.856642874</v>
      </c>
      <c r="E429" s="54">
        <v>520419.4788659613</v>
      </c>
      <c r="F429" s="54">
        <v>639503.271968626</v>
      </c>
      <c r="G429" s="54">
        <v>692465.5727563219</v>
      </c>
      <c r="H429" s="54">
        <v>757390.9074672665</v>
      </c>
      <c r="I429" s="54">
        <v>828193.7791085115</v>
      </c>
      <c r="J429" s="54">
        <v>932893.5672500092</v>
      </c>
      <c r="K429" s="54">
        <v>982243.2982259797</v>
      </c>
      <c r="L429" s="54">
        <v>992867.5230144828</v>
      </c>
      <c r="M429" s="54">
        <v>1144951.998418795</v>
      </c>
      <c r="N429" s="65">
        <v>1507333.4595675233</v>
      </c>
    </row>
    <row r="430" spans="3:14" ht="15">
      <c r="C430" s="372" t="s">
        <v>978</v>
      </c>
      <c r="D430" s="54">
        <v>3208421.9087213716</v>
      </c>
      <c r="E430" s="54">
        <v>259725.72491437604</v>
      </c>
      <c r="F430" s="54">
        <v>286701.38463224494</v>
      </c>
      <c r="G430" s="54">
        <v>319361.931623075</v>
      </c>
      <c r="H430" s="54">
        <v>322223.5441708638</v>
      </c>
      <c r="I430" s="54">
        <v>331502.70034323365</v>
      </c>
      <c r="J430" s="54">
        <v>336641.68950194103</v>
      </c>
      <c r="K430" s="54">
        <v>347467.25724219397</v>
      </c>
      <c r="L430" s="54">
        <v>334206.8833794266</v>
      </c>
      <c r="M430" s="54">
        <v>338518.9217967725</v>
      </c>
      <c r="N430" s="65">
        <v>332071.8711174664</v>
      </c>
    </row>
    <row r="431" spans="3:14" ht="15">
      <c r="C431" s="372" t="s">
        <v>979</v>
      </c>
      <c r="D431" s="255" t="s">
        <v>427</v>
      </c>
      <c r="E431" s="255" t="s">
        <v>427</v>
      </c>
      <c r="F431" s="255" t="s">
        <v>427</v>
      </c>
      <c r="G431" s="255" t="s">
        <v>427</v>
      </c>
      <c r="H431" s="255" t="s">
        <v>427</v>
      </c>
      <c r="I431" s="255" t="s">
        <v>427</v>
      </c>
      <c r="J431" s="255" t="s">
        <v>427</v>
      </c>
      <c r="K431" s="255" t="s">
        <v>427</v>
      </c>
      <c r="L431" s="255" t="s">
        <v>427</v>
      </c>
      <c r="M431" s="255" t="s">
        <v>427</v>
      </c>
      <c r="N431" s="256" t="s">
        <v>427</v>
      </c>
    </row>
    <row r="432" spans="3:14" ht="15">
      <c r="C432" s="372" t="s">
        <v>980</v>
      </c>
      <c r="D432" s="54">
        <v>283401.33998937975</v>
      </c>
      <c r="E432" s="54">
        <v>38537.93384670342</v>
      </c>
      <c r="F432" s="54">
        <v>41983.31562677151</v>
      </c>
      <c r="G432" s="54">
        <v>39259.82163832759</v>
      </c>
      <c r="H432" s="54">
        <v>17051.35403134341</v>
      </c>
      <c r="I432" s="54">
        <v>36155.9049934121</v>
      </c>
      <c r="J432" s="54">
        <v>31008.954615946288</v>
      </c>
      <c r="K432" s="54">
        <v>40627.14856508987</v>
      </c>
      <c r="L432" s="54">
        <v>19711.073624305118</v>
      </c>
      <c r="M432" s="54">
        <v>15466.473820685984</v>
      </c>
      <c r="N432" s="65">
        <v>3599.359226794388</v>
      </c>
    </row>
    <row r="433" spans="3:14" ht="15">
      <c r="C433" s="372" t="s">
        <v>981</v>
      </c>
      <c r="D433" s="255" t="s">
        <v>427</v>
      </c>
      <c r="E433" s="255" t="s">
        <v>427</v>
      </c>
      <c r="F433" s="255" t="s">
        <v>427</v>
      </c>
      <c r="G433" s="255" t="s">
        <v>427</v>
      </c>
      <c r="H433" s="255" t="s">
        <v>427</v>
      </c>
      <c r="I433" s="255" t="s">
        <v>427</v>
      </c>
      <c r="J433" s="255" t="s">
        <v>427</v>
      </c>
      <c r="K433" s="255" t="s">
        <v>427</v>
      </c>
      <c r="L433" s="255" t="s">
        <v>427</v>
      </c>
      <c r="M433" s="255" t="s">
        <v>427</v>
      </c>
      <c r="N433" s="256" t="s">
        <v>427</v>
      </c>
    </row>
    <row r="434" spans="3:14" ht="30">
      <c r="C434" s="371" t="s">
        <v>165</v>
      </c>
      <c r="D434" s="54">
        <v>29339277.245371588</v>
      </c>
      <c r="E434" s="54">
        <v>1556085.9267001706</v>
      </c>
      <c r="F434" s="54">
        <v>1865300.4515592367</v>
      </c>
      <c r="G434" s="54">
        <v>2298497.433770274</v>
      </c>
      <c r="H434" s="54">
        <v>2315919.496532583</v>
      </c>
      <c r="I434" s="54">
        <v>2527758.6715947995</v>
      </c>
      <c r="J434" s="54">
        <v>2656728.412773426</v>
      </c>
      <c r="K434" s="54">
        <v>2945891.9851441015</v>
      </c>
      <c r="L434" s="54">
        <v>3176630.8175786203</v>
      </c>
      <c r="M434" s="54">
        <v>3718158.142967522</v>
      </c>
      <c r="N434" s="65">
        <v>6278305.906753588</v>
      </c>
    </row>
    <row r="435" spans="3:14" ht="30">
      <c r="C435" s="371" t="s">
        <v>1104</v>
      </c>
      <c r="D435" s="54">
        <v>3879025.626145199</v>
      </c>
      <c r="E435" s="54">
        <v>94596.88108633415</v>
      </c>
      <c r="F435" s="54">
        <v>158762.3293498265</v>
      </c>
      <c r="G435" s="54">
        <v>213861.0586434236</v>
      </c>
      <c r="H435" s="54">
        <v>227066.731196091</v>
      </c>
      <c r="I435" s="54">
        <v>287745.8486520306</v>
      </c>
      <c r="J435" s="54">
        <v>299572.04169342556</v>
      </c>
      <c r="K435" s="54">
        <v>438562.4905689925</v>
      </c>
      <c r="L435" s="54">
        <v>432981.90301581274</v>
      </c>
      <c r="M435" s="54">
        <v>658937.7644618346</v>
      </c>
      <c r="N435" s="65">
        <v>1066938.5774774386</v>
      </c>
    </row>
    <row r="436" spans="3:14" ht="15">
      <c r="C436" s="372" t="s">
        <v>982</v>
      </c>
      <c r="D436" s="54">
        <v>3667449.5278022396</v>
      </c>
      <c r="E436" s="54">
        <v>93888.49023048757</v>
      </c>
      <c r="F436" s="54">
        <v>152296.91082144</v>
      </c>
      <c r="G436" s="54">
        <v>210710.1861418471</v>
      </c>
      <c r="H436" s="54">
        <v>224160.27309892513</v>
      </c>
      <c r="I436" s="54">
        <v>283074.25503734034</v>
      </c>
      <c r="J436" s="54">
        <v>288748.78932143125</v>
      </c>
      <c r="K436" s="54">
        <v>424277.90013966145</v>
      </c>
      <c r="L436" s="54">
        <v>419530.9498125282</v>
      </c>
      <c r="M436" s="54">
        <v>614627.3343080186</v>
      </c>
      <c r="N436" s="65">
        <v>956134.438890565</v>
      </c>
    </row>
    <row r="437" spans="3:14" ht="15">
      <c r="C437" s="372" t="s">
        <v>983</v>
      </c>
      <c r="D437" s="54">
        <v>36018.135772924026</v>
      </c>
      <c r="E437" s="54">
        <v>155.60949916627874</v>
      </c>
      <c r="F437" s="255" t="s">
        <v>427</v>
      </c>
      <c r="G437" s="54">
        <v>299.3720294766196</v>
      </c>
      <c r="H437" s="54">
        <v>337.72961942654547</v>
      </c>
      <c r="I437" s="54">
        <v>2228.9330504380027</v>
      </c>
      <c r="J437" s="54">
        <v>4380.445716094172</v>
      </c>
      <c r="K437" s="54">
        <v>1679.5384040469628</v>
      </c>
      <c r="L437" s="54">
        <v>3535.411349596712</v>
      </c>
      <c r="M437" s="54">
        <v>8396.702511941334</v>
      </c>
      <c r="N437" s="65">
        <v>15004.393592737359</v>
      </c>
    </row>
    <row r="438" spans="3:14" ht="45">
      <c r="C438" s="372" t="s">
        <v>1089</v>
      </c>
      <c r="D438" s="54">
        <v>66667.7020082874</v>
      </c>
      <c r="E438" s="255" t="s">
        <v>427</v>
      </c>
      <c r="F438" s="54">
        <v>5187.398264207069</v>
      </c>
      <c r="G438" s="54">
        <v>295.7393574517199</v>
      </c>
      <c r="H438" s="54">
        <v>1580.0538469944</v>
      </c>
      <c r="I438" s="54">
        <v>1151.3993756869263</v>
      </c>
      <c r="J438" s="54">
        <v>4010.2805289342227</v>
      </c>
      <c r="K438" s="54">
        <v>5018.545793813975</v>
      </c>
      <c r="L438" s="54">
        <v>6696.762533543197</v>
      </c>
      <c r="M438" s="54">
        <v>5747.70638620757</v>
      </c>
      <c r="N438" s="65">
        <v>36979.815921448324</v>
      </c>
    </row>
    <row r="439" spans="3:14" ht="30.6" customHeight="1">
      <c r="C439" s="372" t="s">
        <v>1090</v>
      </c>
      <c r="D439" s="54">
        <v>108890.26056175657</v>
      </c>
      <c r="E439" s="54">
        <v>552.781356680275</v>
      </c>
      <c r="F439" s="54">
        <v>1278.0202641794317</v>
      </c>
      <c r="G439" s="54">
        <v>2555.7611146481536</v>
      </c>
      <c r="H439" s="255">
        <v>988.6746307448523</v>
      </c>
      <c r="I439" s="54">
        <v>1291.2611885652393</v>
      </c>
      <c r="J439" s="54">
        <v>2432.5261269659622</v>
      </c>
      <c r="K439" s="54">
        <v>7586.506231470906</v>
      </c>
      <c r="L439" s="54">
        <v>3218.779320145021</v>
      </c>
      <c r="M439" s="54">
        <v>30166.021255667718</v>
      </c>
      <c r="N439" s="65">
        <v>58819.92907268903</v>
      </c>
    </row>
    <row r="440" spans="3:14" ht="15">
      <c r="C440" s="371" t="s">
        <v>984</v>
      </c>
      <c r="D440" s="54">
        <v>1791744.3927748965</v>
      </c>
      <c r="E440" s="54">
        <v>68391.89052388952</v>
      </c>
      <c r="F440" s="54">
        <v>106356.81310506887</v>
      </c>
      <c r="G440" s="54">
        <v>111962.04661584608</v>
      </c>
      <c r="H440" s="54">
        <v>129381.84559751031</v>
      </c>
      <c r="I440" s="54">
        <v>149545.8615975377</v>
      </c>
      <c r="J440" s="54">
        <v>170531.83956784682</v>
      </c>
      <c r="K440" s="54">
        <v>189566.76473241686</v>
      </c>
      <c r="L440" s="54">
        <v>197523.29003849294</v>
      </c>
      <c r="M440" s="54">
        <v>282409.40268978453</v>
      </c>
      <c r="N440" s="65">
        <v>386074.63830639044</v>
      </c>
    </row>
    <row r="441" spans="3:14" ht="15">
      <c r="C441" s="372" t="s">
        <v>985</v>
      </c>
      <c r="D441" s="54">
        <v>1791744.3927748965</v>
      </c>
      <c r="E441" s="54">
        <v>68391.89052388952</v>
      </c>
      <c r="F441" s="54">
        <v>106356.81310506887</v>
      </c>
      <c r="G441" s="54">
        <v>111962.04661584608</v>
      </c>
      <c r="H441" s="54">
        <v>129381.84559751031</v>
      </c>
      <c r="I441" s="54">
        <v>149545.8615975377</v>
      </c>
      <c r="J441" s="54">
        <v>170531.83956784682</v>
      </c>
      <c r="K441" s="54">
        <v>189566.76473241686</v>
      </c>
      <c r="L441" s="54">
        <v>197523.29003849294</v>
      </c>
      <c r="M441" s="54">
        <v>282409.40268978453</v>
      </c>
      <c r="N441" s="65">
        <v>386074.63830639044</v>
      </c>
    </row>
    <row r="442" spans="3:14" ht="15">
      <c r="C442" s="372" t="s">
        <v>1085</v>
      </c>
      <c r="D442" s="54">
        <v>5181047.35051142</v>
      </c>
      <c r="E442" s="54">
        <v>185908.18436310507</v>
      </c>
      <c r="F442" s="54">
        <v>204087.83476744842</v>
      </c>
      <c r="G442" s="54">
        <v>463545.20095416025</v>
      </c>
      <c r="H442" s="54">
        <v>391544.1282072026</v>
      </c>
      <c r="I442" s="54">
        <v>474386.3692368192</v>
      </c>
      <c r="J442" s="54">
        <v>523198.13093371474</v>
      </c>
      <c r="K442" s="54">
        <v>543956.4972582516</v>
      </c>
      <c r="L442" s="54">
        <v>678125.733935683</v>
      </c>
      <c r="M442" s="54">
        <v>672708.9362865225</v>
      </c>
      <c r="N442" s="65">
        <v>1043586.3345685503</v>
      </c>
    </row>
    <row r="443" spans="3:14" ht="30">
      <c r="C443" s="372" t="s">
        <v>986</v>
      </c>
      <c r="D443" s="54">
        <v>4565327.912316695</v>
      </c>
      <c r="E443" s="54">
        <v>169147.73813594203</v>
      </c>
      <c r="F443" s="54">
        <v>167697.01859282266</v>
      </c>
      <c r="G443" s="54">
        <v>419881.9523682241</v>
      </c>
      <c r="H443" s="54">
        <v>347478.69609650044</v>
      </c>
      <c r="I443" s="54">
        <v>425745.18454618676</v>
      </c>
      <c r="J443" s="54">
        <v>451527.52856700553</v>
      </c>
      <c r="K443" s="54">
        <v>483728.8407141957</v>
      </c>
      <c r="L443" s="54">
        <v>604739.1544325257</v>
      </c>
      <c r="M443" s="54">
        <v>590242.6895164158</v>
      </c>
      <c r="N443" s="65">
        <v>905139.1093468873</v>
      </c>
    </row>
    <row r="444" spans="3:14" ht="30">
      <c r="C444" s="372" t="s">
        <v>987</v>
      </c>
      <c r="D444" s="54">
        <v>475951.9864632035</v>
      </c>
      <c r="E444" s="54">
        <v>12800.71466875263</v>
      </c>
      <c r="F444" s="54">
        <v>32841.39836845134</v>
      </c>
      <c r="G444" s="54">
        <v>33584.73893673897</v>
      </c>
      <c r="H444" s="54">
        <v>38459.0441992269</v>
      </c>
      <c r="I444" s="54">
        <v>35074.061014313156</v>
      </c>
      <c r="J444" s="54">
        <v>49524.9266136292</v>
      </c>
      <c r="K444" s="54">
        <v>50383.275038025684</v>
      </c>
      <c r="L444" s="54">
        <v>50877.32012689936</v>
      </c>
      <c r="M444" s="54">
        <v>66371.10430525252</v>
      </c>
      <c r="N444" s="65">
        <v>106035.4031919159</v>
      </c>
    </row>
    <row r="445" spans="3:14" ht="15">
      <c r="C445" s="372" t="s">
        <v>988</v>
      </c>
      <c r="D445" s="54">
        <v>139767.45173155484</v>
      </c>
      <c r="E445" s="54">
        <v>3959.731558410511</v>
      </c>
      <c r="F445" s="54">
        <v>3549.4178061745547</v>
      </c>
      <c r="G445" s="54">
        <v>10078.509649197364</v>
      </c>
      <c r="H445" s="54">
        <v>5606.38791147558</v>
      </c>
      <c r="I445" s="54">
        <v>13567.12367631997</v>
      </c>
      <c r="J445" s="54">
        <v>22145.675753080453</v>
      </c>
      <c r="K445" s="54">
        <v>9844.381506030944</v>
      </c>
      <c r="L445" s="54">
        <v>22509.259376258757</v>
      </c>
      <c r="M445" s="54">
        <v>16095.142464857105</v>
      </c>
      <c r="N445" s="65">
        <v>32411.82202974999</v>
      </c>
    </row>
    <row r="446" spans="3:14" ht="30">
      <c r="C446" s="371" t="s">
        <v>1091</v>
      </c>
      <c r="D446" s="54">
        <v>941398.3175137908</v>
      </c>
      <c r="E446" s="54">
        <v>49625.004341542815</v>
      </c>
      <c r="F446" s="54">
        <v>59834.25021875137</v>
      </c>
      <c r="G446" s="54">
        <v>68707.9303211172</v>
      </c>
      <c r="H446" s="54">
        <v>68153.063772443</v>
      </c>
      <c r="I446" s="54">
        <v>88315.96554011418</v>
      </c>
      <c r="J446" s="54">
        <v>93451.32545593982</v>
      </c>
      <c r="K446" s="54">
        <v>96416.88741298654</v>
      </c>
      <c r="L446" s="54">
        <v>102493.7939451067</v>
      </c>
      <c r="M446" s="54">
        <v>119819.52270874222</v>
      </c>
      <c r="N446" s="65">
        <v>194580.57379699263</v>
      </c>
    </row>
    <row r="447" spans="3:14" ht="29.25" customHeight="1">
      <c r="C447" s="372" t="s">
        <v>1092</v>
      </c>
      <c r="D447" s="54">
        <v>941398.3175137908</v>
      </c>
      <c r="E447" s="54">
        <v>49625.004341542815</v>
      </c>
      <c r="F447" s="54">
        <v>59834.25021875137</v>
      </c>
      <c r="G447" s="54">
        <v>68707.9303211172</v>
      </c>
      <c r="H447" s="54">
        <v>68153.063772443</v>
      </c>
      <c r="I447" s="54">
        <v>88315.96554011418</v>
      </c>
      <c r="J447" s="54">
        <v>93451.32545593982</v>
      </c>
      <c r="K447" s="54">
        <v>96416.88741298654</v>
      </c>
      <c r="L447" s="54">
        <v>102493.7939451067</v>
      </c>
      <c r="M447" s="54">
        <v>119819.52270874222</v>
      </c>
      <c r="N447" s="65">
        <v>194580.57379699263</v>
      </c>
    </row>
    <row r="448" spans="3:14" ht="15">
      <c r="C448" s="371" t="s">
        <v>989</v>
      </c>
      <c r="D448" s="54">
        <v>1038168.41413305</v>
      </c>
      <c r="E448" s="54">
        <v>54557.451780362135</v>
      </c>
      <c r="F448" s="54">
        <v>60206.87486371906</v>
      </c>
      <c r="G448" s="54">
        <v>69919.43038468345</v>
      </c>
      <c r="H448" s="54">
        <v>73328.22014469132</v>
      </c>
      <c r="I448" s="54">
        <v>75646.85100990071</v>
      </c>
      <c r="J448" s="54">
        <v>79934.61946447325</v>
      </c>
      <c r="K448" s="54">
        <v>109056.5582446159</v>
      </c>
      <c r="L448" s="54">
        <v>124825.31257876087</v>
      </c>
      <c r="M448" s="54">
        <v>148617.51460400625</v>
      </c>
      <c r="N448" s="65">
        <v>242075.58105788557</v>
      </c>
    </row>
    <row r="449" spans="3:14" ht="15">
      <c r="C449" s="372" t="s">
        <v>990</v>
      </c>
      <c r="D449" s="54">
        <v>233847.33697144687</v>
      </c>
      <c r="E449" s="54">
        <v>4000.385365383801</v>
      </c>
      <c r="F449" s="54">
        <v>7431.222448466628</v>
      </c>
      <c r="G449" s="54">
        <v>11385.054678001907</v>
      </c>
      <c r="H449" s="54">
        <v>8119.834664960185</v>
      </c>
      <c r="I449" s="54">
        <v>10212.004680709932</v>
      </c>
      <c r="J449" s="54">
        <v>8335.565229986654</v>
      </c>
      <c r="K449" s="54">
        <v>26133.136526249356</v>
      </c>
      <c r="L449" s="54">
        <v>37102.15461542962</v>
      </c>
      <c r="M449" s="54">
        <v>36506.94385579857</v>
      </c>
      <c r="N449" s="65">
        <v>84621.0349064606</v>
      </c>
    </row>
    <row r="450" spans="3:14" ht="15">
      <c r="C450" s="372" t="s">
        <v>991</v>
      </c>
      <c r="D450" s="54">
        <v>804321.0771616139</v>
      </c>
      <c r="E450" s="54">
        <v>50557.06641497839</v>
      </c>
      <c r="F450" s="54">
        <v>52775.6524152524</v>
      </c>
      <c r="G450" s="54">
        <v>58534.37570668166</v>
      </c>
      <c r="H450" s="54">
        <v>65208.3854797312</v>
      </c>
      <c r="I450" s="54">
        <v>65434.8463291908</v>
      </c>
      <c r="J450" s="54">
        <v>71599.05423448661</v>
      </c>
      <c r="K450" s="54">
        <v>82923.42171836659</v>
      </c>
      <c r="L450" s="54">
        <v>87723.15796333145</v>
      </c>
      <c r="M450" s="54">
        <v>112110.57074820781</v>
      </c>
      <c r="N450" s="65">
        <v>157454.54615142566</v>
      </c>
    </row>
    <row r="451" spans="3:14" ht="30">
      <c r="C451" s="372" t="s">
        <v>1093</v>
      </c>
      <c r="D451" s="54">
        <v>16507893.14429447</v>
      </c>
      <c r="E451" s="54">
        <v>1103006.5146049382</v>
      </c>
      <c r="F451" s="54">
        <v>1276052.3492544214</v>
      </c>
      <c r="G451" s="54">
        <v>1370501.766851043</v>
      </c>
      <c r="H451" s="54">
        <v>1426445.5076146447</v>
      </c>
      <c r="I451" s="54">
        <v>1452117.7755583967</v>
      </c>
      <c r="J451" s="54">
        <v>1490040.455658026</v>
      </c>
      <c r="K451" s="54">
        <v>1568332.7869268355</v>
      </c>
      <c r="L451" s="54">
        <v>1640680.7840647697</v>
      </c>
      <c r="M451" s="54">
        <v>1835665.0022166392</v>
      </c>
      <c r="N451" s="65">
        <v>3345050.2015463333</v>
      </c>
    </row>
    <row r="452" spans="3:14" ht="15">
      <c r="C452" s="372" t="s">
        <v>992</v>
      </c>
      <c r="D452" s="54">
        <v>14490438.860358292</v>
      </c>
      <c r="E452" s="54">
        <v>1100211.735163207</v>
      </c>
      <c r="F452" s="54">
        <v>1265187.1025586568</v>
      </c>
      <c r="G452" s="54">
        <v>1367611.286384355</v>
      </c>
      <c r="H452" s="54">
        <v>1403804.8238864138</v>
      </c>
      <c r="I452" s="54">
        <v>1436745.7436991436</v>
      </c>
      <c r="J452" s="54">
        <v>1421348.4150669693</v>
      </c>
      <c r="K452" s="54">
        <v>1532191.5061689422</v>
      </c>
      <c r="L452" s="54">
        <v>1503671.70289257</v>
      </c>
      <c r="M452" s="54">
        <v>1633437.4776196093</v>
      </c>
      <c r="N452" s="65">
        <v>1826229.0669198555</v>
      </c>
    </row>
    <row r="453" spans="3:14" ht="15">
      <c r="C453" s="372" t="s">
        <v>993</v>
      </c>
      <c r="D453" s="54">
        <v>2017454.283936338</v>
      </c>
      <c r="E453" s="54">
        <v>2794.779441729146</v>
      </c>
      <c r="F453" s="54">
        <v>10865.246695764132</v>
      </c>
      <c r="G453" s="54">
        <v>2890.480466688989</v>
      </c>
      <c r="H453" s="54">
        <v>22640.68372822829</v>
      </c>
      <c r="I453" s="54">
        <v>15372.031859252193</v>
      </c>
      <c r="J453" s="54">
        <v>68692.04059105807</v>
      </c>
      <c r="K453" s="54">
        <v>36141.28075789391</v>
      </c>
      <c r="L453" s="54">
        <v>137009.08117220018</v>
      </c>
      <c r="M453" s="54">
        <v>202227.52459703258</v>
      </c>
      <c r="N453" s="65">
        <v>1518821.1346264915</v>
      </c>
    </row>
    <row r="454" spans="3:14" ht="15">
      <c r="C454" s="371" t="s">
        <v>76</v>
      </c>
      <c r="D454" s="54">
        <v>38421610.638838306</v>
      </c>
      <c r="E454" s="54">
        <v>1341461.880171457</v>
      </c>
      <c r="F454" s="54">
        <v>1855828.925004256</v>
      </c>
      <c r="G454" s="54">
        <v>2092393.142285494</v>
      </c>
      <c r="H454" s="54">
        <v>2778456.478576058</v>
      </c>
      <c r="I454" s="54">
        <v>3080298.235351517</v>
      </c>
      <c r="J454" s="54">
        <v>4034070.915707121</v>
      </c>
      <c r="K454" s="54">
        <v>4160766.9677011254</v>
      </c>
      <c r="L454" s="54">
        <v>4796516.98315774</v>
      </c>
      <c r="M454" s="54">
        <v>5974410.558833531</v>
      </c>
      <c r="N454" s="65">
        <v>8307406.5520533705</v>
      </c>
    </row>
    <row r="455" spans="3:14" ht="15">
      <c r="C455" s="371" t="s">
        <v>994</v>
      </c>
      <c r="D455" s="54">
        <v>22649079.56885219</v>
      </c>
      <c r="E455" s="54">
        <v>872210.3904453983</v>
      </c>
      <c r="F455" s="54">
        <v>1349381.829848148</v>
      </c>
      <c r="G455" s="54">
        <v>1473276.3267146014</v>
      </c>
      <c r="H455" s="54">
        <v>1714691.3092059921</v>
      </c>
      <c r="I455" s="54">
        <v>2002999.4131766816</v>
      </c>
      <c r="J455" s="54">
        <v>2167293.205796893</v>
      </c>
      <c r="K455" s="54">
        <v>2454917.5023779483</v>
      </c>
      <c r="L455" s="54">
        <v>2761366.457206355</v>
      </c>
      <c r="M455" s="54">
        <v>3487222.8483538777</v>
      </c>
      <c r="N455" s="65">
        <v>4365720.28572773</v>
      </c>
    </row>
    <row r="456" spans="3:14" ht="15">
      <c r="C456" s="372" t="s">
        <v>995</v>
      </c>
      <c r="D456" s="54">
        <v>21373372.616522335</v>
      </c>
      <c r="E456" s="54">
        <v>835022.0890799555</v>
      </c>
      <c r="F456" s="54">
        <v>1292391.3294058568</v>
      </c>
      <c r="G456" s="54">
        <v>1425882.480339841</v>
      </c>
      <c r="H456" s="54">
        <v>1645322.0879803535</v>
      </c>
      <c r="I456" s="54">
        <v>1924213.3115383864</v>
      </c>
      <c r="J456" s="54">
        <v>2066228.293088132</v>
      </c>
      <c r="K456" s="54">
        <v>2331696.799274269</v>
      </c>
      <c r="L456" s="54">
        <v>2630060.1839239863</v>
      </c>
      <c r="M456" s="54">
        <v>3272826.7463722737</v>
      </c>
      <c r="N456" s="65">
        <v>3949729.295520359</v>
      </c>
    </row>
    <row r="457" spans="3:14" ht="15">
      <c r="C457" s="372" t="s">
        <v>996</v>
      </c>
      <c r="D457" s="54">
        <v>478838.2089189609</v>
      </c>
      <c r="E457" s="54">
        <v>22003.4688690484</v>
      </c>
      <c r="F457" s="54">
        <v>30855.00670438126</v>
      </c>
      <c r="G457" s="54">
        <v>33884.6171457703</v>
      </c>
      <c r="H457" s="54">
        <v>40256.598244030676</v>
      </c>
      <c r="I457" s="54">
        <v>43569.209115300306</v>
      </c>
      <c r="J457" s="54">
        <v>59770.882159889625</v>
      </c>
      <c r="K457" s="54">
        <v>57499.94424864747</v>
      </c>
      <c r="L457" s="54">
        <v>56221.660531494366</v>
      </c>
      <c r="M457" s="54">
        <v>62306.009195481776</v>
      </c>
      <c r="N457" s="65">
        <v>72470.81270489363</v>
      </c>
    </row>
    <row r="458" spans="3:14" ht="15">
      <c r="C458" s="372" t="s">
        <v>997</v>
      </c>
      <c r="D458" s="54">
        <v>796868.7434112963</v>
      </c>
      <c r="E458" s="54">
        <v>15184.832496395187</v>
      </c>
      <c r="F458" s="54">
        <v>26135.493737911576</v>
      </c>
      <c r="G458" s="54">
        <v>13509.229228987027</v>
      </c>
      <c r="H458" s="54">
        <v>29112.622981609613</v>
      </c>
      <c r="I458" s="54">
        <v>35216.892522991</v>
      </c>
      <c r="J458" s="54">
        <v>41294.03054887024</v>
      </c>
      <c r="K458" s="54">
        <v>65720.75885503167</v>
      </c>
      <c r="L458" s="54">
        <v>75084.6127508777</v>
      </c>
      <c r="M458" s="54">
        <v>152090.09278612726</v>
      </c>
      <c r="N458" s="65">
        <v>343520.1775024938</v>
      </c>
    </row>
    <row r="459" spans="3:14" ht="15">
      <c r="C459" s="371" t="s">
        <v>998</v>
      </c>
      <c r="D459" s="54">
        <v>9165879.386232313</v>
      </c>
      <c r="E459" s="54">
        <v>282743.8259570776</v>
      </c>
      <c r="F459" s="54">
        <v>370993.0173130621</v>
      </c>
      <c r="G459" s="54">
        <v>429466.3970247009</v>
      </c>
      <c r="H459" s="54">
        <v>633822.7857776162</v>
      </c>
      <c r="I459" s="54">
        <v>664169.5228732431</v>
      </c>
      <c r="J459" s="54">
        <v>846237.005098628</v>
      </c>
      <c r="K459" s="54">
        <v>930266.6880076113</v>
      </c>
      <c r="L459" s="54">
        <v>1165584.6964325118</v>
      </c>
      <c r="M459" s="54">
        <v>1567371.6016225766</v>
      </c>
      <c r="N459" s="65">
        <v>2275223.846124922</v>
      </c>
    </row>
    <row r="460" spans="3:14" ht="15">
      <c r="C460" s="372" t="s">
        <v>999</v>
      </c>
      <c r="D460" s="54">
        <v>5130249.564674183</v>
      </c>
      <c r="E460" s="54">
        <v>157294.22263339808</v>
      </c>
      <c r="F460" s="54">
        <v>225708.67228329624</v>
      </c>
      <c r="G460" s="54">
        <v>254950.62134618947</v>
      </c>
      <c r="H460" s="54">
        <v>353029.78227964084</v>
      </c>
      <c r="I460" s="54">
        <v>400287.3065521097</v>
      </c>
      <c r="J460" s="54">
        <v>451493.1714016072</v>
      </c>
      <c r="K460" s="54">
        <v>510717.2438328534</v>
      </c>
      <c r="L460" s="54">
        <v>597286.8064994009</v>
      </c>
      <c r="M460" s="54">
        <v>884951.2942016931</v>
      </c>
      <c r="N460" s="65">
        <v>1294530.4436437644</v>
      </c>
    </row>
    <row r="461" spans="3:14" ht="15">
      <c r="C461" s="372" t="s">
        <v>1000</v>
      </c>
      <c r="D461" s="54">
        <v>1004099.8725827875</v>
      </c>
      <c r="E461" s="54">
        <v>22390.67317924671</v>
      </c>
      <c r="F461" s="54">
        <v>15152.000441477583</v>
      </c>
      <c r="G461" s="54">
        <v>39127.724330772435</v>
      </c>
      <c r="H461" s="54">
        <v>29941.457456053064</v>
      </c>
      <c r="I461" s="54">
        <v>46201.6455833909</v>
      </c>
      <c r="J461" s="54">
        <v>95484.34484752807</v>
      </c>
      <c r="K461" s="54">
        <v>125867.46568157407</v>
      </c>
      <c r="L461" s="54">
        <v>153931.07527653297</v>
      </c>
      <c r="M461" s="54">
        <v>185593.02452272084</v>
      </c>
      <c r="N461" s="65">
        <v>290410.4612634874</v>
      </c>
    </row>
    <row r="462" spans="3:14" ht="15">
      <c r="C462" s="372" t="s">
        <v>1001</v>
      </c>
      <c r="D462" s="54">
        <v>3031529.948975253</v>
      </c>
      <c r="E462" s="54">
        <v>103058.93014443308</v>
      </c>
      <c r="F462" s="54">
        <v>130132.34458828864</v>
      </c>
      <c r="G462" s="54">
        <v>135388.05134773973</v>
      </c>
      <c r="H462" s="54">
        <v>250851.54604192337</v>
      </c>
      <c r="I462" s="54">
        <v>217680.57073774323</v>
      </c>
      <c r="J462" s="54">
        <v>299259.4888494921</v>
      </c>
      <c r="K462" s="54">
        <v>293681.9784931833</v>
      </c>
      <c r="L462" s="54">
        <v>414366.81465657585</v>
      </c>
      <c r="M462" s="54">
        <v>496827.2828981611</v>
      </c>
      <c r="N462" s="65">
        <v>690282.9412176667</v>
      </c>
    </row>
    <row r="463" spans="3:14" ht="15">
      <c r="C463" s="371" t="s">
        <v>1002</v>
      </c>
      <c r="D463" s="54">
        <v>6606651.683756127</v>
      </c>
      <c r="E463" s="54">
        <v>186507.66376898083</v>
      </c>
      <c r="F463" s="54">
        <v>135454.07784304544</v>
      </c>
      <c r="G463" s="54">
        <v>189650.41854618577</v>
      </c>
      <c r="H463" s="54">
        <v>429942.3835924477</v>
      </c>
      <c r="I463" s="54">
        <v>413129.29930158745</v>
      </c>
      <c r="J463" s="54">
        <v>1020540.7048116092</v>
      </c>
      <c r="K463" s="54">
        <v>775582.7773155681</v>
      </c>
      <c r="L463" s="54">
        <v>869565.8295188718</v>
      </c>
      <c r="M463" s="54">
        <v>919816.1088570978</v>
      </c>
      <c r="N463" s="65">
        <v>1666462.4202007418</v>
      </c>
    </row>
    <row r="464" spans="3:14" ht="15">
      <c r="C464" s="372" t="s">
        <v>1107</v>
      </c>
      <c r="D464" s="54">
        <v>6606651.683756127</v>
      </c>
      <c r="E464" s="54">
        <v>186507.66376898083</v>
      </c>
      <c r="F464" s="54">
        <v>135454.07784304544</v>
      </c>
      <c r="G464" s="54">
        <v>189650.41854618577</v>
      </c>
      <c r="H464" s="54">
        <v>429942.3835924477</v>
      </c>
      <c r="I464" s="54">
        <v>413129.29930158745</v>
      </c>
      <c r="J464" s="54">
        <v>1020540.7048116092</v>
      </c>
      <c r="K464" s="54">
        <v>775582.7773155681</v>
      </c>
      <c r="L464" s="54">
        <v>869565.8295188718</v>
      </c>
      <c r="M464" s="54">
        <v>919816.1088570978</v>
      </c>
      <c r="N464" s="65">
        <v>1666462.4202007418</v>
      </c>
    </row>
    <row r="465" spans="3:14" ht="15">
      <c r="C465" s="371" t="s">
        <v>77</v>
      </c>
      <c r="D465" s="54">
        <v>68647667.74528033</v>
      </c>
      <c r="E465" s="54">
        <v>2288695.4825989455</v>
      </c>
      <c r="F465" s="54">
        <v>3096747.604367353</v>
      </c>
      <c r="G465" s="54">
        <v>3643295.657812602</v>
      </c>
      <c r="H465" s="54">
        <v>4112186.594624125</v>
      </c>
      <c r="I465" s="54">
        <v>4970940.640056773</v>
      </c>
      <c r="J465" s="54">
        <v>5597454.259378952</v>
      </c>
      <c r="K465" s="54">
        <v>7707698.283015349</v>
      </c>
      <c r="L465" s="54">
        <v>7515258.95350453</v>
      </c>
      <c r="M465" s="54">
        <v>9907275.716065424</v>
      </c>
      <c r="N465" s="65">
        <v>19808114.55386205</v>
      </c>
    </row>
    <row r="466" spans="3:14" ht="15">
      <c r="C466" s="371" t="s">
        <v>1003</v>
      </c>
      <c r="D466" s="54">
        <v>24388595.498169288</v>
      </c>
      <c r="E466" s="54">
        <v>384079.77611781744</v>
      </c>
      <c r="F466" s="54">
        <v>584060.0977114618</v>
      </c>
      <c r="G466" s="54">
        <v>547163.9042340987</v>
      </c>
      <c r="H466" s="54">
        <v>863765.0689795939</v>
      </c>
      <c r="I466" s="54">
        <v>1184257.1099139273</v>
      </c>
      <c r="J466" s="54">
        <v>1437296.4926786332</v>
      </c>
      <c r="K466" s="54">
        <v>2937250.384401283</v>
      </c>
      <c r="L466" s="54">
        <v>2175128.9195716893</v>
      </c>
      <c r="M466" s="54">
        <v>3705701.866488875</v>
      </c>
      <c r="N466" s="65">
        <v>10569891.878072081</v>
      </c>
    </row>
    <row r="467" spans="3:14" ht="15">
      <c r="C467" s="372" t="s">
        <v>1004</v>
      </c>
      <c r="D467" s="54">
        <v>21020090.687883396</v>
      </c>
      <c r="E467" s="54">
        <v>255645.6092991438</v>
      </c>
      <c r="F467" s="54">
        <v>448792.6062857068</v>
      </c>
      <c r="G467" s="54">
        <v>210064.0547247556</v>
      </c>
      <c r="H467" s="54">
        <v>558037.7765060142</v>
      </c>
      <c r="I467" s="54">
        <v>916532.3296104813</v>
      </c>
      <c r="J467" s="54">
        <v>1130988.0757780082</v>
      </c>
      <c r="K467" s="54">
        <v>2547575.040182894</v>
      </c>
      <c r="L467" s="54">
        <v>1787347.674206927</v>
      </c>
      <c r="M467" s="54">
        <v>3152121.8498063027</v>
      </c>
      <c r="N467" s="65">
        <v>10012985.671483215</v>
      </c>
    </row>
    <row r="468" spans="3:14" ht="15">
      <c r="C468" s="372" t="s">
        <v>1005</v>
      </c>
      <c r="D468" s="54">
        <v>3091776.6814304963</v>
      </c>
      <c r="E468" s="54">
        <v>121548.96106543155</v>
      </c>
      <c r="F468" s="54">
        <v>117736.95585424574</v>
      </c>
      <c r="G468" s="54">
        <v>316161.19743470906</v>
      </c>
      <c r="H468" s="54">
        <v>289349.9995626188</v>
      </c>
      <c r="I468" s="54">
        <v>244478.9706720085</v>
      </c>
      <c r="J468" s="54">
        <v>284734.15566397796</v>
      </c>
      <c r="K468" s="54">
        <v>361375.224899773</v>
      </c>
      <c r="L468" s="54">
        <v>352903.1029235731</v>
      </c>
      <c r="M468" s="54">
        <v>500706.18183956743</v>
      </c>
      <c r="N468" s="65">
        <v>502781.9315146009</v>
      </c>
    </row>
    <row r="469" spans="3:14" ht="15">
      <c r="C469" s="372" t="s">
        <v>1006</v>
      </c>
      <c r="D469" s="54">
        <v>272779.42220899137</v>
      </c>
      <c r="E469" s="54">
        <v>6885.205753241945</v>
      </c>
      <c r="F469" s="54">
        <v>17530.535571509132</v>
      </c>
      <c r="G469" s="54">
        <v>20885.562265374843</v>
      </c>
      <c r="H469" s="54">
        <v>16377.292910960457</v>
      </c>
      <c r="I469" s="54">
        <v>22904.329369926192</v>
      </c>
      <c r="J469" s="54">
        <v>21574.261236646293</v>
      </c>
      <c r="K469" s="54">
        <v>28300.11931861444</v>
      </c>
      <c r="L469" s="54">
        <v>34878.14244118889</v>
      </c>
      <c r="M469" s="54">
        <v>49319.69826727489</v>
      </c>
      <c r="N469" s="65">
        <v>54124.2750742547</v>
      </c>
    </row>
    <row r="470" spans="3:14" ht="15">
      <c r="C470" s="372" t="s">
        <v>1007</v>
      </c>
      <c r="D470" s="54">
        <v>3948.7066464930595</v>
      </c>
      <c r="E470" s="255" t="s">
        <v>427</v>
      </c>
      <c r="F470" s="255" t="s">
        <v>427</v>
      </c>
      <c r="G470" s="54">
        <v>53.08980925901184</v>
      </c>
      <c r="H470" s="255" t="s">
        <v>427</v>
      </c>
      <c r="I470" s="54">
        <v>341.48026151031377</v>
      </c>
      <c r="J470" s="255" t="s">
        <v>427</v>
      </c>
      <c r="K470" s="255" t="s">
        <v>427</v>
      </c>
      <c r="L470" s="255" t="s">
        <v>427</v>
      </c>
      <c r="M470" s="54">
        <v>3554.136575723733</v>
      </c>
      <c r="N470" s="256" t="s">
        <v>427</v>
      </c>
    </row>
    <row r="471" spans="3:14" ht="15">
      <c r="C471" s="371" t="s">
        <v>1008</v>
      </c>
      <c r="D471" s="54">
        <v>15030312.472327938</v>
      </c>
      <c r="E471" s="54">
        <v>237698.54350537452</v>
      </c>
      <c r="F471" s="54">
        <v>449607.2240444323</v>
      </c>
      <c r="G471" s="54">
        <v>652752.977835885</v>
      </c>
      <c r="H471" s="54">
        <v>618468.3934848611</v>
      </c>
      <c r="I471" s="54">
        <v>865590.105110531</v>
      </c>
      <c r="J471" s="54">
        <v>1054752.5895801256</v>
      </c>
      <c r="K471" s="54">
        <v>1443813.7543695853</v>
      </c>
      <c r="L471" s="54">
        <v>1853341.952937795</v>
      </c>
      <c r="M471" s="54">
        <v>2583783.2346567074</v>
      </c>
      <c r="N471" s="65">
        <v>5270503.696802747</v>
      </c>
    </row>
    <row r="472" spans="3:14" ht="45">
      <c r="C472" s="372" t="s">
        <v>1010</v>
      </c>
      <c r="D472" s="54">
        <v>2551213.154238071</v>
      </c>
      <c r="E472" s="54">
        <v>34347.84367478221</v>
      </c>
      <c r="F472" s="54">
        <v>78821.3354111713</v>
      </c>
      <c r="G472" s="54">
        <v>96002.41636835004</v>
      </c>
      <c r="H472" s="54">
        <v>93463.24306293672</v>
      </c>
      <c r="I472" s="54">
        <v>121568.65434871244</v>
      </c>
      <c r="J472" s="54">
        <v>175032.82023173213</v>
      </c>
      <c r="K472" s="54">
        <v>275243.6167639132</v>
      </c>
      <c r="L472" s="54">
        <v>294595.0193106132</v>
      </c>
      <c r="M472" s="54">
        <v>501774.6893928422</v>
      </c>
      <c r="N472" s="65">
        <v>880363.5156730107</v>
      </c>
    </row>
    <row r="473" spans="3:14" ht="30">
      <c r="C473" s="372" t="s">
        <v>1094</v>
      </c>
      <c r="D473" s="54">
        <v>7444628.6223048465</v>
      </c>
      <c r="E473" s="54">
        <v>150464.77795024283</v>
      </c>
      <c r="F473" s="54">
        <v>248529.4817122093</v>
      </c>
      <c r="G473" s="54">
        <v>356421.65569898306</v>
      </c>
      <c r="H473" s="54">
        <v>333656.979302143</v>
      </c>
      <c r="I473" s="54">
        <v>494474.0552853366</v>
      </c>
      <c r="J473" s="54">
        <v>590697.3112870823</v>
      </c>
      <c r="K473" s="54">
        <v>719905.4935484802</v>
      </c>
      <c r="L473" s="54">
        <v>949410.3816260993</v>
      </c>
      <c r="M473" s="54">
        <v>1211703.3277123293</v>
      </c>
      <c r="N473" s="65">
        <v>2389365.1581819146</v>
      </c>
    </row>
    <row r="474" spans="3:14" ht="33.4" customHeight="1">
      <c r="C474" s="372" t="s">
        <v>1011</v>
      </c>
      <c r="D474" s="54">
        <v>4296800.118897841</v>
      </c>
      <c r="E474" s="54">
        <v>46927.51786810029</v>
      </c>
      <c r="F474" s="54">
        <v>108226.66736641203</v>
      </c>
      <c r="G474" s="54">
        <v>167982.07411306957</v>
      </c>
      <c r="H474" s="54">
        <v>160594.96268528994</v>
      </c>
      <c r="I474" s="54">
        <v>213037.62366915427</v>
      </c>
      <c r="J474" s="54">
        <v>257053.1690653472</v>
      </c>
      <c r="K474" s="54">
        <v>360049.2792729015</v>
      </c>
      <c r="L474" s="54">
        <v>490016.2247867446</v>
      </c>
      <c r="M474" s="54">
        <v>742344.4134778195</v>
      </c>
      <c r="N474" s="65">
        <v>1750568.1865930117</v>
      </c>
    </row>
    <row r="475" spans="3:14" ht="45">
      <c r="C475" s="372" t="s">
        <v>1012</v>
      </c>
      <c r="D475" s="54">
        <v>549258.2229383377</v>
      </c>
      <c r="E475" s="54">
        <v>5958.404012249197</v>
      </c>
      <c r="F475" s="54">
        <v>12073.360540499265</v>
      </c>
      <c r="G475" s="54">
        <v>31804.55717519397</v>
      </c>
      <c r="H475" s="54">
        <v>28778.57383274528</v>
      </c>
      <c r="I475" s="54">
        <v>35652.59378648967</v>
      </c>
      <c r="J475" s="54">
        <v>16604.783124030284</v>
      </c>
      <c r="K475" s="54">
        <v>82087.49903912413</v>
      </c>
      <c r="L475" s="54">
        <v>107675.8245453379</v>
      </c>
      <c r="M475" s="54">
        <v>106836.16862202062</v>
      </c>
      <c r="N475" s="65">
        <v>121786.45826064645</v>
      </c>
    </row>
    <row r="476" spans="3:14" ht="15">
      <c r="C476" s="372" t="s">
        <v>1009</v>
      </c>
      <c r="D476" s="54">
        <v>188412.35394896945</v>
      </c>
      <c r="E476" s="255" t="s">
        <v>427</v>
      </c>
      <c r="F476" s="54">
        <v>1956.37901414037</v>
      </c>
      <c r="G476" s="54">
        <v>542.2744802884781</v>
      </c>
      <c r="H476" s="54">
        <v>1974.6346017458059</v>
      </c>
      <c r="I476" s="54">
        <v>857.1780208395796</v>
      </c>
      <c r="J476" s="54">
        <v>15364.505871934163</v>
      </c>
      <c r="K476" s="54">
        <v>6527.865745169154</v>
      </c>
      <c r="L476" s="54">
        <v>11644.50266900128</v>
      </c>
      <c r="M476" s="54">
        <v>21124.63545169858</v>
      </c>
      <c r="N476" s="65">
        <v>128420.37809415194</v>
      </c>
    </row>
    <row r="477" spans="3:14" ht="15">
      <c r="C477" s="371" t="s">
        <v>1013</v>
      </c>
      <c r="D477" s="54">
        <v>29228759.774786197</v>
      </c>
      <c r="E477" s="54">
        <v>1666917.1629757548</v>
      </c>
      <c r="F477" s="54">
        <v>2063080.2826114565</v>
      </c>
      <c r="G477" s="54">
        <v>2443378.775742617</v>
      </c>
      <c r="H477" s="54">
        <v>2629953.132159666</v>
      </c>
      <c r="I477" s="54">
        <v>2921093.425032308</v>
      </c>
      <c r="J477" s="54">
        <v>3105405.177120212</v>
      </c>
      <c r="K477" s="54">
        <v>3326634.1442444925</v>
      </c>
      <c r="L477" s="54">
        <v>3486788.0809950638</v>
      </c>
      <c r="M477" s="54">
        <v>3617790.6149198906</v>
      </c>
      <c r="N477" s="65">
        <v>3967718.978987385</v>
      </c>
    </row>
    <row r="478" spans="3:14" ht="15">
      <c r="C478" s="372" t="s">
        <v>1019</v>
      </c>
      <c r="D478" s="54">
        <v>4245.33507467107</v>
      </c>
      <c r="E478" s="255" t="s">
        <v>427</v>
      </c>
      <c r="F478" s="255" t="s">
        <v>427</v>
      </c>
      <c r="G478" s="54">
        <v>552.781356680275</v>
      </c>
      <c r="H478" s="255" t="s">
        <v>427</v>
      </c>
      <c r="I478" s="255" t="s">
        <v>427</v>
      </c>
      <c r="J478" s="255" t="s">
        <v>427</v>
      </c>
      <c r="K478" s="54">
        <v>414.54370577896657</v>
      </c>
      <c r="L478" s="54">
        <v>461.7369728110883</v>
      </c>
      <c r="M478" s="255" t="s">
        <v>427</v>
      </c>
      <c r="N478" s="65">
        <v>2816.27303940074</v>
      </c>
    </row>
    <row r="479" spans="3:14" ht="15">
      <c r="C479" s="372" t="s">
        <v>1018</v>
      </c>
      <c r="D479" s="54">
        <v>27884323.904193923</v>
      </c>
      <c r="E479" s="54">
        <v>1584038.5747053833</v>
      </c>
      <c r="F479" s="54">
        <v>1980846.7482746048</v>
      </c>
      <c r="G479" s="54">
        <v>2345375.402009011</v>
      </c>
      <c r="H479" s="54">
        <v>2556325.8674946143</v>
      </c>
      <c r="I479" s="54">
        <v>2873048.7062957217</v>
      </c>
      <c r="J479" s="54">
        <v>3042654.4471237906</v>
      </c>
      <c r="K479" s="54">
        <v>3192452.1850924953</v>
      </c>
      <c r="L479" s="54">
        <v>3404731.9951366354</v>
      </c>
      <c r="M479" s="54">
        <v>3504010.4711696277</v>
      </c>
      <c r="N479" s="65">
        <v>3400839.506894085</v>
      </c>
    </row>
    <row r="480" spans="3:14" ht="15">
      <c r="C480" s="372" t="s">
        <v>1017</v>
      </c>
      <c r="D480" s="54">
        <v>630405.0458730517</v>
      </c>
      <c r="E480" s="54">
        <v>14583.194126133309</v>
      </c>
      <c r="F480" s="54">
        <v>12533.035150398608</v>
      </c>
      <c r="G480" s="54">
        <v>4015.20509633313</v>
      </c>
      <c r="H480" s="255">
        <v>825.2449958355099</v>
      </c>
      <c r="I480" s="54">
        <v>446.00965965943806</v>
      </c>
      <c r="J480" s="255" t="s">
        <v>427</v>
      </c>
      <c r="K480" s="54">
        <v>72090.44207587079</v>
      </c>
      <c r="L480" s="54">
        <v>11641.17561793483</v>
      </c>
      <c r="M480" s="54">
        <v>55628.740848736146</v>
      </c>
      <c r="N480" s="65">
        <v>458641.99830215046</v>
      </c>
    </row>
    <row r="481" spans="3:14" ht="31.9" customHeight="1">
      <c r="C481" s="372" t="s">
        <v>1016</v>
      </c>
      <c r="D481" s="54">
        <v>462901.4868732575</v>
      </c>
      <c r="E481" s="54">
        <v>61346.62581148729</v>
      </c>
      <c r="F481" s="54">
        <v>61207.61246852286</v>
      </c>
      <c r="G481" s="54">
        <v>68503.20076813544</v>
      </c>
      <c r="H481" s="54">
        <v>39030.28297830347</v>
      </c>
      <c r="I481" s="54">
        <v>25708.869414489025</v>
      </c>
      <c r="J481" s="54">
        <v>34595.40106451036</v>
      </c>
      <c r="K481" s="54">
        <v>29256.980799932342</v>
      </c>
      <c r="L481" s="54">
        <v>41236.936605334784</v>
      </c>
      <c r="M481" s="54">
        <v>39491.23463219355</v>
      </c>
      <c r="N481" s="65">
        <v>62524.34233034933</v>
      </c>
    </row>
    <row r="482" spans="3:14" ht="15">
      <c r="C482" s="372" t="s">
        <v>1015</v>
      </c>
      <c r="D482" s="255" t="s">
        <v>427</v>
      </c>
      <c r="E482" s="255" t="s">
        <v>427</v>
      </c>
      <c r="F482" s="255" t="s">
        <v>427</v>
      </c>
      <c r="G482" s="255" t="s">
        <v>427</v>
      </c>
      <c r="H482" s="255" t="s">
        <v>427</v>
      </c>
      <c r="I482" s="255" t="s">
        <v>427</v>
      </c>
      <c r="J482" s="255" t="s">
        <v>427</v>
      </c>
      <c r="K482" s="255" t="s">
        <v>427</v>
      </c>
      <c r="L482" s="255" t="s">
        <v>427</v>
      </c>
      <c r="M482" s="255" t="s">
        <v>427</v>
      </c>
      <c r="N482" s="256" t="s">
        <v>427</v>
      </c>
    </row>
    <row r="483" spans="3:14" ht="15">
      <c r="C483" s="372" t="s">
        <v>1014</v>
      </c>
      <c r="D483" s="54">
        <v>246884.00277189363</v>
      </c>
      <c r="E483" s="54">
        <v>6948.768332746748</v>
      </c>
      <c r="F483" s="54">
        <v>8492.886717930569</v>
      </c>
      <c r="G483" s="54">
        <v>24932.186512459833</v>
      </c>
      <c r="H483" s="54">
        <v>33771.736690913625</v>
      </c>
      <c r="I483" s="54">
        <v>21889.839662435803</v>
      </c>
      <c r="J483" s="54">
        <v>28155.328931912067</v>
      </c>
      <c r="K483" s="54">
        <v>32419.992570415543</v>
      </c>
      <c r="L483" s="54">
        <v>28716.236662347976</v>
      </c>
      <c r="M483" s="54">
        <v>18660.168269332265</v>
      </c>
      <c r="N483" s="65">
        <v>42896.85842139958</v>
      </c>
    </row>
    <row r="484" spans="3:14" ht="15">
      <c r="C484" s="371" t="s">
        <v>78</v>
      </c>
      <c r="D484" s="54">
        <v>17367665.140222505</v>
      </c>
      <c r="E484" s="54">
        <v>431175.7956161701</v>
      </c>
      <c r="F484" s="54">
        <v>681526.162385701</v>
      </c>
      <c r="G484" s="54">
        <v>898039.2497131998</v>
      </c>
      <c r="H484" s="54">
        <v>1037913.252672371</v>
      </c>
      <c r="I484" s="54">
        <v>1267226.0979044752</v>
      </c>
      <c r="J484" s="54">
        <v>1593896.7315037968</v>
      </c>
      <c r="K484" s="54">
        <v>1972168.7992638375</v>
      </c>
      <c r="L484" s="54">
        <v>2145201.888743303</v>
      </c>
      <c r="M484" s="54">
        <v>2862402.242443574</v>
      </c>
      <c r="N484" s="65">
        <v>4478114.919976728</v>
      </c>
    </row>
    <row r="485" spans="3:14" ht="15">
      <c r="C485" s="371" t="s">
        <v>1020</v>
      </c>
      <c r="D485" s="54">
        <v>120740.08672750312</v>
      </c>
      <c r="E485" s="54">
        <v>906.4713774894724</v>
      </c>
      <c r="F485" s="54">
        <v>11061.6782305432</v>
      </c>
      <c r="G485" s="54">
        <v>1463.7201646829487</v>
      </c>
      <c r="H485" s="54">
        <v>1621.0964377906992</v>
      </c>
      <c r="I485" s="54">
        <v>7602.057397986185</v>
      </c>
      <c r="J485" s="54">
        <v>8717.64341349486</v>
      </c>
      <c r="K485" s="54">
        <v>14831.853774641204</v>
      </c>
      <c r="L485" s="54">
        <v>7328.612644405876</v>
      </c>
      <c r="M485" s="54">
        <v>20547.16742102957</v>
      </c>
      <c r="N485" s="65">
        <v>46659.78586543912</v>
      </c>
    </row>
    <row r="486" spans="3:14" ht="15">
      <c r="C486" s="372" t="s">
        <v>1021</v>
      </c>
      <c r="D486" s="54">
        <v>120740.08672750312</v>
      </c>
      <c r="E486" s="54">
        <v>906.4713774894724</v>
      </c>
      <c r="F486" s="54">
        <v>11061.6782305432</v>
      </c>
      <c r="G486" s="54">
        <v>1463.7201646829487</v>
      </c>
      <c r="H486" s="54">
        <v>1621.0964377906992</v>
      </c>
      <c r="I486" s="54">
        <v>7602.057397986185</v>
      </c>
      <c r="J486" s="54">
        <v>8717.64341349486</v>
      </c>
      <c r="K486" s="54">
        <v>14831.853774641204</v>
      </c>
      <c r="L486" s="54">
        <v>7328.612644405876</v>
      </c>
      <c r="M486" s="54">
        <v>20547.16742102957</v>
      </c>
      <c r="N486" s="65">
        <v>46659.78586543912</v>
      </c>
    </row>
    <row r="487" spans="3:14" ht="15">
      <c r="C487" s="371" t="s">
        <v>1023</v>
      </c>
      <c r="D487" s="54">
        <v>1748277.4650152135</v>
      </c>
      <c r="E487" s="54">
        <v>35994.25723584797</v>
      </c>
      <c r="F487" s="54">
        <v>45374.360174243775</v>
      </c>
      <c r="G487" s="54">
        <v>104156.50613843928</v>
      </c>
      <c r="H487" s="54">
        <v>117165.26713246289</v>
      </c>
      <c r="I487" s="54">
        <v>112259.5541420652</v>
      </c>
      <c r="J487" s="54">
        <v>151081.81502150855</v>
      </c>
      <c r="K487" s="54">
        <v>201515.5508114154</v>
      </c>
      <c r="L487" s="54">
        <v>197833.1658455102</v>
      </c>
      <c r="M487" s="54">
        <v>339919.7433049352</v>
      </c>
      <c r="N487" s="65">
        <v>442977.2452087941</v>
      </c>
    </row>
    <row r="488" spans="3:14" ht="15">
      <c r="C488" s="372" t="s">
        <v>1022</v>
      </c>
      <c r="D488" s="54">
        <v>1748277.4650152135</v>
      </c>
      <c r="E488" s="54">
        <v>35994.25723584797</v>
      </c>
      <c r="F488" s="54">
        <v>45374.360174243775</v>
      </c>
      <c r="G488" s="54">
        <v>104156.50613843928</v>
      </c>
      <c r="H488" s="54">
        <v>117165.26713246289</v>
      </c>
      <c r="I488" s="54">
        <v>112259.5541420652</v>
      </c>
      <c r="J488" s="54">
        <v>151081.81502150855</v>
      </c>
      <c r="K488" s="54">
        <v>201515.5508114154</v>
      </c>
      <c r="L488" s="54">
        <v>197833.1658455102</v>
      </c>
      <c r="M488" s="54">
        <v>339919.7433049352</v>
      </c>
      <c r="N488" s="65">
        <v>442977.2452087941</v>
      </c>
    </row>
    <row r="489" spans="3:14" ht="15">
      <c r="C489" s="371" t="s">
        <v>1024</v>
      </c>
      <c r="D489" s="54">
        <v>15498647.58847993</v>
      </c>
      <c r="E489" s="54">
        <v>394275.0670028327</v>
      </c>
      <c r="F489" s="54">
        <v>625090.1239809124</v>
      </c>
      <c r="G489" s="54">
        <v>792419.0234100784</v>
      </c>
      <c r="H489" s="54">
        <v>919126.8891021202</v>
      </c>
      <c r="I489" s="54">
        <v>1147364.486364426</v>
      </c>
      <c r="J489" s="54">
        <v>1434097.2730687947</v>
      </c>
      <c r="K489" s="54">
        <v>1755821.3946777813</v>
      </c>
      <c r="L489" s="54">
        <v>1940040.110253388</v>
      </c>
      <c r="M489" s="54">
        <v>2501935.3317176187</v>
      </c>
      <c r="N489" s="65">
        <v>3988477.8889024905</v>
      </c>
    </row>
    <row r="490" spans="3:14" ht="15">
      <c r="C490" s="372" t="s">
        <v>1025</v>
      </c>
      <c r="D490" s="54">
        <v>15498647.58847993</v>
      </c>
      <c r="E490" s="54">
        <v>394275.0670028327</v>
      </c>
      <c r="F490" s="54">
        <v>625090.1239809124</v>
      </c>
      <c r="G490" s="54">
        <v>792419.0234100784</v>
      </c>
      <c r="H490" s="54">
        <v>919126.8891021202</v>
      </c>
      <c r="I490" s="54">
        <v>1147364.486364426</v>
      </c>
      <c r="J490" s="54">
        <v>1434097.2730687947</v>
      </c>
      <c r="K490" s="54">
        <v>1755821.3946777813</v>
      </c>
      <c r="L490" s="54">
        <v>1940040.110253388</v>
      </c>
      <c r="M490" s="54">
        <v>2501935.3317176187</v>
      </c>
      <c r="N490" s="65">
        <v>3988477.8889024905</v>
      </c>
    </row>
    <row r="491" spans="3:14" ht="15">
      <c r="C491" s="371" t="s">
        <v>79</v>
      </c>
      <c r="D491" s="54">
        <v>17935671.18773867</v>
      </c>
      <c r="E491" s="54">
        <v>991574.338920666</v>
      </c>
      <c r="F491" s="54">
        <v>1092395.9106590766</v>
      </c>
      <c r="G491" s="54">
        <v>1226515.5067190367</v>
      </c>
      <c r="H491" s="54">
        <v>1303840.0567067587</v>
      </c>
      <c r="I491" s="54">
        <v>1408428.4901196319</v>
      </c>
      <c r="J491" s="54">
        <v>1647393.687814264</v>
      </c>
      <c r="K491" s="54">
        <v>1832596.6852647727</v>
      </c>
      <c r="L491" s="54">
        <v>1868791.0664705369</v>
      </c>
      <c r="M491" s="54">
        <v>2386163.4452289753</v>
      </c>
      <c r="N491" s="65">
        <v>4177971.9998359033</v>
      </c>
    </row>
    <row r="492" spans="3:14" ht="30">
      <c r="C492" s="371" t="s">
        <v>1108</v>
      </c>
      <c r="D492" s="54">
        <v>6497424.306217409</v>
      </c>
      <c r="E492" s="54">
        <v>218769.62545885408</v>
      </c>
      <c r="F492" s="54">
        <v>254076.69651533393</v>
      </c>
      <c r="G492" s="54">
        <v>329590.5095883506</v>
      </c>
      <c r="H492" s="54">
        <v>390704.2889850145</v>
      </c>
      <c r="I492" s="54">
        <v>499646.4491426821</v>
      </c>
      <c r="J492" s="54">
        <v>646707.5643155057</v>
      </c>
      <c r="K492" s="54">
        <v>740297.5553397601</v>
      </c>
      <c r="L492" s="54">
        <v>738375.7806876819</v>
      </c>
      <c r="M492" s="54">
        <v>1014770.8852572679</v>
      </c>
      <c r="N492" s="65">
        <v>1664484.950926667</v>
      </c>
    </row>
    <row r="493" spans="3:14" ht="30">
      <c r="C493" s="372" t="s">
        <v>1095</v>
      </c>
      <c r="D493" s="54">
        <v>3323439.0953350095</v>
      </c>
      <c r="E493" s="54">
        <v>128194.62643923504</v>
      </c>
      <c r="F493" s="54">
        <v>155553.46948106517</v>
      </c>
      <c r="G493" s="54">
        <v>211429.93443641445</v>
      </c>
      <c r="H493" s="54">
        <v>204439.64500656904</v>
      </c>
      <c r="I493" s="54">
        <v>303019.1849950557</v>
      </c>
      <c r="J493" s="54">
        <v>361261.75637205824</v>
      </c>
      <c r="K493" s="54">
        <v>425443.05588537164</v>
      </c>
      <c r="L493" s="54">
        <v>337451.1171744608</v>
      </c>
      <c r="M493" s="54">
        <v>441792.22882296616</v>
      </c>
      <c r="N493" s="65">
        <v>754854.076721814</v>
      </c>
    </row>
    <row r="494" spans="3:14" ht="30">
      <c r="C494" s="372" t="s">
        <v>1096</v>
      </c>
      <c r="D494" s="54">
        <v>216414.25024557931</v>
      </c>
      <c r="E494" s="54">
        <v>4265.965754044373</v>
      </c>
      <c r="F494" s="54">
        <v>8622.58014222655</v>
      </c>
      <c r="G494" s="54">
        <v>6220.358320088468</v>
      </c>
      <c r="H494" s="54">
        <v>2932.20996749222</v>
      </c>
      <c r="I494" s="54">
        <v>15782.897440840421</v>
      </c>
      <c r="J494" s="54">
        <v>15028.551428763174</v>
      </c>
      <c r="K494" s="54">
        <v>20418.33742990012</v>
      </c>
      <c r="L494" s="54">
        <v>33840.24758390629</v>
      </c>
      <c r="M494" s="54">
        <v>50208.85662532659</v>
      </c>
      <c r="N494" s="65">
        <v>59094.24555299103</v>
      </c>
    </row>
    <row r="495" spans="3:14" ht="15">
      <c r="C495" s="372" t="s">
        <v>1027</v>
      </c>
      <c r="D495" s="54">
        <v>1922651.28496873</v>
      </c>
      <c r="E495" s="54">
        <v>45893.790576888096</v>
      </c>
      <c r="F495" s="54">
        <v>39151.979378621414</v>
      </c>
      <c r="G495" s="54">
        <v>43331.526309156616</v>
      </c>
      <c r="H495" s="54">
        <v>93316.75857425015</v>
      </c>
      <c r="I495" s="54">
        <v>96761.93490804402</v>
      </c>
      <c r="J495" s="54">
        <v>169311.1322277645</v>
      </c>
      <c r="K495" s="54">
        <v>202897.92644988396</v>
      </c>
      <c r="L495" s="54">
        <v>238842.51515209678</v>
      </c>
      <c r="M495" s="54">
        <v>370279.60718616797</v>
      </c>
      <c r="N495" s="65">
        <v>622864.114205868</v>
      </c>
    </row>
    <row r="496" spans="3:14" ht="15">
      <c r="C496" s="372" t="s">
        <v>1028</v>
      </c>
      <c r="D496" s="54">
        <v>873678.3211862027</v>
      </c>
      <c r="E496" s="54">
        <v>36398.73173947012</v>
      </c>
      <c r="F496" s="54">
        <v>39837.61584135997</v>
      </c>
      <c r="G496" s="54">
        <v>61508.376448952615</v>
      </c>
      <c r="H496" s="54">
        <v>76857.9506618927</v>
      </c>
      <c r="I496" s="54">
        <v>72183.27028357646</v>
      </c>
      <c r="J496" s="54">
        <v>86485.94603852526</v>
      </c>
      <c r="K496" s="54">
        <v>76014.99576244869</v>
      </c>
      <c r="L496" s="54">
        <v>105309.8466853002</v>
      </c>
      <c r="M496" s="54">
        <v>126861.14912373402</v>
      </c>
      <c r="N496" s="65">
        <v>192220.43860094756</v>
      </c>
    </row>
    <row r="497" spans="3:14" ht="32.65" customHeight="1">
      <c r="C497" s="372" t="s">
        <v>1026</v>
      </c>
      <c r="D497" s="54">
        <v>161241.35448157185</v>
      </c>
      <c r="E497" s="54">
        <v>4016.5109492171514</v>
      </c>
      <c r="F497" s="54">
        <v>10911.051672060692</v>
      </c>
      <c r="G497" s="54">
        <v>7100.314073739213</v>
      </c>
      <c r="H497" s="54">
        <v>13157.724774810276</v>
      </c>
      <c r="I497" s="54">
        <v>11899.161515165813</v>
      </c>
      <c r="J497" s="54">
        <v>14620.178248394592</v>
      </c>
      <c r="K497" s="54">
        <v>15523.239812154083</v>
      </c>
      <c r="L497" s="54">
        <v>22932.054091916423</v>
      </c>
      <c r="M497" s="54">
        <v>25629.043499071926</v>
      </c>
      <c r="N497" s="65">
        <v>35452.0758450417</v>
      </c>
    </row>
    <row r="498" spans="3:14" ht="30">
      <c r="C498" s="371" t="s">
        <v>1029</v>
      </c>
      <c r="D498" s="54">
        <v>188920.25176472802</v>
      </c>
      <c r="E498" s="54">
        <v>4155.199183532376</v>
      </c>
      <c r="F498" s="54">
        <v>13746.19145362027</v>
      </c>
      <c r="G498" s="54">
        <v>12802.559628953764</v>
      </c>
      <c r="H498" s="54">
        <v>5559.03636902267</v>
      </c>
      <c r="I498" s="54">
        <v>9839.786572131785</v>
      </c>
      <c r="J498" s="54">
        <v>37015.57663550129</v>
      </c>
      <c r="K498" s="54">
        <v>30980.15620887493</v>
      </c>
      <c r="L498" s="54">
        <v>20538.534828816864</v>
      </c>
      <c r="M498" s="54">
        <v>28367.38675103951</v>
      </c>
      <c r="N498" s="65">
        <v>25915.82413323496</v>
      </c>
    </row>
    <row r="499" spans="3:14" ht="32.65" customHeight="1">
      <c r="C499" s="372" t="s">
        <v>1097</v>
      </c>
      <c r="D499" s="54">
        <v>14039.391860637088</v>
      </c>
      <c r="E499" s="255" t="s">
        <v>427</v>
      </c>
      <c r="F499" s="54">
        <v>3325.5963770889252</v>
      </c>
      <c r="G499" s="54">
        <v>1684.49177867187</v>
      </c>
      <c r="H499" s="255" t="s">
        <v>427</v>
      </c>
      <c r="I499" s="54">
        <v>4213.055577625868</v>
      </c>
      <c r="J499" s="255" t="s">
        <v>427</v>
      </c>
      <c r="K499" s="255" t="s">
        <v>427</v>
      </c>
      <c r="L499" s="54">
        <v>549.32597847567</v>
      </c>
      <c r="M499" s="255" t="s">
        <v>427</v>
      </c>
      <c r="N499" s="65">
        <v>4266.922148774754</v>
      </c>
    </row>
    <row r="500" spans="3:14" ht="30">
      <c r="C500" s="372" t="s">
        <v>1030</v>
      </c>
      <c r="D500" s="54">
        <v>165994.05548862225</v>
      </c>
      <c r="E500" s="54">
        <v>4155.199183532376</v>
      </c>
      <c r="F500" s="54">
        <v>6640.772693636421</v>
      </c>
      <c r="G500" s="54">
        <v>11118.067850281888</v>
      </c>
      <c r="H500" s="54">
        <v>5275.61498978526</v>
      </c>
      <c r="I500" s="54">
        <v>2769.817076524537</v>
      </c>
      <c r="J500" s="54">
        <v>37015.57663550129</v>
      </c>
      <c r="K500" s="54">
        <v>30867.060177736934</v>
      </c>
      <c r="L500" s="54">
        <v>19989.208850341205</v>
      </c>
      <c r="M500" s="54">
        <v>27104.270540277754</v>
      </c>
      <c r="N500" s="65">
        <v>21058.46749100499</v>
      </c>
    </row>
    <row r="501" spans="3:14" ht="60">
      <c r="C501" s="372" t="s">
        <v>1098</v>
      </c>
      <c r="D501" s="54">
        <v>8886.804415468698</v>
      </c>
      <c r="E501" s="54" t="s">
        <v>427</v>
      </c>
      <c r="F501" s="54">
        <v>3779.8223828949285</v>
      </c>
      <c r="G501" s="255" t="s">
        <v>427</v>
      </c>
      <c r="H501" s="54">
        <v>283.421379237412</v>
      </c>
      <c r="I501" s="54">
        <v>2856.91391798138</v>
      </c>
      <c r="J501" s="255" t="s">
        <v>427</v>
      </c>
      <c r="K501" s="54">
        <v>113.09603113800574</v>
      </c>
      <c r="L501" s="255" t="s">
        <v>427</v>
      </c>
      <c r="M501" s="54">
        <v>1263.1162107617502</v>
      </c>
      <c r="N501" s="65">
        <v>590.4344934552195</v>
      </c>
    </row>
    <row r="502" spans="3:14" ht="30">
      <c r="C502" s="371" t="s">
        <v>1099</v>
      </c>
      <c r="D502" s="54">
        <v>1720851.4997415268</v>
      </c>
      <c r="E502" s="54">
        <v>25271.133982358868</v>
      </c>
      <c r="F502" s="54">
        <v>48734.86659029002</v>
      </c>
      <c r="G502" s="54">
        <v>58732.83294413851</v>
      </c>
      <c r="H502" s="54">
        <v>70378.42594270212</v>
      </c>
      <c r="I502" s="54">
        <v>80764.81599920001</v>
      </c>
      <c r="J502" s="54">
        <v>102687.08830852366</v>
      </c>
      <c r="K502" s="54">
        <v>166384.813808236</v>
      </c>
      <c r="L502" s="54">
        <v>163866.40072547313</v>
      </c>
      <c r="M502" s="54">
        <v>250824.3925916566</v>
      </c>
      <c r="N502" s="65">
        <v>753206.7288489222</v>
      </c>
    </row>
    <row r="503" spans="3:14" ht="15">
      <c r="C503" s="372" t="s">
        <v>1031</v>
      </c>
      <c r="D503" s="54">
        <v>730738.0911812532</v>
      </c>
      <c r="E503" s="54">
        <v>18951.295490924043</v>
      </c>
      <c r="F503" s="54">
        <v>28404.201639558854</v>
      </c>
      <c r="G503" s="54">
        <v>38631.64721772833</v>
      </c>
      <c r="H503" s="54">
        <v>44391.08702209287</v>
      </c>
      <c r="I503" s="54">
        <v>58205.190535391725</v>
      </c>
      <c r="J503" s="54">
        <v>60455.45707640313</v>
      </c>
      <c r="K503" s="54">
        <v>79625.56441680835</v>
      </c>
      <c r="L503" s="54">
        <v>76119.20780685867</v>
      </c>
      <c r="M503" s="54">
        <v>91756.02000876052</v>
      </c>
      <c r="N503" s="65">
        <v>234198.4199667263</v>
      </c>
    </row>
    <row r="504" spans="3:14" ht="28.15" customHeight="1">
      <c r="C504" s="372" t="s">
        <v>1105</v>
      </c>
      <c r="D504" s="54">
        <v>112762.58884438944</v>
      </c>
      <c r="E504" s="54">
        <v>2863.1398670735093</v>
      </c>
      <c r="F504" s="54">
        <v>2955.1084589620223</v>
      </c>
      <c r="G504" s="54">
        <v>5469.62463793234</v>
      </c>
      <c r="H504" s="54">
        <v>8132.7031143808545</v>
      </c>
      <c r="I504" s="54">
        <v>5031.861378628521</v>
      </c>
      <c r="J504" s="54">
        <v>7181.897850010305</v>
      </c>
      <c r="K504" s="54">
        <v>13736.754305060482</v>
      </c>
      <c r="L504" s="54">
        <v>12938.78007938924</v>
      </c>
      <c r="M504" s="54">
        <v>15183.354697065119</v>
      </c>
      <c r="N504" s="65">
        <v>39269.36445588691</v>
      </c>
    </row>
    <row r="505" spans="3:14" ht="15">
      <c r="C505" s="372" t="s">
        <v>1032</v>
      </c>
      <c r="D505" s="54">
        <v>65275.20522618957</v>
      </c>
      <c r="E505" s="54">
        <v>589.2858099021604</v>
      </c>
      <c r="F505" s="54">
        <v>2049.035641417253</v>
      </c>
      <c r="G505" s="54">
        <v>1879.7607838073816</v>
      </c>
      <c r="H505" s="54">
        <v>2151.9519115167705</v>
      </c>
      <c r="I505" s="54">
        <v>1806.3606998134146</v>
      </c>
      <c r="J505" s="54">
        <v>5444.080242986044</v>
      </c>
      <c r="K505" s="54">
        <v>2678.8486641799245</v>
      </c>
      <c r="L505" s="54">
        <v>6915.899624127083</v>
      </c>
      <c r="M505" s="54">
        <v>13463.206262202346</v>
      </c>
      <c r="N505" s="65">
        <v>28296.775586237334</v>
      </c>
    </row>
    <row r="506" spans="3:14" ht="30">
      <c r="C506" s="372" t="s">
        <v>1033</v>
      </c>
      <c r="D506" s="54">
        <v>677897.8283699511</v>
      </c>
      <c r="E506" s="54">
        <v>2611.29358203632</v>
      </c>
      <c r="F506" s="54">
        <v>14800.318792612083</v>
      </c>
      <c r="G506" s="54">
        <v>11468.838990524055</v>
      </c>
      <c r="H506" s="54">
        <v>14886.917071766444</v>
      </c>
      <c r="I506" s="54">
        <v>14778.754842375876</v>
      </c>
      <c r="J506" s="54">
        <v>25556.05804772011</v>
      </c>
      <c r="K506" s="54">
        <v>55487.576582431466</v>
      </c>
      <c r="L506" s="54">
        <v>57129.058950896484</v>
      </c>
      <c r="M506" s="54">
        <v>106888.06836893535</v>
      </c>
      <c r="N506" s="65">
        <v>374290.94314065203</v>
      </c>
    </row>
    <row r="507" spans="3:14" ht="30">
      <c r="C507" s="372" t="s">
        <v>1100</v>
      </c>
      <c r="D507" s="54">
        <v>134177.78611972317</v>
      </c>
      <c r="E507" s="54">
        <v>256.1192324228456</v>
      </c>
      <c r="F507" s="54">
        <v>526.2020577398519</v>
      </c>
      <c r="G507" s="54">
        <v>1282.961314146564</v>
      </c>
      <c r="H507" s="54">
        <v>815.7668229451452</v>
      </c>
      <c r="I507" s="54">
        <v>942.648542990715</v>
      </c>
      <c r="J507" s="54">
        <v>4049.59509140424</v>
      </c>
      <c r="K507" s="54">
        <v>14856.069839756177</v>
      </c>
      <c r="L507" s="54">
        <v>10763.454264202164</v>
      </c>
      <c r="M507" s="54">
        <v>23533.74325469396</v>
      </c>
      <c r="N507" s="65">
        <v>77151.22569942143</v>
      </c>
    </row>
    <row r="508" spans="3:14" ht="15">
      <c r="C508" s="371" t="s">
        <v>1034</v>
      </c>
      <c r="D508" s="54">
        <v>1809294.7514911653</v>
      </c>
      <c r="E508" s="54">
        <v>18878.67375796583</v>
      </c>
      <c r="F508" s="54">
        <v>73462.22567588018</v>
      </c>
      <c r="G508" s="54">
        <v>75011.43488487549</v>
      </c>
      <c r="H508" s="54">
        <v>90449.75510797558</v>
      </c>
      <c r="I508" s="54">
        <v>124695.68980953678</v>
      </c>
      <c r="J508" s="54">
        <v>127247.849136596</v>
      </c>
      <c r="K508" s="54">
        <v>169546.4846680382</v>
      </c>
      <c r="L508" s="54">
        <v>192924.21032705743</v>
      </c>
      <c r="M508" s="54">
        <v>307713.3422456636</v>
      </c>
      <c r="N508" s="65">
        <v>629365.0858775831</v>
      </c>
    </row>
    <row r="509" spans="3:14" ht="15">
      <c r="C509" s="372" t="s">
        <v>1035</v>
      </c>
      <c r="D509" s="54">
        <v>592810.4654552755</v>
      </c>
      <c r="E509" s="54">
        <v>4302.523870127372</v>
      </c>
      <c r="F509" s="54">
        <v>21785.786614198943</v>
      </c>
      <c r="G509" s="54">
        <v>10636.482187833231</v>
      </c>
      <c r="H509" s="54">
        <v>25957.56172761783</v>
      </c>
      <c r="I509" s="54">
        <v>32445.80041667803</v>
      </c>
      <c r="J509" s="54">
        <v>33293.88646562996</v>
      </c>
      <c r="K509" s="54">
        <v>52524.18193434518</v>
      </c>
      <c r="L509" s="54">
        <v>75248.28193397485</v>
      </c>
      <c r="M509" s="54">
        <v>93965.10680856147</v>
      </c>
      <c r="N509" s="65">
        <v>242650.85349630666</v>
      </c>
    </row>
    <row r="510" spans="3:14" ht="15">
      <c r="C510" s="372" t="s">
        <v>1036</v>
      </c>
      <c r="D510" s="54">
        <v>515456.83379856683</v>
      </c>
      <c r="E510" s="54">
        <v>4767.066089525438</v>
      </c>
      <c r="F510" s="54">
        <v>19424.073321585587</v>
      </c>
      <c r="G510" s="54">
        <v>22400.71796159591</v>
      </c>
      <c r="H510" s="54">
        <v>17742.26293678491</v>
      </c>
      <c r="I510" s="54">
        <v>34740.72348424128</v>
      </c>
      <c r="J510" s="54">
        <v>37199.57995686915</v>
      </c>
      <c r="K510" s="54">
        <v>39943.384457806365</v>
      </c>
      <c r="L510" s="54">
        <v>49129.99543064094</v>
      </c>
      <c r="M510" s="54">
        <v>93234.98674771664</v>
      </c>
      <c r="N510" s="65">
        <v>196874.04341180198</v>
      </c>
    </row>
    <row r="511" spans="3:14" ht="15">
      <c r="C511" s="372" t="s">
        <v>1037</v>
      </c>
      <c r="D511" s="54">
        <v>701027.4522373306</v>
      </c>
      <c r="E511" s="54">
        <v>9809.083798313019</v>
      </c>
      <c r="F511" s="54">
        <v>32252.36574009564</v>
      </c>
      <c r="G511" s="54">
        <v>41974.23473544642</v>
      </c>
      <c r="H511" s="54">
        <v>46749.93044357289</v>
      </c>
      <c r="I511" s="54">
        <v>57509.16590861758</v>
      </c>
      <c r="J511" s="54">
        <v>56754.38271409689</v>
      </c>
      <c r="K511" s="54">
        <v>77078.91827588678</v>
      </c>
      <c r="L511" s="54">
        <v>68545.93296244218</v>
      </c>
      <c r="M511" s="54">
        <v>120513.24868938576</v>
      </c>
      <c r="N511" s="65">
        <v>189840.18896947632</v>
      </c>
    </row>
    <row r="512" spans="3:14" ht="15">
      <c r="C512" s="371" t="s">
        <v>1038</v>
      </c>
      <c r="D512" s="54">
        <v>7455924.1960588675</v>
      </c>
      <c r="E512" s="54">
        <v>724499.7065379542</v>
      </c>
      <c r="F512" s="54">
        <v>702192.2233064177</v>
      </c>
      <c r="G512" s="54">
        <v>749458.417106295</v>
      </c>
      <c r="H512" s="54">
        <v>746748.5503020453</v>
      </c>
      <c r="I512" s="54">
        <v>688817.3642303434</v>
      </c>
      <c r="J512" s="54">
        <v>733735.6094181432</v>
      </c>
      <c r="K512" s="54">
        <v>720197.159546521</v>
      </c>
      <c r="L512" s="54">
        <v>712666.3628442566</v>
      </c>
      <c r="M512" s="54">
        <v>758908.2391950397</v>
      </c>
      <c r="N512" s="65">
        <v>918700.5635721822</v>
      </c>
    </row>
    <row r="513" spans="3:14" ht="15">
      <c r="C513" s="372" t="s">
        <v>1040</v>
      </c>
      <c r="D513" s="54">
        <v>2042049.1902783117</v>
      </c>
      <c r="E513" s="54">
        <v>118966.77966173552</v>
      </c>
      <c r="F513" s="54">
        <v>152572.68347010628</v>
      </c>
      <c r="G513" s="54">
        <v>164021.55138680676</v>
      </c>
      <c r="H513" s="54">
        <v>178683.20471895213</v>
      </c>
      <c r="I513" s="54">
        <v>172327.82042687276</v>
      </c>
      <c r="J513" s="54">
        <v>199433.73801581774</v>
      </c>
      <c r="K513" s="54">
        <v>215233.96939771832</v>
      </c>
      <c r="L513" s="54">
        <v>231092.92699718568</v>
      </c>
      <c r="M513" s="54">
        <v>266073.6327673661</v>
      </c>
      <c r="N513" s="65">
        <v>343642.8834356318</v>
      </c>
    </row>
    <row r="514" spans="3:14" ht="15">
      <c r="C514" s="372" t="s">
        <v>1041</v>
      </c>
      <c r="D514" s="54">
        <v>452607.7177718083</v>
      </c>
      <c r="E514" s="54">
        <v>9320.764173837251</v>
      </c>
      <c r="F514" s="54">
        <v>13424.85440390321</v>
      </c>
      <c r="G514" s="54">
        <v>14289.616154796671</v>
      </c>
      <c r="H514" s="54">
        <v>19176.8338283431</v>
      </c>
      <c r="I514" s="54">
        <v>23263.373508273013</v>
      </c>
      <c r="J514" s="54">
        <v>31986.659537057483</v>
      </c>
      <c r="K514" s="54">
        <v>48901.539776995414</v>
      </c>
      <c r="L514" s="54">
        <v>48810.128325548685</v>
      </c>
      <c r="M514" s="54">
        <v>68230.52405669221</v>
      </c>
      <c r="N514" s="65">
        <v>175203.42400636256</v>
      </c>
    </row>
    <row r="515" spans="3:14" ht="15">
      <c r="C515" s="372" t="s">
        <v>1042</v>
      </c>
      <c r="D515" s="54">
        <v>4130.842390635283</v>
      </c>
      <c r="E515" s="54">
        <v>282.51279828858725</v>
      </c>
      <c r="F515" s="54">
        <v>112.7082604419765</v>
      </c>
      <c r="G515" s="54">
        <v>202.21428750077584</v>
      </c>
      <c r="H515" s="54">
        <v>214.98282412999973</v>
      </c>
      <c r="I515" s="54">
        <v>1605.4470879419714</v>
      </c>
      <c r="J515" s="54">
        <v>136.78399306691034</v>
      </c>
      <c r="K515" s="54">
        <v>211.56573862623605</v>
      </c>
      <c r="L515" s="54">
        <v>159.48627241211864</v>
      </c>
      <c r="M515" s="54">
        <v>233.39399831214823</v>
      </c>
      <c r="N515" s="65">
        <v>971.7471299145581</v>
      </c>
    </row>
    <row r="516" spans="3:14" ht="45">
      <c r="C516" s="372" t="s">
        <v>1110</v>
      </c>
      <c r="D516" s="54">
        <v>1123687.3867524888</v>
      </c>
      <c r="E516" s="54">
        <v>105459.25990051457</v>
      </c>
      <c r="F516" s="54">
        <v>112984.41296032388</v>
      </c>
      <c r="G516" s="54">
        <v>120155.70193692256</v>
      </c>
      <c r="H516" s="54">
        <v>106766.65311746551</v>
      </c>
      <c r="I516" s="54">
        <v>119526.6253295567</v>
      </c>
      <c r="J516" s="54">
        <v>116351.07662953144</v>
      </c>
      <c r="K516" s="54">
        <v>104693.29619880737</v>
      </c>
      <c r="L516" s="54">
        <v>108013.8659931893</v>
      </c>
      <c r="M516" s="54">
        <v>104249.84361457182</v>
      </c>
      <c r="N516" s="65">
        <v>125486.65107157022</v>
      </c>
    </row>
    <row r="517" spans="3:14" ht="15">
      <c r="C517" s="372" t="s">
        <v>1039</v>
      </c>
      <c r="D517" s="54">
        <v>3833449.0588660673</v>
      </c>
      <c r="E517" s="54">
        <v>490470.39000357897</v>
      </c>
      <c r="F517" s="54">
        <v>423097.56421164295</v>
      </c>
      <c r="G517" s="54">
        <v>450789.33334026777</v>
      </c>
      <c r="H517" s="54">
        <v>441906.87581315514</v>
      </c>
      <c r="I517" s="54">
        <v>372094.0978777013</v>
      </c>
      <c r="J517" s="54">
        <v>385827.3512426722</v>
      </c>
      <c r="K517" s="54">
        <v>351156.788434373</v>
      </c>
      <c r="L517" s="54">
        <v>324589.95525592036</v>
      </c>
      <c r="M517" s="54">
        <v>320120.8447580982</v>
      </c>
      <c r="N517" s="65">
        <v>273395.8579286976</v>
      </c>
    </row>
    <row r="518" spans="3:14" ht="15">
      <c r="C518" s="371" t="s">
        <v>1043</v>
      </c>
      <c r="D518" s="54">
        <v>263256.1824659691</v>
      </c>
      <c r="E518" s="255" t="s">
        <v>427</v>
      </c>
      <c r="F518" s="54">
        <v>183.70711753538694</v>
      </c>
      <c r="G518" s="54">
        <v>919.7525664239466</v>
      </c>
      <c r="H518" s="255" t="s">
        <v>427</v>
      </c>
      <c r="I518" s="54">
        <v>4664.384365740554</v>
      </c>
      <c r="J518" s="54" t="s">
        <v>427</v>
      </c>
      <c r="K518" s="54">
        <v>5190.51569335217</v>
      </c>
      <c r="L518" s="54">
        <v>40419.7770572649</v>
      </c>
      <c r="M518" s="54">
        <v>25579.199188320887</v>
      </c>
      <c r="N518" s="65">
        <v>186298.8464773314</v>
      </c>
    </row>
    <row r="519" spans="3:14" ht="15">
      <c r="C519" s="372" t="s">
        <v>1044</v>
      </c>
      <c r="D519" s="54">
        <v>263256.1824659691</v>
      </c>
      <c r="E519" s="255" t="s">
        <v>427</v>
      </c>
      <c r="F519" s="54">
        <v>183.70711753538694</v>
      </c>
      <c r="G519" s="54">
        <v>919.7525664239466</v>
      </c>
      <c r="H519" s="255" t="s">
        <v>427</v>
      </c>
      <c r="I519" s="54">
        <v>4664.384365740554</v>
      </c>
      <c r="J519" s="54" t="s">
        <v>427</v>
      </c>
      <c r="K519" s="54">
        <v>5190.51569335217</v>
      </c>
      <c r="L519" s="54">
        <v>40419.7770572649</v>
      </c>
      <c r="M519" s="54">
        <v>25579.199188320887</v>
      </c>
      <c r="N519" s="65">
        <v>186298.8464773314</v>
      </c>
    </row>
    <row r="520" spans="3:14" ht="15">
      <c r="C520" s="371" t="s">
        <v>80</v>
      </c>
      <c r="D520" s="54">
        <v>9370878.881695557</v>
      </c>
      <c r="E520" s="54">
        <v>132034.73024657663</v>
      </c>
      <c r="F520" s="54">
        <v>158899.83914040506</v>
      </c>
      <c r="G520" s="54">
        <v>302443.7412419115</v>
      </c>
      <c r="H520" s="54">
        <v>408267.8581523266</v>
      </c>
      <c r="I520" s="54">
        <v>392686.75232699106</v>
      </c>
      <c r="J520" s="54">
        <v>697816.2040166557</v>
      </c>
      <c r="K520" s="54">
        <v>664695.3626654325</v>
      </c>
      <c r="L520" s="54">
        <v>1176956.9920613274</v>
      </c>
      <c r="M520" s="54">
        <v>1496059.7143554275</v>
      </c>
      <c r="N520" s="65">
        <v>3941017.687488559</v>
      </c>
    </row>
    <row r="521" spans="3:14" ht="15">
      <c r="C521" s="371" t="s">
        <v>1045</v>
      </c>
      <c r="D521" s="54">
        <v>1718974.5985731762</v>
      </c>
      <c r="E521" s="255">
        <v>3320.00814822988</v>
      </c>
      <c r="F521" s="54">
        <v>16203.448526918262</v>
      </c>
      <c r="G521" s="54">
        <v>23594.490229010364</v>
      </c>
      <c r="H521" s="54">
        <v>66238.43060656035</v>
      </c>
      <c r="I521" s="54">
        <v>51463.17149313052</v>
      </c>
      <c r="J521" s="54">
        <v>101569.86204932722</v>
      </c>
      <c r="K521" s="54">
        <v>170649.11148354854</v>
      </c>
      <c r="L521" s="54">
        <v>159836.5742258818</v>
      </c>
      <c r="M521" s="54">
        <v>263544.104657951</v>
      </c>
      <c r="N521" s="65">
        <v>862555.3971526219</v>
      </c>
    </row>
    <row r="522" spans="3:14" ht="30">
      <c r="C522" s="372" t="s">
        <v>1046</v>
      </c>
      <c r="D522" s="54">
        <v>1718974.5985731762</v>
      </c>
      <c r="E522" s="255">
        <v>3320.00814822988</v>
      </c>
      <c r="F522" s="54">
        <v>16203.448526918262</v>
      </c>
      <c r="G522" s="54">
        <v>23594.490229010364</v>
      </c>
      <c r="H522" s="54">
        <v>66238.43060656035</v>
      </c>
      <c r="I522" s="54">
        <v>51463.17149313052</v>
      </c>
      <c r="J522" s="54">
        <v>101569.86204932722</v>
      </c>
      <c r="K522" s="54">
        <v>170649.11148354854</v>
      </c>
      <c r="L522" s="54">
        <v>159836.5742258818</v>
      </c>
      <c r="M522" s="54">
        <v>263544.104657951</v>
      </c>
      <c r="N522" s="65">
        <v>862555.3971526219</v>
      </c>
    </row>
    <row r="523" spans="3:14" ht="15">
      <c r="C523" s="371" t="s">
        <v>1047</v>
      </c>
      <c r="D523" s="54">
        <v>2076631.5705451707</v>
      </c>
      <c r="E523" s="54">
        <v>57007.25197808104</v>
      </c>
      <c r="F523" s="54">
        <v>68743.96594058604</v>
      </c>
      <c r="G523" s="54">
        <v>101259.28414837264</v>
      </c>
      <c r="H523" s="54">
        <v>122200.35856489051</v>
      </c>
      <c r="I523" s="54">
        <v>105096.32816590823</v>
      </c>
      <c r="J523" s="54">
        <v>223160.48916484247</v>
      </c>
      <c r="K523" s="54">
        <v>208048.17206763406</v>
      </c>
      <c r="L523" s="54">
        <v>193063.57956520008</v>
      </c>
      <c r="M523" s="54">
        <v>358336.33901305776</v>
      </c>
      <c r="N523" s="65">
        <v>639715.801936597</v>
      </c>
    </row>
    <row r="524" spans="3:14" ht="15">
      <c r="C524" s="372" t="s">
        <v>1048</v>
      </c>
      <c r="D524" s="54">
        <v>2076631.5705451707</v>
      </c>
      <c r="E524" s="54">
        <v>57007.25197808104</v>
      </c>
      <c r="F524" s="54">
        <v>68743.96594058604</v>
      </c>
      <c r="G524" s="54">
        <v>101259.28414837264</v>
      </c>
      <c r="H524" s="54">
        <v>122200.35856489051</v>
      </c>
      <c r="I524" s="54">
        <v>105096.32816590823</v>
      </c>
      <c r="J524" s="54">
        <v>223160.48916484247</v>
      </c>
      <c r="K524" s="54">
        <v>208048.17206763406</v>
      </c>
      <c r="L524" s="54">
        <v>193063.57956520008</v>
      </c>
      <c r="M524" s="54">
        <v>358336.33901305776</v>
      </c>
      <c r="N524" s="65">
        <v>639715.801936597</v>
      </c>
    </row>
    <row r="525" spans="3:14" ht="15">
      <c r="C525" s="371" t="s">
        <v>1049</v>
      </c>
      <c r="D525" s="54">
        <v>107635.35576636599</v>
      </c>
      <c r="E525" s="255" t="s">
        <v>427</v>
      </c>
      <c r="F525" s="255" t="s">
        <v>427</v>
      </c>
      <c r="G525" s="54">
        <v>6251.65934246706</v>
      </c>
      <c r="H525" s="54">
        <v>10240.386384580077</v>
      </c>
      <c r="I525" s="255" t="s">
        <v>427</v>
      </c>
      <c r="J525" s="54">
        <v>14998.20220401452</v>
      </c>
      <c r="K525" s="54">
        <v>13685.146019176957</v>
      </c>
      <c r="L525" s="54">
        <v>19707.703348659037</v>
      </c>
      <c r="M525" s="54">
        <v>31177.52082703339</v>
      </c>
      <c r="N525" s="65">
        <v>11574.737640434954</v>
      </c>
    </row>
    <row r="526" spans="3:14" ht="30">
      <c r="C526" s="372" t="s">
        <v>1106</v>
      </c>
      <c r="D526" s="54">
        <v>107635.35576636599</v>
      </c>
      <c r="E526" s="255" t="s">
        <v>427</v>
      </c>
      <c r="F526" s="255" t="s">
        <v>427</v>
      </c>
      <c r="G526" s="54">
        <v>6251.65934246706</v>
      </c>
      <c r="H526" s="54">
        <v>10240.386384580077</v>
      </c>
      <c r="I526" s="255" t="s">
        <v>427</v>
      </c>
      <c r="J526" s="54">
        <v>14998.20220401452</v>
      </c>
      <c r="K526" s="54">
        <v>13685.146019176957</v>
      </c>
      <c r="L526" s="54">
        <v>19707.703348659037</v>
      </c>
      <c r="M526" s="54">
        <v>31177.52082703339</v>
      </c>
      <c r="N526" s="65">
        <v>11574.737640434954</v>
      </c>
    </row>
    <row r="527" spans="3:14" ht="15">
      <c r="C527" s="371" t="s">
        <v>1050</v>
      </c>
      <c r="D527" s="54">
        <v>2863150.018121394</v>
      </c>
      <c r="E527" s="54">
        <v>14947.09855952625</v>
      </c>
      <c r="F527" s="54">
        <v>26754.94889909065</v>
      </c>
      <c r="G527" s="54">
        <v>34917.19391110362</v>
      </c>
      <c r="H527" s="54">
        <v>87588.6940457768</v>
      </c>
      <c r="I527" s="54">
        <v>92531.11391350073</v>
      </c>
      <c r="J527" s="54">
        <v>143667.67100490408</v>
      </c>
      <c r="K527" s="54">
        <v>95235.13917722157</v>
      </c>
      <c r="L527" s="54">
        <v>356416.7566115126</v>
      </c>
      <c r="M527" s="54">
        <v>429461.21099706064</v>
      </c>
      <c r="N527" s="65">
        <v>1581630.1910017007</v>
      </c>
    </row>
    <row r="528" spans="3:14" ht="15">
      <c r="C528" s="372" t="s">
        <v>1051</v>
      </c>
      <c r="D528" s="54">
        <v>2863150.018121394</v>
      </c>
      <c r="E528" s="54">
        <v>14947.09855952625</v>
      </c>
      <c r="F528" s="54">
        <v>26754.94889909065</v>
      </c>
      <c r="G528" s="54">
        <v>34917.19391110362</v>
      </c>
      <c r="H528" s="54">
        <v>87588.6940457768</v>
      </c>
      <c r="I528" s="54">
        <v>92531.11391350073</v>
      </c>
      <c r="J528" s="54">
        <v>143667.67100490408</v>
      </c>
      <c r="K528" s="54">
        <v>95235.13917722157</v>
      </c>
      <c r="L528" s="54">
        <v>356416.7566115126</v>
      </c>
      <c r="M528" s="54">
        <v>429461.21099706064</v>
      </c>
      <c r="N528" s="65">
        <v>1581630.1910017007</v>
      </c>
    </row>
    <row r="529" spans="3:14" ht="15">
      <c r="C529" s="371" t="s">
        <v>1052</v>
      </c>
      <c r="D529" s="54">
        <v>1141284.9955232025</v>
      </c>
      <c r="E529" s="54">
        <v>27294.939830216055</v>
      </c>
      <c r="F529" s="54">
        <v>20667.876978893535</v>
      </c>
      <c r="G529" s="54">
        <v>90917.39738523721</v>
      </c>
      <c r="H529" s="54">
        <v>72568.57189591463</v>
      </c>
      <c r="I529" s="54">
        <v>58218.30466456818</v>
      </c>
      <c r="J529" s="54">
        <v>121040.0568548577</v>
      </c>
      <c r="K529" s="54">
        <v>90062.21017087986</v>
      </c>
      <c r="L529" s="54">
        <v>251244.38813587086</v>
      </c>
      <c r="M529" s="54">
        <v>95866.4136041166</v>
      </c>
      <c r="N529" s="65">
        <v>313404.83600264904</v>
      </c>
    </row>
    <row r="530" spans="3:14" ht="15">
      <c r="C530" s="372" t="s">
        <v>1053</v>
      </c>
      <c r="D530" s="54">
        <v>1141284.9955232025</v>
      </c>
      <c r="E530" s="54">
        <v>27294.939830216055</v>
      </c>
      <c r="F530" s="54">
        <v>20667.876978893535</v>
      </c>
      <c r="G530" s="54">
        <v>90917.39738523721</v>
      </c>
      <c r="H530" s="54">
        <v>72568.57189591463</v>
      </c>
      <c r="I530" s="54">
        <v>58218.30466456818</v>
      </c>
      <c r="J530" s="54">
        <v>121040.0568548577</v>
      </c>
      <c r="K530" s="54">
        <v>90062.21017087986</v>
      </c>
      <c r="L530" s="54">
        <v>251244.38813587086</v>
      </c>
      <c r="M530" s="54">
        <v>95866.4136041166</v>
      </c>
      <c r="N530" s="65">
        <v>313404.83600264904</v>
      </c>
    </row>
    <row r="531" spans="3:14" ht="15">
      <c r="C531" s="371" t="s">
        <v>1054</v>
      </c>
      <c r="D531" s="54">
        <v>1463202.3431662982</v>
      </c>
      <c r="E531" s="54">
        <v>29465.431730523323</v>
      </c>
      <c r="F531" s="54">
        <v>26529.598794916506</v>
      </c>
      <c r="G531" s="54">
        <v>45503.716225720345</v>
      </c>
      <c r="H531" s="54">
        <v>49431.416654604225</v>
      </c>
      <c r="I531" s="54">
        <v>85377.8340898836</v>
      </c>
      <c r="J531" s="54">
        <v>93379.92273871001</v>
      </c>
      <c r="K531" s="54">
        <v>87015.58374697168</v>
      </c>
      <c r="L531" s="54">
        <v>196687.99017420414</v>
      </c>
      <c r="M531" s="54">
        <v>317674.12525621156</v>
      </c>
      <c r="N531" s="65">
        <v>532136.7237545607</v>
      </c>
    </row>
    <row r="532" spans="3:14" ht="30">
      <c r="C532" s="372" t="s">
        <v>1055</v>
      </c>
      <c r="D532" s="54">
        <v>1463202.3431662982</v>
      </c>
      <c r="E532" s="54">
        <v>29465.431730523323</v>
      </c>
      <c r="F532" s="54">
        <v>26529.598794916506</v>
      </c>
      <c r="G532" s="54">
        <v>45503.716225720345</v>
      </c>
      <c r="H532" s="54">
        <v>49431.416654604225</v>
      </c>
      <c r="I532" s="54">
        <v>85377.8340898836</v>
      </c>
      <c r="J532" s="54">
        <v>93379.92273871001</v>
      </c>
      <c r="K532" s="54">
        <v>87015.58374697168</v>
      </c>
      <c r="L532" s="54">
        <v>196687.99017420414</v>
      </c>
      <c r="M532" s="54">
        <v>317674.12525621156</v>
      </c>
      <c r="N532" s="65">
        <v>532136.7237545607</v>
      </c>
    </row>
    <row r="533" spans="3:14" ht="15">
      <c r="C533" s="371" t="s">
        <v>81</v>
      </c>
      <c r="D533" s="54">
        <v>28463921.719359554</v>
      </c>
      <c r="E533" s="54">
        <v>927954.1665075483</v>
      </c>
      <c r="F533" s="54">
        <v>1330875.9920496256</v>
      </c>
      <c r="G533" s="54">
        <v>1614608.0741548468</v>
      </c>
      <c r="H533" s="54">
        <v>1959152.1371620505</v>
      </c>
      <c r="I533" s="54">
        <v>2392272.534041996</v>
      </c>
      <c r="J533" s="54">
        <v>2602703.6617113785</v>
      </c>
      <c r="K533" s="54">
        <v>2888691.559689373</v>
      </c>
      <c r="L533" s="54">
        <v>3571499.581649348</v>
      </c>
      <c r="M533" s="54">
        <v>4272598.734574525</v>
      </c>
      <c r="N533" s="65">
        <v>6903565.27782023</v>
      </c>
    </row>
    <row r="534" spans="3:14" ht="30">
      <c r="C534" s="371" t="s">
        <v>1056</v>
      </c>
      <c r="D534" s="54">
        <v>28108103.664539974</v>
      </c>
      <c r="E534" s="54">
        <v>921898.3807745074</v>
      </c>
      <c r="F534" s="54">
        <v>1328952.5171461839</v>
      </c>
      <c r="G534" s="54">
        <v>1607198.5081053546</v>
      </c>
      <c r="H534" s="54">
        <v>1943348.6871363067</v>
      </c>
      <c r="I534" s="54">
        <v>2376686.5150423897</v>
      </c>
      <c r="J534" s="54">
        <v>2592549.254520319</v>
      </c>
      <c r="K534" s="54">
        <v>2868294.0882561207</v>
      </c>
      <c r="L534" s="54">
        <v>3533636.4826306044</v>
      </c>
      <c r="M534" s="54">
        <v>4232878.404425</v>
      </c>
      <c r="N534" s="65">
        <v>6702660.826504372</v>
      </c>
    </row>
    <row r="535" spans="3:14" ht="45">
      <c r="C535" s="372" t="s">
        <v>1101</v>
      </c>
      <c r="D535" s="54">
        <v>27863429.42720085</v>
      </c>
      <c r="E535" s="54">
        <v>908285.858900129</v>
      </c>
      <c r="F535" s="54">
        <v>1325182.2799646256</v>
      </c>
      <c r="G535" s="54">
        <v>1585407.8288290037</v>
      </c>
      <c r="H535" s="54">
        <v>1937634.4495382644</v>
      </c>
      <c r="I535" s="54">
        <v>2359083.000302724</v>
      </c>
      <c r="J535" s="54">
        <v>2566909.9483725824</v>
      </c>
      <c r="K535" s="54">
        <v>2846040.247822903</v>
      </c>
      <c r="L535" s="54">
        <v>3510834.7158487737</v>
      </c>
      <c r="M535" s="54">
        <v>4196192.724640112</v>
      </c>
      <c r="N535" s="65">
        <v>6627858.372983033</v>
      </c>
    </row>
    <row r="536" spans="3:14" ht="15">
      <c r="C536" s="372" t="s">
        <v>1057</v>
      </c>
      <c r="D536" s="54">
        <v>244674.2373390201</v>
      </c>
      <c r="E536" s="54">
        <v>13612.521874379578</v>
      </c>
      <c r="F536" s="54">
        <v>3770.2371815561946</v>
      </c>
      <c r="G536" s="54">
        <v>21790.679276352963</v>
      </c>
      <c r="H536" s="54">
        <v>5714.237598041263</v>
      </c>
      <c r="I536" s="54">
        <v>17603.51473966741</v>
      </c>
      <c r="J536" s="54">
        <v>25639.30614774191</v>
      </c>
      <c r="K536" s="54">
        <v>22253.840433218913</v>
      </c>
      <c r="L536" s="54">
        <v>22801.766781829283</v>
      </c>
      <c r="M536" s="54">
        <v>36685.67978489288</v>
      </c>
      <c r="N536" s="65">
        <v>74802.45352133969</v>
      </c>
    </row>
    <row r="537" spans="3:14" ht="15">
      <c r="C537" s="371" t="s">
        <v>1058</v>
      </c>
      <c r="D537" s="54">
        <v>355818.0548197559</v>
      </c>
      <c r="E537" s="54">
        <v>6055.785733040571</v>
      </c>
      <c r="F537" s="54">
        <v>1923.4749034424283</v>
      </c>
      <c r="G537" s="54">
        <v>7409.566049490455</v>
      </c>
      <c r="H537" s="54">
        <v>15803.450025744152</v>
      </c>
      <c r="I537" s="54">
        <v>15586.018999606782</v>
      </c>
      <c r="J537" s="54">
        <v>10154.407191054754</v>
      </c>
      <c r="K537" s="54">
        <v>20397.471433250586</v>
      </c>
      <c r="L537" s="54">
        <v>37863.099018745736</v>
      </c>
      <c r="M537" s="54">
        <v>39720.33014952449</v>
      </c>
      <c r="N537" s="65">
        <v>200904.451315856</v>
      </c>
    </row>
    <row r="538" spans="3:14" ht="15">
      <c r="C538" s="372" t="s">
        <v>1059</v>
      </c>
      <c r="D538" s="54">
        <v>355818.0548197559</v>
      </c>
      <c r="E538" s="54">
        <v>6055.785733040571</v>
      </c>
      <c r="F538" s="54">
        <v>1923.4749034424283</v>
      </c>
      <c r="G538" s="54">
        <v>7409.566049490455</v>
      </c>
      <c r="H538" s="54">
        <v>15803.450025744152</v>
      </c>
      <c r="I538" s="54">
        <v>15586.018999606782</v>
      </c>
      <c r="J538" s="54">
        <v>10154.407191054754</v>
      </c>
      <c r="K538" s="54">
        <v>20397.471433250586</v>
      </c>
      <c r="L538" s="54">
        <v>37863.099018745736</v>
      </c>
      <c r="M538" s="54">
        <v>39720.33014952449</v>
      </c>
      <c r="N538" s="65">
        <v>200904.451315856</v>
      </c>
    </row>
    <row r="539" spans="3:14" ht="15">
      <c r="C539" s="371" t="s">
        <v>82</v>
      </c>
      <c r="D539" s="54">
        <v>46954469.86657785</v>
      </c>
      <c r="E539" s="54">
        <v>2407325.033688233</v>
      </c>
      <c r="F539" s="54">
        <v>3182452.892608134</v>
      </c>
      <c r="G539" s="54">
        <v>3753171.158291391</v>
      </c>
      <c r="H539" s="54">
        <v>3941729.4497960615</v>
      </c>
      <c r="I539" s="54">
        <v>4176120.0260221055</v>
      </c>
      <c r="J539" s="54">
        <v>4459347.558620897</v>
      </c>
      <c r="K539" s="54">
        <v>4898545.706510382</v>
      </c>
      <c r="L539" s="54">
        <v>5307452.446965603</v>
      </c>
      <c r="M539" s="54">
        <v>6214127.534584711</v>
      </c>
      <c r="N539" s="65">
        <v>8614198.059494747</v>
      </c>
    </row>
    <row r="540" spans="3:14" ht="15">
      <c r="C540" s="371" t="s">
        <v>1060</v>
      </c>
      <c r="D540" s="54">
        <v>28806685.079848018</v>
      </c>
      <c r="E540" s="54">
        <v>1608923.9256545317</v>
      </c>
      <c r="F540" s="54">
        <v>2053351.963881757</v>
      </c>
      <c r="G540" s="54">
        <v>2416521.564121669</v>
      </c>
      <c r="H540" s="54">
        <v>2561409.769431831</v>
      </c>
      <c r="I540" s="54">
        <v>2726650.8941059913</v>
      </c>
      <c r="J540" s="54">
        <v>2859622.0444736984</v>
      </c>
      <c r="K540" s="54">
        <v>3074410.580582925</v>
      </c>
      <c r="L540" s="54">
        <v>3241163.2664773613</v>
      </c>
      <c r="M540" s="54">
        <v>3659336.9365776395</v>
      </c>
      <c r="N540" s="65">
        <v>4605294.134543416</v>
      </c>
    </row>
    <row r="541" spans="3:14" ht="30">
      <c r="C541" s="372" t="s">
        <v>1102</v>
      </c>
      <c r="D541" s="54">
        <v>3423323.4885587357</v>
      </c>
      <c r="E541" s="54">
        <v>202206.9392139878</v>
      </c>
      <c r="F541" s="54">
        <v>251473.6124274694</v>
      </c>
      <c r="G541" s="54">
        <v>270583.32782117184</v>
      </c>
      <c r="H541" s="54">
        <v>314913.2487472356</v>
      </c>
      <c r="I541" s="54">
        <v>308551.4043927241</v>
      </c>
      <c r="J541" s="54">
        <v>312537.33936938783</v>
      </c>
      <c r="K541" s="54">
        <v>351953.43912472844</v>
      </c>
      <c r="L541" s="54">
        <v>346362.0404974308</v>
      </c>
      <c r="M541" s="54">
        <v>416673.1262197361</v>
      </c>
      <c r="N541" s="65">
        <v>648069.010745014</v>
      </c>
    </row>
    <row r="542" spans="3:14" ht="30">
      <c r="C542" s="372" t="s">
        <v>1061</v>
      </c>
      <c r="D542" s="54">
        <v>33992.13808543952</v>
      </c>
      <c r="E542" s="255" t="s">
        <v>427</v>
      </c>
      <c r="F542" s="54">
        <v>315.2738062061349</v>
      </c>
      <c r="G542" s="54">
        <v>1437.9843725340886</v>
      </c>
      <c r="H542" s="54">
        <v>947.8287299722831</v>
      </c>
      <c r="I542" s="54">
        <v>1243.7471544501739</v>
      </c>
      <c r="J542" s="54">
        <v>3412.517105742976</v>
      </c>
      <c r="K542" s="54">
        <v>2803.917768650383</v>
      </c>
      <c r="L542" s="54">
        <v>1904.5318789176158</v>
      </c>
      <c r="M542" s="54">
        <v>6032.893665711251</v>
      </c>
      <c r="N542" s="65">
        <v>15893.443603254591</v>
      </c>
    </row>
    <row r="543" spans="3:14" ht="30">
      <c r="C543" s="372" t="s">
        <v>1103</v>
      </c>
      <c r="D543" s="54">
        <v>25349369.453204084</v>
      </c>
      <c r="E543" s="54">
        <v>1406716.986440545</v>
      </c>
      <c r="F543" s="54">
        <v>1801563.077648081</v>
      </c>
      <c r="G543" s="54">
        <v>2144500.2519279616</v>
      </c>
      <c r="H543" s="54">
        <v>2245548.6919546216</v>
      </c>
      <c r="I543" s="54">
        <v>2416855.742558815</v>
      </c>
      <c r="J543" s="54">
        <v>2543672.1879985617</v>
      </c>
      <c r="K543" s="54">
        <v>2719653.223689543</v>
      </c>
      <c r="L543" s="54">
        <v>2892896.6941010104</v>
      </c>
      <c r="M543" s="54">
        <v>3236630.916692189</v>
      </c>
      <c r="N543" s="65">
        <v>3941331.6801951537</v>
      </c>
    </row>
    <row r="544" spans="3:14" ht="15">
      <c r="C544" s="371" t="s">
        <v>1062</v>
      </c>
      <c r="D544" s="54">
        <v>806530.087249173</v>
      </c>
      <c r="E544" s="54">
        <v>7227.4990176487645</v>
      </c>
      <c r="F544" s="54">
        <v>34546.63832408446</v>
      </c>
      <c r="G544" s="54">
        <v>49674.655313934585</v>
      </c>
      <c r="H544" s="54">
        <v>49945.24157693969</v>
      </c>
      <c r="I544" s="54">
        <v>64410.42669065972</v>
      </c>
      <c r="J544" s="54">
        <v>73122.60709761105</v>
      </c>
      <c r="K544" s="54">
        <v>98684.92611271089</v>
      </c>
      <c r="L544" s="54">
        <v>122997.96650030604</v>
      </c>
      <c r="M544" s="54">
        <v>156102.7425512692</v>
      </c>
      <c r="N544" s="65">
        <v>149817.38406400874</v>
      </c>
    </row>
    <row r="545" spans="3:14" ht="15">
      <c r="C545" s="372" t="s">
        <v>1063</v>
      </c>
      <c r="D545" s="54">
        <v>806530.087249173</v>
      </c>
      <c r="E545" s="54">
        <v>7227.4990176487645</v>
      </c>
      <c r="F545" s="54">
        <v>34546.63832408446</v>
      </c>
      <c r="G545" s="54">
        <v>49674.655313934585</v>
      </c>
      <c r="H545" s="54">
        <v>49945.24157693969</v>
      </c>
      <c r="I545" s="54">
        <v>64410.42669065972</v>
      </c>
      <c r="J545" s="54">
        <v>73122.60709761105</v>
      </c>
      <c r="K545" s="54">
        <v>98684.92611271089</v>
      </c>
      <c r="L545" s="54">
        <v>122997.96650030604</v>
      </c>
      <c r="M545" s="54">
        <v>156102.7425512692</v>
      </c>
      <c r="N545" s="65">
        <v>149817.38406400874</v>
      </c>
    </row>
    <row r="546" spans="3:14" ht="15">
      <c r="C546" s="371" t="s">
        <v>1064</v>
      </c>
      <c r="D546" s="54">
        <v>2102981.8568436825</v>
      </c>
      <c r="E546" s="54">
        <v>97173.78442871793</v>
      </c>
      <c r="F546" s="54">
        <v>128860.79943551368</v>
      </c>
      <c r="G546" s="54">
        <v>146139.6217430302</v>
      </c>
      <c r="H546" s="54">
        <v>156468.604383094</v>
      </c>
      <c r="I546" s="54">
        <v>189631.2415555651</v>
      </c>
      <c r="J546" s="54">
        <v>181452.85127497202</v>
      </c>
      <c r="K546" s="54">
        <v>252529.92645928456</v>
      </c>
      <c r="L546" s="54">
        <v>225204.850312879</v>
      </c>
      <c r="M546" s="54">
        <v>289592.3980501001</v>
      </c>
      <c r="N546" s="65">
        <v>435927.7792004242</v>
      </c>
    </row>
    <row r="547" spans="3:14" ht="30">
      <c r="C547" s="372" t="s">
        <v>1066</v>
      </c>
      <c r="D547" s="54">
        <v>565076.5114140735</v>
      </c>
      <c r="E547" s="54">
        <v>17895.05109730472</v>
      </c>
      <c r="F547" s="54">
        <v>18047.146990792036</v>
      </c>
      <c r="G547" s="54">
        <v>29828.208176462245</v>
      </c>
      <c r="H547" s="54">
        <v>26455.973004373158</v>
      </c>
      <c r="I547" s="54">
        <v>42257.64027348832</v>
      </c>
      <c r="J547" s="54">
        <v>48715.036186713915</v>
      </c>
      <c r="K547" s="54">
        <v>60176.20747395179</v>
      </c>
      <c r="L547" s="54">
        <v>60281.70087938178</v>
      </c>
      <c r="M547" s="54">
        <v>85572.34112270833</v>
      </c>
      <c r="N547" s="65">
        <v>175847.2062089006</v>
      </c>
    </row>
    <row r="548" spans="3:14" ht="15">
      <c r="C548" s="372" t="s">
        <v>1067</v>
      </c>
      <c r="D548" s="54">
        <v>1537905.3454295674</v>
      </c>
      <c r="E548" s="54">
        <v>79278.73333141307</v>
      </c>
      <c r="F548" s="54">
        <v>110813.65244472187</v>
      </c>
      <c r="G548" s="54">
        <v>116311.4135665682</v>
      </c>
      <c r="H548" s="54">
        <v>130012.63137872124</v>
      </c>
      <c r="I548" s="54">
        <v>147373.60128207682</v>
      </c>
      <c r="J548" s="54">
        <v>132737.81508825845</v>
      </c>
      <c r="K548" s="54">
        <v>192353.71898533282</v>
      </c>
      <c r="L548" s="54">
        <v>164923.14943349708</v>
      </c>
      <c r="M548" s="54">
        <v>204020.05692739168</v>
      </c>
      <c r="N548" s="65">
        <v>260080.57299152156</v>
      </c>
    </row>
    <row r="549" spans="3:14" ht="15">
      <c r="C549" s="371" t="s">
        <v>1065</v>
      </c>
      <c r="D549" s="54">
        <v>325998.19432327856</v>
      </c>
      <c r="E549" s="54">
        <v>357.083896846425</v>
      </c>
      <c r="F549" s="255" t="s">
        <v>427</v>
      </c>
      <c r="G549" s="255" t="s">
        <v>427</v>
      </c>
      <c r="H549" s="54">
        <v>3946.915842780058</v>
      </c>
      <c r="I549" s="54">
        <v>11094.416303650782</v>
      </c>
      <c r="J549" s="54">
        <v>18767.300355649662</v>
      </c>
      <c r="K549" s="54">
        <v>7186.991113484301</v>
      </c>
      <c r="L549" s="54">
        <v>59656.50732062366</v>
      </c>
      <c r="M549" s="54">
        <v>6653.539718965478</v>
      </c>
      <c r="N549" s="65">
        <v>218335.43977127838</v>
      </c>
    </row>
    <row r="550" spans="3:14" ht="15">
      <c r="C550" s="372" t="s">
        <v>1068</v>
      </c>
      <c r="D550" s="54">
        <v>325998.19432327856</v>
      </c>
      <c r="E550" s="54">
        <v>357.083896846425</v>
      </c>
      <c r="F550" s="255" t="s">
        <v>427</v>
      </c>
      <c r="G550" s="255" t="s">
        <v>427</v>
      </c>
      <c r="H550" s="54">
        <v>3946.915842780058</v>
      </c>
      <c r="I550" s="54">
        <v>11094.416303650782</v>
      </c>
      <c r="J550" s="54">
        <v>18767.300355649662</v>
      </c>
      <c r="K550" s="54">
        <v>7186.991113484301</v>
      </c>
      <c r="L550" s="54">
        <v>59656.50732062366</v>
      </c>
      <c r="M550" s="54">
        <v>6653.539718965478</v>
      </c>
      <c r="N550" s="65">
        <v>218335.43977127838</v>
      </c>
    </row>
    <row r="551" spans="3:14" ht="15">
      <c r="C551" s="371" t="s">
        <v>1078</v>
      </c>
      <c r="D551" s="54">
        <v>2707116.3938214174</v>
      </c>
      <c r="E551" s="54">
        <v>77869.5217023916</v>
      </c>
      <c r="F551" s="54">
        <v>126802.53330502774</v>
      </c>
      <c r="G551" s="54">
        <v>121751.13238659195</v>
      </c>
      <c r="H551" s="54">
        <v>147996.71474337718</v>
      </c>
      <c r="I551" s="54">
        <v>153686.7150257203</v>
      </c>
      <c r="J551" s="54">
        <v>186791.70475265954</v>
      </c>
      <c r="K551" s="54">
        <v>202410.30240321343</v>
      </c>
      <c r="L551" s="54">
        <v>263033.98686763924</v>
      </c>
      <c r="M551" s="54">
        <v>352119.54972796433</v>
      </c>
      <c r="N551" s="65">
        <v>1074654.2329067932</v>
      </c>
    </row>
    <row r="552" spans="3:14" ht="15">
      <c r="C552" s="372" t="s">
        <v>1069</v>
      </c>
      <c r="D552" s="54">
        <v>144098.10616774333</v>
      </c>
      <c r="E552" s="54" t="s">
        <v>427</v>
      </c>
      <c r="F552" s="54">
        <v>971.6141985932588</v>
      </c>
      <c r="G552" s="54">
        <v>2413.121474478815</v>
      </c>
      <c r="H552" s="54">
        <v>1105.3871679647923</v>
      </c>
      <c r="I552" s="54">
        <v>470.5200792834115</v>
      </c>
      <c r="J552" s="54">
        <v>2561.3336009769496</v>
      </c>
      <c r="K552" s="54">
        <v>3438.697758946235</v>
      </c>
      <c r="L552" s="54">
        <v>4919.034566142462</v>
      </c>
      <c r="M552" s="54">
        <v>28957.72584424361</v>
      </c>
      <c r="N552" s="65">
        <v>99260.67147711376</v>
      </c>
    </row>
    <row r="553" spans="3:14" ht="15">
      <c r="C553" s="372" t="s">
        <v>1071</v>
      </c>
      <c r="D553" s="54">
        <v>17138.387875570468</v>
      </c>
      <c r="E553" s="255" t="s">
        <v>427</v>
      </c>
      <c r="F553" s="255" t="s">
        <v>427</v>
      </c>
      <c r="G553" s="255" t="s">
        <v>427</v>
      </c>
      <c r="H553" s="255" t="s">
        <v>427</v>
      </c>
      <c r="I553" s="255" t="s">
        <v>427</v>
      </c>
      <c r="J553" s="255" t="s">
        <v>427</v>
      </c>
      <c r="K553" s="255" t="s">
        <v>427</v>
      </c>
      <c r="L553" s="255" t="s">
        <v>427</v>
      </c>
      <c r="M553" s="255" t="s">
        <v>427</v>
      </c>
      <c r="N553" s="65">
        <v>17138.387875570468</v>
      </c>
    </row>
    <row r="554" spans="3:14" ht="15">
      <c r="C554" s="372" t="s">
        <v>1072</v>
      </c>
      <c r="D554" s="54">
        <v>278139.05884543643</v>
      </c>
      <c r="E554" s="54">
        <v>2667.9762526290992</v>
      </c>
      <c r="F554" s="255" t="s">
        <v>427</v>
      </c>
      <c r="G554" s="255" t="s">
        <v>427</v>
      </c>
      <c r="H554" s="54">
        <v>3954.047347318639</v>
      </c>
      <c r="I554" s="54">
        <v>1325.7236380740799</v>
      </c>
      <c r="J554" s="54">
        <v>8907.088455603931</v>
      </c>
      <c r="K554" s="54">
        <v>6926.766962871042</v>
      </c>
      <c r="L554" s="54">
        <v>8221.501585848253</v>
      </c>
      <c r="M554" s="54">
        <v>69824.32808755398</v>
      </c>
      <c r="N554" s="65">
        <v>176311.62651553765</v>
      </c>
    </row>
    <row r="555" spans="3:14" ht="15">
      <c r="C555" s="372" t="s">
        <v>1073</v>
      </c>
      <c r="D555" s="54">
        <v>984109.2313412257</v>
      </c>
      <c r="E555" s="54">
        <v>13207.011326247452</v>
      </c>
      <c r="F555" s="54">
        <v>26297.280993234584</v>
      </c>
      <c r="G555" s="54">
        <v>30422.02552462511</v>
      </c>
      <c r="H555" s="54">
        <v>44606.66834164358</v>
      </c>
      <c r="I555" s="54">
        <v>49575.721699255766</v>
      </c>
      <c r="J555" s="54">
        <v>61685.9887653797</v>
      </c>
      <c r="K555" s="54">
        <v>82912.61911711136</v>
      </c>
      <c r="L555" s="54">
        <v>77899.92472848821</v>
      </c>
      <c r="M555" s="54">
        <v>116973.6373756254</v>
      </c>
      <c r="N555" s="65">
        <v>480528.35346961505</v>
      </c>
    </row>
    <row r="556" spans="3:14" ht="15">
      <c r="C556" s="372" t="s">
        <v>1070</v>
      </c>
      <c r="D556" s="54">
        <v>1283631.6095913958</v>
      </c>
      <c r="E556" s="54">
        <v>61994.53412351506</v>
      </c>
      <c r="F556" s="54">
        <v>99533.63811319972</v>
      </c>
      <c r="G556" s="54">
        <v>88915.98538748786</v>
      </c>
      <c r="H556" s="54">
        <v>98330.61188644978</v>
      </c>
      <c r="I556" s="54">
        <v>102314.74960910705</v>
      </c>
      <c r="J556" s="54">
        <v>113637.2939306988</v>
      </c>
      <c r="K556" s="54">
        <v>109132.21856428518</v>
      </c>
      <c r="L556" s="54">
        <v>171993.52598715998</v>
      </c>
      <c r="M556" s="54">
        <v>136363.8584205411</v>
      </c>
      <c r="N556" s="65">
        <v>301415.1935689538</v>
      </c>
    </row>
    <row r="557" spans="3:14" ht="15">
      <c r="C557" s="371" t="s">
        <v>1074</v>
      </c>
      <c r="D557" s="54">
        <v>206897.40128939383</v>
      </c>
      <c r="E557" s="54">
        <v>9965.586400699078</v>
      </c>
      <c r="F557" s="54">
        <v>6918.127078529704</v>
      </c>
      <c r="G557" s="54">
        <v>4985.024047115191</v>
      </c>
      <c r="H557" s="54">
        <v>5904.842627588888</v>
      </c>
      <c r="I557" s="54">
        <v>9498.519029481806</v>
      </c>
      <c r="J557" s="54">
        <v>12806.80464531915</v>
      </c>
      <c r="K557" s="54">
        <v>14669.872874899962</v>
      </c>
      <c r="L557" s="54">
        <v>16335.154798602885</v>
      </c>
      <c r="M557" s="54">
        <v>29023.471843663698</v>
      </c>
      <c r="N557" s="65">
        <v>96789.9979434935</v>
      </c>
    </row>
    <row r="558" spans="3:14" ht="15">
      <c r="C558" s="372" t="s">
        <v>1075</v>
      </c>
      <c r="D558" s="54">
        <v>206897.40128939383</v>
      </c>
      <c r="E558" s="54">
        <v>9965.586400699078</v>
      </c>
      <c r="F558" s="54">
        <v>6918.127078529704</v>
      </c>
      <c r="G558" s="54">
        <v>4985.024047115191</v>
      </c>
      <c r="H558" s="54">
        <v>5904.842627588888</v>
      </c>
      <c r="I558" s="54">
        <v>9498.519029481806</v>
      </c>
      <c r="J558" s="54">
        <v>12806.80464531915</v>
      </c>
      <c r="K558" s="54">
        <v>14669.872874899962</v>
      </c>
      <c r="L558" s="54">
        <v>16335.154798602885</v>
      </c>
      <c r="M558" s="54">
        <v>29023.471843663698</v>
      </c>
      <c r="N558" s="65">
        <v>96789.9979434935</v>
      </c>
    </row>
    <row r="559" spans="3:14" ht="15">
      <c r="C559" s="371" t="s">
        <v>1076</v>
      </c>
      <c r="D559" s="54">
        <v>11998260.85320459</v>
      </c>
      <c r="E559" s="54">
        <v>605807.6325873983</v>
      </c>
      <c r="F559" s="54">
        <v>831972.8305832223</v>
      </c>
      <c r="G559" s="54">
        <v>1014099.1606790534</v>
      </c>
      <c r="H559" s="54">
        <v>1016057.3611904526</v>
      </c>
      <c r="I559" s="54">
        <v>1021147.8133110373</v>
      </c>
      <c r="J559" s="54">
        <v>1126784.2460209916</v>
      </c>
      <c r="K559" s="54">
        <v>1248653.10696387</v>
      </c>
      <c r="L559" s="54">
        <v>1379060.7146881942</v>
      </c>
      <c r="M559" s="54">
        <v>1721298.896115139</v>
      </c>
      <c r="N559" s="65">
        <v>2033379.0910653817</v>
      </c>
    </row>
    <row r="560" spans="3:14" ht="15">
      <c r="C560" s="376" t="s">
        <v>1077</v>
      </c>
      <c r="D560" s="55">
        <v>11998260.85320459</v>
      </c>
      <c r="E560" s="55">
        <v>605807.6325873983</v>
      </c>
      <c r="F560" s="55">
        <v>831972.8305832223</v>
      </c>
      <c r="G560" s="55">
        <v>1014099.1606790534</v>
      </c>
      <c r="H560" s="55">
        <v>1016057.3611904526</v>
      </c>
      <c r="I560" s="55">
        <v>1021147.8133110373</v>
      </c>
      <c r="J560" s="55">
        <v>1126784.2460209916</v>
      </c>
      <c r="K560" s="55">
        <v>1248653.10696387</v>
      </c>
      <c r="L560" s="55">
        <v>1379060.7146881942</v>
      </c>
      <c r="M560" s="55">
        <v>1721298.896115139</v>
      </c>
      <c r="N560" s="66">
        <v>2033379.0910653817</v>
      </c>
    </row>
    <row r="562" ht="15">
      <c r="C562" t="s">
        <v>347</v>
      </c>
    </row>
  </sheetData>
  <mergeCells count="15">
    <mergeCell ref="C379:C380"/>
    <mergeCell ref="D379:D380"/>
    <mergeCell ref="E379:N379"/>
    <mergeCell ref="C2:N2"/>
    <mergeCell ref="C3:N3"/>
    <mergeCell ref="C189:N189"/>
    <mergeCell ref="C190:N190"/>
    <mergeCell ref="C376:N376"/>
    <mergeCell ref="C377:N377"/>
    <mergeCell ref="C5:C6"/>
    <mergeCell ref="D5:D6"/>
    <mergeCell ref="E5:N5"/>
    <mergeCell ref="C192:C193"/>
    <mergeCell ref="D192:D193"/>
    <mergeCell ref="E192:N192"/>
  </mergeCells>
  <hyperlinks>
    <hyperlink ref="A2" location="Índice!A1" display="Regres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J591"/>
  <sheetViews>
    <sheetView workbookViewId="0" topLeftCell="A1">
      <selection activeCell="K1" sqref="K1"/>
    </sheetView>
  </sheetViews>
  <sheetFormatPr defaultColWidth="11.421875" defaultRowHeight="15"/>
  <cols>
    <col min="2" max="2" width="49.8515625" style="0" customWidth="1"/>
    <col min="3" max="3" width="15.421875" style="0" customWidth="1"/>
    <col min="4" max="4" width="15.8515625" style="0" customWidth="1"/>
    <col min="5" max="5" width="10.7109375" style="0" customWidth="1"/>
    <col min="6" max="6" width="9.28125" style="0" customWidth="1"/>
    <col min="7" max="7" width="7.8515625" style="0" customWidth="1"/>
    <col min="9" max="9" width="13.57421875" style="0" bestFit="1" customWidth="1"/>
  </cols>
  <sheetData>
    <row r="1" spans="4:8" ht="15">
      <c r="D1" s="28"/>
      <c r="F1" s="28"/>
      <c r="G1" s="28"/>
      <c r="H1" s="28"/>
    </row>
    <row r="2" spans="1:9" ht="15">
      <c r="A2" s="1" t="s">
        <v>17</v>
      </c>
      <c r="B2" s="547" t="s">
        <v>408</v>
      </c>
      <c r="C2" s="547"/>
      <c r="D2" s="547"/>
      <c r="E2" s="547"/>
      <c r="F2" s="547"/>
      <c r="G2" s="547"/>
      <c r="I2" s="28"/>
    </row>
    <row r="3" spans="2:9" ht="31.7" customHeight="1">
      <c r="B3" s="557" t="s">
        <v>905</v>
      </c>
      <c r="C3" s="557"/>
      <c r="D3" s="557"/>
      <c r="E3" s="557"/>
      <c r="F3" s="557"/>
      <c r="G3" s="557"/>
      <c r="I3" s="90"/>
    </row>
    <row r="5" spans="2:7" ht="48.95" customHeight="1">
      <c r="B5" s="364" t="s">
        <v>932</v>
      </c>
      <c r="C5" s="196" t="s">
        <v>1</v>
      </c>
      <c r="D5" s="196" t="s">
        <v>368</v>
      </c>
      <c r="E5" s="196" t="s">
        <v>371</v>
      </c>
      <c r="F5" s="196" t="s">
        <v>370</v>
      </c>
      <c r="G5" s="196" t="s">
        <v>460</v>
      </c>
    </row>
    <row r="6" spans="2:7" ht="14.25" customHeight="1">
      <c r="B6" s="200" t="s">
        <v>16</v>
      </c>
      <c r="C6" s="198"/>
      <c r="D6" s="198"/>
      <c r="E6" s="198"/>
      <c r="F6" s="198"/>
      <c r="G6" s="199"/>
    </row>
    <row r="7" spans="2:10" ht="15">
      <c r="B7" s="290" t="s">
        <v>636</v>
      </c>
      <c r="C7" s="325">
        <v>3920822.5317537794</v>
      </c>
      <c r="D7" s="325">
        <v>2393571815.6901064</v>
      </c>
      <c r="E7" s="325">
        <v>610.4769589302132</v>
      </c>
      <c r="F7" s="325">
        <v>10299.46</v>
      </c>
      <c r="G7" s="326">
        <v>1.05</v>
      </c>
      <c r="I7" s="61"/>
      <c r="J7" s="59"/>
    </row>
    <row r="8" spans="2:7" ht="15" customHeight="1">
      <c r="B8" s="133" t="s">
        <v>74</v>
      </c>
      <c r="C8" s="325">
        <v>3859422.327140803</v>
      </c>
      <c r="D8" s="325">
        <v>584496340.6768346</v>
      </c>
      <c r="E8" s="325">
        <v>151.4465873730513</v>
      </c>
      <c r="F8" s="325">
        <v>1255.55</v>
      </c>
      <c r="G8" s="326">
        <v>0.03</v>
      </c>
    </row>
    <row r="9" spans="2:7" ht="15">
      <c r="B9" s="133" t="s">
        <v>164</v>
      </c>
      <c r="C9" s="325">
        <v>1047174.7020372659</v>
      </c>
      <c r="D9" s="325">
        <v>17303834.277236134</v>
      </c>
      <c r="E9" s="325">
        <v>16.52430510742069</v>
      </c>
      <c r="F9" s="325">
        <v>660.66</v>
      </c>
      <c r="G9" s="326">
        <v>0.04</v>
      </c>
    </row>
    <row r="10" spans="2:7" ht="15">
      <c r="B10" s="133" t="s">
        <v>75</v>
      </c>
      <c r="C10" s="325">
        <v>3746135.3806781867</v>
      </c>
      <c r="D10" s="325">
        <v>190265816.44664934</v>
      </c>
      <c r="E10" s="325">
        <v>50.78989334662121</v>
      </c>
      <c r="F10" s="325">
        <v>1826.41</v>
      </c>
      <c r="G10" s="326">
        <v>0</v>
      </c>
    </row>
    <row r="11" spans="2:9" ht="30">
      <c r="B11" s="133" t="s">
        <v>163</v>
      </c>
      <c r="C11" s="325">
        <v>3839376.093620763</v>
      </c>
      <c r="D11" s="325">
        <v>177342239.42051095</v>
      </c>
      <c r="E11" s="325">
        <v>46.19037965964583</v>
      </c>
      <c r="F11" s="325">
        <v>1633</v>
      </c>
      <c r="G11" s="326">
        <v>0</v>
      </c>
      <c r="I11" s="28"/>
    </row>
    <row r="12" spans="2:7" ht="30">
      <c r="B12" s="133" t="s">
        <v>165</v>
      </c>
      <c r="C12" s="325">
        <v>3894659.9168335525</v>
      </c>
      <c r="D12" s="325">
        <v>142065518.0861199</v>
      </c>
      <c r="E12" s="325">
        <v>36.4770021310673</v>
      </c>
      <c r="F12" s="325">
        <v>1823.6299999999999</v>
      </c>
      <c r="G12" s="326">
        <v>0.02</v>
      </c>
    </row>
    <row r="13" spans="2:7" ht="15">
      <c r="B13" s="133" t="s">
        <v>76</v>
      </c>
      <c r="C13" s="325">
        <v>3568937.800809702</v>
      </c>
      <c r="D13" s="325">
        <v>179090619.56090805</v>
      </c>
      <c r="E13" s="325">
        <v>50.18037005864235</v>
      </c>
      <c r="F13" s="325">
        <v>3177.48</v>
      </c>
      <c r="G13" s="326">
        <v>0</v>
      </c>
    </row>
    <row r="14" spans="2:7" ht="15">
      <c r="B14" s="133" t="s">
        <v>77</v>
      </c>
      <c r="C14" s="325">
        <v>3599702.0437969477</v>
      </c>
      <c r="D14" s="325">
        <v>349497442.09487337</v>
      </c>
      <c r="E14" s="325">
        <v>97.09065857190369</v>
      </c>
      <c r="F14" s="325">
        <v>7706.72</v>
      </c>
      <c r="G14" s="326">
        <v>0</v>
      </c>
    </row>
    <row r="15" spans="2:7" ht="15">
      <c r="B15" s="133" t="s">
        <v>78</v>
      </c>
      <c r="C15" s="325">
        <v>3222408.8725575837</v>
      </c>
      <c r="D15" s="325">
        <v>118734692.09890148</v>
      </c>
      <c r="E15" s="325">
        <v>36.84656317516384</v>
      </c>
      <c r="F15" s="325">
        <v>1126.9</v>
      </c>
      <c r="G15" s="326">
        <v>0</v>
      </c>
    </row>
    <row r="16" spans="2:7" ht="15">
      <c r="B16" s="133" t="s">
        <v>79</v>
      </c>
      <c r="C16" s="325">
        <v>3343612.050890861</v>
      </c>
      <c r="D16" s="325">
        <v>109284975.69442792</v>
      </c>
      <c r="E16" s="325">
        <v>32.68470565097718</v>
      </c>
      <c r="F16" s="325">
        <v>1438.04</v>
      </c>
      <c r="G16" s="326">
        <v>0</v>
      </c>
    </row>
    <row r="17" spans="2:7" ht="15">
      <c r="B17" s="133" t="s">
        <v>80</v>
      </c>
      <c r="C17" s="325">
        <v>1058751.3429800489</v>
      </c>
      <c r="D17" s="325">
        <v>104381478.16351135</v>
      </c>
      <c r="E17" s="325">
        <v>98.58922858100999</v>
      </c>
      <c r="F17" s="325">
        <v>2008.3400000000001</v>
      </c>
      <c r="G17" s="326">
        <v>0</v>
      </c>
    </row>
    <row r="18" spans="2:7" ht="15">
      <c r="B18" s="133" t="s">
        <v>81</v>
      </c>
      <c r="C18" s="325">
        <v>3068688.2429113244</v>
      </c>
      <c r="D18" s="325">
        <v>184727177.1233337</v>
      </c>
      <c r="E18" s="325">
        <v>60.1974402417886</v>
      </c>
      <c r="F18" s="325">
        <v>1349.7499999999998</v>
      </c>
      <c r="G18" s="326">
        <v>0.03</v>
      </c>
    </row>
    <row r="19" spans="2:7" ht="15">
      <c r="B19" s="133" t="s">
        <v>82</v>
      </c>
      <c r="C19" s="325">
        <v>3885450.6673079403</v>
      </c>
      <c r="D19" s="325">
        <v>236381682.04679948</v>
      </c>
      <c r="E19" s="325">
        <v>60.837648521883835</v>
      </c>
      <c r="F19" s="325">
        <v>2936.17</v>
      </c>
      <c r="G19" s="326">
        <v>0</v>
      </c>
    </row>
    <row r="20" spans="2:7" ht="15">
      <c r="B20" s="290" t="s">
        <v>99</v>
      </c>
      <c r="C20" s="327"/>
      <c r="D20" s="327"/>
      <c r="E20" s="327"/>
      <c r="F20" s="327"/>
      <c r="G20" s="328"/>
    </row>
    <row r="21" spans="2:9" ht="15">
      <c r="B21" s="290" t="s">
        <v>636</v>
      </c>
      <c r="C21" s="325">
        <v>391948.5083089017</v>
      </c>
      <c r="D21" s="325">
        <v>98276734.46425915</v>
      </c>
      <c r="E21" s="325">
        <v>250.7388914127605</v>
      </c>
      <c r="F21" s="325">
        <v>2297.16</v>
      </c>
      <c r="G21" s="326">
        <v>2</v>
      </c>
      <c r="I21" s="59"/>
    </row>
    <row r="22" spans="2:7" ht="15" customHeight="1">
      <c r="B22" s="133" t="s">
        <v>461</v>
      </c>
      <c r="C22" s="325">
        <v>379739.08801203297</v>
      </c>
      <c r="D22" s="325">
        <v>41597342.77187751</v>
      </c>
      <c r="E22" s="325">
        <v>109.54190412591764</v>
      </c>
      <c r="F22" s="325">
        <v>583.76</v>
      </c>
      <c r="G22" s="326">
        <v>0.4</v>
      </c>
    </row>
    <row r="23" spans="2:7" ht="15">
      <c r="B23" s="133" t="s">
        <v>164</v>
      </c>
      <c r="C23" s="325">
        <v>65814.90495462365</v>
      </c>
      <c r="D23" s="325">
        <v>728774.7544141766</v>
      </c>
      <c r="E23" s="325">
        <v>11.073095903072916</v>
      </c>
      <c r="F23" s="325">
        <v>115.83</v>
      </c>
      <c r="G23" s="326">
        <v>0.08</v>
      </c>
    </row>
    <row r="24" spans="2:7" ht="14.25" customHeight="1">
      <c r="B24" s="133" t="s">
        <v>75</v>
      </c>
      <c r="C24" s="325">
        <v>366457.90700372437</v>
      </c>
      <c r="D24" s="325">
        <v>8511397.688905692</v>
      </c>
      <c r="E24" s="325">
        <v>23.226126456098513</v>
      </c>
      <c r="F24" s="325">
        <v>213.92000000000002</v>
      </c>
      <c r="G24" s="326">
        <v>0</v>
      </c>
    </row>
    <row r="25" spans="2:7" ht="30">
      <c r="B25" s="133" t="s">
        <v>462</v>
      </c>
      <c r="C25" s="325">
        <v>376113.56111440284</v>
      </c>
      <c r="D25" s="325">
        <v>6086707.375915336</v>
      </c>
      <c r="E25" s="325">
        <v>16.183163823928</v>
      </c>
      <c r="F25" s="325">
        <v>436.75</v>
      </c>
      <c r="G25" s="326">
        <v>0.25</v>
      </c>
    </row>
    <row r="26" spans="2:7" ht="30">
      <c r="B26" s="133" t="s">
        <v>165</v>
      </c>
      <c r="C26" s="325">
        <v>390374.45038457564</v>
      </c>
      <c r="D26" s="325">
        <v>5647213.931084446</v>
      </c>
      <c r="E26" s="325">
        <v>14.466146351332979</v>
      </c>
      <c r="F26" s="325">
        <v>268.47</v>
      </c>
      <c r="G26" s="326">
        <v>0.06</v>
      </c>
    </row>
    <row r="27" spans="2:7" ht="15">
      <c r="B27" s="133" t="s">
        <v>76</v>
      </c>
      <c r="C27" s="325">
        <v>314664.9807348053</v>
      </c>
      <c r="D27" s="325">
        <v>5420487.778563495</v>
      </c>
      <c r="E27" s="325">
        <v>17.226218710151915</v>
      </c>
      <c r="F27" s="325">
        <v>453.25</v>
      </c>
      <c r="G27" s="326">
        <v>0.05</v>
      </c>
    </row>
    <row r="28" spans="2:7" ht="15">
      <c r="B28" s="133" t="s">
        <v>77</v>
      </c>
      <c r="C28" s="325">
        <v>330303.4601148525</v>
      </c>
      <c r="D28" s="325">
        <v>9138592.428283432</v>
      </c>
      <c r="E28" s="325">
        <v>27.6672621749278</v>
      </c>
      <c r="F28" s="325">
        <v>1530.02</v>
      </c>
      <c r="G28" s="326">
        <v>0.04</v>
      </c>
    </row>
    <row r="29" spans="2:7" ht="15">
      <c r="B29" s="133" t="s">
        <v>78</v>
      </c>
      <c r="C29" s="325">
        <v>211504.55081306558</v>
      </c>
      <c r="D29" s="325">
        <v>2238088.9650516864</v>
      </c>
      <c r="E29" s="325">
        <v>10.581753236268568</v>
      </c>
      <c r="F29" s="325">
        <v>128.31</v>
      </c>
      <c r="G29" s="326">
        <v>0</v>
      </c>
    </row>
    <row r="30" spans="2:7" ht="15">
      <c r="B30" s="133" t="s">
        <v>79</v>
      </c>
      <c r="C30" s="325">
        <v>323618.88123876817</v>
      </c>
      <c r="D30" s="325">
        <v>3721048.2863369486</v>
      </c>
      <c r="E30" s="325">
        <v>11.49824222892463</v>
      </c>
      <c r="F30" s="325">
        <v>170.52</v>
      </c>
      <c r="G30" s="326">
        <v>0.07</v>
      </c>
    </row>
    <row r="31" spans="2:7" ht="15">
      <c r="B31" s="133" t="s">
        <v>80</v>
      </c>
      <c r="C31" s="325">
        <v>29052.022396042314</v>
      </c>
      <c r="D31" s="325">
        <v>696694.7210815944</v>
      </c>
      <c r="E31" s="325">
        <v>23.980937078463196</v>
      </c>
      <c r="F31" s="325">
        <v>1148.75</v>
      </c>
      <c r="G31" s="326">
        <v>0.21</v>
      </c>
    </row>
    <row r="32" spans="2:7" ht="15">
      <c r="B32" s="133" t="s">
        <v>81</v>
      </c>
      <c r="C32" s="325">
        <v>230569.11976804302</v>
      </c>
      <c r="D32" s="325">
        <v>4238476.471132229</v>
      </c>
      <c r="E32" s="325">
        <v>18.382671866016654</v>
      </c>
      <c r="F32" s="325">
        <v>249.15</v>
      </c>
      <c r="G32" s="326">
        <v>0.1</v>
      </c>
    </row>
    <row r="33" spans="2:7" ht="15">
      <c r="B33" s="133" t="s">
        <v>82</v>
      </c>
      <c r="C33" s="325">
        <v>384854.0216391309</v>
      </c>
      <c r="D33" s="325">
        <v>10251909.291612655</v>
      </c>
      <c r="E33" s="325">
        <v>26.638436173665983</v>
      </c>
      <c r="F33" s="325">
        <v>409.02</v>
      </c>
      <c r="G33" s="326">
        <v>0.13</v>
      </c>
    </row>
    <row r="34" spans="2:7" ht="15">
      <c r="B34" s="290" t="s">
        <v>100</v>
      </c>
      <c r="C34" s="325"/>
      <c r="D34" s="325"/>
      <c r="E34" s="327"/>
      <c r="F34" s="327"/>
      <c r="G34" s="328"/>
    </row>
    <row r="35" spans="2:9" ht="15">
      <c r="B35" s="290" t="s">
        <v>636</v>
      </c>
      <c r="C35" s="325">
        <v>392137.31877633324</v>
      </c>
      <c r="D35" s="325">
        <v>130892466.60661063</v>
      </c>
      <c r="E35" s="325">
        <v>333.7924251001188</v>
      </c>
      <c r="F35" s="325">
        <v>5859.68</v>
      </c>
      <c r="G35" s="326">
        <v>1.5</v>
      </c>
      <c r="I35" s="59"/>
    </row>
    <row r="36" spans="2:7" ht="30">
      <c r="B36" s="133" t="s">
        <v>461</v>
      </c>
      <c r="C36" s="325">
        <v>386337.632148883</v>
      </c>
      <c r="D36" s="325">
        <v>53008148.63638873</v>
      </c>
      <c r="E36" s="325">
        <v>137.20679588355753</v>
      </c>
      <c r="F36" s="325">
        <v>929.86</v>
      </c>
      <c r="G36" s="326">
        <v>0.13</v>
      </c>
    </row>
    <row r="37" spans="2:7" ht="15">
      <c r="B37" s="133" t="s">
        <v>164</v>
      </c>
      <c r="C37" s="325">
        <v>88748.18847166962</v>
      </c>
      <c r="D37" s="325">
        <v>1059581.7805168133</v>
      </c>
      <c r="E37" s="325">
        <v>11.939193337507449</v>
      </c>
      <c r="F37" s="325">
        <v>235.08999999999997</v>
      </c>
      <c r="G37" s="326">
        <v>0.04</v>
      </c>
    </row>
    <row r="38" spans="2:7" ht="15">
      <c r="B38" s="133" t="s">
        <v>75</v>
      </c>
      <c r="C38" s="325">
        <v>373529.3998907717</v>
      </c>
      <c r="D38" s="325">
        <v>10629257.324616712</v>
      </c>
      <c r="E38" s="325">
        <v>28.456280356311826</v>
      </c>
      <c r="F38" s="325">
        <v>467.08000000000004</v>
      </c>
      <c r="G38" s="326">
        <v>0.17</v>
      </c>
    </row>
    <row r="39" spans="2:7" ht="30">
      <c r="B39" s="133" t="s">
        <v>462</v>
      </c>
      <c r="C39" s="325">
        <v>385082.0394820471</v>
      </c>
      <c r="D39" s="325">
        <v>8939454.398632113</v>
      </c>
      <c r="E39" s="325">
        <v>23.214415324734667</v>
      </c>
      <c r="F39" s="325">
        <v>428</v>
      </c>
      <c r="G39" s="326">
        <v>0.25</v>
      </c>
    </row>
    <row r="40" spans="2:7" ht="30">
      <c r="B40" s="133" t="s">
        <v>165</v>
      </c>
      <c r="C40" s="325">
        <v>390212.2254452807</v>
      </c>
      <c r="D40" s="325">
        <v>7406104.3830028195</v>
      </c>
      <c r="E40" s="325">
        <v>18.97968310590867</v>
      </c>
      <c r="F40" s="325">
        <v>551.11</v>
      </c>
      <c r="G40" s="326">
        <v>0.08</v>
      </c>
    </row>
    <row r="41" spans="2:7" ht="15">
      <c r="B41" s="133" t="s">
        <v>76</v>
      </c>
      <c r="C41" s="325">
        <v>348088.2229873293</v>
      </c>
      <c r="D41" s="325">
        <v>7644984.628839801</v>
      </c>
      <c r="E41" s="325">
        <v>21.96277875542513</v>
      </c>
      <c r="F41" s="325">
        <v>857.1600000000001</v>
      </c>
      <c r="G41" s="326">
        <v>0.02</v>
      </c>
    </row>
    <row r="42" spans="2:7" ht="15">
      <c r="B42" s="133" t="s">
        <v>77</v>
      </c>
      <c r="C42" s="325">
        <v>348555.5018579138</v>
      </c>
      <c r="D42" s="325">
        <v>12019608.177889477</v>
      </c>
      <c r="E42" s="325">
        <v>34.48405810214175</v>
      </c>
      <c r="F42" s="325">
        <v>3109.92</v>
      </c>
      <c r="G42" s="326">
        <v>0.04</v>
      </c>
    </row>
    <row r="43" spans="2:7" ht="15">
      <c r="B43" s="133" t="s">
        <v>78</v>
      </c>
      <c r="C43" s="325">
        <v>269518.2122415048</v>
      </c>
      <c r="D43" s="325">
        <v>3763429.3009205805</v>
      </c>
      <c r="E43" s="325">
        <v>13.963543575112162</v>
      </c>
      <c r="F43" s="325">
        <v>134.49</v>
      </c>
      <c r="G43" s="326">
        <v>0</v>
      </c>
    </row>
    <row r="44" spans="2:7" ht="15">
      <c r="B44" s="133" t="s">
        <v>79</v>
      </c>
      <c r="C44" s="325">
        <v>327979.821088813</v>
      </c>
      <c r="D44" s="325">
        <v>4659425.35143838</v>
      </c>
      <c r="E44" s="325">
        <v>14.206439091192332</v>
      </c>
      <c r="F44" s="325">
        <v>202.51</v>
      </c>
      <c r="G44" s="326">
        <v>0.05</v>
      </c>
    </row>
    <row r="45" spans="2:7" ht="15">
      <c r="B45" s="133" t="s">
        <v>80</v>
      </c>
      <c r="C45" s="325">
        <v>48834.346489071104</v>
      </c>
      <c r="D45" s="325">
        <v>1427945.1674064938</v>
      </c>
      <c r="E45" s="325">
        <v>29.24059130649084</v>
      </c>
      <c r="F45" s="325">
        <v>553.51</v>
      </c>
      <c r="G45" s="326">
        <v>0.17</v>
      </c>
    </row>
    <row r="46" spans="2:7" ht="15">
      <c r="B46" s="133" t="s">
        <v>81</v>
      </c>
      <c r="C46" s="325">
        <v>261809.28825990387</v>
      </c>
      <c r="D46" s="325">
        <v>7037441.045601952</v>
      </c>
      <c r="E46" s="325">
        <v>26.88002817767003</v>
      </c>
      <c r="F46" s="325">
        <v>516.0600000000001</v>
      </c>
      <c r="G46" s="326">
        <v>0.08</v>
      </c>
    </row>
    <row r="47" spans="2:7" ht="15">
      <c r="B47" s="133" t="s">
        <v>82</v>
      </c>
      <c r="C47" s="325">
        <v>387451.06670320604</v>
      </c>
      <c r="D47" s="325">
        <v>13297086.411356483</v>
      </c>
      <c r="E47" s="325">
        <v>34.31939554199827</v>
      </c>
      <c r="F47" s="325">
        <v>687.6600000000001</v>
      </c>
      <c r="G47" s="326">
        <v>0.09</v>
      </c>
    </row>
    <row r="48" spans="2:7" ht="15">
      <c r="B48" s="109" t="s">
        <v>145</v>
      </c>
      <c r="C48" s="327"/>
      <c r="D48" s="327"/>
      <c r="E48" s="327"/>
      <c r="F48" s="327"/>
      <c r="G48" s="328"/>
    </row>
    <row r="49" spans="2:9" ht="15">
      <c r="B49" s="290" t="s">
        <v>636</v>
      </c>
      <c r="C49" s="325">
        <v>391995.10207875766</v>
      </c>
      <c r="D49" s="325">
        <v>154055147.45507315</v>
      </c>
      <c r="E49" s="325">
        <v>393.0027355906125</v>
      </c>
      <c r="F49" s="325">
        <v>1817.1100000000001</v>
      </c>
      <c r="G49" s="326">
        <v>1.05</v>
      </c>
      <c r="I49" s="59"/>
    </row>
    <row r="50" spans="2:7" ht="30">
      <c r="B50" s="133" t="s">
        <v>461</v>
      </c>
      <c r="C50" s="325">
        <v>387790.1462720572</v>
      </c>
      <c r="D50" s="325">
        <v>58751466.729522765</v>
      </c>
      <c r="E50" s="325">
        <v>151.5032480693958</v>
      </c>
      <c r="F50" s="325">
        <v>663.77</v>
      </c>
      <c r="G50" s="326">
        <v>1.04</v>
      </c>
    </row>
    <row r="51" spans="2:7" ht="15">
      <c r="B51" s="133" t="s">
        <v>164</v>
      </c>
      <c r="C51" s="325">
        <v>92385.43659165302</v>
      </c>
      <c r="D51" s="325">
        <v>1210439.3819635059</v>
      </c>
      <c r="E51" s="325">
        <v>13.102058361359397</v>
      </c>
      <c r="F51" s="325">
        <v>111.53999999999999</v>
      </c>
      <c r="G51" s="326">
        <v>0.13</v>
      </c>
    </row>
    <row r="52" spans="2:7" ht="17.65" customHeight="1">
      <c r="B52" s="133" t="s">
        <v>75</v>
      </c>
      <c r="C52" s="325">
        <v>373722.0667077809</v>
      </c>
      <c r="D52" s="325">
        <v>12446428.803415632</v>
      </c>
      <c r="E52" s="325">
        <v>33.303970817296396</v>
      </c>
      <c r="F52" s="325">
        <v>291.36</v>
      </c>
      <c r="G52" s="326">
        <v>0.17</v>
      </c>
    </row>
    <row r="53" spans="2:7" ht="28.15" customHeight="1">
      <c r="B53" s="133" t="s">
        <v>462</v>
      </c>
      <c r="C53" s="325">
        <v>386523.249677877</v>
      </c>
      <c r="D53" s="325">
        <v>11411806.656352295</v>
      </c>
      <c r="E53" s="325">
        <v>29.524243796104717</v>
      </c>
      <c r="F53" s="325">
        <v>283</v>
      </c>
      <c r="G53" s="326">
        <v>0.3</v>
      </c>
    </row>
    <row r="54" spans="2:7" ht="30">
      <c r="B54" s="133" t="s">
        <v>165</v>
      </c>
      <c r="C54" s="325">
        <v>390365.7160723594</v>
      </c>
      <c r="D54" s="325">
        <v>8095633.769608205</v>
      </c>
      <c r="E54" s="325">
        <v>20.73858803755085</v>
      </c>
      <c r="F54" s="325">
        <v>379.15</v>
      </c>
      <c r="G54" s="326">
        <v>0.08</v>
      </c>
    </row>
    <row r="55" spans="2:7" ht="15">
      <c r="B55" s="133" t="s">
        <v>76</v>
      </c>
      <c r="C55" s="325">
        <v>351604.71493829164</v>
      </c>
      <c r="D55" s="325">
        <v>9809746.326404346</v>
      </c>
      <c r="E55" s="325">
        <v>27.899928270660435</v>
      </c>
      <c r="F55" s="325">
        <v>1438.6399999999999</v>
      </c>
      <c r="G55" s="326">
        <v>0.03</v>
      </c>
    </row>
    <row r="56" spans="2:7" ht="15">
      <c r="B56" s="133" t="s">
        <v>77</v>
      </c>
      <c r="C56" s="325">
        <v>358525.29899674887</v>
      </c>
      <c r="D56" s="325">
        <v>14168411.026332172</v>
      </c>
      <c r="E56" s="325">
        <v>39.51858088112396</v>
      </c>
      <c r="F56" s="325">
        <v>934.37</v>
      </c>
      <c r="G56" s="326">
        <v>0.21</v>
      </c>
    </row>
    <row r="57" spans="2:7" ht="15">
      <c r="B57" s="133" t="s">
        <v>78</v>
      </c>
      <c r="C57" s="325">
        <v>301592.5521999296</v>
      </c>
      <c r="D57" s="325">
        <v>5355458.421421015</v>
      </c>
      <c r="E57" s="325">
        <v>17.757263507856162</v>
      </c>
      <c r="F57" s="325">
        <v>305.86</v>
      </c>
      <c r="G57" s="326">
        <v>0</v>
      </c>
    </row>
    <row r="58" spans="2:7" ht="15">
      <c r="B58" s="133" t="s">
        <v>79</v>
      </c>
      <c r="C58" s="325">
        <v>334102.0731929903</v>
      </c>
      <c r="D58" s="325">
        <v>5715081.576969155</v>
      </c>
      <c r="E58" s="325">
        <v>17.105795011537992</v>
      </c>
      <c r="F58" s="325">
        <v>222.94</v>
      </c>
      <c r="G58" s="326">
        <v>0</v>
      </c>
    </row>
    <row r="59" spans="2:7" ht="15">
      <c r="B59" s="133" t="s">
        <v>80</v>
      </c>
      <c r="C59" s="325">
        <v>65340.35795456606</v>
      </c>
      <c r="D59" s="325">
        <v>2245757.031997756</v>
      </c>
      <c r="E59" s="325">
        <v>34.370136655194436</v>
      </c>
      <c r="F59" s="325">
        <v>360</v>
      </c>
      <c r="G59" s="326">
        <v>0.39</v>
      </c>
    </row>
    <row r="60" spans="2:7" ht="15">
      <c r="B60" s="133" t="s">
        <v>81</v>
      </c>
      <c r="C60" s="325">
        <v>292143.8166548523</v>
      </c>
      <c r="D60" s="325">
        <v>9591419.979953622</v>
      </c>
      <c r="E60" s="325">
        <v>32.83115860461706</v>
      </c>
      <c r="F60" s="325">
        <v>456.9</v>
      </c>
      <c r="G60" s="326">
        <v>0.03</v>
      </c>
    </row>
    <row r="61" spans="2:7" ht="15">
      <c r="B61" s="133" t="s">
        <v>82</v>
      </c>
      <c r="C61" s="325">
        <v>388526.11989568407</v>
      </c>
      <c r="D61" s="325">
        <v>15253497.751132654</v>
      </c>
      <c r="E61" s="325">
        <v>39.25990292551782</v>
      </c>
      <c r="F61" s="325">
        <v>324.74</v>
      </c>
      <c r="G61" s="326">
        <v>0.1</v>
      </c>
    </row>
    <row r="62" spans="2:7" ht="15">
      <c r="B62" s="109" t="s">
        <v>146</v>
      </c>
      <c r="C62" s="327"/>
      <c r="D62" s="327"/>
      <c r="E62" s="327"/>
      <c r="F62" s="327"/>
      <c r="G62" s="328"/>
    </row>
    <row r="63" spans="2:9" ht="15">
      <c r="B63" s="290" t="s">
        <v>636</v>
      </c>
      <c r="C63" s="325">
        <v>392049.40974449285</v>
      </c>
      <c r="D63" s="325">
        <v>172350374.22230223</v>
      </c>
      <c r="E63" s="325">
        <v>439.6139107431044</v>
      </c>
      <c r="F63" s="325">
        <v>3338.6800000000003</v>
      </c>
      <c r="G63" s="326">
        <v>7.5</v>
      </c>
      <c r="I63" s="59"/>
    </row>
    <row r="64" spans="2:7" ht="30">
      <c r="B64" s="133" t="s">
        <v>461</v>
      </c>
      <c r="C64" s="325">
        <v>388763.29896044714</v>
      </c>
      <c r="D64" s="325">
        <v>59628960.24114468</v>
      </c>
      <c r="E64" s="325">
        <v>153.38114580412423</v>
      </c>
      <c r="F64" s="325">
        <v>767.29</v>
      </c>
      <c r="G64" s="326">
        <v>0.03</v>
      </c>
    </row>
    <row r="65" spans="2:7" ht="15">
      <c r="B65" s="133" t="s">
        <v>164</v>
      </c>
      <c r="C65" s="325">
        <v>98797.1495341345</v>
      </c>
      <c r="D65" s="325">
        <v>1454028.3937872536</v>
      </c>
      <c r="E65" s="325">
        <v>14.717311184012303</v>
      </c>
      <c r="F65" s="325">
        <v>146.03</v>
      </c>
      <c r="G65" s="326">
        <v>0.1</v>
      </c>
    </row>
    <row r="66" spans="2:7" ht="15">
      <c r="B66" s="133" t="s">
        <v>75</v>
      </c>
      <c r="C66" s="325">
        <v>375625.4418681716</v>
      </c>
      <c r="D66" s="325">
        <v>13889673.672432566</v>
      </c>
      <c r="E66" s="325">
        <v>36.97745712684511</v>
      </c>
      <c r="F66" s="325">
        <v>287.76</v>
      </c>
      <c r="G66" s="326">
        <v>0.08</v>
      </c>
    </row>
    <row r="67" spans="2:7" ht="30">
      <c r="B67" s="133" t="s">
        <v>462</v>
      </c>
      <c r="C67" s="325">
        <v>386326.7262020737</v>
      </c>
      <c r="D67" s="325">
        <v>13185186.696192462</v>
      </c>
      <c r="E67" s="325">
        <v>34.129626044292266</v>
      </c>
      <c r="F67" s="325">
        <v>344.5</v>
      </c>
      <c r="G67" s="326">
        <v>0</v>
      </c>
    </row>
    <row r="68" spans="2:7" ht="30">
      <c r="B68" s="133" t="s">
        <v>165</v>
      </c>
      <c r="C68" s="325">
        <v>390579.44181423006</v>
      </c>
      <c r="D68" s="325">
        <v>8927202.876927419</v>
      </c>
      <c r="E68" s="325">
        <v>22.856305071922943</v>
      </c>
      <c r="F68" s="325">
        <v>296.01</v>
      </c>
      <c r="G68" s="326">
        <v>0.03</v>
      </c>
    </row>
    <row r="69" spans="2:7" ht="15">
      <c r="B69" s="133" t="s">
        <v>76</v>
      </c>
      <c r="C69" s="325">
        <v>361507.0282959765</v>
      </c>
      <c r="D69" s="325">
        <v>12313416.854697617</v>
      </c>
      <c r="E69" s="325">
        <v>34.061348441104876</v>
      </c>
      <c r="F69" s="325">
        <v>2631.8</v>
      </c>
      <c r="G69" s="326">
        <v>0</v>
      </c>
    </row>
    <row r="70" spans="2:7" ht="15">
      <c r="B70" s="133" t="s">
        <v>77</v>
      </c>
      <c r="C70" s="325">
        <v>361469.27646184457</v>
      </c>
      <c r="D70" s="325">
        <v>16857333.05350976</v>
      </c>
      <c r="E70" s="325">
        <v>46.63559021810575</v>
      </c>
      <c r="F70" s="325">
        <v>1881.78</v>
      </c>
      <c r="G70" s="326">
        <v>0.25</v>
      </c>
    </row>
    <row r="71" spans="2:7" ht="15">
      <c r="B71" s="133" t="s">
        <v>78</v>
      </c>
      <c r="C71" s="325">
        <v>315446.64511366346</v>
      </c>
      <c r="D71" s="325">
        <v>6966334.06501469</v>
      </c>
      <c r="E71" s="325">
        <v>22.08403282432927</v>
      </c>
      <c r="F71" s="325">
        <v>189.13</v>
      </c>
      <c r="G71" s="326">
        <v>0.05</v>
      </c>
    </row>
    <row r="72" spans="2:7" ht="15">
      <c r="B72" s="133" t="s">
        <v>79</v>
      </c>
      <c r="C72" s="325">
        <v>329163.6565813255</v>
      </c>
      <c r="D72" s="325">
        <v>6680255.141374365</v>
      </c>
      <c r="E72" s="325">
        <v>20.294631584650336</v>
      </c>
      <c r="F72" s="325">
        <v>209.47</v>
      </c>
      <c r="G72" s="326">
        <v>0.04</v>
      </c>
    </row>
    <row r="73" spans="2:7" ht="15">
      <c r="B73" s="133" t="s">
        <v>80</v>
      </c>
      <c r="C73" s="325">
        <v>87886.0161177943</v>
      </c>
      <c r="D73" s="325">
        <v>3928864.8905857387</v>
      </c>
      <c r="E73" s="325">
        <v>44.70409587481871</v>
      </c>
      <c r="F73" s="325">
        <v>580.84</v>
      </c>
      <c r="G73" s="326">
        <v>0.17</v>
      </c>
    </row>
    <row r="74" spans="2:7" ht="15">
      <c r="B74" s="133" t="s">
        <v>81</v>
      </c>
      <c r="C74" s="325">
        <v>299074.7002780599</v>
      </c>
      <c r="D74" s="325">
        <v>11667797.120713027</v>
      </c>
      <c r="E74" s="325">
        <v>39.01298608630245</v>
      </c>
      <c r="F74" s="325">
        <v>393.59000000000003</v>
      </c>
      <c r="G74" s="326">
        <v>0.07</v>
      </c>
    </row>
    <row r="75" spans="2:7" ht="15">
      <c r="B75" s="133" t="s">
        <v>82</v>
      </c>
      <c r="C75" s="325">
        <v>389086.0017409055</v>
      </c>
      <c r="D75" s="325">
        <v>16851321.215922814</v>
      </c>
      <c r="E75" s="325">
        <v>43.31001665576291</v>
      </c>
      <c r="F75" s="325">
        <v>1053.56</v>
      </c>
      <c r="G75" s="326">
        <v>0.3</v>
      </c>
    </row>
    <row r="76" spans="2:7" ht="15">
      <c r="B76" s="109" t="s">
        <v>147</v>
      </c>
      <c r="C76" s="327"/>
      <c r="D76" s="327"/>
      <c r="E76" s="327"/>
      <c r="F76" s="327"/>
      <c r="G76" s="328"/>
    </row>
    <row r="77" spans="2:9" ht="15">
      <c r="B77" s="290" t="s">
        <v>636</v>
      </c>
      <c r="C77" s="325">
        <v>392186.558017907</v>
      </c>
      <c r="D77" s="325">
        <v>194604059.08942813</v>
      </c>
      <c r="E77" s="325">
        <v>496.20277674214066</v>
      </c>
      <c r="F77" s="325">
        <v>5217.92</v>
      </c>
      <c r="G77" s="326">
        <v>11.8</v>
      </c>
      <c r="I77" s="59"/>
    </row>
    <row r="78" spans="2:7" ht="30">
      <c r="B78" s="133" t="s">
        <v>461</v>
      </c>
      <c r="C78" s="325">
        <v>388137.2733099112</v>
      </c>
      <c r="D78" s="325">
        <v>61405272.150227994</v>
      </c>
      <c r="E78" s="325">
        <v>158.2050381984275</v>
      </c>
      <c r="F78" s="325">
        <v>719.7800000000001</v>
      </c>
      <c r="G78" s="326">
        <v>0.64</v>
      </c>
    </row>
    <row r="79" spans="2:7" ht="15">
      <c r="B79" s="133" t="s">
        <v>164</v>
      </c>
      <c r="C79" s="325">
        <v>107421.49940910177</v>
      </c>
      <c r="D79" s="325">
        <v>1642846.3574003342</v>
      </c>
      <c r="E79" s="325">
        <v>15.293459562910705</v>
      </c>
      <c r="F79" s="325">
        <v>187.97</v>
      </c>
      <c r="G79" s="326">
        <v>0.1</v>
      </c>
    </row>
    <row r="80" spans="2:7" ht="15">
      <c r="B80" s="133" t="s">
        <v>75</v>
      </c>
      <c r="C80" s="325">
        <v>375679.23714900174</v>
      </c>
      <c r="D80" s="325">
        <v>15246927.428814357</v>
      </c>
      <c r="E80" s="325">
        <v>40.5849616404729</v>
      </c>
      <c r="F80" s="325">
        <v>543</v>
      </c>
      <c r="G80" s="326">
        <v>0.17</v>
      </c>
    </row>
    <row r="81" spans="2:7" ht="30">
      <c r="B81" s="133" t="s">
        <v>462</v>
      </c>
      <c r="C81" s="325">
        <v>387151.02884257445</v>
      </c>
      <c r="D81" s="325">
        <v>15530575.27968557</v>
      </c>
      <c r="E81" s="325">
        <v>40.11503036971316</v>
      </c>
      <c r="F81" s="325">
        <v>840.5</v>
      </c>
      <c r="G81" s="326">
        <v>0.08</v>
      </c>
    </row>
    <row r="82" spans="2:7" ht="30">
      <c r="B82" s="133" t="s">
        <v>165</v>
      </c>
      <c r="C82" s="325">
        <v>389062.5123111494</v>
      </c>
      <c r="D82" s="325">
        <v>10375903.312948994</v>
      </c>
      <c r="E82" s="325">
        <v>26.668987590999144</v>
      </c>
      <c r="F82" s="325">
        <v>1022.7700000000001</v>
      </c>
      <c r="G82" s="326">
        <v>0.08</v>
      </c>
    </row>
    <row r="83" spans="2:7" ht="15">
      <c r="B83" s="133" t="s">
        <v>76</v>
      </c>
      <c r="C83" s="325">
        <v>359777.6111172128</v>
      </c>
      <c r="D83" s="325">
        <v>14036801.901678344</v>
      </c>
      <c r="E83" s="325">
        <v>39.01521792334449</v>
      </c>
      <c r="F83" s="325">
        <v>1463.73</v>
      </c>
      <c r="G83" s="326">
        <v>0</v>
      </c>
    </row>
    <row r="84" spans="2:7" ht="15">
      <c r="B84" s="133" t="s">
        <v>77</v>
      </c>
      <c r="C84" s="325">
        <v>361093.4642762992</v>
      </c>
      <c r="D84" s="325">
        <v>22027593.86064722</v>
      </c>
      <c r="E84" s="325">
        <v>61.00247176944828</v>
      </c>
      <c r="F84" s="325">
        <v>2729.2200000000003</v>
      </c>
      <c r="G84" s="326">
        <v>0.13</v>
      </c>
    </row>
    <row r="85" spans="2:7" ht="15">
      <c r="B85" s="133" t="s">
        <v>78</v>
      </c>
      <c r="C85" s="325">
        <v>333024.5744533814</v>
      </c>
      <c r="D85" s="325">
        <v>8896749.111638632</v>
      </c>
      <c r="E85" s="325">
        <v>26.7149928086885</v>
      </c>
      <c r="F85" s="325">
        <v>337.58000000000004</v>
      </c>
      <c r="G85" s="326">
        <v>0</v>
      </c>
    </row>
    <row r="86" spans="2:7" ht="15">
      <c r="B86" s="133" t="s">
        <v>79</v>
      </c>
      <c r="C86" s="325">
        <v>331237.6809848363</v>
      </c>
      <c r="D86" s="325">
        <v>7628062.021993041</v>
      </c>
      <c r="E86" s="325">
        <v>23.028968199853583</v>
      </c>
      <c r="F86" s="325">
        <v>490.02</v>
      </c>
      <c r="G86" s="326">
        <v>0.04</v>
      </c>
    </row>
    <row r="87" spans="2:7" ht="15">
      <c r="B87" s="133" t="s">
        <v>80</v>
      </c>
      <c r="C87" s="325">
        <v>106083.50970570062</v>
      </c>
      <c r="D87" s="325">
        <v>4956746.488781536</v>
      </c>
      <c r="E87" s="325">
        <v>46.72494813315151</v>
      </c>
      <c r="F87" s="325">
        <v>412.5</v>
      </c>
      <c r="G87" s="326">
        <v>0.17</v>
      </c>
    </row>
    <row r="88" spans="2:7" ht="15">
      <c r="B88" s="133" t="s">
        <v>81</v>
      </c>
      <c r="C88" s="325">
        <v>310298.88813137956</v>
      </c>
      <c r="D88" s="325">
        <v>14106254.892931357</v>
      </c>
      <c r="E88" s="325">
        <v>45.46021733393648</v>
      </c>
      <c r="F88" s="325">
        <v>551.18</v>
      </c>
      <c r="G88" s="326">
        <v>0.17</v>
      </c>
    </row>
    <row r="89" spans="2:7" ht="15">
      <c r="B89" s="133" t="s">
        <v>82</v>
      </c>
      <c r="C89" s="325">
        <v>389121.9075754166</v>
      </c>
      <c r="D89" s="325">
        <v>18750326.282680426</v>
      </c>
      <c r="E89" s="325">
        <v>48.18625196281549</v>
      </c>
      <c r="F89" s="325">
        <v>442.41999999999996</v>
      </c>
      <c r="G89" s="326">
        <v>0.17</v>
      </c>
    </row>
    <row r="90" spans="2:7" ht="15">
      <c r="B90" s="109" t="s">
        <v>148</v>
      </c>
      <c r="C90" s="327"/>
      <c r="D90" s="327"/>
      <c r="E90" s="327"/>
      <c r="F90" s="327"/>
      <c r="G90" s="328"/>
    </row>
    <row r="91" spans="2:9" ht="15">
      <c r="B91" s="290" t="s">
        <v>636</v>
      </c>
      <c r="C91" s="325">
        <v>392337.2793928257</v>
      </c>
      <c r="D91" s="325">
        <v>213898027.21799204</v>
      </c>
      <c r="E91" s="325">
        <v>545.1891483496468</v>
      </c>
      <c r="F91" s="325">
        <v>6688.12</v>
      </c>
      <c r="G91" s="326">
        <v>4.5</v>
      </c>
      <c r="I91" s="59"/>
    </row>
    <row r="92" spans="2:7" ht="30">
      <c r="B92" s="133" t="s">
        <v>461</v>
      </c>
      <c r="C92" s="325">
        <v>387265.78267763514</v>
      </c>
      <c r="D92" s="325">
        <v>61284820.78879723</v>
      </c>
      <c r="E92" s="325">
        <v>158.25002757811805</v>
      </c>
      <c r="F92" s="325">
        <v>983.9399999999999</v>
      </c>
      <c r="G92" s="326">
        <v>0.4</v>
      </c>
    </row>
    <row r="93" spans="2:7" ht="15">
      <c r="B93" s="133" t="s">
        <v>164</v>
      </c>
      <c r="C93" s="325">
        <v>111554.15373527994</v>
      </c>
      <c r="D93" s="325">
        <v>1854802.3671698675</v>
      </c>
      <c r="E93" s="325">
        <v>16.626923382623186</v>
      </c>
      <c r="F93" s="325">
        <v>226.51</v>
      </c>
      <c r="G93" s="326">
        <v>0.08</v>
      </c>
    </row>
    <row r="94" spans="2:7" ht="15">
      <c r="B94" s="133" t="s">
        <v>75</v>
      </c>
      <c r="C94" s="325">
        <v>376390.9397932475</v>
      </c>
      <c r="D94" s="325">
        <v>17792938.277868304</v>
      </c>
      <c r="E94" s="325">
        <v>47.27249356119467</v>
      </c>
      <c r="F94" s="325">
        <v>471.32</v>
      </c>
      <c r="G94" s="326">
        <v>0.08</v>
      </c>
    </row>
    <row r="95" spans="2:7" ht="30">
      <c r="B95" s="133" t="s">
        <v>462</v>
      </c>
      <c r="C95" s="325">
        <v>384455.81046327786</v>
      </c>
      <c r="D95" s="325">
        <v>16639835.86640916</v>
      </c>
      <c r="E95" s="325">
        <v>43.28153044782386</v>
      </c>
      <c r="F95" s="325">
        <v>437.5</v>
      </c>
      <c r="G95" s="326">
        <v>0.33</v>
      </c>
    </row>
    <row r="96" spans="2:7" ht="30">
      <c r="B96" s="133" t="s">
        <v>165</v>
      </c>
      <c r="C96" s="325">
        <v>388311.7208173376</v>
      </c>
      <c r="D96" s="325">
        <v>10894688.145876046</v>
      </c>
      <c r="E96" s="325">
        <v>28.056552408318684</v>
      </c>
      <c r="F96" s="325">
        <v>640.35</v>
      </c>
      <c r="G96" s="326">
        <v>0.08</v>
      </c>
    </row>
    <row r="97" spans="2:7" ht="15">
      <c r="B97" s="133" t="s">
        <v>76</v>
      </c>
      <c r="C97" s="325">
        <v>362497.4444174323</v>
      </c>
      <c r="D97" s="325">
        <v>16428653.173106007</v>
      </c>
      <c r="E97" s="325">
        <v>45.3207420524258</v>
      </c>
      <c r="F97" s="325">
        <v>1288.13</v>
      </c>
      <c r="G97" s="326">
        <v>0.03</v>
      </c>
    </row>
    <row r="98" spans="2:7" ht="15">
      <c r="B98" s="133" t="s">
        <v>77</v>
      </c>
      <c r="C98" s="325">
        <v>365396.6519363733</v>
      </c>
      <c r="D98" s="325">
        <v>24656028.480203144</v>
      </c>
      <c r="E98" s="325">
        <v>67.47743404199694</v>
      </c>
      <c r="F98" s="325">
        <v>5591.3</v>
      </c>
      <c r="G98" s="326">
        <v>0.13</v>
      </c>
    </row>
    <row r="99" spans="2:7" ht="15">
      <c r="B99" s="133" t="s">
        <v>78</v>
      </c>
      <c r="C99" s="325">
        <v>337670.3121017771</v>
      </c>
      <c r="D99" s="325">
        <v>10211643.938354062</v>
      </c>
      <c r="E99" s="325">
        <v>30.241462078182852</v>
      </c>
      <c r="F99" s="325">
        <v>189.44</v>
      </c>
      <c r="G99" s="326">
        <v>0.25</v>
      </c>
    </row>
    <row r="100" spans="2:7" ht="15">
      <c r="B100" s="133" t="s">
        <v>79</v>
      </c>
      <c r="C100" s="325">
        <v>333217.1402750588</v>
      </c>
      <c r="D100" s="325">
        <v>8639412.803881222</v>
      </c>
      <c r="E100" s="325">
        <v>25.927276120159053</v>
      </c>
      <c r="F100" s="325">
        <v>367.74</v>
      </c>
      <c r="G100" s="326">
        <v>0</v>
      </c>
    </row>
    <row r="101" spans="2:7" ht="15">
      <c r="B101" s="133" t="s">
        <v>80</v>
      </c>
      <c r="C101" s="325">
        <v>117585.52094780892</v>
      </c>
      <c r="D101" s="325">
        <v>7227509.1819706075</v>
      </c>
      <c r="E101" s="325">
        <v>61.46597917594448</v>
      </c>
      <c r="F101" s="325">
        <v>1016.6700000000001</v>
      </c>
      <c r="G101" s="326">
        <v>0.33</v>
      </c>
    </row>
    <row r="102" spans="2:7" ht="15">
      <c r="B102" s="133" t="s">
        <v>81</v>
      </c>
      <c r="C102" s="325">
        <v>317654.4344344702</v>
      </c>
      <c r="D102" s="325">
        <v>17111340.73162909</v>
      </c>
      <c r="E102" s="325">
        <v>53.86778485272188</v>
      </c>
      <c r="F102" s="325">
        <v>531.96</v>
      </c>
      <c r="G102" s="326">
        <v>0.08</v>
      </c>
    </row>
    <row r="103" spans="2:7" ht="15">
      <c r="B103" s="133" t="s">
        <v>82</v>
      </c>
      <c r="C103" s="325">
        <v>388934.25211787253</v>
      </c>
      <c r="D103" s="325">
        <v>21156353.462727554</v>
      </c>
      <c r="E103" s="325">
        <v>54.39570659442922</v>
      </c>
      <c r="F103" s="325">
        <v>503.97</v>
      </c>
      <c r="G103" s="326">
        <v>0.2</v>
      </c>
    </row>
    <row r="104" spans="2:7" ht="15">
      <c r="B104" s="109" t="s">
        <v>149</v>
      </c>
      <c r="C104" s="327"/>
      <c r="D104" s="327"/>
      <c r="E104" s="327"/>
      <c r="F104" s="327"/>
      <c r="G104" s="328"/>
    </row>
    <row r="105" spans="2:9" ht="15">
      <c r="B105" s="290" t="s">
        <v>636</v>
      </c>
      <c r="C105" s="325">
        <v>391432.7685358953</v>
      </c>
      <c r="D105" s="325">
        <v>243019461.13134012</v>
      </c>
      <c r="E105" s="325">
        <v>620.8459808828056</v>
      </c>
      <c r="F105" s="325">
        <v>4250.77</v>
      </c>
      <c r="G105" s="326">
        <v>4.08</v>
      </c>
      <c r="I105" s="59"/>
    </row>
    <row r="106" spans="2:7" ht="30">
      <c r="B106" s="133" t="s">
        <v>461</v>
      </c>
      <c r="C106" s="325">
        <v>386335.460827772</v>
      </c>
      <c r="D106" s="325">
        <v>62720100.70850496</v>
      </c>
      <c r="E106" s="325">
        <v>162.34621738868938</v>
      </c>
      <c r="F106" s="325">
        <v>894.0600000000001</v>
      </c>
      <c r="G106" s="326">
        <v>0.25</v>
      </c>
    </row>
    <row r="107" spans="2:7" ht="15">
      <c r="B107" s="133" t="s">
        <v>164</v>
      </c>
      <c r="C107" s="325">
        <v>117750.04915145226</v>
      </c>
      <c r="D107" s="325">
        <v>1948235.0597806266</v>
      </c>
      <c r="E107" s="325">
        <v>16.545513771079374</v>
      </c>
      <c r="F107" s="325">
        <v>223.18</v>
      </c>
      <c r="G107" s="326">
        <v>0.04</v>
      </c>
    </row>
    <row r="108" spans="2:7" ht="15">
      <c r="B108" s="133" t="s">
        <v>75</v>
      </c>
      <c r="C108" s="325">
        <v>371788.3010708603</v>
      </c>
      <c r="D108" s="325">
        <v>19116141.459186994</v>
      </c>
      <c r="E108" s="325">
        <v>51.41673743936227</v>
      </c>
      <c r="F108" s="325">
        <v>472.67</v>
      </c>
      <c r="G108" s="326">
        <v>0.08</v>
      </c>
    </row>
    <row r="109" spans="2:7" ht="30">
      <c r="B109" s="133" t="s">
        <v>462</v>
      </c>
      <c r="C109" s="325">
        <v>383396.49357737385</v>
      </c>
      <c r="D109" s="325">
        <v>18814020.351542216</v>
      </c>
      <c r="E109" s="325">
        <v>49.071967706312186</v>
      </c>
      <c r="F109" s="325">
        <v>513</v>
      </c>
      <c r="G109" s="326">
        <v>0.83</v>
      </c>
    </row>
    <row r="110" spans="2:7" ht="30">
      <c r="B110" s="133" t="s">
        <v>165</v>
      </c>
      <c r="C110" s="325">
        <v>389512.68575745786</v>
      </c>
      <c r="D110" s="325">
        <v>12565333.448281191</v>
      </c>
      <c r="E110" s="325">
        <v>32.25911223878697</v>
      </c>
      <c r="F110" s="325">
        <v>757.2</v>
      </c>
      <c r="G110" s="326">
        <v>0.02</v>
      </c>
    </row>
    <row r="111" spans="2:7" ht="15">
      <c r="B111" s="133" t="s">
        <v>76</v>
      </c>
      <c r="C111" s="325">
        <v>366768.6182775676</v>
      </c>
      <c r="D111" s="325">
        <v>18114622.825709496</v>
      </c>
      <c r="E111" s="325">
        <v>49.38978397546676</v>
      </c>
      <c r="F111" s="325">
        <v>1121.86</v>
      </c>
      <c r="G111" s="326">
        <v>0.08</v>
      </c>
    </row>
    <row r="112" spans="2:7" ht="15">
      <c r="B112" s="133" t="s">
        <v>77</v>
      </c>
      <c r="C112" s="325">
        <v>363293.01427865867</v>
      </c>
      <c r="D112" s="325">
        <v>32987555.493163783</v>
      </c>
      <c r="E112" s="325">
        <v>90.8015133697593</v>
      </c>
      <c r="F112" s="325">
        <v>2711.67</v>
      </c>
      <c r="G112" s="326">
        <v>0.04</v>
      </c>
    </row>
    <row r="113" spans="2:7" ht="15">
      <c r="B113" s="133" t="s">
        <v>78</v>
      </c>
      <c r="C113" s="325">
        <v>349239.0557275331</v>
      </c>
      <c r="D113" s="325">
        <v>13152468.199860254</v>
      </c>
      <c r="E113" s="325">
        <v>37.66035895516066</v>
      </c>
      <c r="F113" s="325">
        <v>305.27</v>
      </c>
      <c r="G113" s="326">
        <v>0.2</v>
      </c>
    </row>
    <row r="114" spans="2:7" ht="15">
      <c r="B114" s="133" t="s">
        <v>79</v>
      </c>
      <c r="C114" s="325">
        <v>331048.25620295154</v>
      </c>
      <c r="D114" s="325">
        <v>10260144.28230741</v>
      </c>
      <c r="E114" s="325">
        <v>30.99289632269609</v>
      </c>
      <c r="F114" s="325">
        <v>282.2</v>
      </c>
      <c r="G114" s="326">
        <v>0.08</v>
      </c>
    </row>
    <row r="115" spans="2:7" ht="15">
      <c r="B115" s="133" t="s">
        <v>80</v>
      </c>
      <c r="C115" s="325">
        <v>127534.10278778938</v>
      </c>
      <c r="D115" s="325">
        <v>9666199.98497707</v>
      </c>
      <c r="E115" s="325">
        <v>75.79306062991765</v>
      </c>
      <c r="F115" s="325">
        <v>1441.67</v>
      </c>
      <c r="G115" s="326">
        <v>0.25</v>
      </c>
    </row>
    <row r="116" spans="2:7" ht="15">
      <c r="B116" s="133" t="s">
        <v>81</v>
      </c>
      <c r="C116" s="325">
        <v>326186.9974532505</v>
      </c>
      <c r="D116" s="325">
        <v>20471574.46246011</v>
      </c>
      <c r="E116" s="325">
        <v>62.76024066653399</v>
      </c>
      <c r="F116" s="325">
        <v>815.14</v>
      </c>
      <c r="G116" s="326">
        <v>0.15</v>
      </c>
    </row>
    <row r="117" spans="2:7" ht="15">
      <c r="B117" s="133" t="s">
        <v>82</v>
      </c>
      <c r="C117" s="325">
        <v>387467.6091595552</v>
      </c>
      <c r="D117" s="325">
        <v>23203064.855566297</v>
      </c>
      <c r="E117" s="325">
        <v>59.883882696402395</v>
      </c>
      <c r="F117" s="325">
        <v>731.9399999999999</v>
      </c>
      <c r="G117" s="326">
        <v>0.2</v>
      </c>
    </row>
    <row r="118" spans="2:7" ht="15">
      <c r="B118" s="109" t="s">
        <v>150</v>
      </c>
      <c r="C118" s="327"/>
      <c r="D118" s="327"/>
      <c r="E118" s="327"/>
      <c r="F118" s="327"/>
      <c r="G118" s="328"/>
    </row>
    <row r="119" spans="2:9" ht="15">
      <c r="B119" s="290" t="s">
        <v>636</v>
      </c>
      <c r="C119" s="325">
        <v>392293.69790128263</v>
      </c>
      <c r="D119" s="325">
        <v>276631528.19750684</v>
      </c>
      <c r="E119" s="325">
        <v>705.1643441570627</v>
      </c>
      <c r="F119" s="325">
        <v>4114.41</v>
      </c>
      <c r="G119" s="326">
        <v>6.54</v>
      </c>
      <c r="I119" s="59"/>
    </row>
    <row r="120" spans="2:7" ht="30">
      <c r="B120" s="133" t="s">
        <v>461</v>
      </c>
      <c r="C120" s="325">
        <v>385353.54585272196</v>
      </c>
      <c r="D120" s="325">
        <v>60985146.14935099</v>
      </c>
      <c r="E120" s="325">
        <v>158.25764886735692</v>
      </c>
      <c r="F120" s="325">
        <v>1171.73</v>
      </c>
      <c r="G120" s="326">
        <v>0.5</v>
      </c>
    </row>
    <row r="121" spans="2:7" ht="15">
      <c r="B121" s="133" t="s">
        <v>164</v>
      </c>
      <c r="C121" s="325">
        <v>122157.93930276945</v>
      </c>
      <c r="D121" s="325">
        <v>2125906.3269297304</v>
      </c>
      <c r="E121" s="325">
        <v>17.40293213084296</v>
      </c>
      <c r="F121" s="325">
        <v>212.35999999999999</v>
      </c>
      <c r="G121" s="326">
        <v>0.04</v>
      </c>
    </row>
    <row r="122" spans="2:7" ht="15">
      <c r="B122" s="133" t="s">
        <v>75</v>
      </c>
      <c r="C122" s="325">
        <v>374583.4082737598</v>
      </c>
      <c r="D122" s="325">
        <v>22181108.42490524</v>
      </c>
      <c r="E122" s="325">
        <v>59.21540552777085</v>
      </c>
      <c r="F122" s="325">
        <v>650.36</v>
      </c>
      <c r="G122" s="326">
        <v>0.17</v>
      </c>
    </row>
    <row r="123" spans="2:7" ht="30">
      <c r="B123" s="133" t="s">
        <v>462</v>
      </c>
      <c r="C123" s="325">
        <v>382312.49019298435</v>
      </c>
      <c r="D123" s="325">
        <v>21133623.781555314</v>
      </c>
      <c r="E123" s="325">
        <v>55.27840267757783</v>
      </c>
      <c r="F123" s="325">
        <v>611</v>
      </c>
      <c r="G123" s="326">
        <v>0</v>
      </c>
    </row>
    <row r="124" spans="2:7" ht="30">
      <c r="B124" s="133" t="s">
        <v>165</v>
      </c>
      <c r="C124" s="325">
        <v>388987.51850164094</v>
      </c>
      <c r="D124" s="325">
        <v>14503788.401149565</v>
      </c>
      <c r="E124" s="325">
        <v>37.28599945061831</v>
      </c>
      <c r="F124" s="325">
        <v>464.63</v>
      </c>
      <c r="G124" s="326">
        <v>0.17</v>
      </c>
    </row>
    <row r="125" spans="2:7" ht="15">
      <c r="B125" s="133" t="s">
        <v>76</v>
      </c>
      <c r="C125" s="325">
        <v>365478.23347169865</v>
      </c>
      <c r="D125" s="325">
        <v>20965949.377921827</v>
      </c>
      <c r="E125" s="325">
        <v>57.365794889520714</v>
      </c>
      <c r="F125" s="325">
        <v>2670</v>
      </c>
      <c r="G125" s="326">
        <v>0.03</v>
      </c>
    </row>
    <row r="126" spans="2:7" ht="15">
      <c r="B126" s="133" t="s">
        <v>77</v>
      </c>
      <c r="C126" s="325">
        <v>366277.6964491632</v>
      </c>
      <c r="D126" s="325">
        <v>42680539.2630326</v>
      </c>
      <c r="E126" s="325">
        <v>116.52508377330686</v>
      </c>
      <c r="F126" s="325">
        <v>3192.06</v>
      </c>
      <c r="G126" s="326">
        <v>0.1</v>
      </c>
    </row>
    <row r="127" spans="2:7" ht="15">
      <c r="B127" s="133" t="s">
        <v>78</v>
      </c>
      <c r="C127" s="325">
        <v>351663.526297474</v>
      </c>
      <c r="D127" s="325">
        <v>15477143.859018713</v>
      </c>
      <c r="E127" s="325">
        <v>44.01122863656471</v>
      </c>
      <c r="F127" s="325">
        <v>355.11</v>
      </c>
      <c r="G127" s="326">
        <v>0.33</v>
      </c>
    </row>
    <row r="128" spans="2:7" ht="15">
      <c r="B128" s="133" t="s">
        <v>79</v>
      </c>
      <c r="C128" s="325">
        <v>331837.15890355856</v>
      </c>
      <c r="D128" s="325">
        <v>12260266.395892013</v>
      </c>
      <c r="E128" s="325">
        <v>36.946635019422885</v>
      </c>
      <c r="F128" s="325">
        <v>521.82</v>
      </c>
      <c r="G128" s="326">
        <v>0</v>
      </c>
    </row>
    <row r="129" spans="2:7" ht="15">
      <c r="B129" s="133" t="s">
        <v>80</v>
      </c>
      <c r="C129" s="325">
        <v>140900.4008843365</v>
      </c>
      <c r="D129" s="325">
        <v>13222468.346736725</v>
      </c>
      <c r="E129" s="325">
        <v>93.84265952224575</v>
      </c>
      <c r="F129" s="325">
        <v>767.9100000000001</v>
      </c>
      <c r="G129" s="326">
        <v>0.42</v>
      </c>
    </row>
    <row r="130" spans="2:7" ht="15">
      <c r="B130" s="133" t="s">
        <v>81</v>
      </c>
      <c r="C130" s="325">
        <v>337711.94666429196</v>
      </c>
      <c r="D130" s="325">
        <v>24798911.896882094</v>
      </c>
      <c r="E130" s="325">
        <v>73.43214281232952</v>
      </c>
      <c r="F130" s="325">
        <v>600.5999999999999</v>
      </c>
      <c r="G130" s="326">
        <v>0.25</v>
      </c>
    </row>
    <row r="131" spans="2:7" ht="15">
      <c r="B131" s="133" t="s">
        <v>82</v>
      </c>
      <c r="C131" s="325">
        <v>389214.3025299646</v>
      </c>
      <c r="D131" s="325">
        <v>26296675.97413159</v>
      </c>
      <c r="E131" s="325">
        <v>67.56348829731682</v>
      </c>
      <c r="F131" s="325">
        <v>1195.7</v>
      </c>
      <c r="G131" s="326">
        <v>0.06</v>
      </c>
    </row>
    <row r="132" spans="2:7" ht="15">
      <c r="B132" s="109" t="s">
        <v>151</v>
      </c>
      <c r="C132" s="327"/>
      <c r="D132" s="327"/>
      <c r="E132" s="327"/>
      <c r="F132" s="327"/>
      <c r="G132" s="328"/>
    </row>
    <row r="133" spans="2:9" ht="15">
      <c r="B133" s="290" t="s">
        <v>636</v>
      </c>
      <c r="C133" s="325">
        <v>392122.76827255567</v>
      </c>
      <c r="D133" s="325">
        <v>344991313.2705005</v>
      </c>
      <c r="E133" s="325">
        <v>879.8043398252887</v>
      </c>
      <c r="F133" s="325">
        <v>5636.61</v>
      </c>
      <c r="G133" s="326">
        <v>4</v>
      </c>
      <c r="I133" s="59"/>
    </row>
    <row r="134" spans="2:7" ht="30">
      <c r="B134" s="133" t="s">
        <v>461</v>
      </c>
      <c r="C134" s="325">
        <v>385134.1090602167</v>
      </c>
      <c r="D134" s="325">
        <v>61365531.94326943</v>
      </c>
      <c r="E134" s="325">
        <v>159.33548989729906</v>
      </c>
      <c r="F134" s="325">
        <v>1180.97</v>
      </c>
      <c r="G134" s="326">
        <v>0.2</v>
      </c>
    </row>
    <row r="135" spans="2:7" ht="15">
      <c r="B135" s="133" t="s">
        <v>164</v>
      </c>
      <c r="C135" s="325">
        <v>119850.68905455653</v>
      </c>
      <c r="D135" s="325">
        <v>2199397.1863910696</v>
      </c>
      <c r="E135" s="325">
        <v>18.351143441402286</v>
      </c>
      <c r="F135" s="325">
        <v>343.2</v>
      </c>
      <c r="G135" s="326">
        <v>0.08</v>
      </c>
    </row>
    <row r="136" spans="2:7" ht="15">
      <c r="B136" s="133" t="s">
        <v>75</v>
      </c>
      <c r="C136" s="325">
        <v>378125.65158339334</v>
      </c>
      <c r="D136" s="325">
        <v>28876248.44186911</v>
      </c>
      <c r="E136" s="325">
        <v>76.36680643312724</v>
      </c>
      <c r="F136" s="325">
        <v>833.1600000000001</v>
      </c>
      <c r="G136" s="326">
        <v>0</v>
      </c>
    </row>
    <row r="137" spans="2:7" ht="30">
      <c r="B137" s="133" t="s">
        <v>462</v>
      </c>
      <c r="C137" s="325">
        <v>380407.0230851633</v>
      </c>
      <c r="D137" s="325">
        <v>25663138.864484403</v>
      </c>
      <c r="E137" s="325">
        <v>67.46231616953898</v>
      </c>
      <c r="F137" s="325">
        <v>801.5</v>
      </c>
      <c r="G137" s="326">
        <v>0.3</v>
      </c>
    </row>
    <row r="138" spans="2:7" ht="30">
      <c r="B138" s="133" t="s">
        <v>165</v>
      </c>
      <c r="C138" s="325">
        <v>388981.85955248046</v>
      </c>
      <c r="D138" s="325">
        <v>19650077.92860017</v>
      </c>
      <c r="E138" s="325">
        <v>50.51669492044533</v>
      </c>
      <c r="F138" s="325">
        <v>730.2199999999999</v>
      </c>
      <c r="G138" s="326">
        <v>0.17</v>
      </c>
    </row>
    <row r="139" spans="2:7" ht="15">
      <c r="B139" s="133" t="s">
        <v>76</v>
      </c>
      <c r="C139" s="325">
        <v>364532.1932571571</v>
      </c>
      <c r="D139" s="325">
        <v>26638596.786004134</v>
      </c>
      <c r="E139" s="325">
        <v>73.0761158513429</v>
      </c>
      <c r="F139" s="325">
        <v>3124.82</v>
      </c>
      <c r="G139" s="326">
        <v>0.01</v>
      </c>
    </row>
    <row r="140" spans="2:7" ht="15">
      <c r="B140" s="133" t="s">
        <v>77</v>
      </c>
      <c r="C140" s="325">
        <v>368392.5109752427</v>
      </c>
      <c r="D140" s="325">
        <v>57096266.106484</v>
      </c>
      <c r="E140" s="325">
        <v>154.9875863527559</v>
      </c>
      <c r="F140" s="325">
        <v>3593.97</v>
      </c>
      <c r="G140" s="326">
        <v>0</v>
      </c>
    </row>
    <row r="141" spans="2:7" ht="15">
      <c r="B141" s="133" t="s">
        <v>78</v>
      </c>
      <c r="C141" s="325">
        <v>370170.8391300388</v>
      </c>
      <c r="D141" s="325">
        <v>20134606.19268297</v>
      </c>
      <c r="E141" s="325">
        <v>54.392739957589704</v>
      </c>
      <c r="F141" s="325">
        <v>401.64</v>
      </c>
      <c r="G141" s="326">
        <v>0.21</v>
      </c>
    </row>
    <row r="142" spans="2:7" ht="15">
      <c r="B142" s="133" t="s">
        <v>79</v>
      </c>
      <c r="C142" s="325">
        <v>343514.0723702314</v>
      </c>
      <c r="D142" s="325">
        <v>17346842.412976623</v>
      </c>
      <c r="E142" s="325">
        <v>50.49820024339673</v>
      </c>
      <c r="F142" s="325">
        <v>652.66</v>
      </c>
      <c r="G142" s="326">
        <v>0</v>
      </c>
    </row>
    <row r="143" spans="2:7" ht="15">
      <c r="B143" s="133" t="s">
        <v>80</v>
      </c>
      <c r="C143" s="325">
        <v>162750.38876770623</v>
      </c>
      <c r="D143" s="325">
        <v>20947820.393030737</v>
      </c>
      <c r="E143" s="325">
        <v>128.71133858199</v>
      </c>
      <c r="F143" s="325">
        <v>1138.6499999999999</v>
      </c>
      <c r="G143" s="326">
        <v>0.17</v>
      </c>
    </row>
    <row r="144" spans="2:7" ht="15">
      <c r="B144" s="133" t="s">
        <v>81</v>
      </c>
      <c r="C144" s="325">
        <v>338744.32939028984</v>
      </c>
      <c r="D144" s="325">
        <v>31177916.251434654</v>
      </c>
      <c r="E144" s="325">
        <v>92.03966988186097</v>
      </c>
      <c r="F144" s="325">
        <v>1349.7499999999998</v>
      </c>
      <c r="G144" s="326">
        <v>0.04</v>
      </c>
    </row>
    <row r="145" spans="2:7" ht="15">
      <c r="B145" s="133" t="s">
        <v>82</v>
      </c>
      <c r="C145" s="325">
        <v>389497.0579872652</v>
      </c>
      <c r="D145" s="325">
        <v>33894870.76327365</v>
      </c>
      <c r="E145" s="325">
        <v>87.02214835312533</v>
      </c>
      <c r="F145" s="325">
        <v>1101.38</v>
      </c>
      <c r="G145" s="326">
        <v>0.17</v>
      </c>
    </row>
    <row r="146" spans="2:7" ht="15">
      <c r="B146" s="109" t="s">
        <v>152</v>
      </c>
      <c r="C146" s="327"/>
      <c r="D146" s="327"/>
      <c r="E146" s="327"/>
      <c r="F146" s="327"/>
      <c r="G146" s="328"/>
    </row>
    <row r="147" spans="2:9" ht="15">
      <c r="B147" s="290" t="s">
        <v>636</v>
      </c>
      <c r="C147" s="325">
        <v>392319.1207245002</v>
      </c>
      <c r="D147" s="325">
        <v>564852704.0351049</v>
      </c>
      <c r="E147" s="325">
        <v>1439.778675563875</v>
      </c>
      <c r="F147" s="325">
        <v>10299.46</v>
      </c>
      <c r="G147" s="326">
        <v>5.91</v>
      </c>
      <c r="I147" s="59"/>
    </row>
    <row r="148" spans="2:7" ht="30">
      <c r="B148" s="133" t="s">
        <v>461</v>
      </c>
      <c r="C148" s="325">
        <v>384565.99001912837</v>
      </c>
      <c r="D148" s="325">
        <v>63749550.5577493</v>
      </c>
      <c r="E148" s="325">
        <v>165.77012063541653</v>
      </c>
      <c r="F148" s="325">
        <v>1255.55</v>
      </c>
      <c r="G148" s="326">
        <v>0.43</v>
      </c>
    </row>
    <row r="149" spans="2:7" ht="15">
      <c r="B149" s="133" t="s">
        <v>164</v>
      </c>
      <c r="C149" s="325">
        <v>122694.6918320234</v>
      </c>
      <c r="D149" s="325">
        <v>3079822.668882709</v>
      </c>
      <c r="E149" s="325">
        <v>25.101515174749174</v>
      </c>
      <c r="F149" s="325">
        <v>660.66</v>
      </c>
      <c r="G149" s="326">
        <v>0.08</v>
      </c>
    </row>
    <row r="150" spans="2:7" ht="15">
      <c r="B150" s="133" t="s">
        <v>75</v>
      </c>
      <c r="C150" s="325">
        <v>380233.02733748377</v>
      </c>
      <c r="D150" s="325">
        <v>41575694.924635515</v>
      </c>
      <c r="E150" s="325">
        <v>109.3426712975518</v>
      </c>
      <c r="F150" s="325">
        <v>1826.41</v>
      </c>
      <c r="G150" s="326">
        <v>0</v>
      </c>
    </row>
    <row r="151" spans="2:7" ht="30">
      <c r="B151" s="133" t="s">
        <v>462</v>
      </c>
      <c r="C151" s="325">
        <v>387607.67098299554</v>
      </c>
      <c r="D151" s="325">
        <v>39937890.14974271</v>
      </c>
      <c r="E151" s="325">
        <v>103.0368930740145</v>
      </c>
      <c r="F151" s="325">
        <v>1633</v>
      </c>
      <c r="G151" s="326">
        <v>0.67</v>
      </c>
    </row>
    <row r="152" spans="2:7" ht="30">
      <c r="B152" s="133" t="s">
        <v>165</v>
      </c>
      <c r="C152" s="325">
        <v>388271.78617704293</v>
      </c>
      <c r="D152" s="325">
        <v>43999571.888640724</v>
      </c>
      <c r="E152" s="325">
        <v>113.32157899461163</v>
      </c>
      <c r="F152" s="325">
        <v>1823.6299999999999</v>
      </c>
      <c r="G152" s="326">
        <v>0.08</v>
      </c>
    </row>
    <row r="153" spans="2:7" ht="15">
      <c r="B153" s="133" t="s">
        <v>76</v>
      </c>
      <c r="C153" s="325">
        <v>374018.75331224245</v>
      </c>
      <c r="D153" s="325">
        <v>47717359.90798346</v>
      </c>
      <c r="E153" s="325">
        <v>127.58012662575646</v>
      </c>
      <c r="F153" s="325">
        <v>3177.48</v>
      </c>
      <c r="G153" s="326">
        <v>0.07</v>
      </c>
    </row>
    <row r="154" spans="2:7" ht="15">
      <c r="B154" s="133" t="s">
        <v>77</v>
      </c>
      <c r="C154" s="325">
        <v>376395.16844986513</v>
      </c>
      <c r="D154" s="325">
        <v>117865514.20532966</v>
      </c>
      <c r="E154" s="325">
        <v>313.1430052376696</v>
      </c>
      <c r="F154" s="325">
        <v>7706.72</v>
      </c>
      <c r="G154" s="326">
        <v>0.33</v>
      </c>
    </row>
    <row r="155" spans="2:7" ht="15">
      <c r="B155" s="133" t="s">
        <v>78</v>
      </c>
      <c r="C155" s="325">
        <v>382578.60447930597</v>
      </c>
      <c r="D155" s="325">
        <v>32538770.044941474</v>
      </c>
      <c r="E155" s="325">
        <v>85.05120167194694</v>
      </c>
      <c r="F155" s="325">
        <v>1126.9</v>
      </c>
      <c r="G155" s="326">
        <v>0.64</v>
      </c>
    </row>
    <row r="156" spans="2:7" ht="15">
      <c r="B156" s="133" t="s">
        <v>79</v>
      </c>
      <c r="C156" s="325">
        <v>357893.3100523807</v>
      </c>
      <c r="D156" s="325">
        <v>32374437.42126033</v>
      </c>
      <c r="E156" s="325">
        <v>90.45834753525305</v>
      </c>
      <c r="F156" s="325">
        <v>1438.04</v>
      </c>
      <c r="G156" s="326">
        <v>0.1</v>
      </c>
    </row>
    <row r="157" spans="2:7" ht="15">
      <c r="B157" s="133" t="s">
        <v>80</v>
      </c>
      <c r="C157" s="325">
        <v>172784.67692924064</v>
      </c>
      <c r="D157" s="325">
        <v>40061471.956943676</v>
      </c>
      <c r="E157" s="325">
        <v>231.8577820031448</v>
      </c>
      <c r="F157" s="325">
        <v>2008.3400000000001</v>
      </c>
      <c r="G157" s="326">
        <v>0</v>
      </c>
    </row>
    <row r="158" spans="2:7" ht="15">
      <c r="B158" s="133" t="s">
        <v>81</v>
      </c>
      <c r="C158" s="325">
        <v>354494.7218768724</v>
      </c>
      <c r="D158" s="325">
        <v>44526044.27060013</v>
      </c>
      <c r="E158" s="325">
        <v>125.60425169338764</v>
      </c>
      <c r="F158" s="325">
        <v>1147.78</v>
      </c>
      <c r="G158" s="326">
        <v>0.25</v>
      </c>
    </row>
    <row r="159" spans="2:7" ht="15">
      <c r="B159" s="134" t="s">
        <v>82</v>
      </c>
      <c r="C159" s="329">
        <v>391298.3279589404</v>
      </c>
      <c r="D159" s="329">
        <v>57426576.03839583</v>
      </c>
      <c r="E159" s="329">
        <v>146.75906318828353</v>
      </c>
      <c r="F159" s="329">
        <v>2936.17</v>
      </c>
      <c r="G159" s="330">
        <v>0</v>
      </c>
    </row>
    <row r="160" spans="2:7" ht="15">
      <c r="B160" s="289"/>
      <c r="C160" s="197"/>
      <c r="D160" s="197"/>
      <c r="E160" s="8"/>
      <c r="F160" s="8"/>
      <c r="G160" s="8"/>
    </row>
    <row r="162" spans="2:7" ht="15">
      <c r="B162" s="547" t="s">
        <v>459</v>
      </c>
      <c r="C162" s="547"/>
      <c r="D162" s="547"/>
      <c r="E162" s="547"/>
      <c r="F162" s="547"/>
      <c r="G162" s="547"/>
    </row>
    <row r="163" spans="2:7" ht="33.95" customHeight="1">
      <c r="B163" s="557" t="s">
        <v>934</v>
      </c>
      <c r="C163" s="557"/>
      <c r="D163" s="557"/>
      <c r="E163" s="557"/>
      <c r="F163" s="557"/>
      <c r="G163" s="557"/>
    </row>
    <row r="165" spans="2:7" ht="30">
      <c r="B165" s="364" t="s">
        <v>933</v>
      </c>
      <c r="C165" s="196" t="s">
        <v>1</v>
      </c>
      <c r="D165" s="196" t="s">
        <v>368</v>
      </c>
      <c r="E165" s="196" t="s">
        <v>371</v>
      </c>
      <c r="F165" s="196" t="s">
        <v>370</v>
      </c>
      <c r="G165" s="196" t="s">
        <v>460</v>
      </c>
    </row>
    <row r="166" spans="2:10" ht="15">
      <c r="B166" s="143" t="s">
        <v>169</v>
      </c>
      <c r="C166" s="144"/>
      <c r="D166" s="144"/>
      <c r="E166" s="144"/>
      <c r="F166" s="144"/>
      <c r="G166" s="250"/>
      <c r="I166" s="59"/>
      <c r="J166" s="59"/>
    </row>
    <row r="167" spans="2:9" ht="15">
      <c r="B167" s="149" t="s">
        <v>636</v>
      </c>
      <c r="C167" s="325">
        <v>2665925.194178572</v>
      </c>
      <c r="D167" s="325">
        <v>1919353934.8161983</v>
      </c>
      <c r="E167" s="325">
        <v>719.9579114250398</v>
      </c>
      <c r="F167" s="325">
        <v>10299.46</v>
      </c>
      <c r="G167" s="326">
        <v>1.05</v>
      </c>
      <c r="I167" s="59"/>
    </row>
    <row r="168" spans="2:7" ht="30">
      <c r="B168" s="253" t="s">
        <v>461</v>
      </c>
      <c r="C168" s="325">
        <v>2638985.3649187693</v>
      </c>
      <c r="D168" s="325">
        <v>432944058.0350116</v>
      </c>
      <c r="E168" s="325">
        <v>164.05701365014505</v>
      </c>
      <c r="F168" s="325">
        <v>1255.55</v>
      </c>
      <c r="G168" s="326">
        <v>0.2</v>
      </c>
    </row>
    <row r="169" spans="2:7" ht="15">
      <c r="B169" s="253" t="s">
        <v>164</v>
      </c>
      <c r="C169" s="325">
        <v>740707.8901074443</v>
      </c>
      <c r="D169" s="325">
        <v>12655068.428542044</v>
      </c>
      <c r="E169" s="325">
        <v>17.08510007461423</v>
      </c>
      <c r="F169" s="325">
        <v>660.66</v>
      </c>
      <c r="G169" s="326">
        <v>0.04</v>
      </c>
    </row>
    <row r="170" spans="2:7" ht="15">
      <c r="B170" s="253" t="s">
        <v>75</v>
      </c>
      <c r="C170" s="325">
        <v>2564511.0105656153</v>
      </c>
      <c r="D170" s="325">
        <v>149244448.52277523</v>
      </c>
      <c r="E170" s="325">
        <v>58.19606463294484</v>
      </c>
      <c r="F170" s="325">
        <v>1826.41</v>
      </c>
      <c r="G170" s="326">
        <v>0</v>
      </c>
    </row>
    <row r="171" spans="2:7" ht="30">
      <c r="B171" s="253" t="s">
        <v>462</v>
      </c>
      <c r="C171" s="325">
        <v>2632208.9609873653</v>
      </c>
      <c r="D171" s="325">
        <v>156847937.38614547</v>
      </c>
      <c r="E171" s="325">
        <v>59.5879505429958</v>
      </c>
      <c r="F171" s="325">
        <v>1633</v>
      </c>
      <c r="G171" s="326">
        <v>0</v>
      </c>
    </row>
    <row r="172" spans="2:7" ht="30">
      <c r="B172" s="253" t="s">
        <v>165</v>
      </c>
      <c r="C172" s="325">
        <v>2646836.582520342</v>
      </c>
      <c r="D172" s="325">
        <v>112726240.84073953</v>
      </c>
      <c r="E172" s="325">
        <v>42.58904444089275</v>
      </c>
      <c r="F172" s="325">
        <v>1823.6299999999999</v>
      </c>
      <c r="G172" s="326">
        <v>0.02</v>
      </c>
    </row>
    <row r="173" spans="2:9" ht="15">
      <c r="B173" s="253" t="s">
        <v>76</v>
      </c>
      <c r="C173" s="325">
        <v>2486871.0758127384</v>
      </c>
      <c r="D173" s="325">
        <v>140669008.9220598</v>
      </c>
      <c r="E173" s="325">
        <v>56.564656805173364</v>
      </c>
      <c r="F173" s="325">
        <v>3124.82</v>
      </c>
      <c r="G173" s="326">
        <v>0</v>
      </c>
      <c r="I173" s="28"/>
    </row>
    <row r="174" spans="2:7" ht="15">
      <c r="B174" s="253" t="s">
        <v>77</v>
      </c>
      <c r="C174" s="325">
        <v>2476937.2797410805</v>
      </c>
      <c r="D174" s="325">
        <v>280849774.3495776</v>
      </c>
      <c r="E174" s="325">
        <v>113.38590470039493</v>
      </c>
      <c r="F174" s="325">
        <v>7706.72</v>
      </c>
      <c r="G174" s="326">
        <v>0</v>
      </c>
    </row>
    <row r="175" spans="2:7" ht="15">
      <c r="B175" s="253" t="s">
        <v>78</v>
      </c>
      <c r="C175" s="325">
        <v>2387487.79004807</v>
      </c>
      <c r="D175" s="325">
        <v>101367026.95867483</v>
      </c>
      <c r="E175" s="325">
        <v>42.457610623689895</v>
      </c>
      <c r="F175" s="325">
        <v>1126.9</v>
      </c>
      <c r="G175" s="326">
        <v>0</v>
      </c>
    </row>
    <row r="176" spans="2:7" ht="15">
      <c r="B176" s="253" t="s">
        <v>79</v>
      </c>
      <c r="C176" s="325">
        <v>2378983.269187044</v>
      </c>
      <c r="D176" s="325">
        <v>91349304.50668545</v>
      </c>
      <c r="E176" s="325">
        <v>38.39846445742417</v>
      </c>
      <c r="F176" s="325">
        <v>1438.04</v>
      </c>
      <c r="G176" s="326">
        <v>0</v>
      </c>
    </row>
    <row r="177" spans="2:7" ht="15">
      <c r="B177" s="253" t="s">
        <v>80</v>
      </c>
      <c r="C177" s="325">
        <v>897313.2804409055</v>
      </c>
      <c r="D177" s="325">
        <v>95010599.28181645</v>
      </c>
      <c r="E177" s="325">
        <v>105.88342037591583</v>
      </c>
      <c r="F177" s="325">
        <v>1908.33</v>
      </c>
      <c r="G177" s="326">
        <v>0</v>
      </c>
    </row>
    <row r="178" spans="2:7" ht="15">
      <c r="B178" s="253" t="s">
        <v>81</v>
      </c>
      <c r="C178" s="325">
        <v>2231129.6952177566</v>
      </c>
      <c r="D178" s="325">
        <v>156263255.403969</v>
      </c>
      <c r="E178" s="325">
        <v>70.03772830369586</v>
      </c>
      <c r="F178" s="325">
        <v>1349.7499999999998</v>
      </c>
      <c r="G178" s="326">
        <v>0.03</v>
      </c>
    </row>
    <row r="179" spans="2:7" ht="15">
      <c r="B179" s="253" t="s">
        <v>82</v>
      </c>
      <c r="C179" s="325">
        <v>2648875.6087959837</v>
      </c>
      <c r="D179" s="325">
        <v>189427212.18020847</v>
      </c>
      <c r="E179" s="325">
        <v>71.51230943091</v>
      </c>
      <c r="F179" s="325">
        <v>2936.17</v>
      </c>
      <c r="G179" s="326">
        <v>0</v>
      </c>
    </row>
    <row r="180" spans="2:7" ht="15">
      <c r="B180" s="149" t="s">
        <v>99</v>
      </c>
      <c r="C180" s="327"/>
      <c r="D180" s="327"/>
      <c r="E180" s="327"/>
      <c r="F180" s="327"/>
      <c r="G180" s="328"/>
    </row>
    <row r="181" spans="2:9" ht="15">
      <c r="B181" s="149" t="s">
        <v>636</v>
      </c>
      <c r="C181" s="325">
        <v>266672.04967146966</v>
      </c>
      <c r="D181" s="325">
        <v>93925916.30214368</v>
      </c>
      <c r="E181" s="325">
        <v>352.2150762251125</v>
      </c>
      <c r="F181" s="325">
        <v>5859.68</v>
      </c>
      <c r="G181" s="326">
        <v>7.0200000000000005</v>
      </c>
      <c r="I181" s="59"/>
    </row>
    <row r="182" spans="2:7" ht="30">
      <c r="B182" s="253" t="s">
        <v>461</v>
      </c>
      <c r="C182" s="325">
        <v>265213.16107724555</v>
      </c>
      <c r="D182" s="325">
        <v>39699991.69353754</v>
      </c>
      <c r="E182" s="325">
        <v>149.69088084574577</v>
      </c>
      <c r="F182" s="325">
        <v>929.86</v>
      </c>
      <c r="G182" s="326">
        <v>1</v>
      </c>
    </row>
    <row r="183" spans="2:7" ht="15">
      <c r="B183" s="253" t="s">
        <v>164</v>
      </c>
      <c r="C183" s="325">
        <v>51472.620093341124</v>
      </c>
      <c r="D183" s="325">
        <v>609060.936623699</v>
      </c>
      <c r="E183" s="325">
        <v>11.832716802043882</v>
      </c>
      <c r="F183" s="325">
        <v>115.83</v>
      </c>
      <c r="G183" s="326">
        <v>0.04</v>
      </c>
    </row>
    <row r="184" spans="2:7" ht="15">
      <c r="B184" s="253" t="s">
        <v>75</v>
      </c>
      <c r="C184" s="325">
        <v>254737.9158998899</v>
      </c>
      <c r="D184" s="325">
        <v>6877496.36009879</v>
      </c>
      <c r="E184" s="325">
        <v>26.998322318070606</v>
      </c>
      <c r="F184" s="325">
        <v>230.16000000000003</v>
      </c>
      <c r="G184" s="326">
        <v>0</v>
      </c>
    </row>
    <row r="185" spans="2:7" ht="30">
      <c r="B185" s="253" t="s">
        <v>462</v>
      </c>
      <c r="C185" s="325">
        <v>264067.6905934127</v>
      </c>
      <c r="D185" s="325">
        <v>8384318.1187065495</v>
      </c>
      <c r="E185" s="325">
        <v>31.75063976916417</v>
      </c>
      <c r="F185" s="325">
        <v>436.75</v>
      </c>
      <c r="G185" s="326">
        <v>0.96</v>
      </c>
    </row>
    <row r="186" spans="2:7" ht="30">
      <c r="B186" s="253" t="s">
        <v>165</v>
      </c>
      <c r="C186" s="325">
        <v>265413.8170244229</v>
      </c>
      <c r="D186" s="325">
        <v>4678246.322321121</v>
      </c>
      <c r="E186" s="325">
        <v>17.62623504220444</v>
      </c>
      <c r="F186" s="325">
        <v>551.11</v>
      </c>
      <c r="G186" s="326">
        <v>0.06</v>
      </c>
    </row>
    <row r="187" spans="2:7" ht="15">
      <c r="B187" s="253" t="s">
        <v>76</v>
      </c>
      <c r="C187" s="325">
        <v>237026.6298105685</v>
      </c>
      <c r="D187" s="325">
        <v>4745241.054848149</v>
      </c>
      <c r="E187" s="325">
        <v>20.019864682042446</v>
      </c>
      <c r="F187" s="325">
        <v>639.27</v>
      </c>
      <c r="G187" s="326">
        <v>0.03</v>
      </c>
    </row>
    <row r="188" spans="2:7" ht="15">
      <c r="B188" s="253" t="s">
        <v>77</v>
      </c>
      <c r="C188" s="325">
        <v>229069.97438254982</v>
      </c>
      <c r="D188" s="325">
        <v>7461539.647037553</v>
      </c>
      <c r="E188" s="325">
        <v>32.57318933723145</v>
      </c>
      <c r="F188" s="325">
        <v>3109.92</v>
      </c>
      <c r="G188" s="326">
        <v>0.04</v>
      </c>
    </row>
    <row r="189" spans="2:7" ht="15">
      <c r="B189" s="253" t="s">
        <v>78</v>
      </c>
      <c r="C189" s="325">
        <v>198571.32726887026</v>
      </c>
      <c r="D189" s="325">
        <v>2659352.2139458517</v>
      </c>
      <c r="E189" s="325">
        <v>13.392428053547862</v>
      </c>
      <c r="F189" s="325">
        <v>128.31</v>
      </c>
      <c r="G189" s="326">
        <v>0</v>
      </c>
    </row>
    <row r="190" spans="2:7" ht="15">
      <c r="B190" s="253" t="s">
        <v>79</v>
      </c>
      <c r="C190" s="325">
        <v>239885.26153066257</v>
      </c>
      <c r="D190" s="325">
        <v>3458119.305436579</v>
      </c>
      <c r="E190" s="325">
        <v>14.4157222639314</v>
      </c>
      <c r="F190" s="325">
        <v>202.51</v>
      </c>
      <c r="G190" s="326">
        <v>0.08</v>
      </c>
    </row>
    <row r="191" spans="2:7" ht="15">
      <c r="B191" s="253" t="s">
        <v>80</v>
      </c>
      <c r="C191" s="325">
        <v>34802.08843042194</v>
      </c>
      <c r="D191" s="325">
        <v>983182.2980860024</v>
      </c>
      <c r="E191" s="325">
        <v>28.250669497942027</v>
      </c>
      <c r="F191" s="325">
        <v>1148.75</v>
      </c>
      <c r="G191" s="326">
        <v>0.21</v>
      </c>
    </row>
    <row r="192" spans="2:7" ht="15">
      <c r="B192" s="253" t="s">
        <v>81</v>
      </c>
      <c r="C192" s="325">
        <v>182911.70606989224</v>
      </c>
      <c r="D192" s="325">
        <v>4955042.922564199</v>
      </c>
      <c r="E192" s="325">
        <v>27.08980758547423</v>
      </c>
      <c r="F192" s="325">
        <v>516.0600000000001</v>
      </c>
      <c r="G192" s="326">
        <v>0.08</v>
      </c>
    </row>
    <row r="193" spans="2:7" ht="15">
      <c r="B193" s="253" t="s">
        <v>82</v>
      </c>
      <c r="C193" s="325">
        <v>264973.2124636841</v>
      </c>
      <c r="D193" s="325">
        <v>9414325.428937513</v>
      </c>
      <c r="E193" s="325">
        <v>35.52934782125493</v>
      </c>
      <c r="F193" s="325">
        <v>687.6600000000001</v>
      </c>
      <c r="G193" s="326">
        <v>0.09</v>
      </c>
    </row>
    <row r="194" spans="2:7" s="2" customFormat="1" ht="15">
      <c r="B194" s="149" t="s">
        <v>100</v>
      </c>
      <c r="C194" s="331"/>
      <c r="D194" s="331"/>
      <c r="E194" s="331"/>
      <c r="F194" s="331"/>
      <c r="G194" s="332"/>
    </row>
    <row r="195" spans="2:9" ht="15">
      <c r="B195" s="149" t="s">
        <v>636</v>
      </c>
      <c r="C195" s="325">
        <v>266756.67743612843</v>
      </c>
      <c r="D195" s="325">
        <v>113921468.76704155</v>
      </c>
      <c r="E195" s="325">
        <v>427.06135742119756</v>
      </c>
      <c r="F195" s="325">
        <v>2125.14</v>
      </c>
      <c r="G195" s="326">
        <v>1.05</v>
      </c>
      <c r="I195" s="59"/>
    </row>
    <row r="196" spans="2:7" ht="30">
      <c r="B196" s="253" t="s">
        <v>461</v>
      </c>
      <c r="C196" s="325">
        <v>265903.8513681515</v>
      </c>
      <c r="D196" s="325">
        <v>43701639.27103592</v>
      </c>
      <c r="E196" s="325">
        <v>164.3512835416955</v>
      </c>
      <c r="F196" s="325">
        <v>597.88</v>
      </c>
      <c r="G196" s="326">
        <v>2.15</v>
      </c>
    </row>
    <row r="197" spans="2:7" ht="15">
      <c r="B197" s="253" t="s">
        <v>164</v>
      </c>
      <c r="C197" s="325">
        <v>61649.30928316869</v>
      </c>
      <c r="D197" s="325">
        <v>807738.2631335806</v>
      </c>
      <c r="E197" s="325">
        <v>13.102146196374449</v>
      </c>
      <c r="F197" s="325">
        <v>235.08999999999997</v>
      </c>
      <c r="G197" s="326">
        <v>0.13</v>
      </c>
    </row>
    <row r="198" spans="2:7" ht="15">
      <c r="B198" s="253" t="s">
        <v>75</v>
      </c>
      <c r="C198" s="325">
        <v>257013.929305819</v>
      </c>
      <c r="D198" s="325">
        <v>8741359.78136381</v>
      </c>
      <c r="E198" s="325">
        <v>34.011229683051646</v>
      </c>
      <c r="F198" s="325">
        <v>258.39</v>
      </c>
      <c r="G198" s="326">
        <v>0.17</v>
      </c>
    </row>
    <row r="199" spans="2:7" ht="30">
      <c r="B199" s="253" t="s">
        <v>462</v>
      </c>
      <c r="C199" s="325">
        <v>264627.6440788965</v>
      </c>
      <c r="D199" s="325">
        <v>10033825.43766137</v>
      </c>
      <c r="E199" s="325">
        <v>37.91676970328115</v>
      </c>
      <c r="F199" s="325">
        <v>283</v>
      </c>
      <c r="G199" s="326">
        <v>1</v>
      </c>
    </row>
    <row r="200" spans="2:7" ht="30">
      <c r="B200" s="253" t="s">
        <v>165</v>
      </c>
      <c r="C200" s="325">
        <v>265739.1219908559</v>
      </c>
      <c r="D200" s="325">
        <v>5627938.022032475</v>
      </c>
      <c r="E200" s="325">
        <v>21.178432365807744</v>
      </c>
      <c r="F200" s="325">
        <v>379.15</v>
      </c>
      <c r="G200" s="326">
        <v>0.08</v>
      </c>
    </row>
    <row r="201" spans="2:7" ht="15">
      <c r="B201" s="253" t="s">
        <v>76</v>
      </c>
      <c r="C201" s="325">
        <v>246897.55412349702</v>
      </c>
      <c r="D201" s="325">
        <v>6620014.536900657</v>
      </c>
      <c r="E201" s="325">
        <v>26.812799180624353</v>
      </c>
      <c r="F201" s="325">
        <v>1438.6399999999999</v>
      </c>
      <c r="G201" s="326">
        <v>0.03</v>
      </c>
    </row>
    <row r="202" spans="2:7" ht="15">
      <c r="B202" s="253" t="s">
        <v>77</v>
      </c>
      <c r="C202" s="325">
        <v>243981.0881049341</v>
      </c>
      <c r="D202" s="325">
        <v>9055622.57084719</v>
      </c>
      <c r="E202" s="325">
        <v>37.11608404235187</v>
      </c>
      <c r="F202" s="325">
        <v>1423.97</v>
      </c>
      <c r="G202" s="326">
        <v>0.17</v>
      </c>
    </row>
    <row r="203" spans="2:7" ht="15">
      <c r="B203" s="253" t="s">
        <v>78</v>
      </c>
      <c r="C203" s="325">
        <v>218112.7514989469</v>
      </c>
      <c r="D203" s="325">
        <v>4205026.400420403</v>
      </c>
      <c r="E203" s="325">
        <v>19.27914058908521</v>
      </c>
      <c r="F203" s="325">
        <v>149.51</v>
      </c>
      <c r="G203" s="326">
        <v>0</v>
      </c>
    </row>
    <row r="204" spans="2:7" ht="15">
      <c r="B204" s="253" t="s">
        <v>79</v>
      </c>
      <c r="C204" s="325">
        <v>241821.1778700084</v>
      </c>
      <c r="D204" s="325">
        <v>4442382.639220506</v>
      </c>
      <c r="E204" s="325">
        <v>18.370527669865705</v>
      </c>
      <c r="F204" s="325">
        <v>180.99</v>
      </c>
      <c r="G204" s="326">
        <v>0</v>
      </c>
    </row>
    <row r="205" spans="2:7" ht="15">
      <c r="B205" s="253" t="s">
        <v>80</v>
      </c>
      <c r="C205" s="325">
        <v>55130.89955273708</v>
      </c>
      <c r="D205" s="325">
        <v>1897003.3612636311</v>
      </c>
      <c r="E205" s="325">
        <v>34.40907688163145</v>
      </c>
      <c r="F205" s="325">
        <v>247.5</v>
      </c>
      <c r="G205" s="326">
        <v>0.39</v>
      </c>
    </row>
    <row r="206" spans="2:7" ht="15">
      <c r="B206" s="253" t="s">
        <v>81</v>
      </c>
      <c r="C206" s="325">
        <v>208594.46105891065</v>
      </c>
      <c r="D206" s="325">
        <v>7396712.931297528</v>
      </c>
      <c r="E206" s="325">
        <v>35.45977632267316</v>
      </c>
      <c r="F206" s="325">
        <v>456.9</v>
      </c>
      <c r="G206" s="326">
        <v>0.03</v>
      </c>
    </row>
    <row r="207" spans="2:7" ht="15">
      <c r="B207" s="253" t="s">
        <v>82</v>
      </c>
      <c r="C207" s="325">
        <v>265555.5830186789</v>
      </c>
      <c r="D207" s="325">
        <v>11392205.55186446</v>
      </c>
      <c r="E207" s="325">
        <v>42.89951437798672</v>
      </c>
      <c r="F207" s="325">
        <v>233.61</v>
      </c>
      <c r="G207" s="326">
        <v>0.25</v>
      </c>
    </row>
    <row r="208" spans="2:7" ht="15">
      <c r="B208" s="251" t="s">
        <v>145</v>
      </c>
      <c r="C208" s="325"/>
      <c r="D208" s="325"/>
      <c r="E208" s="325"/>
      <c r="F208" s="325"/>
      <c r="G208" s="326"/>
    </row>
    <row r="209" spans="2:9" ht="15">
      <c r="B209" s="149" t="s">
        <v>636</v>
      </c>
      <c r="C209" s="325">
        <v>266510.1322826518</v>
      </c>
      <c r="D209" s="325">
        <v>129119645.09517285</v>
      </c>
      <c r="E209" s="325">
        <v>484.48306257351913</v>
      </c>
      <c r="F209" s="325">
        <v>3052.23</v>
      </c>
      <c r="G209" s="326">
        <v>19.68</v>
      </c>
      <c r="I209" s="59"/>
    </row>
    <row r="210" spans="2:7" ht="30">
      <c r="B210" s="253" t="s">
        <v>461</v>
      </c>
      <c r="C210" s="325">
        <v>265022.2810461193</v>
      </c>
      <c r="D210" s="325">
        <v>43966424.405633435</v>
      </c>
      <c r="E210" s="325">
        <v>165.89708696221803</v>
      </c>
      <c r="F210" s="325">
        <v>767.29</v>
      </c>
      <c r="G210" s="326">
        <v>0.55</v>
      </c>
    </row>
    <row r="211" spans="2:7" ht="15">
      <c r="B211" s="253" t="s">
        <v>164</v>
      </c>
      <c r="C211" s="325">
        <v>67462.86033060619</v>
      </c>
      <c r="D211" s="325">
        <v>1010079.0965687669</v>
      </c>
      <c r="E211" s="325">
        <v>14.972372822895558</v>
      </c>
      <c r="F211" s="325">
        <v>146.03</v>
      </c>
      <c r="G211" s="326">
        <v>0.17</v>
      </c>
    </row>
    <row r="212" spans="2:7" ht="15">
      <c r="B212" s="253" t="s">
        <v>75</v>
      </c>
      <c r="C212" s="325">
        <v>257387.21058013855</v>
      </c>
      <c r="D212" s="325">
        <v>10067839.718229802</v>
      </c>
      <c r="E212" s="325">
        <v>39.11553995063457</v>
      </c>
      <c r="F212" s="325">
        <v>261.17</v>
      </c>
      <c r="G212" s="326">
        <v>0.08</v>
      </c>
    </row>
    <row r="213" spans="2:7" ht="30">
      <c r="B213" s="253" t="s">
        <v>462</v>
      </c>
      <c r="C213" s="325">
        <v>264642.424239609</v>
      </c>
      <c r="D213" s="325">
        <v>11633714.390257051</v>
      </c>
      <c r="E213" s="325">
        <v>43.960126286191404</v>
      </c>
      <c r="F213" s="325">
        <v>344.5</v>
      </c>
      <c r="G213" s="326">
        <v>0.83</v>
      </c>
    </row>
    <row r="214" spans="2:7" ht="30">
      <c r="B214" s="253" t="s">
        <v>165</v>
      </c>
      <c r="C214" s="325">
        <v>265491.5411868722</v>
      </c>
      <c r="D214" s="325">
        <v>6379806.594199052</v>
      </c>
      <c r="E214" s="325">
        <v>24.030168967637586</v>
      </c>
      <c r="F214" s="325">
        <v>312.39</v>
      </c>
      <c r="G214" s="326">
        <v>0.03</v>
      </c>
    </row>
    <row r="215" spans="2:7" ht="15">
      <c r="B215" s="253" t="s">
        <v>76</v>
      </c>
      <c r="C215" s="325">
        <v>249262.01399782416</v>
      </c>
      <c r="D215" s="325">
        <v>8623275.84320931</v>
      </c>
      <c r="E215" s="325">
        <v>34.5952265445652</v>
      </c>
      <c r="F215" s="325">
        <v>2546.73</v>
      </c>
      <c r="G215" s="326">
        <v>0</v>
      </c>
    </row>
    <row r="216" spans="2:7" ht="15">
      <c r="B216" s="253" t="s">
        <v>77</v>
      </c>
      <c r="C216" s="325">
        <v>247127.4971608946</v>
      </c>
      <c r="D216" s="325">
        <v>11482418.187431084</v>
      </c>
      <c r="E216" s="325">
        <v>46.463539344451625</v>
      </c>
      <c r="F216" s="325">
        <v>1881.78</v>
      </c>
      <c r="G216" s="326">
        <v>0.25</v>
      </c>
    </row>
    <row r="217" spans="2:7" ht="15">
      <c r="B217" s="253" t="s">
        <v>78</v>
      </c>
      <c r="C217" s="325">
        <v>229172.1085204851</v>
      </c>
      <c r="D217" s="325">
        <v>5516532.085841967</v>
      </c>
      <c r="E217" s="325">
        <v>24.07156840095512</v>
      </c>
      <c r="F217" s="325">
        <v>189.13</v>
      </c>
      <c r="G217" s="326">
        <v>0.05</v>
      </c>
    </row>
    <row r="218" spans="2:7" ht="15">
      <c r="B218" s="253" t="s">
        <v>79</v>
      </c>
      <c r="C218" s="325">
        <v>237262.65838121486</v>
      </c>
      <c r="D218" s="325">
        <v>5187068.885546197</v>
      </c>
      <c r="E218" s="325">
        <v>21.862137602841933</v>
      </c>
      <c r="F218" s="325">
        <v>209.47</v>
      </c>
      <c r="G218" s="326">
        <v>0.08</v>
      </c>
    </row>
    <row r="219" spans="2:7" ht="15">
      <c r="B219" s="253" t="s">
        <v>80</v>
      </c>
      <c r="C219" s="325">
        <v>74005.0897110582</v>
      </c>
      <c r="D219" s="325">
        <v>3368728.352165486</v>
      </c>
      <c r="E219" s="325">
        <v>45.520225234753205</v>
      </c>
      <c r="F219" s="325">
        <v>580.84</v>
      </c>
      <c r="G219" s="326">
        <v>0.17</v>
      </c>
    </row>
    <row r="220" spans="2:7" ht="15">
      <c r="B220" s="253" t="s">
        <v>81</v>
      </c>
      <c r="C220" s="325">
        <v>213477.8756671881</v>
      </c>
      <c r="D220" s="325">
        <v>9247983.586626718</v>
      </c>
      <c r="E220" s="325">
        <v>43.32057154739688</v>
      </c>
      <c r="F220" s="325">
        <v>403.25999999999993</v>
      </c>
      <c r="G220" s="326">
        <v>0.07</v>
      </c>
    </row>
    <row r="221" spans="2:7" ht="15">
      <c r="B221" s="253" t="s">
        <v>82</v>
      </c>
      <c r="C221" s="325">
        <v>264779.14992354304</v>
      </c>
      <c r="D221" s="325">
        <v>12635773.94946423</v>
      </c>
      <c r="E221" s="325">
        <v>47.72193714313572</v>
      </c>
      <c r="F221" s="325">
        <v>1053.56</v>
      </c>
      <c r="G221" s="326">
        <v>0.8</v>
      </c>
    </row>
    <row r="222" spans="2:7" ht="15">
      <c r="B222" s="251" t="s">
        <v>146</v>
      </c>
      <c r="C222" s="327"/>
      <c r="D222" s="327"/>
      <c r="E222" s="327"/>
      <c r="F222" s="327"/>
      <c r="G222" s="328"/>
    </row>
    <row r="223" spans="2:9" ht="15">
      <c r="B223" s="149" t="s">
        <v>636</v>
      </c>
      <c r="C223" s="325">
        <v>266577.3132419388</v>
      </c>
      <c r="D223" s="325">
        <v>142517989.51245594</v>
      </c>
      <c r="E223" s="325">
        <v>534.621599187288</v>
      </c>
      <c r="F223" s="325">
        <v>5217.92</v>
      </c>
      <c r="G223" s="326">
        <v>14.870000000000001</v>
      </c>
      <c r="I223" s="59"/>
    </row>
    <row r="224" spans="2:7" ht="30">
      <c r="B224" s="253" t="s">
        <v>461</v>
      </c>
      <c r="C224" s="325">
        <v>265454.6179754988</v>
      </c>
      <c r="D224" s="325">
        <v>44962530.00524587</v>
      </c>
      <c r="E224" s="325">
        <v>169.3793475817244</v>
      </c>
      <c r="F224" s="325">
        <v>719.7800000000001</v>
      </c>
      <c r="G224" s="326">
        <v>0.64</v>
      </c>
    </row>
    <row r="225" spans="2:7" ht="15">
      <c r="B225" s="253" t="s">
        <v>164</v>
      </c>
      <c r="C225" s="325">
        <v>73620.77638168125</v>
      </c>
      <c r="D225" s="325">
        <v>1077528.7831975403</v>
      </c>
      <c r="E225" s="325">
        <v>14.636205106166978</v>
      </c>
      <c r="F225" s="325">
        <v>128.26999999999998</v>
      </c>
      <c r="G225" s="326">
        <v>0.1</v>
      </c>
    </row>
    <row r="226" spans="2:7" ht="15">
      <c r="B226" s="253" t="s">
        <v>75</v>
      </c>
      <c r="C226" s="325">
        <v>257245.26242556213</v>
      </c>
      <c r="D226" s="325">
        <v>10958577.340218518</v>
      </c>
      <c r="E226" s="325">
        <v>42.59972462423696</v>
      </c>
      <c r="F226" s="325">
        <v>543</v>
      </c>
      <c r="G226" s="326">
        <v>0.17</v>
      </c>
    </row>
    <row r="227" spans="2:7" ht="30">
      <c r="B227" s="253" t="s">
        <v>462</v>
      </c>
      <c r="C227" s="325">
        <v>264776.6080625687</v>
      </c>
      <c r="D227" s="325">
        <v>13144095.647986026</v>
      </c>
      <c r="E227" s="325">
        <v>49.64220874405936</v>
      </c>
      <c r="F227" s="325">
        <v>840.5</v>
      </c>
      <c r="G227" s="326">
        <v>0.6</v>
      </c>
    </row>
    <row r="228" spans="2:7" ht="30">
      <c r="B228" s="253" t="s">
        <v>165</v>
      </c>
      <c r="C228" s="325">
        <v>264391.3034481064</v>
      </c>
      <c r="D228" s="325">
        <v>7271485.921659205</v>
      </c>
      <c r="E228" s="325">
        <v>27.50274243829817</v>
      </c>
      <c r="F228" s="325">
        <v>1022.7700000000001</v>
      </c>
      <c r="G228" s="326">
        <v>0.1</v>
      </c>
    </row>
    <row r="229" spans="2:7" ht="15">
      <c r="B229" s="253" t="s">
        <v>76</v>
      </c>
      <c r="C229" s="325">
        <v>249719.2885405963</v>
      </c>
      <c r="D229" s="325">
        <v>9251034.103006864</v>
      </c>
      <c r="E229" s="325">
        <v>37.04573305919436</v>
      </c>
      <c r="F229" s="325">
        <v>1463.73</v>
      </c>
      <c r="G229" s="326">
        <v>0</v>
      </c>
    </row>
    <row r="230" spans="2:7" ht="15">
      <c r="B230" s="253" t="s">
        <v>77</v>
      </c>
      <c r="C230" s="325">
        <v>247832.61386806928</v>
      </c>
      <c r="D230" s="325">
        <v>13914666.832398342</v>
      </c>
      <c r="E230" s="325">
        <v>56.14542257059698</v>
      </c>
      <c r="F230" s="325">
        <v>2687.86</v>
      </c>
      <c r="G230" s="326">
        <v>0.13</v>
      </c>
    </row>
    <row r="231" spans="2:7" ht="15">
      <c r="B231" s="253" t="s">
        <v>78</v>
      </c>
      <c r="C231" s="325">
        <v>236295.54886330062</v>
      </c>
      <c r="D231" s="325">
        <v>6944827.968309184</v>
      </c>
      <c r="E231" s="325">
        <v>29.3904307623113</v>
      </c>
      <c r="F231" s="325">
        <v>337.58000000000004</v>
      </c>
      <c r="G231" s="326">
        <v>0.33</v>
      </c>
    </row>
    <row r="232" spans="2:7" ht="15">
      <c r="B232" s="253" t="s">
        <v>79</v>
      </c>
      <c r="C232" s="325">
        <v>237238.714570184</v>
      </c>
      <c r="D232" s="325">
        <v>5743303.223126902</v>
      </c>
      <c r="E232" s="325">
        <v>24.20896283109737</v>
      </c>
      <c r="F232" s="325">
        <v>430.66999999999996</v>
      </c>
      <c r="G232" s="326">
        <v>0.05</v>
      </c>
    </row>
    <row r="233" spans="2:7" ht="15">
      <c r="B233" s="253" t="s">
        <v>80</v>
      </c>
      <c r="C233" s="325">
        <v>88343.7524320199</v>
      </c>
      <c r="D233" s="325">
        <v>4424532.39362689</v>
      </c>
      <c r="E233" s="325">
        <v>50.08313855619328</v>
      </c>
      <c r="F233" s="325">
        <v>412.5</v>
      </c>
      <c r="G233" s="326">
        <v>0.17</v>
      </c>
    </row>
    <row r="234" spans="2:7" ht="15">
      <c r="B234" s="253" t="s">
        <v>81</v>
      </c>
      <c r="C234" s="325">
        <v>222047.42284622794</v>
      </c>
      <c r="D234" s="325">
        <v>10977448.003533684</v>
      </c>
      <c r="E234" s="325">
        <v>49.437403338546176</v>
      </c>
      <c r="F234" s="325">
        <v>551.18</v>
      </c>
      <c r="G234" s="326">
        <v>0.17</v>
      </c>
    </row>
    <row r="235" spans="2:7" ht="15">
      <c r="B235" s="253" t="s">
        <v>82</v>
      </c>
      <c r="C235" s="325">
        <v>265090.67820979486</v>
      </c>
      <c r="D235" s="325">
        <v>13847959.290147126</v>
      </c>
      <c r="E235" s="325">
        <v>52.238575055391955</v>
      </c>
      <c r="F235" s="325">
        <v>442.41999999999996</v>
      </c>
      <c r="G235" s="326">
        <v>0.17</v>
      </c>
    </row>
    <row r="236" spans="2:7" ht="15">
      <c r="B236" s="251" t="s">
        <v>147</v>
      </c>
      <c r="C236" s="327"/>
      <c r="D236" s="327"/>
      <c r="E236" s="327"/>
      <c r="F236" s="327"/>
      <c r="G236" s="328"/>
    </row>
    <row r="237" spans="2:9" ht="15">
      <c r="B237" s="149" t="s">
        <v>636</v>
      </c>
      <c r="C237" s="325">
        <v>266692.3722226477</v>
      </c>
      <c r="D237" s="325">
        <v>155464580.67612043</v>
      </c>
      <c r="E237" s="325">
        <v>582.9359849344737</v>
      </c>
      <c r="F237" s="325">
        <v>6688.12</v>
      </c>
      <c r="G237" s="326">
        <v>7.1499999999999995</v>
      </c>
      <c r="I237" s="59"/>
    </row>
    <row r="238" spans="2:7" ht="30">
      <c r="B238" s="253" t="s">
        <v>461</v>
      </c>
      <c r="C238" s="325">
        <v>264540.91965996946</v>
      </c>
      <c r="D238" s="325">
        <v>43737196.39546627</v>
      </c>
      <c r="E238" s="325">
        <v>165.33244252603473</v>
      </c>
      <c r="F238" s="325">
        <v>983.88</v>
      </c>
      <c r="G238" s="326">
        <v>0.47</v>
      </c>
    </row>
    <row r="239" spans="2:7" ht="15">
      <c r="B239" s="253" t="s">
        <v>164</v>
      </c>
      <c r="C239" s="325">
        <v>79466.04079786749</v>
      </c>
      <c r="D239" s="325">
        <v>1298771.6241612677</v>
      </c>
      <c r="E239" s="325">
        <v>16.34373137407043</v>
      </c>
      <c r="F239" s="325">
        <v>214.34</v>
      </c>
      <c r="G239" s="326">
        <v>0.08</v>
      </c>
    </row>
    <row r="240" spans="2:7" ht="15">
      <c r="B240" s="253" t="s">
        <v>75</v>
      </c>
      <c r="C240" s="325">
        <v>257037.02544376138</v>
      </c>
      <c r="D240" s="325">
        <v>13020212.371357642</v>
      </c>
      <c r="E240" s="325">
        <v>50.65500718769565</v>
      </c>
      <c r="F240" s="325">
        <v>471.32</v>
      </c>
      <c r="G240" s="326">
        <v>0.08</v>
      </c>
    </row>
    <row r="241" spans="2:7" ht="30">
      <c r="B241" s="253" t="s">
        <v>462</v>
      </c>
      <c r="C241" s="325">
        <v>262428.34839282994</v>
      </c>
      <c r="D241" s="325">
        <v>13575228.386954522</v>
      </c>
      <c r="E241" s="325">
        <v>51.72927570551072</v>
      </c>
      <c r="F241" s="325">
        <v>437.5</v>
      </c>
      <c r="G241" s="326">
        <v>0.38</v>
      </c>
    </row>
    <row r="242" spans="2:7" ht="30">
      <c r="B242" s="253" t="s">
        <v>165</v>
      </c>
      <c r="C242" s="325">
        <v>264033.4927252775</v>
      </c>
      <c r="D242" s="325">
        <v>7588911.049936751</v>
      </c>
      <c r="E242" s="325">
        <v>28.742228766533373</v>
      </c>
      <c r="F242" s="325">
        <v>640.35</v>
      </c>
      <c r="G242" s="326">
        <v>0.08</v>
      </c>
    </row>
    <row r="243" spans="2:7" ht="15">
      <c r="B243" s="253" t="s">
        <v>76</v>
      </c>
      <c r="C243" s="325">
        <v>248290.38779409623</v>
      </c>
      <c r="D243" s="325">
        <v>11368761.784291776</v>
      </c>
      <c r="E243" s="325">
        <v>45.7881671751213</v>
      </c>
      <c r="F243" s="325">
        <v>1288.13</v>
      </c>
      <c r="G243" s="326">
        <v>0.03</v>
      </c>
    </row>
    <row r="244" spans="2:7" ht="15">
      <c r="B244" s="253" t="s">
        <v>77</v>
      </c>
      <c r="C244" s="325">
        <v>251155.8894942133</v>
      </c>
      <c r="D244" s="325">
        <v>16669500.550112525</v>
      </c>
      <c r="E244" s="325">
        <v>66.37113142631121</v>
      </c>
      <c r="F244" s="325">
        <v>5591.3</v>
      </c>
      <c r="G244" s="326">
        <v>0.13</v>
      </c>
    </row>
    <row r="245" spans="2:7" ht="15">
      <c r="B245" s="253" t="s">
        <v>78</v>
      </c>
      <c r="C245" s="325">
        <v>241609.65621427514</v>
      </c>
      <c r="D245" s="325">
        <v>7676649.915112361</v>
      </c>
      <c r="E245" s="325">
        <v>31.77294333097436</v>
      </c>
      <c r="F245" s="325">
        <v>180.18</v>
      </c>
      <c r="G245" s="326">
        <v>0.25</v>
      </c>
    </row>
    <row r="246" spans="2:7" ht="15">
      <c r="B246" s="253" t="s">
        <v>79</v>
      </c>
      <c r="C246" s="325">
        <v>236762.3754242456</v>
      </c>
      <c r="D246" s="325">
        <v>6456163.365634261</v>
      </c>
      <c r="E246" s="325">
        <v>27.26853603350492</v>
      </c>
      <c r="F246" s="325">
        <v>367.74</v>
      </c>
      <c r="G246" s="326">
        <v>0</v>
      </c>
    </row>
    <row r="247" spans="2:7" ht="15">
      <c r="B247" s="253" t="s">
        <v>80</v>
      </c>
      <c r="C247" s="325">
        <v>89998.57591921758</v>
      </c>
      <c r="D247" s="325">
        <v>5481423.358956457</v>
      </c>
      <c r="E247" s="325">
        <v>60.90566770608198</v>
      </c>
      <c r="F247" s="325">
        <v>1000</v>
      </c>
      <c r="G247" s="326">
        <v>0.33</v>
      </c>
    </row>
    <row r="248" spans="2:7" ht="15">
      <c r="B248" s="253" t="s">
        <v>81</v>
      </c>
      <c r="C248" s="325">
        <v>226881.57737310065</v>
      </c>
      <c r="D248" s="325">
        <v>13357538.51909333</v>
      </c>
      <c r="E248" s="325">
        <v>58.874495998091625</v>
      </c>
      <c r="F248" s="325">
        <v>531.96</v>
      </c>
      <c r="G248" s="326">
        <v>0.08</v>
      </c>
    </row>
    <row r="249" spans="2:7" ht="15">
      <c r="B249" s="253" t="s">
        <v>82</v>
      </c>
      <c r="C249" s="325">
        <v>264627.67132733605</v>
      </c>
      <c r="D249" s="325">
        <v>15234223.355043175</v>
      </c>
      <c r="E249" s="325">
        <v>57.56851987031592</v>
      </c>
      <c r="F249" s="325">
        <v>437.27</v>
      </c>
      <c r="G249" s="326">
        <v>0.2</v>
      </c>
    </row>
    <row r="250" spans="2:7" ht="15">
      <c r="B250" s="251" t="s">
        <v>148</v>
      </c>
      <c r="C250" s="327"/>
      <c r="D250" s="327"/>
      <c r="E250" s="327"/>
      <c r="F250" s="327"/>
      <c r="G250" s="328"/>
    </row>
    <row r="251" spans="2:9" ht="15">
      <c r="B251" s="149" t="s">
        <v>636</v>
      </c>
      <c r="C251" s="325">
        <v>266213.9917249989</v>
      </c>
      <c r="D251" s="325">
        <v>175431457.5521979</v>
      </c>
      <c r="E251" s="325">
        <v>658.9866160506692</v>
      </c>
      <c r="F251" s="325">
        <v>4250.77</v>
      </c>
      <c r="G251" s="326">
        <v>4.08</v>
      </c>
      <c r="I251" s="59"/>
    </row>
    <row r="252" spans="2:7" ht="30">
      <c r="B252" s="253" t="s">
        <v>461</v>
      </c>
      <c r="C252" s="325">
        <v>263560.31029598595</v>
      </c>
      <c r="D252" s="325">
        <v>44464272.34977111</v>
      </c>
      <c r="E252" s="325">
        <v>168.7062528490592</v>
      </c>
      <c r="F252" s="325">
        <v>894.0600000000001</v>
      </c>
      <c r="G252" s="326">
        <v>0.51</v>
      </c>
    </row>
    <row r="253" spans="2:7" ht="15">
      <c r="B253" s="253" t="s">
        <v>164</v>
      </c>
      <c r="C253" s="325">
        <v>80812.06167973831</v>
      </c>
      <c r="D253" s="325">
        <v>1331847.482804937</v>
      </c>
      <c r="E253" s="325">
        <v>16.480800701300087</v>
      </c>
      <c r="F253" s="325">
        <v>223.18</v>
      </c>
      <c r="G253" s="326">
        <v>0.04</v>
      </c>
    </row>
    <row r="254" spans="2:7" ht="15">
      <c r="B254" s="253" t="s">
        <v>75</v>
      </c>
      <c r="C254" s="325">
        <v>253017.5277707992</v>
      </c>
      <c r="D254" s="325">
        <v>13562968.525347909</v>
      </c>
      <c r="E254" s="325">
        <v>53.604857516567726</v>
      </c>
      <c r="F254" s="325">
        <v>472.67</v>
      </c>
      <c r="G254" s="326">
        <v>0.08</v>
      </c>
    </row>
    <row r="255" spans="2:7" ht="30">
      <c r="B255" s="253" t="s">
        <v>462</v>
      </c>
      <c r="C255" s="325">
        <v>261734.83764477316</v>
      </c>
      <c r="D255" s="325">
        <v>14989954.15939697</v>
      </c>
      <c r="E255" s="325">
        <v>57.2715282928494</v>
      </c>
      <c r="F255" s="325">
        <v>513</v>
      </c>
      <c r="G255" s="326">
        <v>0.83</v>
      </c>
    </row>
    <row r="256" spans="2:7" ht="30">
      <c r="B256" s="253" t="s">
        <v>165</v>
      </c>
      <c r="C256" s="325">
        <v>265506.26380536484</v>
      </c>
      <c r="D256" s="325">
        <v>8638365.333695628</v>
      </c>
      <c r="E256" s="325">
        <v>32.535448353972434</v>
      </c>
      <c r="F256" s="325">
        <v>757.2</v>
      </c>
      <c r="G256" s="326">
        <v>0.08</v>
      </c>
    </row>
    <row r="257" spans="2:7" ht="15">
      <c r="B257" s="253" t="s">
        <v>76</v>
      </c>
      <c r="C257" s="325">
        <v>251814.64473921427</v>
      </c>
      <c r="D257" s="325">
        <v>12433450.572218083</v>
      </c>
      <c r="E257" s="325">
        <v>49.37540699864571</v>
      </c>
      <c r="F257" s="325">
        <v>1121.86</v>
      </c>
      <c r="G257" s="326">
        <v>0.08</v>
      </c>
    </row>
    <row r="258" spans="2:7" ht="15">
      <c r="B258" s="253" t="s">
        <v>77</v>
      </c>
      <c r="C258" s="325">
        <v>249358.4296818171</v>
      </c>
      <c r="D258" s="325">
        <v>22838267.753034715</v>
      </c>
      <c r="E258" s="325">
        <v>91.58811186843167</v>
      </c>
      <c r="F258" s="325">
        <v>2711.67</v>
      </c>
      <c r="G258" s="326">
        <v>0.04</v>
      </c>
    </row>
    <row r="259" spans="2:7" ht="15">
      <c r="B259" s="253" t="s">
        <v>78</v>
      </c>
      <c r="C259" s="325">
        <v>246292.379685025</v>
      </c>
      <c r="D259" s="325">
        <v>9786852.132359456</v>
      </c>
      <c r="E259" s="325">
        <v>39.736723259061165</v>
      </c>
      <c r="F259" s="325">
        <v>238.07</v>
      </c>
      <c r="G259" s="326">
        <v>0.2</v>
      </c>
    </row>
    <row r="260" spans="2:7" ht="15">
      <c r="B260" s="253" t="s">
        <v>79</v>
      </c>
      <c r="C260" s="325">
        <v>234199.62827025403</v>
      </c>
      <c r="D260" s="325">
        <v>7671396.957635362</v>
      </c>
      <c r="E260" s="325">
        <v>32.75580330461914</v>
      </c>
      <c r="F260" s="325">
        <v>282.2</v>
      </c>
      <c r="G260" s="326">
        <v>0.08</v>
      </c>
    </row>
    <row r="261" spans="2:7" ht="15">
      <c r="B261" s="253" t="s">
        <v>80</v>
      </c>
      <c r="C261" s="325">
        <v>99137.06807095128</v>
      </c>
      <c r="D261" s="325">
        <v>7672429.9102977095</v>
      </c>
      <c r="E261" s="325">
        <v>77.39214059474341</v>
      </c>
      <c r="F261" s="325">
        <v>1441.67</v>
      </c>
      <c r="G261" s="326">
        <v>0.42</v>
      </c>
    </row>
    <row r="262" spans="2:7" ht="15">
      <c r="B262" s="253" t="s">
        <v>81</v>
      </c>
      <c r="C262" s="325">
        <v>228687.4411462254</v>
      </c>
      <c r="D262" s="325">
        <v>15389758.092449851</v>
      </c>
      <c r="E262" s="325">
        <v>67.29603521432321</v>
      </c>
      <c r="F262" s="325">
        <v>815.14</v>
      </c>
      <c r="G262" s="326">
        <v>0.15</v>
      </c>
    </row>
    <row r="263" spans="2:7" ht="15">
      <c r="B263" s="253" t="s">
        <v>82</v>
      </c>
      <c r="C263" s="325">
        <v>263198.03068283235</v>
      </c>
      <c r="D263" s="325">
        <v>16651894.283186235</v>
      </c>
      <c r="E263" s="325">
        <v>63.267548924986656</v>
      </c>
      <c r="F263" s="325">
        <v>599.71</v>
      </c>
      <c r="G263" s="326">
        <v>0.2</v>
      </c>
    </row>
    <row r="264" spans="2:7" ht="15">
      <c r="B264" s="251" t="s">
        <v>149</v>
      </c>
      <c r="C264" s="327"/>
      <c r="D264" s="327"/>
      <c r="E264" s="327"/>
      <c r="F264" s="327"/>
      <c r="G264" s="328"/>
    </row>
    <row r="265" spans="2:9" ht="15">
      <c r="B265" s="149" t="s">
        <v>636</v>
      </c>
      <c r="C265" s="325">
        <v>266656.1457445541</v>
      </c>
      <c r="D265" s="325">
        <v>190245446.63349485</v>
      </c>
      <c r="E265" s="325">
        <v>713.4485728888558</v>
      </c>
      <c r="F265" s="325">
        <v>3978.01</v>
      </c>
      <c r="G265" s="326">
        <v>6.54</v>
      </c>
      <c r="I265" s="59"/>
    </row>
    <row r="266" spans="2:7" ht="30">
      <c r="B266" s="253" t="s">
        <v>461</v>
      </c>
      <c r="C266" s="325">
        <v>262712.4374785227</v>
      </c>
      <c r="D266" s="325">
        <v>43546021.699750274</v>
      </c>
      <c r="E266" s="325">
        <v>165.75546296056217</v>
      </c>
      <c r="F266" s="325">
        <v>1171.73</v>
      </c>
      <c r="G266" s="326">
        <v>0.5</v>
      </c>
    </row>
    <row r="267" spans="2:7" ht="15">
      <c r="B267" s="253" t="s">
        <v>164</v>
      </c>
      <c r="C267" s="325">
        <v>80513.39980318076</v>
      </c>
      <c r="D267" s="325">
        <v>1304616.379221163</v>
      </c>
      <c r="E267" s="325">
        <v>16.20371742356386</v>
      </c>
      <c r="F267" s="325">
        <v>150.95999999999998</v>
      </c>
      <c r="G267" s="326">
        <v>0.08</v>
      </c>
    </row>
    <row r="268" spans="2:7" ht="15">
      <c r="B268" s="253" t="s">
        <v>75</v>
      </c>
      <c r="C268" s="325">
        <v>255969.98654403343</v>
      </c>
      <c r="D268" s="325">
        <v>14821108.462794177</v>
      </c>
      <c r="E268" s="325">
        <v>57.901743336789856</v>
      </c>
      <c r="F268" s="325">
        <v>650.36</v>
      </c>
      <c r="G268" s="326">
        <v>0.17</v>
      </c>
    </row>
    <row r="269" spans="2:7" ht="30">
      <c r="B269" s="253" t="s">
        <v>462</v>
      </c>
      <c r="C269" s="325">
        <v>262374.5533187592</v>
      </c>
      <c r="D269" s="325">
        <v>16321955.961061379</v>
      </c>
      <c r="E269" s="325">
        <v>62.20860885556921</v>
      </c>
      <c r="F269" s="325">
        <v>611</v>
      </c>
      <c r="G269" s="326">
        <v>0</v>
      </c>
    </row>
    <row r="270" spans="2:7" ht="30">
      <c r="B270" s="253" t="s">
        <v>165</v>
      </c>
      <c r="C270" s="325">
        <v>264181.60544161964</v>
      </c>
      <c r="D270" s="325">
        <v>9859262.686560906</v>
      </c>
      <c r="E270" s="325">
        <v>37.32001957547216</v>
      </c>
      <c r="F270" s="325">
        <v>464.63</v>
      </c>
      <c r="G270" s="326">
        <v>0.02</v>
      </c>
    </row>
    <row r="271" spans="2:7" ht="15">
      <c r="B271" s="253" t="s">
        <v>76</v>
      </c>
      <c r="C271" s="325">
        <v>250151.78092936202</v>
      </c>
      <c r="D271" s="325">
        <v>13675887.02094285</v>
      </c>
      <c r="E271" s="325">
        <v>54.67035641375127</v>
      </c>
      <c r="F271" s="325">
        <v>1310.33</v>
      </c>
      <c r="G271" s="326">
        <v>0.08</v>
      </c>
    </row>
    <row r="272" spans="2:7" ht="15">
      <c r="B272" s="253" t="s">
        <v>77</v>
      </c>
      <c r="C272" s="325">
        <v>249689.79798558942</v>
      </c>
      <c r="D272" s="325">
        <v>27154122.632373236</v>
      </c>
      <c r="E272" s="325">
        <v>108.75143018034083</v>
      </c>
      <c r="F272" s="325">
        <v>3048.33</v>
      </c>
      <c r="G272" s="326">
        <v>0.17</v>
      </c>
    </row>
    <row r="273" spans="2:7" ht="15">
      <c r="B273" s="253" t="s">
        <v>78</v>
      </c>
      <c r="C273" s="325">
        <v>243746.09411399023</v>
      </c>
      <c r="D273" s="325">
        <v>10817477.815863809</v>
      </c>
      <c r="E273" s="325">
        <v>44.38010732104249</v>
      </c>
      <c r="F273" s="325">
        <v>355.11</v>
      </c>
      <c r="G273" s="326">
        <v>0.25</v>
      </c>
    </row>
    <row r="274" spans="2:7" ht="15">
      <c r="B274" s="253" t="s">
        <v>79</v>
      </c>
      <c r="C274" s="325">
        <v>230967.70012849764</v>
      </c>
      <c r="D274" s="325">
        <v>8482102.806303969</v>
      </c>
      <c r="E274" s="325">
        <v>36.7241947752218</v>
      </c>
      <c r="F274" s="325">
        <v>502.82</v>
      </c>
      <c r="G274" s="326">
        <v>0</v>
      </c>
    </row>
    <row r="275" spans="2:7" ht="15">
      <c r="B275" s="253" t="s">
        <v>80</v>
      </c>
      <c r="C275" s="325">
        <v>102267.65964265264</v>
      </c>
      <c r="D275" s="325">
        <v>9616704.966971003</v>
      </c>
      <c r="E275" s="325">
        <v>94.03466355418752</v>
      </c>
      <c r="F275" s="325">
        <v>1006.1600000000001</v>
      </c>
      <c r="G275" s="326">
        <v>0.42</v>
      </c>
    </row>
    <row r="276" spans="2:7" ht="15">
      <c r="B276" s="253" t="s">
        <v>81</v>
      </c>
      <c r="C276" s="325">
        <v>231893.12519866665</v>
      </c>
      <c r="D276" s="325">
        <v>16728451.861036353</v>
      </c>
      <c r="E276" s="325">
        <v>72.13862785584874</v>
      </c>
      <c r="F276" s="325">
        <v>720.7199999999999</v>
      </c>
      <c r="G276" s="326">
        <v>0.25</v>
      </c>
    </row>
    <row r="277" spans="2:7" ht="15">
      <c r="B277" s="253" t="s">
        <v>82</v>
      </c>
      <c r="C277" s="325">
        <v>264753.89233607095</v>
      </c>
      <c r="D277" s="325">
        <v>17917734.340615653</v>
      </c>
      <c r="E277" s="325">
        <v>67.67694398189016</v>
      </c>
      <c r="F277" s="325">
        <v>1195.7</v>
      </c>
      <c r="G277" s="326">
        <v>0.06</v>
      </c>
    </row>
    <row r="278" spans="2:7" ht="15">
      <c r="B278" s="251" t="s">
        <v>150</v>
      </c>
      <c r="C278" s="327"/>
      <c r="D278" s="327"/>
      <c r="E278" s="327"/>
      <c r="F278" s="327"/>
      <c r="G278" s="328"/>
    </row>
    <row r="279" spans="2:9" ht="15">
      <c r="B279" s="149" t="s">
        <v>636</v>
      </c>
      <c r="C279" s="325">
        <v>266493.7862780571</v>
      </c>
      <c r="D279" s="325">
        <v>219505803.0532636</v>
      </c>
      <c r="E279" s="325">
        <v>823.6807548834678</v>
      </c>
      <c r="F279" s="325">
        <v>5258.3099999999995</v>
      </c>
      <c r="G279" s="326">
        <v>4</v>
      </c>
      <c r="I279" s="59"/>
    </row>
    <row r="280" spans="2:7" ht="30">
      <c r="B280" s="253" t="s">
        <v>461</v>
      </c>
      <c r="C280" s="325">
        <v>262222.99883588834</v>
      </c>
      <c r="D280" s="325">
        <v>42250567.27447445</v>
      </c>
      <c r="E280" s="325">
        <v>161.12456749423748</v>
      </c>
      <c r="F280" s="325">
        <v>1180.97</v>
      </c>
      <c r="G280" s="326">
        <v>0.5</v>
      </c>
    </row>
    <row r="281" spans="2:7" ht="15">
      <c r="B281" s="253" t="s">
        <v>164</v>
      </c>
      <c r="C281" s="325">
        <v>83486.40722848526</v>
      </c>
      <c r="D281" s="325">
        <v>1522814.486726856</v>
      </c>
      <c r="E281" s="325">
        <v>18.240268533286187</v>
      </c>
      <c r="F281" s="325">
        <v>343.2</v>
      </c>
      <c r="G281" s="326">
        <v>0.04</v>
      </c>
    </row>
    <row r="282" spans="2:7" ht="15">
      <c r="B282" s="253" t="s">
        <v>75</v>
      </c>
      <c r="C282" s="325">
        <v>255670.06390431483</v>
      </c>
      <c r="D282" s="325">
        <v>18268326.02275618</v>
      </c>
      <c r="E282" s="325">
        <v>71.45273773464987</v>
      </c>
      <c r="F282" s="325">
        <v>621.67</v>
      </c>
      <c r="G282" s="326">
        <v>0</v>
      </c>
    </row>
    <row r="283" spans="2:7" ht="30">
      <c r="B283" s="253" t="s">
        <v>462</v>
      </c>
      <c r="C283" s="325">
        <v>260816.95853990322</v>
      </c>
      <c r="D283" s="325">
        <v>16688435.760827981</v>
      </c>
      <c r="E283" s="325">
        <v>63.985240278287975</v>
      </c>
      <c r="F283" s="325">
        <v>697</v>
      </c>
      <c r="G283" s="326">
        <v>0.4</v>
      </c>
    </row>
    <row r="284" spans="2:7" ht="30">
      <c r="B284" s="253" t="s">
        <v>165</v>
      </c>
      <c r="C284" s="325">
        <v>263745.5080050689</v>
      </c>
      <c r="D284" s="325">
        <v>11777808.278197166</v>
      </c>
      <c r="E284" s="325">
        <v>44.65595781055277</v>
      </c>
      <c r="F284" s="325">
        <v>647.9599999999999</v>
      </c>
      <c r="G284" s="326">
        <v>0.17</v>
      </c>
    </row>
    <row r="285" spans="2:7" ht="15">
      <c r="B285" s="253" t="s">
        <v>76</v>
      </c>
      <c r="C285" s="325">
        <v>248068.92165290128</v>
      </c>
      <c r="D285" s="325">
        <v>15991200.960601749</v>
      </c>
      <c r="E285" s="325">
        <v>64.46273420326582</v>
      </c>
      <c r="F285" s="325">
        <v>2670</v>
      </c>
      <c r="G285" s="326">
        <v>0.01</v>
      </c>
    </row>
    <row r="286" spans="2:7" ht="15">
      <c r="B286" s="253" t="s">
        <v>77</v>
      </c>
      <c r="C286" s="325">
        <v>249837.57924732094</v>
      </c>
      <c r="D286" s="325">
        <v>35218338.11836208</v>
      </c>
      <c r="E286" s="325">
        <v>140.96493499682245</v>
      </c>
      <c r="F286" s="325">
        <v>3593.97</v>
      </c>
      <c r="G286" s="326">
        <v>0.1</v>
      </c>
    </row>
    <row r="287" spans="2:7" ht="15">
      <c r="B287" s="253" t="s">
        <v>78</v>
      </c>
      <c r="C287" s="325">
        <v>253124.84460012015</v>
      </c>
      <c r="D287" s="325">
        <v>12754801.72272312</v>
      </c>
      <c r="E287" s="325">
        <v>50.389371074470446</v>
      </c>
      <c r="F287" s="325">
        <v>373.3</v>
      </c>
      <c r="G287" s="326">
        <v>0.25</v>
      </c>
    </row>
    <row r="288" spans="2:7" ht="15">
      <c r="B288" s="253" t="s">
        <v>79</v>
      </c>
      <c r="C288" s="325">
        <v>233064.95277189542</v>
      </c>
      <c r="D288" s="325">
        <v>10605261.67920167</v>
      </c>
      <c r="E288" s="325">
        <v>45.503459671095285</v>
      </c>
      <c r="F288" s="325">
        <v>652.66</v>
      </c>
      <c r="G288" s="326">
        <v>0</v>
      </c>
    </row>
    <row r="289" spans="2:7" ht="15">
      <c r="B289" s="253" t="s">
        <v>80</v>
      </c>
      <c r="C289" s="325">
        <v>110335.46015651613</v>
      </c>
      <c r="D289" s="325">
        <v>11844430.514540233</v>
      </c>
      <c r="E289" s="325">
        <v>107.34926466739107</v>
      </c>
      <c r="F289" s="325">
        <v>1125</v>
      </c>
      <c r="G289" s="326">
        <v>0.36</v>
      </c>
    </row>
    <row r="290" spans="2:7" ht="15">
      <c r="B290" s="253" t="s">
        <v>81</v>
      </c>
      <c r="C290" s="325">
        <v>234329.0665522163</v>
      </c>
      <c r="D290" s="325">
        <v>21044927.415080093</v>
      </c>
      <c r="E290" s="325">
        <v>89.80929137269696</v>
      </c>
      <c r="F290" s="325">
        <v>677.38</v>
      </c>
      <c r="G290" s="326">
        <v>0.21</v>
      </c>
    </row>
    <row r="291" spans="2:7" ht="15">
      <c r="B291" s="253" t="s">
        <v>82</v>
      </c>
      <c r="C291" s="325">
        <v>264009.3206224458</v>
      </c>
      <c r="D291" s="325">
        <v>21538890.81977218</v>
      </c>
      <c r="E291" s="325">
        <v>81.58382730197052</v>
      </c>
      <c r="F291" s="325">
        <v>1101.38</v>
      </c>
      <c r="G291" s="326">
        <v>0.17</v>
      </c>
    </row>
    <row r="292" spans="2:7" ht="15">
      <c r="B292" s="251" t="s">
        <v>151</v>
      </c>
      <c r="C292" s="327"/>
      <c r="D292" s="327"/>
      <c r="E292" s="327"/>
      <c r="F292" s="327"/>
      <c r="G292" s="328"/>
    </row>
    <row r="293" spans="2:9" ht="15">
      <c r="B293" s="149" t="s">
        <v>636</v>
      </c>
      <c r="C293" s="325">
        <v>266628.5458375916</v>
      </c>
      <c r="D293" s="325">
        <v>278063247.53284585</v>
      </c>
      <c r="E293" s="325">
        <v>1042.8862620817029</v>
      </c>
      <c r="F293" s="325">
        <v>5636.61</v>
      </c>
      <c r="G293" s="326">
        <v>46.7</v>
      </c>
      <c r="I293" s="59"/>
    </row>
    <row r="294" spans="2:7" ht="30">
      <c r="B294" s="253" t="s">
        <v>461</v>
      </c>
      <c r="C294" s="325">
        <v>262875.4211659893</v>
      </c>
      <c r="D294" s="325">
        <v>42932746.75136098</v>
      </c>
      <c r="E294" s="325">
        <v>163.31974499910226</v>
      </c>
      <c r="F294" s="325">
        <v>954.5300000000001</v>
      </c>
      <c r="G294" s="326">
        <v>0.2</v>
      </c>
    </row>
    <row r="295" spans="2:7" ht="15">
      <c r="B295" s="253" t="s">
        <v>164</v>
      </c>
      <c r="C295" s="325">
        <v>79198.99299727185</v>
      </c>
      <c r="D295" s="325">
        <v>1416086.2094667521</v>
      </c>
      <c r="E295" s="325">
        <v>17.88010372196944</v>
      </c>
      <c r="F295" s="325">
        <v>252.68</v>
      </c>
      <c r="G295" s="326">
        <v>0.08</v>
      </c>
    </row>
    <row r="296" spans="2:7" ht="15">
      <c r="B296" s="253" t="s">
        <v>75</v>
      </c>
      <c r="C296" s="325">
        <v>257803.21590628885</v>
      </c>
      <c r="D296" s="325">
        <v>22373046.934853017</v>
      </c>
      <c r="E296" s="325">
        <v>86.78342842311785</v>
      </c>
      <c r="F296" s="325">
        <v>833.1600000000001</v>
      </c>
      <c r="G296" s="326">
        <v>0</v>
      </c>
    </row>
    <row r="297" spans="2:7" ht="30">
      <c r="B297" s="253" t="s">
        <v>462</v>
      </c>
      <c r="C297" s="325">
        <v>261790.3241885377</v>
      </c>
      <c r="D297" s="325">
        <v>20629167.165116142</v>
      </c>
      <c r="E297" s="325">
        <v>78.80034233144274</v>
      </c>
      <c r="F297" s="325">
        <v>801.5</v>
      </c>
      <c r="G297" s="326">
        <v>1.25</v>
      </c>
    </row>
    <row r="298" spans="2:7" ht="30">
      <c r="B298" s="253" t="s">
        <v>165</v>
      </c>
      <c r="C298" s="325">
        <v>264446.8849493237</v>
      </c>
      <c r="D298" s="325">
        <v>16426545.735715354</v>
      </c>
      <c r="E298" s="325">
        <v>62.11661649507875</v>
      </c>
      <c r="F298" s="325">
        <v>730.2199999999999</v>
      </c>
      <c r="G298" s="326">
        <v>0.15</v>
      </c>
    </row>
    <row r="299" spans="2:7" ht="15">
      <c r="B299" s="253" t="s">
        <v>76</v>
      </c>
      <c r="C299" s="325">
        <v>250023.8798273652</v>
      </c>
      <c r="D299" s="325">
        <v>22589236.501480836</v>
      </c>
      <c r="E299" s="325">
        <v>90.34831599716836</v>
      </c>
      <c r="F299" s="325">
        <v>3124.82</v>
      </c>
      <c r="G299" s="326">
        <v>0.07</v>
      </c>
    </row>
    <row r="300" spans="2:7" ht="15">
      <c r="B300" s="253" t="s">
        <v>77</v>
      </c>
      <c r="C300" s="325">
        <v>253315.3950180844</v>
      </c>
      <c r="D300" s="325">
        <v>49778206.15833261</v>
      </c>
      <c r="E300" s="325">
        <v>196.50683352576695</v>
      </c>
      <c r="F300" s="325">
        <v>3414.96</v>
      </c>
      <c r="G300" s="326">
        <v>0</v>
      </c>
    </row>
    <row r="301" spans="2:7" ht="15">
      <c r="B301" s="253" t="s">
        <v>78</v>
      </c>
      <c r="C301" s="325">
        <v>258239.32406185416</v>
      </c>
      <c r="D301" s="325">
        <v>16173548.920643048</v>
      </c>
      <c r="E301" s="325">
        <v>62.63007765916053</v>
      </c>
      <c r="F301" s="325">
        <v>401.64</v>
      </c>
      <c r="G301" s="326">
        <v>0.21</v>
      </c>
    </row>
    <row r="302" spans="2:7" ht="15">
      <c r="B302" s="253" t="s">
        <v>79</v>
      </c>
      <c r="C302" s="325">
        <v>241820.97545946538</v>
      </c>
      <c r="D302" s="325">
        <v>14560927.587515939</v>
      </c>
      <c r="E302" s="325">
        <v>60.213666576482225</v>
      </c>
      <c r="F302" s="325">
        <v>557.04</v>
      </c>
      <c r="G302" s="326">
        <v>0</v>
      </c>
    </row>
    <row r="303" spans="2:7" ht="15">
      <c r="B303" s="253" t="s">
        <v>80</v>
      </c>
      <c r="C303" s="325">
        <v>118960.21736042715</v>
      </c>
      <c r="D303" s="325">
        <v>19322169.18708595</v>
      </c>
      <c r="E303" s="325">
        <v>162.42546975635898</v>
      </c>
      <c r="F303" s="325">
        <v>1252.33</v>
      </c>
      <c r="G303" s="326">
        <v>0.36</v>
      </c>
    </row>
    <row r="304" spans="2:7" ht="15">
      <c r="B304" s="253" t="s">
        <v>81</v>
      </c>
      <c r="C304" s="325">
        <v>239915.4836209541</v>
      </c>
      <c r="D304" s="325">
        <v>24331115.504494283</v>
      </c>
      <c r="E304" s="325">
        <v>101.41536151512155</v>
      </c>
      <c r="F304" s="325">
        <v>1349.7499999999998</v>
      </c>
      <c r="G304" s="326">
        <v>0.25</v>
      </c>
    </row>
    <row r="305" spans="2:7" ht="15">
      <c r="B305" s="253" t="s">
        <v>82</v>
      </c>
      <c r="C305" s="325">
        <v>265990.05406159186</v>
      </c>
      <c r="D305" s="325">
        <v>27530450.876781024</v>
      </c>
      <c r="E305" s="325">
        <v>103.5018056367106</v>
      </c>
      <c r="F305" s="325">
        <v>1027.35</v>
      </c>
      <c r="G305" s="326">
        <v>0.1</v>
      </c>
    </row>
    <row r="306" spans="2:7" ht="15">
      <c r="B306" s="251" t="s">
        <v>152</v>
      </c>
      <c r="C306" s="327"/>
      <c r="D306" s="327"/>
      <c r="E306" s="327"/>
      <c r="F306" s="327"/>
      <c r="G306" s="328"/>
    </row>
    <row r="307" spans="2:9" ht="15">
      <c r="B307" s="149" t="s">
        <v>636</v>
      </c>
      <c r="C307" s="325">
        <v>266724.1797387031</v>
      </c>
      <c r="D307" s="325">
        <v>421158379.6915632</v>
      </c>
      <c r="E307" s="325">
        <v>1579.0033738379168</v>
      </c>
      <c r="F307" s="325">
        <v>10299.46</v>
      </c>
      <c r="G307" s="326">
        <v>34.27</v>
      </c>
      <c r="I307" s="59"/>
    </row>
    <row r="308" spans="2:7" ht="30">
      <c r="B308" s="253" t="s">
        <v>461</v>
      </c>
      <c r="C308" s="325">
        <v>261479.36601556814</v>
      </c>
      <c r="D308" s="325">
        <v>43682668.18876206</v>
      </c>
      <c r="E308" s="325">
        <v>167.0597143262205</v>
      </c>
      <c r="F308" s="325">
        <v>1255.55</v>
      </c>
      <c r="G308" s="326">
        <v>0.43</v>
      </c>
    </row>
    <row r="309" spans="2:7" ht="15">
      <c r="B309" s="253" t="s">
        <v>164</v>
      </c>
      <c r="C309" s="325">
        <v>83025.42151210313</v>
      </c>
      <c r="D309" s="325">
        <v>2276525.166637511</v>
      </c>
      <c r="E309" s="325">
        <v>27.41961588602893</v>
      </c>
      <c r="F309" s="325">
        <v>660.66</v>
      </c>
      <c r="G309" s="326">
        <v>0.13</v>
      </c>
    </row>
    <row r="310" spans="2:7" ht="15">
      <c r="B310" s="253" t="s">
        <v>75</v>
      </c>
      <c r="C310" s="325">
        <v>258628.87278516777</v>
      </c>
      <c r="D310" s="325">
        <v>30553513.005762964</v>
      </c>
      <c r="E310" s="325">
        <v>118.13651228005968</v>
      </c>
      <c r="F310" s="325">
        <v>1826.41</v>
      </c>
      <c r="G310" s="326">
        <v>0</v>
      </c>
    </row>
    <row r="311" spans="2:7" ht="30">
      <c r="B311" s="253" t="s">
        <v>462</v>
      </c>
      <c r="C311" s="325">
        <v>264949.5719282464</v>
      </c>
      <c r="D311" s="325">
        <v>31447242.358185556</v>
      </c>
      <c r="E311" s="325">
        <v>118.69142542605086</v>
      </c>
      <c r="F311" s="325">
        <v>1633</v>
      </c>
      <c r="G311" s="326">
        <v>0.67</v>
      </c>
    </row>
    <row r="312" spans="2:7" ht="30">
      <c r="B312" s="253" t="s">
        <v>165</v>
      </c>
      <c r="C312" s="325">
        <v>263887.04394360125</v>
      </c>
      <c r="D312" s="325">
        <v>34477870.89642756</v>
      </c>
      <c r="E312" s="325">
        <v>130.65389789957354</v>
      </c>
      <c r="F312" s="325">
        <v>1823.6299999999999</v>
      </c>
      <c r="G312" s="326">
        <v>0.08</v>
      </c>
    </row>
    <row r="313" spans="2:7" ht="15">
      <c r="B313" s="253" t="s">
        <v>76</v>
      </c>
      <c r="C313" s="325">
        <v>255615.97439746815</v>
      </c>
      <c r="D313" s="325">
        <v>35370906.54456695</v>
      </c>
      <c r="E313" s="325">
        <v>138.3751802990498</v>
      </c>
      <c r="F313" s="325">
        <v>2878.7</v>
      </c>
      <c r="G313" s="326">
        <v>0.07</v>
      </c>
    </row>
    <row r="314" spans="2:7" ht="15">
      <c r="B314" s="253" t="s">
        <v>77</v>
      </c>
      <c r="C314" s="325">
        <v>255569.0147977618</v>
      </c>
      <c r="D314" s="325">
        <v>87277091.89965996</v>
      </c>
      <c r="E314" s="325">
        <v>341.5010695593303</v>
      </c>
      <c r="F314" s="325">
        <v>7706.72</v>
      </c>
      <c r="G314" s="326">
        <v>1</v>
      </c>
    </row>
    <row r="315" spans="2:7" ht="15">
      <c r="B315" s="253" t="s">
        <v>78</v>
      </c>
      <c r="C315" s="325">
        <v>262323.7552213707</v>
      </c>
      <c r="D315" s="325">
        <v>24831957.78346171</v>
      </c>
      <c r="E315" s="325">
        <v>94.66149095992631</v>
      </c>
      <c r="F315" s="325">
        <v>1126.9</v>
      </c>
      <c r="G315" s="326">
        <v>0.64</v>
      </c>
    </row>
    <row r="316" spans="2:7" ht="15">
      <c r="B316" s="253" t="s">
        <v>79</v>
      </c>
      <c r="C316" s="325">
        <v>245959.82478077404</v>
      </c>
      <c r="D316" s="325">
        <v>24742578.057068534</v>
      </c>
      <c r="E316" s="325">
        <v>100.5960143251923</v>
      </c>
      <c r="F316" s="325">
        <v>1438.04</v>
      </c>
      <c r="G316" s="326">
        <v>0.13</v>
      </c>
    </row>
    <row r="317" spans="2:7" ht="15">
      <c r="B317" s="253" t="s">
        <v>80</v>
      </c>
      <c r="C317" s="325">
        <v>124332.46916490405</v>
      </c>
      <c r="D317" s="325">
        <v>30399994.938822664</v>
      </c>
      <c r="E317" s="325">
        <v>244.5056801574711</v>
      </c>
      <c r="F317" s="325">
        <v>1908.33</v>
      </c>
      <c r="G317" s="326">
        <v>0</v>
      </c>
    </row>
    <row r="318" spans="2:7" ht="15">
      <c r="B318" s="253" t="s">
        <v>81</v>
      </c>
      <c r="C318" s="325">
        <v>242391.53568451622</v>
      </c>
      <c r="D318" s="325">
        <v>32834276.567801625</v>
      </c>
      <c r="E318" s="325">
        <v>135.45966642390084</v>
      </c>
      <c r="F318" s="325">
        <v>1147.78</v>
      </c>
      <c r="G318" s="326">
        <v>0.25</v>
      </c>
    </row>
    <row r="319" spans="2:7" ht="15">
      <c r="B319" s="254" t="s">
        <v>82</v>
      </c>
      <c r="C319" s="329">
        <v>265898.0161501768</v>
      </c>
      <c r="D319" s="329">
        <v>43263754.2844062</v>
      </c>
      <c r="E319" s="329">
        <v>162.7080747378394</v>
      </c>
      <c r="F319" s="329">
        <v>2936.17</v>
      </c>
      <c r="G319" s="330">
        <v>0</v>
      </c>
    </row>
    <row r="322" spans="2:7" ht="15">
      <c r="B322" s="547" t="s">
        <v>458</v>
      </c>
      <c r="C322" s="547"/>
      <c r="D322" s="547"/>
      <c r="E322" s="547"/>
      <c r="F322" s="547"/>
      <c r="G322" s="547"/>
    </row>
    <row r="323" spans="2:7" ht="31.7" customHeight="1">
      <c r="B323" s="557" t="s">
        <v>905</v>
      </c>
      <c r="C323" s="557"/>
      <c r="D323" s="557"/>
      <c r="E323" s="557"/>
      <c r="F323" s="557"/>
      <c r="G323" s="557"/>
    </row>
    <row r="325" spans="2:7" ht="33.4" customHeight="1">
      <c r="B325" s="364" t="s">
        <v>932</v>
      </c>
      <c r="C325" s="196" t="s">
        <v>1</v>
      </c>
      <c r="D325" s="196" t="s">
        <v>368</v>
      </c>
      <c r="E325" s="196" t="s">
        <v>371</v>
      </c>
      <c r="F325" s="196" t="s">
        <v>370</v>
      </c>
      <c r="G325" s="196" t="s">
        <v>460</v>
      </c>
    </row>
    <row r="326" spans="2:7" ht="15">
      <c r="B326" s="143" t="s">
        <v>167</v>
      </c>
      <c r="C326" s="144"/>
      <c r="D326" s="144"/>
      <c r="E326" s="144"/>
      <c r="F326" s="144"/>
      <c r="G326" s="250"/>
    </row>
    <row r="327" spans="2:10" ht="15">
      <c r="B327" s="149" t="s">
        <v>636</v>
      </c>
      <c r="C327" s="325">
        <v>1254897.3375746873</v>
      </c>
      <c r="D327" s="325">
        <v>474217880.87381345</v>
      </c>
      <c r="E327" s="325">
        <v>377.89376602736604</v>
      </c>
      <c r="F327" s="325">
        <v>8038.33</v>
      </c>
      <c r="G327" s="326">
        <v>1.5</v>
      </c>
      <c r="I327" s="61"/>
      <c r="J327" s="59"/>
    </row>
    <row r="328" spans="2:7" ht="30">
      <c r="B328" s="253" t="s">
        <v>461</v>
      </c>
      <c r="C328" s="325">
        <v>1220436.9622218434</v>
      </c>
      <c r="D328" s="325">
        <v>151552282.64179206</v>
      </c>
      <c r="E328" s="325">
        <v>124.178705933231</v>
      </c>
      <c r="F328" s="325">
        <v>990.24</v>
      </c>
      <c r="G328" s="326">
        <v>0.03</v>
      </c>
    </row>
    <row r="329" spans="2:7" ht="15">
      <c r="B329" s="253" t="s">
        <v>164</v>
      </c>
      <c r="C329" s="325">
        <v>306466.81192981877</v>
      </c>
      <c r="D329" s="325">
        <v>4648765.8486939985</v>
      </c>
      <c r="E329" s="325">
        <v>15.168904650460394</v>
      </c>
      <c r="F329" s="325">
        <v>226.51</v>
      </c>
      <c r="G329" s="326">
        <v>0.04</v>
      </c>
    </row>
    <row r="330" spans="2:7" ht="15">
      <c r="B330" s="253" t="s">
        <v>75</v>
      </c>
      <c r="C330" s="325">
        <v>1181624.370112397</v>
      </c>
      <c r="D330" s="325">
        <v>41021367.923866555</v>
      </c>
      <c r="E330" s="325">
        <v>34.7160814904017</v>
      </c>
      <c r="F330" s="325">
        <v>1061.05</v>
      </c>
      <c r="G330" s="326">
        <v>0.08</v>
      </c>
    </row>
    <row r="331" spans="2:7" ht="30">
      <c r="B331" s="253" t="s">
        <v>462</v>
      </c>
      <c r="C331" s="325">
        <v>1207167.1326332106</v>
      </c>
      <c r="D331" s="325">
        <v>20494302.034357887</v>
      </c>
      <c r="E331" s="325">
        <v>16.977186903402</v>
      </c>
      <c r="F331" s="325">
        <v>424.67</v>
      </c>
      <c r="G331" s="326">
        <v>0</v>
      </c>
    </row>
    <row r="332" spans="2:7" ht="30">
      <c r="B332" s="253" t="s">
        <v>165</v>
      </c>
      <c r="C332" s="325">
        <v>1247823.3343130169</v>
      </c>
      <c r="D332" s="325">
        <v>29339277.24537381</v>
      </c>
      <c r="E332" s="325">
        <v>23.512364642168205</v>
      </c>
      <c r="F332" s="325">
        <v>1005.08</v>
      </c>
      <c r="G332" s="326">
        <v>0.08</v>
      </c>
    </row>
    <row r="333" spans="2:7" ht="15">
      <c r="B333" s="253" t="s">
        <v>76</v>
      </c>
      <c r="C333" s="325">
        <v>1082066.724996788</v>
      </c>
      <c r="D333" s="325">
        <v>38421610.63884041</v>
      </c>
      <c r="E333" s="325">
        <v>35.507616814438556</v>
      </c>
      <c r="F333" s="325">
        <v>3177.48</v>
      </c>
      <c r="G333" s="326">
        <v>0.02</v>
      </c>
    </row>
    <row r="334" spans="2:7" ht="15">
      <c r="B334" s="253" t="s">
        <v>77</v>
      </c>
      <c r="C334" s="325">
        <v>1122764.7640556998</v>
      </c>
      <c r="D334" s="325">
        <v>68647667.74528491</v>
      </c>
      <c r="E334" s="325">
        <v>61.14162996825161</v>
      </c>
      <c r="F334" s="325">
        <v>3505</v>
      </c>
      <c r="G334" s="326">
        <v>0.04</v>
      </c>
    </row>
    <row r="335" spans="2:7" ht="15">
      <c r="B335" s="253" t="s">
        <v>78</v>
      </c>
      <c r="C335" s="325">
        <v>834921.0825094243</v>
      </c>
      <c r="D335" s="325">
        <v>17367665.140222814</v>
      </c>
      <c r="E335" s="325">
        <v>20.801564967101875</v>
      </c>
      <c r="F335" s="325">
        <v>322.86999999999995</v>
      </c>
      <c r="G335" s="326">
        <v>0</v>
      </c>
    </row>
    <row r="336" spans="2:7" ht="15">
      <c r="B336" s="253" t="s">
        <v>79</v>
      </c>
      <c r="C336" s="325">
        <v>964628.7817036881</v>
      </c>
      <c r="D336" s="325">
        <v>17935671.187739145</v>
      </c>
      <c r="E336" s="325">
        <v>18.593340285847464</v>
      </c>
      <c r="F336" s="325">
        <v>682.1700000000001</v>
      </c>
      <c r="G336" s="326">
        <v>0</v>
      </c>
    </row>
    <row r="337" spans="2:7" ht="15">
      <c r="B337" s="253" t="s">
        <v>80</v>
      </c>
      <c r="C337" s="325">
        <v>161438.06253914852</v>
      </c>
      <c r="D337" s="325">
        <v>9370878.881695619</v>
      </c>
      <c r="E337" s="325">
        <v>58.046279386084635</v>
      </c>
      <c r="F337" s="325">
        <v>2008.3400000000001</v>
      </c>
      <c r="G337" s="326">
        <v>0.17</v>
      </c>
    </row>
    <row r="338" spans="2:7" ht="15">
      <c r="B338" s="253" t="s">
        <v>81</v>
      </c>
      <c r="C338" s="325">
        <v>837558.5476935057</v>
      </c>
      <c r="D338" s="325">
        <v>28463921.71936027</v>
      </c>
      <c r="E338" s="325">
        <v>33.98439643144361</v>
      </c>
      <c r="F338" s="325">
        <v>625.35</v>
      </c>
      <c r="G338" s="326">
        <v>0.04</v>
      </c>
    </row>
    <row r="339" spans="2:7" ht="15">
      <c r="B339" s="253" t="s">
        <v>82</v>
      </c>
      <c r="C339" s="325">
        <v>1236575.0585117622</v>
      </c>
      <c r="D339" s="325">
        <v>46954469.86658153</v>
      </c>
      <c r="E339" s="325">
        <v>37.97138681018844</v>
      </c>
      <c r="F339" s="325">
        <v>1088.4</v>
      </c>
      <c r="G339" s="326">
        <v>0.1</v>
      </c>
    </row>
    <row r="340" spans="2:7" ht="15">
      <c r="B340" s="149" t="s">
        <v>99</v>
      </c>
      <c r="C340" s="327"/>
      <c r="D340" s="327"/>
      <c r="E340" s="327"/>
      <c r="F340" s="327"/>
      <c r="G340" s="328"/>
    </row>
    <row r="341" spans="2:9" ht="15">
      <c r="B341" s="149" t="s">
        <v>636</v>
      </c>
      <c r="C341" s="325">
        <v>125329.7532029389</v>
      </c>
      <c r="D341" s="325">
        <v>23134241.788335472</v>
      </c>
      <c r="E341" s="325">
        <v>184.58698909967205</v>
      </c>
      <c r="F341" s="325">
        <v>1317.78</v>
      </c>
      <c r="G341" s="326">
        <v>4.09</v>
      </c>
      <c r="I341" s="59"/>
    </row>
    <row r="342" spans="2:7" ht="30">
      <c r="B342" s="253" t="s">
        <v>461</v>
      </c>
      <c r="C342" s="325">
        <v>116887.21641435401</v>
      </c>
      <c r="D342" s="325">
        <v>9260713.420683224</v>
      </c>
      <c r="E342" s="325">
        <v>79.22776933839266</v>
      </c>
      <c r="F342" s="325">
        <v>330.03000000000003</v>
      </c>
      <c r="G342" s="326">
        <v>0.55</v>
      </c>
    </row>
    <row r="343" spans="2:7" ht="15">
      <c r="B343" s="253" t="s">
        <v>164</v>
      </c>
      <c r="C343" s="325">
        <v>17558.41482427278</v>
      </c>
      <c r="D343" s="325">
        <v>157319.48990570806</v>
      </c>
      <c r="E343" s="325">
        <v>8.959777490176924</v>
      </c>
      <c r="F343" s="325">
        <v>51.48</v>
      </c>
      <c r="G343" s="326">
        <v>0.13</v>
      </c>
    </row>
    <row r="344" spans="2:7" ht="15">
      <c r="B344" s="253" t="s">
        <v>75</v>
      </c>
      <c r="C344" s="325">
        <v>116507.25909836624</v>
      </c>
      <c r="D344" s="325">
        <v>2492912.9143946897</v>
      </c>
      <c r="E344" s="325">
        <v>21.397060867168296</v>
      </c>
      <c r="F344" s="325">
        <v>149.32</v>
      </c>
      <c r="G344" s="326">
        <v>0.25</v>
      </c>
    </row>
    <row r="345" spans="2:7" ht="30">
      <c r="B345" s="253" t="s">
        <v>462</v>
      </c>
      <c r="C345" s="325">
        <v>116104.13713028656</v>
      </c>
      <c r="D345" s="325">
        <v>1146988.6089020632</v>
      </c>
      <c r="E345" s="325">
        <v>9.878964154524201</v>
      </c>
      <c r="F345" s="325">
        <v>106</v>
      </c>
      <c r="G345" s="326">
        <v>0.25</v>
      </c>
    </row>
    <row r="346" spans="2:7" ht="30">
      <c r="B346" s="253" t="s">
        <v>165</v>
      </c>
      <c r="C346" s="325">
        <v>124737.90327911418</v>
      </c>
      <c r="D346" s="325">
        <v>1556085.9267001778</v>
      </c>
      <c r="E346" s="325">
        <v>12.474844339961944</v>
      </c>
      <c r="F346" s="325">
        <v>132.99</v>
      </c>
      <c r="G346" s="326">
        <v>0.38</v>
      </c>
    </row>
    <row r="347" spans="2:7" ht="15">
      <c r="B347" s="253" t="s">
        <v>76</v>
      </c>
      <c r="C347" s="325">
        <v>93317.20712106943</v>
      </c>
      <c r="D347" s="325">
        <v>1341461.8801714603</v>
      </c>
      <c r="E347" s="325">
        <v>14.375289633679802</v>
      </c>
      <c r="F347" s="325">
        <v>369.64</v>
      </c>
      <c r="G347" s="326">
        <v>0.1</v>
      </c>
    </row>
    <row r="348" spans="2:7" ht="15">
      <c r="B348" s="253" t="s">
        <v>77</v>
      </c>
      <c r="C348" s="325">
        <v>101872.74620258952</v>
      </c>
      <c r="D348" s="325">
        <v>2288695.4825989516</v>
      </c>
      <c r="E348" s="325">
        <v>22.46621955245548</v>
      </c>
      <c r="F348" s="325">
        <v>1007</v>
      </c>
      <c r="G348" s="326">
        <v>0.4</v>
      </c>
    </row>
    <row r="349" spans="2:7" ht="15">
      <c r="B349" s="253" t="s">
        <v>78</v>
      </c>
      <c r="C349" s="325">
        <v>48127.44839895113</v>
      </c>
      <c r="D349" s="325">
        <v>431175.79561616987</v>
      </c>
      <c r="E349" s="325">
        <v>8.959041253173247</v>
      </c>
      <c r="F349" s="325">
        <v>78.39</v>
      </c>
      <c r="G349" s="326">
        <v>0.08</v>
      </c>
    </row>
    <row r="350" spans="2:7" ht="15">
      <c r="B350" s="253" t="s">
        <v>79</v>
      </c>
      <c r="C350" s="325">
        <v>101778.54032400135</v>
      </c>
      <c r="D350" s="325">
        <v>991574.3389206696</v>
      </c>
      <c r="E350" s="325">
        <v>9.74246963813881</v>
      </c>
      <c r="F350" s="325">
        <v>116.68</v>
      </c>
      <c r="G350" s="326">
        <v>0.07</v>
      </c>
    </row>
    <row r="351" spans="2:7" ht="15">
      <c r="B351" s="253" t="s">
        <v>80</v>
      </c>
      <c r="C351" s="325">
        <v>6799.184229282785</v>
      </c>
      <c r="D351" s="325">
        <v>132034.73024657657</v>
      </c>
      <c r="E351" s="325">
        <v>19.41920174451639</v>
      </c>
      <c r="F351" s="325">
        <v>177.5</v>
      </c>
      <c r="G351" s="326">
        <v>0.83</v>
      </c>
    </row>
    <row r="352" spans="2:7" ht="15">
      <c r="B352" s="253" t="s">
        <v>81</v>
      </c>
      <c r="C352" s="325">
        <v>66111.97928420923</v>
      </c>
      <c r="D352" s="325">
        <v>927954.1665075443</v>
      </c>
      <c r="E352" s="325">
        <v>14.036097187748018</v>
      </c>
      <c r="F352" s="325">
        <v>143.73</v>
      </c>
      <c r="G352" s="326">
        <v>0.1</v>
      </c>
    </row>
    <row r="353" spans="2:7" ht="15">
      <c r="B353" s="253" t="s">
        <v>82</v>
      </c>
      <c r="C353" s="325">
        <v>121484.4486567902</v>
      </c>
      <c r="D353" s="325">
        <v>2407325.0336882444</v>
      </c>
      <c r="E353" s="325">
        <v>19.815911092367543</v>
      </c>
      <c r="F353" s="325">
        <v>198.83999999999997</v>
      </c>
      <c r="G353" s="326">
        <v>0.13</v>
      </c>
    </row>
    <row r="354" spans="2:7" ht="15">
      <c r="B354" s="149" t="s">
        <v>100</v>
      </c>
      <c r="C354" s="327"/>
      <c r="D354" s="327"/>
      <c r="E354" s="327"/>
      <c r="F354" s="327"/>
      <c r="G354" s="328"/>
    </row>
    <row r="355" spans="2:9" ht="15">
      <c r="B355" s="149" t="s">
        <v>636</v>
      </c>
      <c r="C355" s="325">
        <v>125473.03843680852</v>
      </c>
      <c r="D355" s="325">
        <v>30444930.0748698</v>
      </c>
      <c r="E355" s="325">
        <v>242.64121164326994</v>
      </c>
      <c r="F355" s="325">
        <v>2044.0800000000002</v>
      </c>
      <c r="G355" s="326">
        <v>2</v>
      </c>
      <c r="I355" s="59"/>
    </row>
    <row r="356" spans="2:7" ht="30">
      <c r="B356" s="253" t="s">
        <v>461</v>
      </c>
      <c r="C356" s="325">
        <v>122896.57897436347</v>
      </c>
      <c r="D356" s="325">
        <v>12794498.923039358</v>
      </c>
      <c r="E356" s="325">
        <v>104.10785255225308</v>
      </c>
      <c r="F356" s="325">
        <v>535.58</v>
      </c>
      <c r="G356" s="326">
        <v>0.4</v>
      </c>
    </row>
    <row r="357" spans="2:7" ht="15">
      <c r="B357" s="253" t="s">
        <v>164</v>
      </c>
      <c r="C357" s="325">
        <v>23007.15792832425</v>
      </c>
      <c r="D357" s="325">
        <v>289296.68617378926</v>
      </c>
      <c r="E357" s="325">
        <v>12.574203518533437</v>
      </c>
      <c r="F357" s="325">
        <v>85.8</v>
      </c>
      <c r="G357" s="326">
        <v>0.08</v>
      </c>
    </row>
    <row r="358" spans="2:7" ht="15">
      <c r="B358" s="253" t="s">
        <v>75</v>
      </c>
      <c r="C358" s="325">
        <v>116733.39000959015</v>
      </c>
      <c r="D358" s="325">
        <v>2730322.3912506048</v>
      </c>
      <c r="E358" s="325">
        <v>23.389386627307722</v>
      </c>
      <c r="F358" s="325">
        <v>185.29</v>
      </c>
      <c r="G358" s="326">
        <v>0.17</v>
      </c>
    </row>
    <row r="359" spans="2:7" ht="30">
      <c r="B359" s="253" t="s">
        <v>462</v>
      </c>
      <c r="C359" s="325">
        <v>121277.81725729238</v>
      </c>
      <c r="D359" s="325">
        <v>1366784.2966322177</v>
      </c>
      <c r="E359" s="325">
        <v>11.269862267825681</v>
      </c>
      <c r="F359" s="325">
        <v>153.1</v>
      </c>
      <c r="G359" s="326">
        <v>1</v>
      </c>
    </row>
    <row r="360" spans="2:7" ht="30">
      <c r="B360" s="253" t="s">
        <v>165</v>
      </c>
      <c r="C360" s="325">
        <v>125083.9227409394</v>
      </c>
      <c r="D360" s="325">
        <v>1865300.4515592477</v>
      </c>
      <c r="E360" s="325">
        <v>14.912391702189105</v>
      </c>
      <c r="F360" s="325">
        <v>107.64</v>
      </c>
      <c r="G360" s="326">
        <v>0.13</v>
      </c>
    </row>
    <row r="361" spans="2:7" ht="15">
      <c r="B361" s="253" t="s">
        <v>76</v>
      </c>
      <c r="C361" s="325">
        <v>101313.47268705505</v>
      </c>
      <c r="D361" s="325">
        <v>1855828.9250042662</v>
      </c>
      <c r="E361" s="325">
        <v>18.317691376907938</v>
      </c>
      <c r="F361" s="325">
        <v>453.25</v>
      </c>
      <c r="G361" s="326">
        <v>0.1</v>
      </c>
    </row>
    <row r="362" spans="2:7" ht="15">
      <c r="B362" s="253" t="s">
        <v>77</v>
      </c>
      <c r="C362" s="325">
        <v>108395.96663037948</v>
      </c>
      <c r="D362" s="325">
        <v>3096747.6043673675</v>
      </c>
      <c r="E362" s="325">
        <v>28.568845323617982</v>
      </c>
      <c r="F362" s="325">
        <v>1211.4</v>
      </c>
      <c r="G362" s="326">
        <v>0.07</v>
      </c>
    </row>
    <row r="363" spans="2:7" ht="15">
      <c r="B363" s="253" t="s">
        <v>78</v>
      </c>
      <c r="C363" s="325">
        <v>68061.16442236715</v>
      </c>
      <c r="D363" s="325">
        <v>681526.162385699</v>
      </c>
      <c r="E363" s="325">
        <v>10.013436710491057</v>
      </c>
      <c r="F363" s="325">
        <v>91.88</v>
      </c>
      <c r="G363" s="326">
        <v>0</v>
      </c>
    </row>
    <row r="364" spans="2:7" ht="15">
      <c r="B364" s="253" t="s">
        <v>79</v>
      </c>
      <c r="C364" s="325">
        <v>96157.23088605405</v>
      </c>
      <c r="D364" s="325">
        <v>1092395.9106590822</v>
      </c>
      <c r="E364" s="325">
        <v>11.360517566833504</v>
      </c>
      <c r="F364" s="325">
        <v>144.1</v>
      </c>
      <c r="G364" s="326">
        <v>0.08</v>
      </c>
    </row>
    <row r="365" spans="2:7" ht="15">
      <c r="B365" s="253" t="s">
        <v>80</v>
      </c>
      <c r="C365" s="325">
        <v>8139.542362058604</v>
      </c>
      <c r="D365" s="325">
        <v>158899.83914040503</v>
      </c>
      <c r="E365" s="325">
        <v>19.52196230111112</v>
      </c>
      <c r="F365" s="325">
        <v>63.33</v>
      </c>
      <c r="G365" s="326">
        <v>0.5</v>
      </c>
    </row>
    <row r="366" spans="2:7" ht="15">
      <c r="B366" s="253" t="s">
        <v>81</v>
      </c>
      <c r="C366" s="325">
        <v>72196.38345188914</v>
      </c>
      <c r="D366" s="325">
        <v>1330875.992049623</v>
      </c>
      <c r="E366" s="325">
        <v>18.434108862759086</v>
      </c>
      <c r="F366" s="325">
        <v>177.62</v>
      </c>
      <c r="G366" s="326">
        <v>0.2</v>
      </c>
    </row>
    <row r="367" spans="2:7" ht="15">
      <c r="B367" s="253" t="s">
        <v>82</v>
      </c>
      <c r="C367" s="325">
        <v>123088.28352991337</v>
      </c>
      <c r="D367" s="325">
        <v>3182452.892608151</v>
      </c>
      <c r="E367" s="325">
        <v>25.85504323678979</v>
      </c>
      <c r="F367" s="325">
        <v>273.31</v>
      </c>
      <c r="G367" s="326">
        <v>0.25</v>
      </c>
    </row>
    <row r="368" spans="2:7" ht="15">
      <c r="B368" s="251" t="s">
        <v>145</v>
      </c>
      <c r="C368" s="325"/>
      <c r="D368" s="325"/>
      <c r="E368" s="325"/>
      <c r="F368" s="325"/>
      <c r="G368" s="326"/>
    </row>
    <row r="369" spans="2:9" ht="15">
      <c r="B369" s="149" t="s">
        <v>636</v>
      </c>
      <c r="C369" s="325">
        <v>125621.27120432089</v>
      </c>
      <c r="D369" s="325">
        <v>35558457.88789257</v>
      </c>
      <c r="E369" s="325">
        <v>283.0608028958514</v>
      </c>
      <c r="F369" s="325">
        <v>1024.49</v>
      </c>
      <c r="G369" s="326">
        <v>1.77</v>
      </c>
      <c r="I369" s="59"/>
    </row>
    <row r="370" spans="2:7" ht="17.65" customHeight="1">
      <c r="B370" s="253" t="s">
        <v>461</v>
      </c>
      <c r="C370" s="325">
        <v>123250.81970002536</v>
      </c>
      <c r="D370" s="325">
        <v>14603285.305523438</v>
      </c>
      <c r="E370" s="325">
        <v>118.48428546816743</v>
      </c>
      <c r="F370" s="325">
        <v>572.21</v>
      </c>
      <c r="G370" s="326">
        <v>0.3</v>
      </c>
    </row>
    <row r="371" spans="2:7" ht="15">
      <c r="B371" s="253" t="s">
        <v>164</v>
      </c>
      <c r="C371" s="325">
        <v>31919.211154850665</v>
      </c>
      <c r="D371" s="325">
        <v>363022.1298386071</v>
      </c>
      <c r="E371" s="325">
        <v>11.37315480879106</v>
      </c>
      <c r="F371" s="325">
        <v>68.64</v>
      </c>
      <c r="G371" s="326">
        <v>0.04</v>
      </c>
    </row>
    <row r="372" spans="2:7" ht="15">
      <c r="B372" s="253" t="s">
        <v>75</v>
      </c>
      <c r="C372" s="325">
        <v>118044.76303300381</v>
      </c>
      <c r="D372" s="325">
        <v>3162293.517615541</v>
      </c>
      <c r="E372" s="325">
        <v>26.788935284925802</v>
      </c>
      <c r="F372" s="325">
        <v>234.38</v>
      </c>
      <c r="G372" s="326">
        <v>0.17</v>
      </c>
    </row>
    <row r="373" spans="2:7" ht="30">
      <c r="B373" s="253" t="s">
        <v>462</v>
      </c>
      <c r="C373" s="325">
        <v>122556.8409538899</v>
      </c>
      <c r="D373" s="325">
        <v>1600892.9709261223</v>
      </c>
      <c r="E373" s="325">
        <v>13.062452968483687</v>
      </c>
      <c r="F373" s="325">
        <v>164.1</v>
      </c>
      <c r="G373" s="326">
        <v>0.25</v>
      </c>
    </row>
    <row r="374" spans="2:7" ht="30">
      <c r="B374" s="253" t="s">
        <v>165</v>
      </c>
      <c r="C374" s="325">
        <v>125158.26291184306</v>
      </c>
      <c r="D374" s="325">
        <v>2298497.4337702906</v>
      </c>
      <c r="E374" s="325">
        <v>18.36472782775252</v>
      </c>
      <c r="F374" s="325">
        <v>144.22</v>
      </c>
      <c r="G374" s="326">
        <v>0.17</v>
      </c>
    </row>
    <row r="375" spans="2:7" ht="15">
      <c r="B375" s="253" t="s">
        <v>76</v>
      </c>
      <c r="C375" s="325">
        <v>106575.90708709169</v>
      </c>
      <c r="D375" s="325">
        <v>2092393.1422855025</v>
      </c>
      <c r="E375" s="325">
        <v>19.632890767475626</v>
      </c>
      <c r="F375" s="325">
        <v>297.17</v>
      </c>
      <c r="G375" s="326">
        <v>0.03</v>
      </c>
    </row>
    <row r="376" spans="2:7" ht="15">
      <c r="B376" s="253" t="s">
        <v>77</v>
      </c>
      <c r="C376" s="325">
        <v>112452.35189901583</v>
      </c>
      <c r="D376" s="325">
        <v>3643295.6578126177</v>
      </c>
      <c r="E376" s="325">
        <v>32.39857234008196</v>
      </c>
      <c r="F376" s="325">
        <v>554.5600000000001</v>
      </c>
      <c r="G376" s="326">
        <v>0.04</v>
      </c>
    </row>
    <row r="377" spans="2:7" ht="15">
      <c r="B377" s="253" t="s">
        <v>78</v>
      </c>
      <c r="C377" s="325">
        <v>73269.36068765544</v>
      </c>
      <c r="D377" s="325">
        <v>898039.2497132005</v>
      </c>
      <c r="E377" s="325">
        <v>12.256681937508755</v>
      </c>
      <c r="F377" s="325">
        <v>98.58</v>
      </c>
      <c r="G377" s="326">
        <v>0.06</v>
      </c>
    </row>
    <row r="378" spans="2:7" ht="15">
      <c r="B378" s="253" t="s">
        <v>79</v>
      </c>
      <c r="C378" s="325">
        <v>99133.80024359713</v>
      </c>
      <c r="D378" s="325">
        <v>1226515.5067190437</v>
      </c>
      <c r="E378" s="325">
        <v>12.37232410847946</v>
      </c>
      <c r="F378" s="325">
        <v>101.33</v>
      </c>
      <c r="G378" s="326">
        <v>0.05</v>
      </c>
    </row>
    <row r="379" spans="2:7" ht="15">
      <c r="B379" s="253" t="s">
        <v>80</v>
      </c>
      <c r="C379" s="325">
        <v>10070.31304079711</v>
      </c>
      <c r="D379" s="325">
        <v>302443.7412419112</v>
      </c>
      <c r="E379" s="325">
        <v>30.033201551594612</v>
      </c>
      <c r="F379" s="325">
        <v>350</v>
      </c>
      <c r="G379" s="326">
        <v>0.17</v>
      </c>
    </row>
    <row r="380" spans="2:7" ht="15">
      <c r="B380" s="253" t="s">
        <v>81</v>
      </c>
      <c r="C380" s="325">
        <v>77257.69101250496</v>
      </c>
      <c r="D380" s="325">
        <v>1614608.0741548487</v>
      </c>
      <c r="E380" s="325">
        <v>20.898994689001352</v>
      </c>
      <c r="F380" s="325">
        <v>225.22</v>
      </c>
      <c r="G380" s="326">
        <v>0.17</v>
      </c>
    </row>
    <row r="381" spans="2:7" ht="15">
      <c r="B381" s="253" t="s">
        <v>82</v>
      </c>
      <c r="C381" s="325">
        <v>123835.89415268917</v>
      </c>
      <c r="D381" s="325">
        <v>3753171.158291416</v>
      </c>
      <c r="E381" s="325">
        <v>30.307619482795275</v>
      </c>
      <c r="F381" s="325">
        <v>353.82</v>
      </c>
      <c r="G381" s="326">
        <v>0.25</v>
      </c>
    </row>
    <row r="382" spans="2:7" ht="15">
      <c r="B382" s="251" t="s">
        <v>146</v>
      </c>
      <c r="C382" s="327"/>
      <c r="D382" s="327"/>
      <c r="E382" s="327"/>
      <c r="F382" s="327"/>
      <c r="G382" s="328"/>
    </row>
    <row r="383" spans="2:9" ht="15">
      <c r="B383" s="149" t="s">
        <v>636</v>
      </c>
      <c r="C383" s="325">
        <v>125595.8976181182</v>
      </c>
      <c r="D383" s="325">
        <v>38629691.87484939</v>
      </c>
      <c r="E383" s="325">
        <v>307.5712870201005</v>
      </c>
      <c r="F383" s="325">
        <v>1662.24</v>
      </c>
      <c r="G383" s="326">
        <v>1.5</v>
      </c>
      <c r="I383" s="59"/>
    </row>
    <row r="384" spans="2:7" ht="30">
      <c r="B384" s="253" t="s">
        <v>461</v>
      </c>
      <c r="C384" s="325">
        <v>121606.38368340547</v>
      </c>
      <c r="D384" s="325">
        <v>15337483.564758588</v>
      </c>
      <c r="E384" s="325">
        <v>126.12400023907261</v>
      </c>
      <c r="F384" s="325">
        <v>521.25</v>
      </c>
      <c r="G384" s="326">
        <v>0.13</v>
      </c>
    </row>
    <row r="385" spans="2:7" ht="15">
      <c r="B385" s="253" t="s">
        <v>164</v>
      </c>
      <c r="C385" s="325">
        <v>25683.975584848456</v>
      </c>
      <c r="D385" s="325">
        <v>313925.617071816</v>
      </c>
      <c r="E385" s="325">
        <v>12.222625583595697</v>
      </c>
      <c r="F385" s="325">
        <v>85.8</v>
      </c>
      <c r="G385" s="326">
        <v>0.46</v>
      </c>
    </row>
    <row r="386" spans="2:7" ht="15">
      <c r="B386" s="253" t="s">
        <v>75</v>
      </c>
      <c r="C386" s="325">
        <v>118360.78038674107</v>
      </c>
      <c r="D386" s="325">
        <v>3427683.541922128</v>
      </c>
      <c r="E386" s="325">
        <v>28.959622695307115</v>
      </c>
      <c r="F386" s="325">
        <v>467.08000000000004</v>
      </c>
      <c r="G386" s="326">
        <v>0.33</v>
      </c>
    </row>
    <row r="387" spans="2:7" ht="30">
      <c r="B387" s="253" t="s">
        <v>462</v>
      </c>
      <c r="C387" s="325">
        <v>122058.56171870112</v>
      </c>
      <c r="D387" s="325">
        <v>1693133.8268744014</v>
      </c>
      <c r="E387" s="325">
        <v>13.871487612449796</v>
      </c>
      <c r="F387" s="325">
        <v>175.42000000000002</v>
      </c>
      <c r="G387" s="326">
        <v>1</v>
      </c>
    </row>
    <row r="388" spans="2:7" ht="30">
      <c r="B388" s="253" t="s">
        <v>165</v>
      </c>
      <c r="C388" s="325">
        <v>124668.27934666145</v>
      </c>
      <c r="D388" s="325">
        <v>2315919.496532598</v>
      </c>
      <c r="E388" s="325">
        <v>18.576654050809413</v>
      </c>
      <c r="F388" s="325">
        <v>122.47</v>
      </c>
      <c r="G388" s="326">
        <v>0.23</v>
      </c>
    </row>
    <row r="389" spans="2:7" ht="15">
      <c r="B389" s="253" t="s">
        <v>76</v>
      </c>
      <c r="C389" s="325">
        <v>108666.08321545327</v>
      </c>
      <c r="D389" s="325">
        <v>2778456.478576074</v>
      </c>
      <c r="E389" s="325">
        <v>25.568755184331085</v>
      </c>
      <c r="F389" s="325">
        <v>857.1600000000001</v>
      </c>
      <c r="G389" s="326">
        <v>0.02</v>
      </c>
    </row>
    <row r="390" spans="2:7" ht="15">
      <c r="B390" s="253" t="s">
        <v>77</v>
      </c>
      <c r="C390" s="325">
        <v>112549.35187018658</v>
      </c>
      <c r="D390" s="325">
        <v>4112186.5946241473</v>
      </c>
      <c r="E390" s="325">
        <v>36.536741671929896</v>
      </c>
      <c r="F390" s="325">
        <v>1197.7</v>
      </c>
      <c r="G390" s="326">
        <v>0.4</v>
      </c>
    </row>
    <row r="391" spans="2:7" ht="15">
      <c r="B391" s="253" t="s">
        <v>78</v>
      </c>
      <c r="C391" s="325">
        <v>79233.38929805129</v>
      </c>
      <c r="D391" s="325">
        <v>1037913.2526723765</v>
      </c>
      <c r="E391" s="325">
        <v>13.09944282161237</v>
      </c>
      <c r="F391" s="325">
        <v>93.42</v>
      </c>
      <c r="G391" s="326">
        <v>0.33</v>
      </c>
    </row>
    <row r="392" spans="2:7" ht="15">
      <c r="B392" s="253" t="s">
        <v>79</v>
      </c>
      <c r="C392" s="325">
        <v>97121.92550663845</v>
      </c>
      <c r="D392" s="325">
        <v>1303840.0567067664</v>
      </c>
      <c r="E392" s="325">
        <v>13.424775609680912</v>
      </c>
      <c r="F392" s="325">
        <v>155.54</v>
      </c>
      <c r="G392" s="326">
        <v>0.07</v>
      </c>
    </row>
    <row r="393" spans="2:7" ht="15">
      <c r="B393" s="253" t="s">
        <v>80</v>
      </c>
      <c r="C393" s="325">
        <v>12920.465828737073</v>
      </c>
      <c r="D393" s="325">
        <v>408267.85815232655</v>
      </c>
      <c r="E393" s="325">
        <v>31.598540142746014</v>
      </c>
      <c r="F393" s="325">
        <v>201.5</v>
      </c>
      <c r="G393" s="326">
        <v>0.25</v>
      </c>
    </row>
    <row r="394" spans="2:7" ht="15">
      <c r="B394" s="253" t="s">
        <v>81</v>
      </c>
      <c r="C394" s="325">
        <v>80948.50276996176</v>
      </c>
      <c r="D394" s="325">
        <v>1959152.1371620554</v>
      </c>
      <c r="E394" s="325">
        <v>24.202450571933916</v>
      </c>
      <c r="F394" s="325">
        <v>286.59</v>
      </c>
      <c r="G394" s="326">
        <v>0.25</v>
      </c>
    </row>
    <row r="395" spans="2:7" ht="15">
      <c r="B395" s="253" t="s">
        <v>82</v>
      </c>
      <c r="C395" s="325">
        <v>123200.28159436081</v>
      </c>
      <c r="D395" s="325">
        <v>3941729.4497960894</v>
      </c>
      <c r="E395" s="325">
        <v>31.99448409358597</v>
      </c>
      <c r="F395" s="325">
        <v>255.95</v>
      </c>
      <c r="G395" s="326">
        <v>0.75</v>
      </c>
    </row>
    <row r="396" spans="2:7" ht="15">
      <c r="B396" s="251" t="s">
        <v>147</v>
      </c>
      <c r="C396" s="327"/>
      <c r="D396" s="327"/>
      <c r="E396" s="327"/>
      <c r="F396" s="327"/>
      <c r="G396" s="328"/>
    </row>
    <row r="397" spans="2:9" ht="15">
      <c r="B397" s="149" t="s">
        <v>636</v>
      </c>
      <c r="C397" s="325">
        <v>125230.70385926709</v>
      </c>
      <c r="D397" s="325">
        <v>42404944.69188763</v>
      </c>
      <c r="E397" s="325">
        <v>338.6145999749538</v>
      </c>
      <c r="F397" s="325">
        <v>1525.19</v>
      </c>
      <c r="G397" s="326">
        <v>2</v>
      </c>
      <c r="I397" s="59"/>
    </row>
    <row r="398" spans="2:7" ht="30">
      <c r="B398" s="253" t="s">
        <v>461</v>
      </c>
      <c r="C398" s="325">
        <v>123096.08392985234</v>
      </c>
      <c r="D398" s="325">
        <v>16111603.54914305</v>
      </c>
      <c r="E398" s="325">
        <v>130.88640218907716</v>
      </c>
      <c r="F398" s="325">
        <v>663.77</v>
      </c>
      <c r="G398" s="326">
        <v>1.07</v>
      </c>
    </row>
    <row r="399" spans="2:7" ht="15">
      <c r="B399" s="253" t="s">
        <v>164</v>
      </c>
      <c r="C399" s="325">
        <v>31319.069594883047</v>
      </c>
      <c r="D399" s="325">
        <v>391498.7832925322</v>
      </c>
      <c r="E399" s="325">
        <v>12.500332492523846</v>
      </c>
      <c r="F399" s="325">
        <v>102.97</v>
      </c>
      <c r="G399" s="326">
        <v>0.25</v>
      </c>
    </row>
    <row r="400" spans="2:7" ht="15">
      <c r="B400" s="253" t="s">
        <v>75</v>
      </c>
      <c r="C400" s="325">
        <v>117875.9892858586</v>
      </c>
      <c r="D400" s="325">
        <v>3718408.1018460165</v>
      </c>
      <c r="E400" s="325">
        <v>31.545085003092385</v>
      </c>
      <c r="F400" s="325">
        <v>291.36</v>
      </c>
      <c r="G400" s="326">
        <v>0.25</v>
      </c>
    </row>
    <row r="401" spans="2:7" ht="30">
      <c r="B401" s="253" t="s">
        <v>462</v>
      </c>
      <c r="C401" s="325">
        <v>121898.45831396079</v>
      </c>
      <c r="D401" s="325">
        <v>1967702.8101876574</v>
      </c>
      <c r="E401" s="325">
        <v>16.142146811403112</v>
      </c>
      <c r="F401" s="325">
        <v>148.1</v>
      </c>
      <c r="G401" s="326">
        <v>0.3</v>
      </c>
    </row>
    <row r="402" spans="2:7" ht="30">
      <c r="B402" s="253" t="s">
        <v>165</v>
      </c>
      <c r="C402" s="325">
        <v>124749.54687343775</v>
      </c>
      <c r="D402" s="325">
        <v>2527758.6715948163</v>
      </c>
      <c r="E402" s="325">
        <v>20.262668161506873</v>
      </c>
      <c r="F402" s="325">
        <v>167.09</v>
      </c>
      <c r="G402" s="326">
        <v>0.08</v>
      </c>
    </row>
    <row r="403" spans="2:7" ht="15">
      <c r="B403" s="253" t="s">
        <v>76</v>
      </c>
      <c r="C403" s="325">
        <v>107673.67516157265</v>
      </c>
      <c r="D403" s="325">
        <v>3080298.235351534</v>
      </c>
      <c r="E403" s="325">
        <v>28.60771893157087</v>
      </c>
      <c r="F403" s="325">
        <v>300</v>
      </c>
      <c r="G403" s="326">
        <v>0.1</v>
      </c>
    </row>
    <row r="404" spans="2:7" ht="15">
      <c r="B404" s="253" t="s">
        <v>77</v>
      </c>
      <c r="C404" s="325">
        <v>115178.76191302741</v>
      </c>
      <c r="D404" s="325">
        <v>4970940.640056806</v>
      </c>
      <c r="E404" s="325">
        <v>43.158483017992594</v>
      </c>
      <c r="F404" s="325">
        <v>934.37</v>
      </c>
      <c r="G404" s="326">
        <v>0.5</v>
      </c>
    </row>
    <row r="405" spans="2:7" ht="15">
      <c r="B405" s="253" t="s">
        <v>78</v>
      </c>
      <c r="C405" s="325">
        <v>85839.17897054645</v>
      </c>
      <c r="D405" s="325">
        <v>1267226.097904484</v>
      </c>
      <c r="E405" s="325">
        <v>14.762793786032143</v>
      </c>
      <c r="F405" s="325">
        <v>305.86</v>
      </c>
      <c r="G405" s="326">
        <v>0.12</v>
      </c>
    </row>
    <row r="406" spans="2:7" ht="15">
      <c r="B406" s="253" t="s">
        <v>79</v>
      </c>
      <c r="C406" s="325">
        <v>97602.2736908078</v>
      </c>
      <c r="D406" s="325">
        <v>1408428.4901196405</v>
      </c>
      <c r="E406" s="325">
        <v>14.43028360775049</v>
      </c>
      <c r="F406" s="325">
        <v>222.94</v>
      </c>
      <c r="G406" s="326">
        <v>0.05</v>
      </c>
    </row>
    <row r="407" spans="2:7" ht="15">
      <c r="B407" s="253" t="s">
        <v>80</v>
      </c>
      <c r="C407" s="325">
        <v>13553.200770918886</v>
      </c>
      <c r="D407" s="325">
        <v>392686.7523269911</v>
      </c>
      <c r="E407" s="325">
        <v>28.973727974987238</v>
      </c>
      <c r="F407" s="325">
        <v>149.67000000000002</v>
      </c>
      <c r="G407" s="326">
        <v>0.42</v>
      </c>
    </row>
    <row r="408" spans="2:7" ht="15">
      <c r="B408" s="253" t="s">
        <v>81</v>
      </c>
      <c r="C408" s="325">
        <v>85891.86830784082</v>
      </c>
      <c r="D408" s="325">
        <v>2392272.53404201</v>
      </c>
      <c r="E408" s="325">
        <v>27.8521422478317</v>
      </c>
      <c r="F408" s="325">
        <v>306.2</v>
      </c>
      <c r="G408" s="326">
        <v>0.1</v>
      </c>
    </row>
    <row r="409" spans="2:7" ht="15">
      <c r="B409" s="253" t="s">
        <v>82</v>
      </c>
      <c r="C409" s="325">
        <v>123409.06085812107</v>
      </c>
      <c r="D409" s="325">
        <v>4176120.0260221297</v>
      </c>
      <c r="E409" s="325">
        <v>33.83965485989123</v>
      </c>
      <c r="F409" s="325">
        <v>324.74</v>
      </c>
      <c r="G409" s="326">
        <v>0.1</v>
      </c>
    </row>
    <row r="410" spans="2:7" ht="15">
      <c r="B410" s="251" t="s">
        <v>148</v>
      </c>
      <c r="C410" s="327"/>
      <c r="D410" s="327"/>
      <c r="E410" s="327"/>
      <c r="F410" s="327"/>
      <c r="G410" s="328"/>
    </row>
    <row r="411" spans="2:9" ht="15">
      <c r="B411" s="149" t="s">
        <v>636</v>
      </c>
      <c r="C411" s="325">
        <v>125542.50958612586</v>
      </c>
      <c r="D411" s="325">
        <v>46202303.8048204</v>
      </c>
      <c r="E411" s="325">
        <v>368.02119024969994</v>
      </c>
      <c r="F411" s="325">
        <v>3338.6800000000003</v>
      </c>
      <c r="G411" s="326">
        <v>15.969999999999999</v>
      </c>
      <c r="I411" s="59"/>
    </row>
    <row r="412" spans="2:7" ht="30">
      <c r="B412" s="253" t="s">
        <v>461</v>
      </c>
      <c r="C412" s="325">
        <v>123061.95923499123</v>
      </c>
      <c r="D412" s="325">
        <v>16407334.901793614</v>
      </c>
      <c r="E412" s="325">
        <v>133.32580599064914</v>
      </c>
      <c r="F412" s="325">
        <v>624.51</v>
      </c>
      <c r="G412" s="326">
        <v>1.2</v>
      </c>
    </row>
    <row r="413" spans="2:7" ht="15">
      <c r="B413" s="253" t="s">
        <v>164</v>
      </c>
      <c r="C413" s="325">
        <v>32126.748855593076</v>
      </c>
      <c r="D413" s="325">
        <v>494564.6363014711</v>
      </c>
      <c r="E413" s="325">
        <v>15.394170089369947</v>
      </c>
      <c r="F413" s="325">
        <v>106.31</v>
      </c>
      <c r="G413" s="326">
        <v>0.33</v>
      </c>
    </row>
    <row r="414" spans="2:7" ht="15">
      <c r="B414" s="253" t="s">
        <v>75</v>
      </c>
      <c r="C414" s="325">
        <v>117405.75351760484</v>
      </c>
      <c r="D414" s="325">
        <v>3861084.8116895366</v>
      </c>
      <c r="E414" s="325">
        <v>32.88667459649302</v>
      </c>
      <c r="F414" s="325">
        <v>220.65</v>
      </c>
      <c r="G414" s="326">
        <v>0.17</v>
      </c>
    </row>
    <row r="415" spans="2:7" ht="30">
      <c r="B415" s="253" t="s">
        <v>462</v>
      </c>
      <c r="C415" s="325">
        <v>122400.49793504286</v>
      </c>
      <c r="D415" s="325">
        <v>2149908.023509055</v>
      </c>
      <c r="E415" s="325">
        <v>17.564536580970422</v>
      </c>
      <c r="F415" s="325">
        <v>215.58</v>
      </c>
      <c r="G415" s="326">
        <v>0</v>
      </c>
    </row>
    <row r="416" spans="2:7" ht="30">
      <c r="B416" s="253" t="s">
        <v>165</v>
      </c>
      <c r="C416" s="325">
        <v>125181.96554276555</v>
      </c>
      <c r="D416" s="325">
        <v>2656728.412773446</v>
      </c>
      <c r="E416" s="325">
        <v>21.22293256264486</v>
      </c>
      <c r="F416" s="325">
        <v>176.91</v>
      </c>
      <c r="G416" s="326">
        <v>0.13</v>
      </c>
    </row>
    <row r="417" spans="2:7" ht="15">
      <c r="B417" s="253" t="s">
        <v>76</v>
      </c>
      <c r="C417" s="325">
        <v>110842.0625649446</v>
      </c>
      <c r="D417" s="325">
        <v>4034070.915707153</v>
      </c>
      <c r="E417" s="325">
        <v>36.394765870975284</v>
      </c>
      <c r="F417" s="325">
        <v>2631.8</v>
      </c>
      <c r="G417" s="326">
        <v>0.03</v>
      </c>
    </row>
    <row r="418" spans="2:7" ht="15">
      <c r="B418" s="253" t="s">
        <v>77</v>
      </c>
      <c r="C418" s="325">
        <v>114293.34573780763</v>
      </c>
      <c r="D418" s="325">
        <v>5597454.259379</v>
      </c>
      <c r="E418" s="325">
        <v>48.974454490287904</v>
      </c>
      <c r="F418" s="325">
        <v>1332.97</v>
      </c>
      <c r="G418" s="326">
        <v>0.6</v>
      </c>
    </row>
    <row r="419" spans="2:7" ht="15">
      <c r="B419" s="253" t="s">
        <v>78</v>
      </c>
      <c r="C419" s="325">
        <v>90058.19343444608</v>
      </c>
      <c r="D419" s="325">
        <v>1593896.731503806</v>
      </c>
      <c r="E419" s="325">
        <v>17.698519931604153</v>
      </c>
      <c r="F419" s="325">
        <v>164.57</v>
      </c>
      <c r="G419" s="326">
        <v>0.06</v>
      </c>
    </row>
    <row r="420" spans="2:7" ht="15">
      <c r="B420" s="253" t="s">
        <v>79</v>
      </c>
      <c r="C420" s="325">
        <v>96172.23466174929</v>
      </c>
      <c r="D420" s="325">
        <v>1647393.6878142755</v>
      </c>
      <c r="E420" s="325">
        <v>17.129618476771192</v>
      </c>
      <c r="F420" s="325">
        <v>177.62</v>
      </c>
      <c r="G420" s="326">
        <v>0.04</v>
      </c>
    </row>
    <row r="421" spans="2:7" ht="15">
      <c r="B421" s="253" t="s">
        <v>80</v>
      </c>
      <c r="C421" s="325">
        <v>16568.164697434637</v>
      </c>
      <c r="D421" s="325">
        <v>697816.2040166556</v>
      </c>
      <c r="E421" s="325">
        <v>42.11789397076088</v>
      </c>
      <c r="F421" s="325">
        <v>416.67</v>
      </c>
      <c r="G421" s="326">
        <v>0.83</v>
      </c>
    </row>
    <row r="422" spans="2:7" ht="15">
      <c r="B422" s="253" t="s">
        <v>81</v>
      </c>
      <c r="C422" s="325">
        <v>87352.15801171689</v>
      </c>
      <c r="D422" s="325">
        <v>2602703.661711391</v>
      </c>
      <c r="E422" s="325">
        <v>29.79552790627428</v>
      </c>
      <c r="F422" s="325">
        <v>268.79999999999995</v>
      </c>
      <c r="G422" s="326">
        <v>0.21</v>
      </c>
    </row>
    <row r="423" spans="2:7" ht="15">
      <c r="B423" s="253" t="s">
        <v>82</v>
      </c>
      <c r="C423" s="325">
        <v>124108.95706235619</v>
      </c>
      <c r="D423" s="325">
        <v>4459347.558620925</v>
      </c>
      <c r="E423" s="325">
        <v>35.93090832582221</v>
      </c>
      <c r="F423" s="325">
        <v>310.85</v>
      </c>
      <c r="G423" s="326">
        <v>0.3</v>
      </c>
    </row>
    <row r="424" spans="2:7" ht="15">
      <c r="B424" s="251" t="s">
        <v>149</v>
      </c>
      <c r="C424" s="327"/>
      <c r="D424" s="327"/>
      <c r="E424" s="327"/>
      <c r="F424" s="327"/>
      <c r="G424" s="328"/>
    </row>
    <row r="425" spans="2:9" ht="15">
      <c r="B425" s="149" t="s">
        <v>636</v>
      </c>
      <c r="C425" s="325">
        <v>125564.48289970518</v>
      </c>
      <c r="D425" s="325">
        <v>50696381.361081034</v>
      </c>
      <c r="E425" s="325">
        <v>403.7477811426568</v>
      </c>
      <c r="F425" s="325">
        <v>3397.63</v>
      </c>
      <c r="G425" s="326">
        <v>7.5</v>
      </c>
      <c r="I425" s="59"/>
    </row>
    <row r="426" spans="2:7" ht="17.65" customHeight="1">
      <c r="B426" s="253" t="s">
        <v>461</v>
      </c>
      <c r="C426" s="325">
        <v>122988.7807408364</v>
      </c>
      <c r="D426" s="325">
        <v>16531603.917999182</v>
      </c>
      <c r="E426" s="325">
        <v>134.41554439697063</v>
      </c>
      <c r="F426" s="325">
        <v>611.48</v>
      </c>
      <c r="G426" s="326">
        <v>0.03</v>
      </c>
    </row>
    <row r="427" spans="2:7" ht="15">
      <c r="B427" s="253" t="s">
        <v>164</v>
      </c>
      <c r="C427" s="325">
        <v>33294.76518510591</v>
      </c>
      <c r="D427" s="325">
        <v>530830.1975573889</v>
      </c>
      <c r="E427" s="325">
        <v>15.943353094883834</v>
      </c>
      <c r="F427" s="325">
        <v>187.97</v>
      </c>
      <c r="G427" s="326">
        <v>0.1</v>
      </c>
    </row>
    <row r="428" spans="2:7" ht="15">
      <c r="B428" s="253" t="s">
        <v>75</v>
      </c>
      <c r="C428" s="325">
        <v>118811.75393472309</v>
      </c>
      <c r="D428" s="325">
        <v>4349583.931372324</v>
      </c>
      <c r="E428" s="325">
        <v>36.609037299138336</v>
      </c>
      <c r="F428" s="325">
        <v>450.18</v>
      </c>
      <c r="G428" s="326">
        <v>0.08</v>
      </c>
    </row>
    <row r="429" spans="2:7" ht="30">
      <c r="B429" s="253" t="s">
        <v>462</v>
      </c>
      <c r="C429" s="325">
        <v>122303.78912539105</v>
      </c>
      <c r="D429" s="325">
        <v>2213307.964897583</v>
      </c>
      <c r="E429" s="325">
        <v>18.096806163776375</v>
      </c>
      <c r="F429" s="325">
        <v>299.6</v>
      </c>
      <c r="G429" s="326">
        <v>0.08</v>
      </c>
    </row>
    <row r="430" spans="2:7" ht="30">
      <c r="B430" s="253" t="s">
        <v>165</v>
      </c>
      <c r="C430" s="325">
        <v>124639.8085180314</v>
      </c>
      <c r="D430" s="325">
        <v>2945891.9851441174</v>
      </c>
      <c r="E430" s="325">
        <v>23.635241582691783</v>
      </c>
      <c r="F430" s="325">
        <v>213.5</v>
      </c>
      <c r="G430" s="326">
        <v>0.08</v>
      </c>
    </row>
    <row r="431" spans="2:7" ht="15">
      <c r="B431" s="253" t="s">
        <v>76</v>
      </c>
      <c r="C431" s="325">
        <v>112028.03326377086</v>
      </c>
      <c r="D431" s="325">
        <v>4160766.9677011557</v>
      </c>
      <c r="E431" s="325">
        <v>37.14040893590087</v>
      </c>
      <c r="F431" s="325">
        <v>1130</v>
      </c>
      <c r="G431" s="326">
        <v>0.08</v>
      </c>
    </row>
    <row r="432" spans="2:7" ht="15">
      <c r="B432" s="253" t="s">
        <v>77</v>
      </c>
      <c r="C432" s="325">
        <v>113101.62495569239</v>
      </c>
      <c r="D432" s="325">
        <v>7707698.283015403</v>
      </c>
      <c r="E432" s="325">
        <v>68.14843098881114</v>
      </c>
      <c r="F432" s="325">
        <v>2729.2200000000003</v>
      </c>
      <c r="G432" s="326">
        <v>0.83</v>
      </c>
    </row>
    <row r="433" spans="2:7" ht="15">
      <c r="B433" s="253" t="s">
        <v>78</v>
      </c>
      <c r="C433" s="325">
        <v>94659.92150986099</v>
      </c>
      <c r="D433" s="325">
        <v>1972168.7992638547</v>
      </c>
      <c r="E433" s="325">
        <v>20.83425348137869</v>
      </c>
      <c r="F433" s="325">
        <v>160.8</v>
      </c>
      <c r="G433" s="326">
        <v>0</v>
      </c>
    </row>
    <row r="434" spans="2:7" ht="15">
      <c r="B434" s="253" t="s">
        <v>79</v>
      </c>
      <c r="C434" s="325">
        <v>92864.36285095329</v>
      </c>
      <c r="D434" s="325">
        <v>1832596.6852647874</v>
      </c>
      <c r="E434" s="325">
        <v>19.734122207957142</v>
      </c>
      <c r="F434" s="325">
        <v>218.32999999999998</v>
      </c>
      <c r="G434" s="326">
        <v>0.04</v>
      </c>
    </row>
    <row r="435" spans="2:7" ht="15">
      <c r="B435" s="253" t="s">
        <v>80</v>
      </c>
      <c r="C435" s="325">
        <v>17410.01805606508</v>
      </c>
      <c r="D435" s="325">
        <v>664695.3626654326</v>
      </c>
      <c r="E435" s="325">
        <v>38.178901396019775</v>
      </c>
      <c r="F435" s="325">
        <v>225.32999999999998</v>
      </c>
      <c r="G435" s="326">
        <v>0.42</v>
      </c>
    </row>
    <row r="436" spans="2:7" ht="15">
      <c r="B436" s="253" t="s">
        <v>81</v>
      </c>
      <c r="C436" s="325">
        <v>88241.50857552573</v>
      </c>
      <c r="D436" s="325">
        <v>2888691.5596893895</v>
      </c>
      <c r="E436" s="325">
        <v>32.736198715562125</v>
      </c>
      <c r="F436" s="325">
        <v>249.95</v>
      </c>
      <c r="G436" s="326">
        <v>0.1</v>
      </c>
    </row>
    <row r="437" spans="2:7" ht="15">
      <c r="B437" s="253" t="s">
        <v>82</v>
      </c>
      <c r="C437" s="325">
        <v>124527.53936055645</v>
      </c>
      <c r="D437" s="325">
        <v>4898545.706510414</v>
      </c>
      <c r="E437" s="325">
        <v>39.337047304268886</v>
      </c>
      <c r="F437" s="325">
        <v>343.18</v>
      </c>
      <c r="G437" s="326">
        <v>0.3</v>
      </c>
    </row>
    <row r="438" spans="2:7" ht="15">
      <c r="B438" s="251" t="s">
        <v>150</v>
      </c>
      <c r="C438" s="327"/>
      <c r="D438" s="327"/>
      <c r="E438" s="327"/>
      <c r="F438" s="327"/>
      <c r="G438" s="328"/>
    </row>
    <row r="439" spans="2:9" ht="15">
      <c r="B439" s="149" t="s">
        <v>636</v>
      </c>
      <c r="C439" s="325">
        <v>125536.53555846195</v>
      </c>
      <c r="D439" s="325">
        <v>52845139.07747582</v>
      </c>
      <c r="E439" s="325">
        <v>420.9542572000166</v>
      </c>
      <c r="F439" s="325">
        <v>2582.98</v>
      </c>
      <c r="G439" s="326">
        <v>4.5</v>
      </c>
      <c r="I439" s="59"/>
    </row>
    <row r="440" spans="2:7" ht="19.15" customHeight="1">
      <c r="B440" s="253" t="s">
        <v>461</v>
      </c>
      <c r="C440" s="325">
        <v>122928.49575624538</v>
      </c>
      <c r="D440" s="325">
        <v>16010832.227945179</v>
      </c>
      <c r="E440" s="325">
        <v>130.24508377368434</v>
      </c>
      <c r="F440" s="325">
        <v>983.9399999999999</v>
      </c>
      <c r="G440" s="326">
        <v>0.4</v>
      </c>
    </row>
    <row r="441" spans="2:7" ht="15">
      <c r="B441" s="253" t="s">
        <v>164</v>
      </c>
      <c r="C441" s="325">
        <v>31597.57475442034</v>
      </c>
      <c r="D441" s="325">
        <v>511503.8864144787</v>
      </c>
      <c r="E441" s="325">
        <v>16.188074255380055</v>
      </c>
      <c r="F441" s="325">
        <v>226.51</v>
      </c>
      <c r="G441" s="326">
        <v>0.5</v>
      </c>
    </row>
    <row r="442" spans="2:7" ht="15">
      <c r="B442" s="253" t="s">
        <v>75</v>
      </c>
      <c r="C442" s="325">
        <v>119596.0528975285</v>
      </c>
      <c r="D442" s="325">
        <v>4354396.332367144</v>
      </c>
      <c r="E442" s="325">
        <v>36.409197685629714</v>
      </c>
      <c r="F442" s="325">
        <v>328.93</v>
      </c>
      <c r="G442" s="326">
        <v>0.17</v>
      </c>
    </row>
    <row r="443" spans="2:7" ht="30">
      <c r="B443" s="253" t="s">
        <v>462</v>
      </c>
      <c r="C443" s="325">
        <v>121415.98954578415</v>
      </c>
      <c r="D443" s="325">
        <v>2410097.9006178076</v>
      </c>
      <c r="E443" s="325">
        <v>19.849921823591412</v>
      </c>
      <c r="F443" s="325">
        <v>274.07</v>
      </c>
      <c r="G443" s="326">
        <v>0.51</v>
      </c>
    </row>
    <row r="444" spans="2:7" ht="30">
      <c r="B444" s="253" t="s">
        <v>165</v>
      </c>
      <c r="C444" s="325">
        <v>124583.28979220954</v>
      </c>
      <c r="D444" s="325">
        <v>3176630.817578639</v>
      </c>
      <c r="E444" s="325">
        <v>25.49804891873453</v>
      </c>
      <c r="F444" s="325">
        <v>196.73</v>
      </c>
      <c r="G444" s="326">
        <v>0.08</v>
      </c>
    </row>
    <row r="445" spans="2:7" ht="15">
      <c r="B445" s="253" t="s">
        <v>76</v>
      </c>
      <c r="C445" s="325">
        <v>111891.55307541548</v>
      </c>
      <c r="D445" s="325">
        <v>4796516.983157762</v>
      </c>
      <c r="E445" s="325">
        <v>42.86755211919246</v>
      </c>
      <c r="F445" s="325">
        <v>689.55</v>
      </c>
      <c r="G445" s="326">
        <v>0.08</v>
      </c>
    </row>
    <row r="446" spans="2:7" ht="15">
      <c r="B446" s="253" t="s">
        <v>77</v>
      </c>
      <c r="C446" s="325">
        <v>114434.47096808575</v>
      </c>
      <c r="D446" s="325">
        <v>7515258.953504587</v>
      </c>
      <c r="E446" s="325">
        <v>65.6730344443196</v>
      </c>
      <c r="F446" s="325">
        <v>1686.67</v>
      </c>
      <c r="G446" s="326">
        <v>0.17</v>
      </c>
    </row>
    <row r="447" spans="2:7" ht="15">
      <c r="B447" s="253" t="s">
        <v>78</v>
      </c>
      <c r="C447" s="325">
        <v>93465.9965661107</v>
      </c>
      <c r="D447" s="325">
        <v>2145201.8887433168</v>
      </c>
      <c r="E447" s="325">
        <v>22.951682617816683</v>
      </c>
      <c r="F447" s="325">
        <v>189.44</v>
      </c>
      <c r="G447" s="326">
        <v>0.4</v>
      </c>
    </row>
    <row r="448" spans="2:7" ht="15">
      <c r="B448" s="253" t="s">
        <v>79</v>
      </c>
      <c r="C448" s="325">
        <v>93487.33601723306</v>
      </c>
      <c r="D448" s="325">
        <v>1868791.06647055</v>
      </c>
      <c r="E448" s="325">
        <v>19.98977771840739</v>
      </c>
      <c r="F448" s="325">
        <v>490.02</v>
      </c>
      <c r="G448" s="326">
        <v>0.1</v>
      </c>
    </row>
    <row r="449" spans="2:7" ht="15">
      <c r="B449" s="253" t="s">
        <v>80</v>
      </c>
      <c r="C449" s="325">
        <v>22491.09144878849</v>
      </c>
      <c r="D449" s="325">
        <v>1176956.9920613281</v>
      </c>
      <c r="E449" s="325">
        <v>52.32991892550979</v>
      </c>
      <c r="F449" s="325">
        <v>1016.6700000000001</v>
      </c>
      <c r="G449" s="326">
        <v>0.54</v>
      </c>
    </row>
    <row r="450" spans="2:7" ht="15">
      <c r="B450" s="253" t="s">
        <v>81</v>
      </c>
      <c r="C450" s="325">
        <v>88314.61200252878</v>
      </c>
      <c r="D450" s="325">
        <v>3571499.5816493644</v>
      </c>
      <c r="E450" s="325">
        <v>40.44064170883861</v>
      </c>
      <c r="F450" s="325">
        <v>321.56</v>
      </c>
      <c r="G450" s="326">
        <v>0.21</v>
      </c>
    </row>
    <row r="451" spans="2:7" ht="15">
      <c r="B451" s="253" t="s">
        <v>82</v>
      </c>
      <c r="C451" s="325">
        <v>123741.17041575612</v>
      </c>
      <c r="D451" s="325">
        <v>5307452.446965624</v>
      </c>
      <c r="E451" s="325">
        <v>42.89156494263949</v>
      </c>
      <c r="F451" s="325">
        <v>503.97</v>
      </c>
      <c r="G451" s="326">
        <v>0.2</v>
      </c>
    </row>
    <row r="452" spans="2:7" ht="15">
      <c r="B452" s="251" t="s">
        <v>151</v>
      </c>
      <c r="C452" s="327"/>
      <c r="D452" s="327"/>
      <c r="E452" s="327"/>
      <c r="F452" s="327"/>
      <c r="G452" s="328"/>
    </row>
    <row r="453" spans="2:9" ht="15">
      <c r="B453" s="149" t="s">
        <v>636</v>
      </c>
      <c r="C453" s="325">
        <v>125420.23077403748</v>
      </c>
      <c r="D453" s="325">
        <v>62963619.69498025</v>
      </c>
      <c r="E453" s="325">
        <v>502.02123936781965</v>
      </c>
      <c r="F453" s="325">
        <v>3610.76</v>
      </c>
      <c r="G453" s="326">
        <v>14.360000000000001</v>
      </c>
      <c r="I453" s="59"/>
    </row>
    <row r="454" spans="2:7" ht="30">
      <c r="B454" s="253" t="s">
        <v>461</v>
      </c>
      <c r="C454" s="325">
        <v>123062.8850174704</v>
      </c>
      <c r="D454" s="325">
        <v>17415319.57632755</v>
      </c>
      <c r="E454" s="325">
        <v>141.5156127199132</v>
      </c>
      <c r="F454" s="325">
        <v>786.0899999999999</v>
      </c>
      <c r="G454" s="326">
        <v>0.25</v>
      </c>
    </row>
    <row r="455" spans="2:7" ht="15">
      <c r="B455" s="253" t="s">
        <v>164</v>
      </c>
      <c r="C455" s="325">
        <v>39658.124620876726</v>
      </c>
      <c r="D455" s="325">
        <v>695664.8028935186</v>
      </c>
      <c r="E455" s="325">
        <v>17.541545636459787</v>
      </c>
      <c r="F455" s="325">
        <v>158.73</v>
      </c>
      <c r="G455" s="326">
        <v>0.08</v>
      </c>
    </row>
    <row r="456" spans="2:7" ht="15">
      <c r="B456" s="253" t="s">
        <v>75</v>
      </c>
      <c r="C456" s="325">
        <v>118712.97016919448</v>
      </c>
      <c r="D456" s="325">
        <v>5495916.986597935</v>
      </c>
      <c r="E456" s="325">
        <v>46.295842642677826</v>
      </c>
      <c r="F456" s="325">
        <v>371.56</v>
      </c>
      <c r="G456" s="326">
        <v>0.17</v>
      </c>
    </row>
    <row r="457" spans="2:7" ht="30">
      <c r="B457" s="253" t="s">
        <v>462</v>
      </c>
      <c r="C457" s="325">
        <v>120670.67438470949</v>
      </c>
      <c r="D457" s="325">
        <v>2525522.240107206</v>
      </c>
      <c r="E457" s="325">
        <v>20.929047202103163</v>
      </c>
      <c r="F457" s="325">
        <v>215.9</v>
      </c>
      <c r="G457" s="326">
        <v>0.33</v>
      </c>
    </row>
    <row r="458" spans="2:7" ht="30">
      <c r="B458" s="253" t="s">
        <v>165</v>
      </c>
      <c r="C458" s="325">
        <v>124296.10746817167</v>
      </c>
      <c r="D458" s="325">
        <v>3718158.142967557</v>
      </c>
      <c r="E458" s="325">
        <v>29.91371345976913</v>
      </c>
      <c r="F458" s="325">
        <v>287.41</v>
      </c>
      <c r="G458" s="326">
        <v>0.13</v>
      </c>
    </row>
    <row r="459" spans="2:7" ht="15">
      <c r="B459" s="253" t="s">
        <v>76</v>
      </c>
      <c r="C459" s="325">
        <v>114589.6866723096</v>
      </c>
      <c r="D459" s="325">
        <v>5974410.5588336</v>
      </c>
      <c r="E459" s="325">
        <v>52.13741945135544</v>
      </c>
      <c r="F459" s="325">
        <v>1023.65</v>
      </c>
      <c r="G459" s="326">
        <v>0.1</v>
      </c>
    </row>
    <row r="460" spans="2:7" ht="15">
      <c r="B460" s="253" t="s">
        <v>77</v>
      </c>
      <c r="C460" s="325">
        <v>115144.0521022121</v>
      </c>
      <c r="D460" s="325">
        <v>9907275.716065526</v>
      </c>
      <c r="E460" s="325">
        <v>86.04244453088161</v>
      </c>
      <c r="F460" s="325">
        <v>2872.69</v>
      </c>
      <c r="G460" s="326">
        <v>0.49</v>
      </c>
    </row>
    <row r="461" spans="2:7" ht="15">
      <c r="B461" s="253" t="s">
        <v>78</v>
      </c>
      <c r="C461" s="325">
        <v>98737.01259605179</v>
      </c>
      <c r="D461" s="325">
        <v>2862402.2424436</v>
      </c>
      <c r="E461" s="325">
        <v>28.990164551100257</v>
      </c>
      <c r="F461" s="325">
        <v>152.23999999999998</v>
      </c>
      <c r="G461" s="326">
        <v>0.33</v>
      </c>
    </row>
    <row r="462" spans="2:7" ht="15">
      <c r="B462" s="253" t="s">
        <v>79</v>
      </c>
      <c r="C462" s="325">
        <v>93260.99462474759</v>
      </c>
      <c r="D462" s="325">
        <v>2386163.4452289874</v>
      </c>
      <c r="E462" s="325">
        <v>25.585867433970073</v>
      </c>
      <c r="F462" s="325">
        <v>256.46</v>
      </c>
      <c r="G462" s="326">
        <v>0</v>
      </c>
    </row>
    <row r="463" spans="2:7" ht="15">
      <c r="B463" s="253" t="s">
        <v>80</v>
      </c>
      <c r="C463" s="325">
        <v>24614.684602200985</v>
      </c>
      <c r="D463" s="325">
        <v>1496059.7143554303</v>
      </c>
      <c r="E463" s="325">
        <v>60.779154335443174</v>
      </c>
      <c r="F463" s="325">
        <v>326.67</v>
      </c>
      <c r="G463" s="326">
        <v>0.25</v>
      </c>
    </row>
    <row r="464" spans="2:7" ht="15">
      <c r="B464" s="253" t="s">
        <v>81</v>
      </c>
      <c r="C464" s="325">
        <v>93880.05148609982</v>
      </c>
      <c r="D464" s="325">
        <v>4272598.7345745545</v>
      </c>
      <c r="E464" s="325">
        <v>45.51125257112975</v>
      </c>
      <c r="F464" s="325">
        <v>488</v>
      </c>
      <c r="G464" s="326">
        <v>0.25</v>
      </c>
    </row>
    <row r="465" spans="2:7" ht="15">
      <c r="B465" s="253" t="s">
        <v>82</v>
      </c>
      <c r="C465" s="325">
        <v>124204.98472969698</v>
      </c>
      <c r="D465" s="325">
        <v>6214127.534584782</v>
      </c>
      <c r="E465" s="325">
        <v>50.0312249794835</v>
      </c>
      <c r="F465" s="325">
        <v>509.33</v>
      </c>
      <c r="G465" s="326">
        <v>0.21</v>
      </c>
    </row>
    <row r="466" spans="2:7" ht="15">
      <c r="B466" s="251" t="s">
        <v>152</v>
      </c>
      <c r="C466" s="327"/>
      <c r="D466" s="327"/>
      <c r="E466" s="327"/>
      <c r="F466" s="327"/>
      <c r="G466" s="328"/>
    </row>
    <row r="467" spans="2:9" ht="15">
      <c r="B467" s="149" t="s">
        <v>636</v>
      </c>
      <c r="C467" s="325">
        <v>125582.9144349373</v>
      </c>
      <c r="D467" s="325">
        <v>91338170.61762945</v>
      </c>
      <c r="E467" s="325">
        <v>727.3136718367087</v>
      </c>
      <c r="F467" s="325">
        <v>8038.33</v>
      </c>
      <c r="G467" s="326">
        <v>5.91</v>
      </c>
      <c r="I467" s="59"/>
    </row>
    <row r="468" spans="2:7" ht="30">
      <c r="B468" s="253" t="s">
        <v>461</v>
      </c>
      <c r="C468" s="325">
        <v>120657.75877033317</v>
      </c>
      <c r="D468" s="325">
        <v>17079607.254583392</v>
      </c>
      <c r="E468" s="325">
        <v>141.554156389509</v>
      </c>
      <c r="F468" s="325">
        <v>990.24</v>
      </c>
      <c r="G468" s="326">
        <v>0.6</v>
      </c>
    </row>
    <row r="469" spans="2:7" ht="15">
      <c r="B469" s="253" t="s">
        <v>164</v>
      </c>
      <c r="C469" s="325">
        <v>40301.76942664235</v>
      </c>
      <c r="D469" s="325">
        <v>901139.6192446653</v>
      </c>
      <c r="E469" s="325">
        <v>22.35980285890246</v>
      </c>
      <c r="F469" s="325">
        <v>197.35</v>
      </c>
      <c r="G469" s="326">
        <v>0.21</v>
      </c>
    </row>
    <row r="470" spans="2:7" ht="15">
      <c r="B470" s="253" t="s">
        <v>75</v>
      </c>
      <c r="C470" s="325">
        <v>119575.6577798206</v>
      </c>
      <c r="D470" s="325">
        <v>7428765.394811701</v>
      </c>
      <c r="E470" s="325">
        <v>62.126067568790475</v>
      </c>
      <c r="F470" s="325">
        <v>1061.05</v>
      </c>
      <c r="G470" s="326">
        <v>0.08</v>
      </c>
    </row>
    <row r="471" spans="2:7" ht="30">
      <c r="B471" s="253" t="s">
        <v>462</v>
      </c>
      <c r="C471" s="325">
        <v>116480.36626818583</v>
      </c>
      <c r="D471" s="325">
        <v>3419963.3917042064</v>
      </c>
      <c r="E471" s="325">
        <v>29.360857123594894</v>
      </c>
      <c r="F471" s="325">
        <v>424.67</v>
      </c>
      <c r="G471" s="326">
        <v>0.3</v>
      </c>
    </row>
    <row r="472" spans="2:7" ht="30">
      <c r="B472" s="253" t="s">
        <v>165</v>
      </c>
      <c r="C472" s="325">
        <v>124724.24783987789</v>
      </c>
      <c r="D472" s="325">
        <v>6278305.906753625</v>
      </c>
      <c r="E472" s="325">
        <v>50.337492632657685</v>
      </c>
      <c r="F472" s="325">
        <v>1005.08</v>
      </c>
      <c r="G472" s="326">
        <v>0.17</v>
      </c>
    </row>
    <row r="473" spans="2:7" ht="15">
      <c r="B473" s="253" t="s">
        <v>76</v>
      </c>
      <c r="C473" s="325">
        <v>115169.04414814874</v>
      </c>
      <c r="D473" s="325">
        <v>8307406.552053425</v>
      </c>
      <c r="E473" s="325">
        <v>72.13228705247495</v>
      </c>
      <c r="F473" s="325">
        <v>3177.48</v>
      </c>
      <c r="G473" s="326">
        <v>0.1</v>
      </c>
    </row>
    <row r="474" spans="2:7" ht="15">
      <c r="B474" s="253" t="s">
        <v>77</v>
      </c>
      <c r="C474" s="325">
        <v>115342.09177674196</v>
      </c>
      <c r="D474" s="325">
        <v>19808114.553862195</v>
      </c>
      <c r="E474" s="325">
        <v>171.7336164858455</v>
      </c>
      <c r="F474" s="325">
        <v>3505</v>
      </c>
      <c r="G474" s="326">
        <v>0.5</v>
      </c>
    </row>
    <row r="475" spans="2:7" ht="15">
      <c r="B475" s="253" t="s">
        <v>78</v>
      </c>
      <c r="C475" s="325">
        <v>103469.41662540342</v>
      </c>
      <c r="D475" s="325">
        <v>4478114.919976747</v>
      </c>
      <c r="E475" s="325">
        <v>43.279599576647236</v>
      </c>
      <c r="F475" s="325">
        <v>322.86999999999995</v>
      </c>
      <c r="G475" s="326">
        <v>0.64</v>
      </c>
    </row>
    <row r="476" spans="2:7" ht="15">
      <c r="B476" s="253" t="s">
        <v>79</v>
      </c>
      <c r="C476" s="325">
        <v>97050.08289793984</v>
      </c>
      <c r="D476" s="325">
        <v>4177971.9998359145</v>
      </c>
      <c r="E476" s="325">
        <v>43.04964895526744</v>
      </c>
      <c r="F476" s="325">
        <v>682.1700000000001</v>
      </c>
      <c r="G476" s="326">
        <v>0.1</v>
      </c>
    </row>
    <row r="477" spans="2:7" ht="15">
      <c r="B477" s="253" t="s">
        <v>80</v>
      </c>
      <c r="C477" s="325">
        <v>28871.397502864816</v>
      </c>
      <c r="D477" s="325">
        <v>3941017.6874885634</v>
      </c>
      <c r="E477" s="325">
        <v>136.50249133584575</v>
      </c>
      <c r="F477" s="325">
        <v>2008.3400000000001</v>
      </c>
      <c r="G477" s="326">
        <v>0.17</v>
      </c>
    </row>
    <row r="478" spans="2:7" ht="15">
      <c r="B478" s="253" t="s">
        <v>81</v>
      </c>
      <c r="C478" s="325">
        <v>97363.79279124808</v>
      </c>
      <c r="D478" s="325">
        <v>6903565.277820249</v>
      </c>
      <c r="E478" s="325">
        <v>70.90485158709637</v>
      </c>
      <c r="F478" s="325">
        <v>625.35</v>
      </c>
      <c r="G478" s="326">
        <v>0.04</v>
      </c>
    </row>
    <row r="479" spans="2:7" ht="15">
      <c r="B479" s="254" t="s">
        <v>82</v>
      </c>
      <c r="C479" s="329">
        <v>124974.43815155649</v>
      </c>
      <c r="D479" s="329">
        <v>8614198.059494814</v>
      </c>
      <c r="E479" s="329">
        <v>68.92767982720096</v>
      </c>
      <c r="F479" s="329">
        <v>1088.4</v>
      </c>
      <c r="G479" s="330">
        <v>0.42</v>
      </c>
    </row>
    <row r="481" ht="15">
      <c r="B481" t="s">
        <v>347</v>
      </c>
    </row>
    <row r="483" ht="15">
      <c r="C483" s="28"/>
    </row>
    <row r="558" spans="2:7" ht="15">
      <c r="B558" s="8"/>
      <c r="C558" s="8"/>
      <c r="D558" s="8"/>
      <c r="E558" s="8"/>
      <c r="F558" s="8"/>
      <c r="G558" s="8"/>
    </row>
    <row r="559" spans="2:7" ht="15">
      <c r="B559" s="8"/>
      <c r="C559" s="8"/>
      <c r="D559" s="8"/>
      <c r="E559" s="8"/>
      <c r="F559" s="8"/>
      <c r="G559" s="8"/>
    </row>
    <row r="560" spans="2:7" ht="15">
      <c r="B560" s="8"/>
      <c r="C560" s="8"/>
      <c r="D560" s="8"/>
      <c r="E560" s="8"/>
      <c r="F560" s="8"/>
      <c r="G560" s="8"/>
    </row>
    <row r="561" spans="2:7" ht="15">
      <c r="B561" s="8"/>
      <c r="C561" s="8"/>
      <c r="D561" s="8"/>
      <c r="E561" s="8"/>
      <c r="F561" s="8"/>
      <c r="G561" s="8"/>
    </row>
    <row r="562" spans="2:7" ht="15">
      <c r="B562" s="8"/>
      <c r="C562" s="8"/>
      <c r="D562" s="8"/>
      <c r="E562" s="8"/>
      <c r="F562" s="8"/>
      <c r="G562" s="8"/>
    </row>
    <row r="563" spans="2:7" ht="15">
      <c r="B563" s="8"/>
      <c r="C563" s="8"/>
      <c r="D563" s="8"/>
      <c r="E563" s="8"/>
      <c r="F563" s="8"/>
      <c r="G563" s="8"/>
    </row>
    <row r="564" spans="2:7" ht="15">
      <c r="B564" s="8"/>
      <c r="C564" s="8"/>
      <c r="D564" s="8"/>
      <c r="E564" s="8"/>
      <c r="F564" s="8"/>
      <c r="G564" s="8"/>
    </row>
    <row r="565" spans="2:7" ht="15">
      <c r="B565" s="8"/>
      <c r="C565" s="8"/>
      <c r="D565" s="8"/>
      <c r="E565" s="8"/>
      <c r="F565" s="8"/>
      <c r="G565" s="8"/>
    </row>
    <row r="566" spans="2:7" ht="15">
      <c r="B566" s="8"/>
      <c r="C566" s="8"/>
      <c r="D566" s="8"/>
      <c r="E566" s="8"/>
      <c r="F566" s="8"/>
      <c r="G566" s="8"/>
    </row>
    <row r="567" spans="2:7" ht="15">
      <c r="B567" s="8"/>
      <c r="C567" s="8"/>
      <c r="D567" s="8"/>
      <c r="E567" s="8"/>
      <c r="F567" s="8"/>
      <c r="G567" s="8"/>
    </row>
    <row r="568" spans="2:7" ht="15">
      <c r="B568" s="8"/>
      <c r="C568" s="8"/>
      <c r="D568" s="8"/>
      <c r="E568" s="8"/>
      <c r="F568" s="8"/>
      <c r="G568" s="8"/>
    </row>
    <row r="569" spans="2:7" ht="15">
      <c r="B569" s="8"/>
      <c r="C569" s="8"/>
      <c r="D569" s="8"/>
      <c r="E569" s="8"/>
      <c r="F569" s="8"/>
      <c r="G569" s="8"/>
    </row>
    <row r="570" spans="2:7" ht="15">
      <c r="B570" s="8"/>
      <c r="C570" s="8"/>
      <c r="D570" s="8"/>
      <c r="E570" s="8"/>
      <c r="F570" s="8"/>
      <c r="G570" s="8"/>
    </row>
    <row r="571" spans="2:7" ht="15">
      <c r="B571" s="8"/>
      <c r="C571" s="8"/>
      <c r="D571" s="8"/>
      <c r="E571" s="8"/>
      <c r="F571" s="8"/>
      <c r="G571" s="8"/>
    </row>
    <row r="572" spans="2:7" ht="15">
      <c r="B572" s="8"/>
      <c r="C572" s="8"/>
      <c r="D572" s="8"/>
      <c r="E572" s="8"/>
      <c r="F572" s="8"/>
      <c r="G572" s="8"/>
    </row>
    <row r="573" spans="2:7" ht="15">
      <c r="B573" s="8"/>
      <c r="C573" s="8"/>
      <c r="D573" s="8"/>
      <c r="E573" s="8"/>
      <c r="F573" s="8"/>
      <c r="G573" s="8"/>
    </row>
    <row r="574" spans="2:7" ht="15">
      <c r="B574" s="8"/>
      <c r="C574" s="8"/>
      <c r="D574" s="8"/>
      <c r="E574" s="8"/>
      <c r="F574" s="8"/>
      <c r="G574" s="8"/>
    </row>
    <row r="575" spans="2:7" ht="15">
      <c r="B575" s="8"/>
      <c r="C575" s="8"/>
      <c r="D575" s="8"/>
      <c r="E575" s="8"/>
      <c r="F575" s="8"/>
      <c r="G575" s="8"/>
    </row>
    <row r="576" spans="2:7" ht="15">
      <c r="B576" s="8"/>
      <c r="C576" s="8"/>
      <c r="D576" s="8"/>
      <c r="E576" s="8"/>
      <c r="F576" s="8"/>
      <c r="G576" s="8"/>
    </row>
    <row r="577" spans="2:7" ht="15">
      <c r="B577" s="8"/>
      <c r="C577" s="8"/>
      <c r="D577" s="8"/>
      <c r="E577" s="8"/>
      <c r="F577" s="8"/>
      <c r="G577" s="8"/>
    </row>
    <row r="578" spans="2:7" ht="15">
      <c r="B578" s="8"/>
      <c r="C578" s="8"/>
      <c r="D578" s="8"/>
      <c r="E578" s="8"/>
      <c r="F578" s="8"/>
      <c r="G578" s="8"/>
    </row>
    <row r="579" spans="2:7" ht="15">
      <c r="B579" s="8"/>
      <c r="C579" s="8"/>
      <c r="D579" s="8"/>
      <c r="E579" s="8"/>
      <c r="F579" s="8"/>
      <c r="G579" s="8"/>
    </row>
    <row r="580" spans="2:7" ht="15">
      <c r="B580" s="8"/>
      <c r="C580" s="8"/>
      <c r="D580" s="8"/>
      <c r="E580" s="8"/>
      <c r="F580" s="8"/>
      <c r="G580" s="8"/>
    </row>
    <row r="581" spans="2:7" ht="15">
      <c r="B581" s="8"/>
      <c r="C581" s="8"/>
      <c r="D581" s="8"/>
      <c r="E581" s="8"/>
      <c r="F581" s="8"/>
      <c r="G581" s="8"/>
    </row>
    <row r="582" spans="2:7" ht="15">
      <c r="B582" s="8"/>
      <c r="C582" s="8"/>
      <c r="D582" s="8"/>
      <c r="E582" s="8"/>
      <c r="F582" s="8"/>
      <c r="G582" s="8"/>
    </row>
    <row r="583" spans="2:7" ht="15">
      <c r="B583" s="8"/>
      <c r="C583" s="8"/>
      <c r="D583" s="8"/>
      <c r="E583" s="8"/>
      <c r="F583" s="8"/>
      <c r="G583" s="8"/>
    </row>
    <row r="584" spans="2:7" ht="15">
      <c r="B584" s="8"/>
      <c r="C584" s="8"/>
      <c r="D584" s="8"/>
      <c r="E584" s="8"/>
      <c r="F584" s="8"/>
      <c r="G584" s="8"/>
    </row>
    <row r="585" spans="2:7" ht="15">
      <c r="B585" s="8"/>
      <c r="C585" s="8"/>
      <c r="D585" s="8"/>
      <c r="E585" s="8"/>
      <c r="F585" s="8"/>
      <c r="G585" s="8"/>
    </row>
    <row r="586" spans="2:7" ht="15">
      <c r="B586" s="8"/>
      <c r="C586" s="8"/>
      <c r="D586" s="8"/>
      <c r="E586" s="8"/>
      <c r="F586" s="8"/>
      <c r="G586" s="8"/>
    </row>
    <row r="587" spans="2:7" ht="15">
      <c r="B587" s="8"/>
      <c r="C587" s="8"/>
      <c r="D587" s="8"/>
      <c r="E587" s="8"/>
      <c r="F587" s="8"/>
      <c r="G587" s="8"/>
    </row>
    <row r="589" ht="15">
      <c r="B589" t="s">
        <v>347</v>
      </c>
    </row>
    <row r="591" ht="15">
      <c r="B591" t="s">
        <v>206</v>
      </c>
    </row>
  </sheetData>
  <mergeCells count="6">
    <mergeCell ref="B322:G322"/>
    <mergeCell ref="B323:G323"/>
    <mergeCell ref="B3:G3"/>
    <mergeCell ref="B2:G2"/>
    <mergeCell ref="B162:G162"/>
    <mergeCell ref="B163:G163"/>
  </mergeCells>
  <hyperlinks>
    <hyperlink ref="A2" location="Índice!A1" display="Regres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5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X68"/>
  <sheetViews>
    <sheetView workbookViewId="0" topLeftCell="A1">
      <selection activeCell="G65" sqref="G64:G65"/>
    </sheetView>
  </sheetViews>
  <sheetFormatPr defaultColWidth="11.421875" defaultRowHeight="15"/>
  <cols>
    <col min="1" max="1" width="8.00390625" style="0" customWidth="1"/>
    <col min="2" max="2" width="47.00390625" style="0" customWidth="1"/>
    <col min="3" max="3" width="14.140625" style="0" customWidth="1"/>
    <col min="4" max="7" width="16.140625" style="0" customWidth="1"/>
    <col min="8" max="8" width="19.00390625" style="0" customWidth="1"/>
  </cols>
  <sheetData>
    <row r="1" spans="6:7" ht="15">
      <c r="F1" s="28"/>
      <c r="G1" s="28"/>
    </row>
    <row r="2" spans="1:10" ht="15">
      <c r="A2" s="1" t="s">
        <v>17</v>
      </c>
      <c r="B2" s="547" t="s">
        <v>402</v>
      </c>
      <c r="C2" s="547"/>
      <c r="D2" s="547"/>
      <c r="E2" s="547"/>
      <c r="F2" s="547"/>
      <c r="G2" s="547"/>
      <c r="H2" s="547"/>
      <c r="J2" s="28"/>
    </row>
    <row r="3" spans="2:8" ht="15">
      <c r="B3" s="547" t="s">
        <v>935</v>
      </c>
      <c r="C3" s="547"/>
      <c r="D3" s="547"/>
      <c r="E3" s="547"/>
      <c r="F3" s="547"/>
      <c r="G3" s="547"/>
      <c r="H3" s="547"/>
    </row>
    <row r="4" spans="4:10" ht="15">
      <c r="D4" s="59"/>
      <c r="J4" s="90"/>
    </row>
    <row r="5" spans="2:13" ht="14.25" customHeight="1">
      <c r="B5" s="564" t="s">
        <v>166</v>
      </c>
      <c r="C5" s="552" t="s">
        <v>16</v>
      </c>
      <c r="D5" s="564" t="s">
        <v>120</v>
      </c>
      <c r="E5" s="564"/>
      <c r="F5" s="564"/>
      <c r="G5" s="564"/>
      <c r="H5" s="564"/>
      <c r="I5" s="18"/>
      <c r="J5" s="18"/>
      <c r="K5" s="18"/>
      <c r="L5" s="18"/>
      <c r="M5" s="18"/>
    </row>
    <row r="6" spans="2:13" ht="32.25" customHeight="1">
      <c r="B6" s="552"/>
      <c r="C6" s="581"/>
      <c r="D6" s="91" t="s">
        <v>317</v>
      </c>
      <c r="E6" s="348" t="s">
        <v>846</v>
      </c>
      <c r="F6" s="91" t="s">
        <v>64</v>
      </c>
      <c r="G6" s="91" t="s">
        <v>65</v>
      </c>
      <c r="H6" s="91" t="s">
        <v>66</v>
      </c>
      <c r="I6" s="18"/>
      <c r="J6" s="18"/>
      <c r="K6" s="18"/>
      <c r="L6" s="18"/>
      <c r="M6" s="18"/>
    </row>
    <row r="7" spans="2:13" ht="15">
      <c r="B7" s="25" t="s">
        <v>16</v>
      </c>
      <c r="C7" s="157"/>
      <c r="D7" s="11"/>
      <c r="E7" s="11"/>
      <c r="F7" s="11"/>
      <c r="G7" s="11"/>
      <c r="H7" s="42"/>
      <c r="I7" s="8"/>
      <c r="J7" s="8"/>
      <c r="K7" s="8"/>
      <c r="L7" s="8"/>
      <c r="M7" s="8"/>
    </row>
    <row r="8" spans="2:13" ht="15">
      <c r="B8" s="49" t="s">
        <v>54</v>
      </c>
      <c r="C8" s="54">
        <v>15225080.000001146</v>
      </c>
      <c r="D8" s="54">
        <v>970917.9470807179</v>
      </c>
      <c r="E8" s="54">
        <v>155163.29725073033</v>
      </c>
      <c r="F8" s="54">
        <v>7089799.561109859</v>
      </c>
      <c r="G8" s="54">
        <v>4585790.44175427</v>
      </c>
      <c r="H8" s="65">
        <v>2423408.75280395</v>
      </c>
      <c r="I8" s="8"/>
      <c r="J8" s="8"/>
      <c r="K8" s="8"/>
      <c r="L8" s="8"/>
      <c r="M8" s="8"/>
    </row>
    <row r="9" spans="2:24" ht="15">
      <c r="B9" s="71" t="s">
        <v>457</v>
      </c>
      <c r="C9" s="355">
        <f>SUM(C10:C21)</f>
        <v>157.2124294709872</v>
      </c>
      <c r="D9" s="355">
        <f aca="true" t="shared" si="0" ref="D9:H9">SUM(D10:D21)</f>
        <v>77.83779624075468</v>
      </c>
      <c r="E9" s="355">
        <f t="shared" si="0"/>
        <v>93.5293744347637</v>
      </c>
      <c r="F9" s="355">
        <f t="shared" si="0"/>
        <v>108.17574117049125</v>
      </c>
      <c r="G9" s="355">
        <f t="shared" si="0"/>
        <v>161.01334667741767</v>
      </c>
      <c r="H9" s="356">
        <f t="shared" si="0"/>
        <v>329.35739249379156</v>
      </c>
      <c r="I9" s="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</row>
    <row r="10" spans="2:8" ht="15">
      <c r="B10" s="12" t="s">
        <v>74</v>
      </c>
      <c r="C10" s="318">
        <v>38.390362525309556</v>
      </c>
      <c r="D10" s="318">
        <v>28.719544835990074</v>
      </c>
      <c r="E10" s="318">
        <v>29.211493141733378</v>
      </c>
      <c r="F10" s="318">
        <v>34.82462047786284</v>
      </c>
      <c r="G10" s="354">
        <v>40.408285223200444</v>
      </c>
      <c r="H10" s="319">
        <v>49.46584446696224</v>
      </c>
    </row>
    <row r="11" spans="2:8" ht="28.5" customHeight="1">
      <c r="B11" s="48" t="s">
        <v>161</v>
      </c>
      <c r="C11" s="318">
        <v>1.1365348672870041</v>
      </c>
      <c r="D11" s="318">
        <v>1.2570360131308178</v>
      </c>
      <c r="E11" s="318">
        <v>0.9666516375566557</v>
      </c>
      <c r="F11" s="318">
        <v>1.0160173517570719</v>
      </c>
      <c r="G11" s="354">
        <v>1.0879446155084251</v>
      </c>
      <c r="H11" s="319">
        <v>1.543660844969869</v>
      </c>
    </row>
    <row r="12" spans="2:10" ht="15">
      <c r="B12" s="12" t="s">
        <v>75</v>
      </c>
      <c r="C12" s="318">
        <v>12.496868091770493</v>
      </c>
      <c r="D12" s="318">
        <v>5.852524628971034</v>
      </c>
      <c r="E12" s="318">
        <v>8.146512920294814</v>
      </c>
      <c r="F12" s="318">
        <v>8.48264407546017</v>
      </c>
      <c r="G12" s="354">
        <v>13.247836116200833</v>
      </c>
      <c r="H12" s="319">
        <v>25.760164847039405</v>
      </c>
      <c r="J12" s="59"/>
    </row>
    <row r="13" spans="2:8" ht="29.25" customHeight="1">
      <c r="B13" s="48" t="s">
        <v>163</v>
      </c>
      <c r="C13" s="318">
        <v>11.648033338446421</v>
      </c>
      <c r="D13" s="318">
        <v>4.607384879883875</v>
      </c>
      <c r="E13" s="318">
        <v>4.255774485818622</v>
      </c>
      <c r="F13" s="318">
        <v>6.924774094649146</v>
      </c>
      <c r="G13" s="354">
        <v>13.032274685467174</v>
      </c>
      <c r="H13" s="319">
        <v>26.140850425124352</v>
      </c>
    </row>
    <row r="14" spans="2:8" ht="30">
      <c r="B14" s="48" t="s">
        <v>407</v>
      </c>
      <c r="C14" s="318">
        <v>9.331019481416266</v>
      </c>
      <c r="D14" s="318">
        <v>4.572945326589694</v>
      </c>
      <c r="E14" s="318">
        <v>5.098518740542586</v>
      </c>
      <c r="F14" s="318">
        <v>6.006845651692352</v>
      </c>
      <c r="G14" s="354">
        <v>9.049476556249692</v>
      </c>
      <c r="H14" s="319">
        <v>21.766086962445023</v>
      </c>
    </row>
    <row r="15" spans="2:8" ht="15">
      <c r="B15" s="12" t="s">
        <v>76</v>
      </c>
      <c r="C15" s="318">
        <v>11.76286886905759</v>
      </c>
      <c r="D15" s="318">
        <v>7.3625367877312</v>
      </c>
      <c r="E15" s="318">
        <v>8.354709668593932</v>
      </c>
      <c r="F15" s="318">
        <v>8.952549983544658</v>
      </c>
      <c r="G15" s="354">
        <v>10.961826695236358</v>
      </c>
      <c r="H15" s="319">
        <v>23.481565404402996</v>
      </c>
    </row>
    <row r="16" spans="2:8" ht="15">
      <c r="B16" s="12" t="s">
        <v>77</v>
      </c>
      <c r="C16" s="318">
        <v>22.95537639834279</v>
      </c>
      <c r="D16" s="318">
        <v>7.272363268333635</v>
      </c>
      <c r="E16" s="318">
        <v>12.677611977160863</v>
      </c>
      <c r="F16" s="318">
        <v>12.847022272434012</v>
      </c>
      <c r="G16" s="354">
        <v>22.35416320548882</v>
      </c>
      <c r="H16" s="319">
        <v>60.606842739405074</v>
      </c>
    </row>
    <row r="17" spans="2:8" ht="15">
      <c r="B17" s="12" t="s">
        <v>78</v>
      </c>
      <c r="C17" s="318">
        <v>7.798625169713868</v>
      </c>
      <c r="D17" s="318">
        <v>2.4311532121202926</v>
      </c>
      <c r="E17" s="318">
        <v>3.7612342752973422</v>
      </c>
      <c r="F17" s="318">
        <v>4.562839456767627</v>
      </c>
      <c r="G17" s="354">
        <v>8.280543710652841</v>
      </c>
      <c r="H17" s="319">
        <v>18.762076711081885</v>
      </c>
    </row>
    <row r="18" spans="2:8" ht="15">
      <c r="B18" s="12" t="s">
        <v>79</v>
      </c>
      <c r="C18" s="318">
        <v>7.177957402813723</v>
      </c>
      <c r="D18" s="318">
        <v>2.2167257652071966</v>
      </c>
      <c r="E18" s="318">
        <v>3.4948545671968794</v>
      </c>
      <c r="F18" s="318">
        <v>3.966128545831822</v>
      </c>
      <c r="G18" s="354">
        <v>7.364224218095265</v>
      </c>
      <c r="H18" s="319">
        <v>18.445339937652413</v>
      </c>
    </row>
    <row r="19" spans="2:8" ht="15">
      <c r="B19" s="12" t="s">
        <v>80</v>
      </c>
      <c r="C19" s="318">
        <v>6.8558902917751565</v>
      </c>
      <c r="D19" s="318">
        <v>0.8343311005790909</v>
      </c>
      <c r="E19" s="318">
        <v>2.0562843989707464</v>
      </c>
      <c r="F19" s="318">
        <v>2.129137504043667</v>
      </c>
      <c r="G19" s="354">
        <v>5.961148991498196</v>
      </c>
      <c r="H19" s="319">
        <v>25.097133522174612</v>
      </c>
    </row>
    <row r="20" spans="2:8" ht="15">
      <c r="B20" s="12" t="s">
        <v>81</v>
      </c>
      <c r="C20" s="318">
        <v>12.133084169235351</v>
      </c>
      <c r="D20" s="318">
        <v>5.187010830856441</v>
      </c>
      <c r="E20" s="318">
        <v>5.83098021658378</v>
      </c>
      <c r="F20" s="318">
        <v>8.054574556926513</v>
      </c>
      <c r="G20" s="354">
        <v>13.351713542764456</v>
      </c>
      <c r="H20" s="319">
        <v>24.94535085149043</v>
      </c>
    </row>
    <row r="21" spans="2:8" ht="15">
      <c r="B21" s="12" t="s">
        <v>82</v>
      </c>
      <c r="C21" s="318">
        <v>15.525808865818961</v>
      </c>
      <c r="D21" s="318">
        <v>7.524239591361335</v>
      </c>
      <c r="E21" s="318">
        <v>9.674748405014105</v>
      </c>
      <c r="F21" s="318">
        <v>10.408587199521374</v>
      </c>
      <c r="G21" s="354">
        <v>15.913909117055205</v>
      </c>
      <c r="H21" s="326">
        <v>33.342475781043284</v>
      </c>
    </row>
    <row r="22" spans="2:8" ht="15">
      <c r="B22" s="12"/>
      <c r="C22" s="318"/>
      <c r="D22" s="318"/>
      <c r="E22" s="318"/>
      <c r="F22" s="318"/>
      <c r="G22" s="318"/>
      <c r="H22" s="319"/>
    </row>
    <row r="23" spans="2:8" ht="15">
      <c r="B23" s="49" t="s">
        <v>169</v>
      </c>
      <c r="C23" s="336"/>
      <c r="D23" s="336"/>
      <c r="E23" s="336"/>
      <c r="F23" s="336"/>
      <c r="G23" s="336"/>
      <c r="H23" s="337"/>
    </row>
    <row r="24" spans="2:8" ht="15">
      <c r="B24" s="49" t="s">
        <v>54</v>
      </c>
      <c r="C24" s="54">
        <v>10179095.000000745</v>
      </c>
      <c r="D24" s="54">
        <v>345360.1393822544</v>
      </c>
      <c r="E24" s="54">
        <v>67247.9688107379</v>
      </c>
      <c r="F24" s="54">
        <v>3858224.3617101493</v>
      </c>
      <c r="G24" s="54">
        <v>3711355.679678261</v>
      </c>
      <c r="H24" s="65">
        <v>2196906.850418303</v>
      </c>
    </row>
    <row r="25" spans="2:18" ht="15">
      <c r="B25" s="97" t="s">
        <v>457</v>
      </c>
      <c r="C25" s="355">
        <f>SUM(C26:C37)</f>
        <v>188.55840669688544</v>
      </c>
      <c r="D25" s="355">
        <f>SUM(D26:D37)</f>
        <v>102.12774694446762</v>
      </c>
      <c r="E25" s="355">
        <f>SUM(E26:E37)</f>
        <v>115.47074636717217</v>
      </c>
      <c r="F25" s="355">
        <f aca="true" t="shared" si="1" ref="F25:H25">SUM(F26:F37)</f>
        <v>127.1610091403193</v>
      </c>
      <c r="G25" s="355">
        <f t="shared" si="1"/>
        <v>171.6271531715074</v>
      </c>
      <c r="H25" s="356">
        <f t="shared" si="1"/>
        <v>340.81226319131656</v>
      </c>
      <c r="J25" s="59"/>
      <c r="K25" s="59"/>
      <c r="L25" s="59"/>
      <c r="M25" s="59"/>
      <c r="N25" s="59"/>
      <c r="O25" s="59"/>
      <c r="P25" s="59"/>
      <c r="Q25" s="59"/>
      <c r="R25" s="59"/>
    </row>
    <row r="26" spans="2:8" ht="15">
      <c r="B26" s="12" t="s">
        <v>74</v>
      </c>
      <c r="C26" s="318">
        <v>42.532667003798956</v>
      </c>
      <c r="D26" s="318">
        <v>35.11190055708247</v>
      </c>
      <c r="E26" s="318">
        <v>34.14526534114295</v>
      </c>
      <c r="F26" s="318">
        <v>39.33935206721733</v>
      </c>
      <c r="G26" s="318">
        <v>42.07436593796943</v>
      </c>
      <c r="H26" s="319">
        <v>50.33833086392918</v>
      </c>
    </row>
    <row r="27" spans="2:8" ht="15">
      <c r="B27" s="48" t="s">
        <v>161</v>
      </c>
      <c r="C27" s="318">
        <v>1.2432410178449926</v>
      </c>
      <c r="D27" s="318">
        <v>1.4473180636702876</v>
      </c>
      <c r="E27" s="318">
        <v>1.0516930545166299</v>
      </c>
      <c r="F27" s="318">
        <v>1.1290653655216063</v>
      </c>
      <c r="G27" s="318">
        <v>1.1303641278683754</v>
      </c>
      <c r="H27" s="319">
        <v>1.6082281379629542</v>
      </c>
    </row>
    <row r="28" spans="2:8" ht="15">
      <c r="B28" s="12" t="s">
        <v>75</v>
      </c>
      <c r="C28" s="318">
        <v>14.661858301035545</v>
      </c>
      <c r="D28" s="318">
        <v>7.025940651236915</v>
      </c>
      <c r="E28" s="318">
        <v>8.702526569952473</v>
      </c>
      <c r="F28" s="318">
        <v>9.542192163870851</v>
      </c>
      <c r="G28" s="318">
        <v>13.84824151477566</v>
      </c>
      <c r="H28" s="319">
        <v>26.41034751363895</v>
      </c>
    </row>
    <row r="29" spans="2:8" ht="30">
      <c r="B29" s="48" t="s">
        <v>163</v>
      </c>
      <c r="C29" s="318">
        <v>15.4088293100862</v>
      </c>
      <c r="D29" s="318">
        <v>7.445340714812219</v>
      </c>
      <c r="E29" s="318">
        <v>5.259152637319686</v>
      </c>
      <c r="F29" s="318">
        <v>9.555917395162426</v>
      </c>
      <c r="G29" s="318">
        <v>14.94456014938246</v>
      </c>
      <c r="H29" s="319">
        <v>28.034640909637524</v>
      </c>
    </row>
    <row r="30" spans="2:8" ht="30">
      <c r="B30" s="48" t="s">
        <v>407</v>
      </c>
      <c r="C30" s="318">
        <v>11.074289103377545</v>
      </c>
      <c r="D30" s="318">
        <v>5.33091763967817</v>
      </c>
      <c r="E30" s="318">
        <v>5.595832164103554</v>
      </c>
      <c r="F30" s="318">
        <v>6.698500550047271</v>
      </c>
      <c r="G30" s="318">
        <v>9.476106236768446</v>
      </c>
      <c r="H30" s="319">
        <v>22.52955208966466</v>
      </c>
    </row>
    <row r="31" spans="2:8" ht="15">
      <c r="B31" s="12" t="s">
        <v>76</v>
      </c>
      <c r="C31" s="318">
        <v>13.81940230659604</v>
      </c>
      <c r="D31" s="318">
        <v>8.634187035689331</v>
      </c>
      <c r="E31" s="318">
        <v>10.945683999970312</v>
      </c>
      <c r="F31" s="318">
        <v>10.39227695097959</v>
      </c>
      <c r="G31" s="318">
        <v>11.591329269285815</v>
      </c>
      <c r="H31" s="319">
        <v>24.505248382734376</v>
      </c>
    </row>
    <row r="32" spans="2:8" ht="15">
      <c r="B32" s="12" t="s">
        <v>77</v>
      </c>
      <c r="C32" s="318">
        <v>27.590839298540274</v>
      </c>
      <c r="D32" s="318">
        <v>10.18191503951156</v>
      </c>
      <c r="E32" s="318">
        <v>17.980810715196437</v>
      </c>
      <c r="F32" s="318">
        <v>13.971054578020867</v>
      </c>
      <c r="G32" s="318">
        <v>23.272851141301086</v>
      </c>
      <c r="H32" s="319">
        <v>61.83552221663436</v>
      </c>
    </row>
    <row r="33" spans="2:8" ht="15">
      <c r="B33" s="12" t="s">
        <v>78</v>
      </c>
      <c r="C33" s="318">
        <v>9.958353562735551</v>
      </c>
      <c r="D33" s="318">
        <v>3.9443450234217985</v>
      </c>
      <c r="E33" s="318">
        <v>4.651990898015245</v>
      </c>
      <c r="F33" s="318">
        <v>5.924644636623582</v>
      </c>
      <c r="G33" s="318">
        <v>9.0666700059051</v>
      </c>
      <c r="H33" s="319">
        <v>19.656602632422928</v>
      </c>
    </row>
    <row r="34" spans="2:8" ht="15">
      <c r="B34" s="12" t="s">
        <v>79</v>
      </c>
      <c r="C34" s="318">
        <v>8.974206892330171</v>
      </c>
      <c r="D34" s="318">
        <v>3.241452348127768</v>
      </c>
      <c r="E34" s="318">
        <v>3.945090704838836</v>
      </c>
      <c r="F34" s="318">
        <v>4.813072448784038</v>
      </c>
      <c r="G34" s="318">
        <v>7.943457509075241</v>
      </c>
      <c r="H34" s="319">
        <v>19.078472629879453</v>
      </c>
    </row>
    <row r="35" spans="2:8" ht="15">
      <c r="B35" s="12" t="s">
        <v>80</v>
      </c>
      <c r="C35" s="318">
        <v>9.333894543847725</v>
      </c>
      <c r="D35" s="318">
        <v>1.429096166398454</v>
      </c>
      <c r="E35" s="318">
        <v>4.023981414938209</v>
      </c>
      <c r="F35" s="318">
        <v>3.051666113959706</v>
      </c>
      <c r="G35" s="318">
        <v>6.7377341013304655</v>
      </c>
      <c r="H35" s="319">
        <v>26.157823474924093</v>
      </c>
    </row>
    <row r="36" spans="2:8" ht="15">
      <c r="B36" s="12" t="s">
        <v>81</v>
      </c>
      <c r="C36" s="318">
        <v>15.35138982433754</v>
      </c>
      <c r="D36" s="318">
        <v>8.998558202640595</v>
      </c>
      <c r="E36" s="318">
        <v>7.571528801329353</v>
      </c>
      <c r="F36" s="318">
        <v>10.577284429071542</v>
      </c>
      <c r="G36" s="318">
        <v>14.706154209998179</v>
      </c>
      <c r="H36" s="319">
        <v>26.06256916482656</v>
      </c>
    </row>
    <row r="37" spans="2:8" ht="15">
      <c r="B37" s="12" t="s">
        <v>82</v>
      </c>
      <c r="C37" s="318">
        <v>18.60943553235492</v>
      </c>
      <c r="D37" s="318">
        <v>9.336775502198044</v>
      </c>
      <c r="E37" s="318">
        <v>11.597190065848483</v>
      </c>
      <c r="F37" s="318">
        <v>12.165982441060471</v>
      </c>
      <c r="G37" s="318">
        <v>16.835318967847144</v>
      </c>
      <c r="H37" s="319">
        <v>34.594925175061526</v>
      </c>
    </row>
    <row r="38" spans="2:8" ht="15">
      <c r="B38" s="12"/>
      <c r="C38" s="318"/>
      <c r="D38" s="318"/>
      <c r="E38" s="318"/>
      <c r="F38" s="318"/>
      <c r="G38" s="318"/>
      <c r="H38" s="319"/>
    </row>
    <row r="39" spans="2:8" ht="15">
      <c r="B39" s="49" t="s">
        <v>167</v>
      </c>
      <c r="C39" s="336"/>
      <c r="D39" s="336"/>
      <c r="E39" s="336"/>
      <c r="F39" s="336"/>
      <c r="G39" s="336"/>
      <c r="H39" s="337"/>
    </row>
    <row r="40" spans="2:8" ht="15">
      <c r="B40" s="49" t="s">
        <v>54</v>
      </c>
      <c r="C40" s="54">
        <v>5045984.999999479</v>
      </c>
      <c r="D40" s="54">
        <v>625557.80769847</v>
      </c>
      <c r="E40" s="54">
        <v>87915.32843999242</v>
      </c>
      <c r="F40" s="54">
        <v>3231575.199399615</v>
      </c>
      <c r="G40" s="54">
        <v>874434.762076157</v>
      </c>
      <c r="H40" s="65">
        <v>226501.90238567226</v>
      </c>
    </row>
    <row r="41" spans="2:19" ht="15">
      <c r="B41" s="71" t="s">
        <v>457</v>
      </c>
      <c r="C41" s="355">
        <f>SUM(C42:C53)</f>
        <v>93.97924902151472</v>
      </c>
      <c r="D41" s="355">
        <f aca="true" t="shared" si="2" ref="D41:H41">SUM(D42:D53)</f>
        <v>64.4277154178711</v>
      </c>
      <c r="E41" s="355">
        <f t="shared" si="2"/>
        <v>76.74603617558259</v>
      </c>
      <c r="F41" s="355">
        <f t="shared" si="2"/>
        <v>85.50895519925196</v>
      </c>
      <c r="G41" s="355">
        <f t="shared" si="2"/>
        <v>115.96526221960144</v>
      </c>
      <c r="H41" s="356">
        <f t="shared" si="2"/>
        <v>218.25331945514284</v>
      </c>
      <c r="J41" s="59"/>
      <c r="K41" s="59"/>
      <c r="L41" s="59"/>
      <c r="M41" s="59"/>
      <c r="N41" s="59"/>
      <c r="O41" s="59"/>
      <c r="P41" s="59"/>
      <c r="Q41" s="59"/>
      <c r="R41" s="59"/>
      <c r="S41" s="59"/>
    </row>
    <row r="42" spans="2:8" ht="15">
      <c r="B42" s="12" t="s">
        <v>74</v>
      </c>
      <c r="C42" s="318">
        <v>30.034231699419674</v>
      </c>
      <c r="D42" s="318">
        <v>25.190430762680528</v>
      </c>
      <c r="E42" s="318">
        <v>25.43756469407198</v>
      </c>
      <c r="F42" s="318">
        <v>29.434417146724584</v>
      </c>
      <c r="G42" s="318">
        <v>33.336953670826745</v>
      </c>
      <c r="H42" s="319">
        <v>41.00334891083251</v>
      </c>
    </row>
    <row r="43" spans="2:8" ht="15">
      <c r="B43" s="48" t="s">
        <v>161</v>
      </c>
      <c r="C43" s="318">
        <v>0.9212801561428499</v>
      </c>
      <c r="D43" s="318">
        <v>1.1519844340640653</v>
      </c>
      <c r="E43" s="318">
        <v>0.9016019737855777</v>
      </c>
      <c r="F43" s="318">
        <v>0.8810476933594116</v>
      </c>
      <c r="G43" s="318">
        <v>0.9079038566612967</v>
      </c>
      <c r="H43" s="319">
        <v>0.9174041698802806</v>
      </c>
    </row>
    <row r="44" spans="2:8" ht="15">
      <c r="B44" s="12" t="s">
        <v>75</v>
      </c>
      <c r="C44" s="318">
        <v>8.129506513370142</v>
      </c>
      <c r="D44" s="318">
        <v>5.204701012966467</v>
      </c>
      <c r="E44" s="318">
        <v>7.721208377457959</v>
      </c>
      <c r="F44" s="318">
        <v>7.2176342907992685</v>
      </c>
      <c r="G44" s="318">
        <v>10.699540825627723</v>
      </c>
      <c r="H44" s="319">
        <v>19.45385686802816</v>
      </c>
    </row>
    <row r="45" spans="2:8" ht="30">
      <c r="B45" s="48" t="s">
        <v>163</v>
      </c>
      <c r="C45" s="318">
        <v>4.061506729480645</v>
      </c>
      <c r="D45" s="318">
        <v>3.0405963103070173</v>
      </c>
      <c r="E45" s="318">
        <v>3.4882730291918085</v>
      </c>
      <c r="F45" s="318">
        <v>3.7834140597422774</v>
      </c>
      <c r="G45" s="318">
        <v>4.915978507100345</v>
      </c>
      <c r="H45" s="319">
        <v>7.772433891474032</v>
      </c>
    </row>
    <row r="46" spans="2:8" ht="30">
      <c r="B46" s="48" t="s">
        <v>407</v>
      </c>
      <c r="C46" s="318">
        <v>5.814380590781505</v>
      </c>
      <c r="D46" s="318">
        <v>4.154481324582875</v>
      </c>
      <c r="E46" s="318">
        <v>4.718115024942341</v>
      </c>
      <c r="F46" s="318">
        <v>5.181068866666595</v>
      </c>
      <c r="G46" s="318">
        <v>7.23873599951215</v>
      </c>
      <c r="H46" s="319">
        <v>14.361019939261459</v>
      </c>
    </row>
    <row r="47" spans="2:8" ht="15">
      <c r="B47" s="12" t="s">
        <v>76</v>
      </c>
      <c r="C47" s="318">
        <v>7.614293470718258</v>
      </c>
      <c r="D47" s="318">
        <v>6.660479677300253</v>
      </c>
      <c r="E47" s="318">
        <v>6.372828191068126</v>
      </c>
      <c r="F47" s="318">
        <v>7.233639137528903</v>
      </c>
      <c r="G47" s="318">
        <v>8.290034521713054</v>
      </c>
      <c r="H47" s="319">
        <v>13.552570883538522</v>
      </c>
    </row>
    <row r="48" spans="2:8" ht="15">
      <c r="B48" s="12" t="s">
        <v>77</v>
      </c>
      <c r="C48" s="318">
        <v>13.604413755745886</v>
      </c>
      <c r="D48" s="318">
        <v>5.66604776420642</v>
      </c>
      <c r="E48" s="318">
        <v>8.62110272376054</v>
      </c>
      <c r="F48" s="318">
        <v>11.505023848395592</v>
      </c>
      <c r="G48" s="318">
        <v>18.454984174299206</v>
      </c>
      <c r="H48" s="319">
        <v>48.689528438454474</v>
      </c>
    </row>
    <row r="49" spans="2:8" ht="15">
      <c r="B49" s="12" t="s">
        <v>78</v>
      </c>
      <c r="C49" s="318">
        <v>3.4418780753855387</v>
      </c>
      <c r="D49" s="318">
        <v>1.595744991757879</v>
      </c>
      <c r="E49" s="318">
        <v>3.0798789912369764</v>
      </c>
      <c r="F49" s="318">
        <v>2.9369605597529214</v>
      </c>
      <c r="G49" s="318">
        <v>4.9439948709175034</v>
      </c>
      <c r="H49" s="319">
        <v>10.085813493103926</v>
      </c>
    </row>
    <row r="50" spans="2:8" ht="15">
      <c r="B50" s="12" t="s">
        <v>79</v>
      </c>
      <c r="C50" s="318">
        <v>3.5544440159335626</v>
      </c>
      <c r="D50" s="318">
        <v>1.6509911342092691</v>
      </c>
      <c r="E50" s="318">
        <v>3.150461089075721</v>
      </c>
      <c r="F50" s="318">
        <v>2.9549499726158115</v>
      </c>
      <c r="G50" s="318">
        <v>4.905789515392294</v>
      </c>
      <c r="H50" s="319">
        <v>12.304404545379647</v>
      </c>
    </row>
    <row r="51" spans="2:8" ht="15">
      <c r="B51" s="12" t="s">
        <v>80</v>
      </c>
      <c r="C51" s="318">
        <v>1.8570960638401668</v>
      </c>
      <c r="D51" s="318">
        <v>0.5059711256843553</v>
      </c>
      <c r="E51" s="318">
        <v>0.5511586159387137</v>
      </c>
      <c r="F51" s="318">
        <v>1.0277172561677288</v>
      </c>
      <c r="G51" s="318">
        <v>2.6650957201397567</v>
      </c>
      <c r="H51" s="319">
        <v>14.80919775288359</v>
      </c>
    </row>
    <row r="52" spans="2:8" ht="15">
      <c r="B52" s="12" t="s">
        <v>81</v>
      </c>
      <c r="C52" s="318">
        <v>5.640904941128936</v>
      </c>
      <c r="D52" s="318">
        <v>3.0827184451142484</v>
      </c>
      <c r="E52" s="318">
        <v>4.499604232241788</v>
      </c>
      <c r="F52" s="318">
        <v>5.042674760183549</v>
      </c>
      <c r="G52" s="318">
        <v>7.603073071071489</v>
      </c>
      <c r="H52" s="319">
        <v>14.109130315903434</v>
      </c>
    </row>
    <row r="53" spans="2:8" ht="15">
      <c r="B53" s="15" t="s">
        <v>82</v>
      </c>
      <c r="C53" s="320">
        <v>9.305313009567547</v>
      </c>
      <c r="D53" s="320">
        <v>6.523568434997735</v>
      </c>
      <c r="E53" s="320">
        <v>8.204239232811059</v>
      </c>
      <c r="F53" s="320">
        <v>8.310407607315323</v>
      </c>
      <c r="G53" s="320">
        <v>12.00317748633986</v>
      </c>
      <c r="H53" s="321">
        <v>21.19461024640286</v>
      </c>
    </row>
    <row r="55" ht="15">
      <c r="B55" t="s">
        <v>347</v>
      </c>
    </row>
    <row r="56" ht="15">
      <c r="F56" s="28"/>
    </row>
    <row r="68" ht="15">
      <c r="B68" s="2"/>
    </row>
  </sheetData>
  <mergeCells count="5">
    <mergeCell ref="B2:H2"/>
    <mergeCell ref="B5:B6"/>
    <mergeCell ref="D5:H5"/>
    <mergeCell ref="B3:H3"/>
    <mergeCell ref="C5:C6"/>
  </mergeCells>
  <hyperlinks>
    <hyperlink ref="A2" location="Índice!A1" display="Regres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">
      <selection activeCell="B5" sqref="B5:B6"/>
    </sheetView>
  </sheetViews>
  <sheetFormatPr defaultColWidth="11.421875" defaultRowHeight="15"/>
  <cols>
    <col min="2" max="2" width="32.57421875" style="0" customWidth="1"/>
    <col min="3" max="3" width="13.57421875" style="0" bestFit="1" customWidth="1"/>
    <col min="4" max="4" width="11.140625" style="0" bestFit="1" customWidth="1"/>
    <col min="5" max="9" width="12.57421875" style="0" bestFit="1" customWidth="1"/>
  </cols>
  <sheetData>
    <row r="1" spans="1:9" ht="15">
      <c r="A1" s="1" t="s">
        <v>17</v>
      </c>
      <c r="E1" s="28"/>
      <c r="I1" s="28"/>
    </row>
    <row r="2" spans="2:10" ht="15">
      <c r="B2" s="547" t="s">
        <v>311</v>
      </c>
      <c r="C2" s="547"/>
      <c r="D2" s="547"/>
      <c r="E2" s="547"/>
      <c r="F2" s="547"/>
      <c r="G2" s="547"/>
      <c r="H2" s="547"/>
      <c r="I2" s="28"/>
      <c r="J2" s="28"/>
    </row>
    <row r="3" spans="2:8" ht="15">
      <c r="B3" s="547" t="s">
        <v>937</v>
      </c>
      <c r="C3" s="547"/>
      <c r="D3" s="547"/>
      <c r="E3" s="547"/>
      <c r="F3" s="547"/>
      <c r="G3" s="547"/>
      <c r="H3" s="547"/>
    </row>
    <row r="5" spans="2:12" ht="14.25" customHeight="1">
      <c r="B5" s="564" t="s">
        <v>376</v>
      </c>
      <c r="C5" s="564" t="s">
        <v>16</v>
      </c>
      <c r="D5" s="559" t="s">
        <v>116</v>
      </c>
      <c r="E5" s="561"/>
      <c r="F5" s="561"/>
      <c r="G5" s="561"/>
      <c r="H5" s="561"/>
      <c r="I5" s="561"/>
      <c r="J5" s="18"/>
      <c r="K5" s="18"/>
      <c r="L5" s="18"/>
    </row>
    <row r="6" spans="2:12" ht="15">
      <c r="B6" s="552"/>
      <c r="C6" s="552"/>
      <c r="D6" s="88" t="s">
        <v>117</v>
      </c>
      <c r="E6" s="88" t="s">
        <v>118</v>
      </c>
      <c r="F6" s="88" t="s">
        <v>119</v>
      </c>
      <c r="G6" s="88" t="s">
        <v>73</v>
      </c>
      <c r="H6" s="88" t="s">
        <v>399</v>
      </c>
      <c r="I6" s="88" t="s">
        <v>400</v>
      </c>
      <c r="J6" s="18"/>
      <c r="K6" s="18"/>
      <c r="L6" s="18"/>
    </row>
    <row r="7" spans="2:12" ht="15">
      <c r="B7" s="25" t="s">
        <v>16</v>
      </c>
      <c r="C7" s="349"/>
      <c r="D7" s="349"/>
      <c r="E7" s="349"/>
      <c r="F7" s="349"/>
      <c r="G7" s="349"/>
      <c r="H7" s="349"/>
      <c r="I7" s="357"/>
      <c r="J7" s="8"/>
      <c r="K7" s="8"/>
      <c r="L7" s="8"/>
    </row>
    <row r="8" spans="2:12" ht="15">
      <c r="B8" s="49" t="s">
        <v>54</v>
      </c>
      <c r="C8" s="325">
        <v>15225080.000000067</v>
      </c>
      <c r="D8" s="325">
        <v>395367.81223120727</v>
      </c>
      <c r="E8" s="325">
        <v>1197784.508130681</v>
      </c>
      <c r="F8" s="325">
        <v>2346763.3193339286</v>
      </c>
      <c r="G8" s="325">
        <v>3414521.2156963185</v>
      </c>
      <c r="H8" s="325">
        <v>3159322.2574350573</v>
      </c>
      <c r="I8" s="326">
        <v>4711320.88717277</v>
      </c>
      <c r="J8" s="8"/>
      <c r="K8" s="8"/>
      <c r="L8" s="8"/>
    </row>
    <row r="9" spans="2:9" ht="15">
      <c r="B9" s="71" t="s">
        <v>457</v>
      </c>
      <c r="C9" s="334">
        <f>SUM(C10:C21)</f>
        <v>157.2124294709872</v>
      </c>
      <c r="D9" s="334">
        <f aca="true" t="shared" si="0" ref="D9:I9">SUM(D10:D21)</f>
        <v>277.48340750647935</v>
      </c>
      <c r="E9" s="334">
        <f t="shared" si="0"/>
        <v>234.99511897757836</v>
      </c>
      <c r="F9" s="334">
        <f t="shared" si="0"/>
        <v>196.22612321813068</v>
      </c>
      <c r="G9" s="334">
        <f t="shared" si="0"/>
        <v>176.30764084802615</v>
      </c>
      <c r="H9" s="334">
        <f t="shared" si="0"/>
        <v>147.43628630133887</v>
      </c>
      <c r="I9" s="335">
        <f t="shared" si="0"/>
        <v>100.62764073939303</v>
      </c>
    </row>
    <row r="10" spans="2:9" ht="15">
      <c r="B10" s="19" t="s">
        <v>74</v>
      </c>
      <c r="C10" s="336">
        <v>38.390362525309556</v>
      </c>
      <c r="D10" s="336">
        <v>45.38784281338129</v>
      </c>
      <c r="E10" s="336">
        <v>49.82668484885868</v>
      </c>
      <c r="F10" s="336">
        <v>45.92848383925122</v>
      </c>
      <c r="G10" s="336">
        <v>40.813998114796824</v>
      </c>
      <c r="H10" s="336">
        <v>37.472281751843674</v>
      </c>
      <c r="I10" s="337">
        <v>29.99992217060481</v>
      </c>
    </row>
    <row r="11" spans="2:9" ht="30">
      <c r="B11" s="36" t="s">
        <v>161</v>
      </c>
      <c r="C11" s="336">
        <v>1.1365348672870041</v>
      </c>
      <c r="D11" s="336">
        <v>3.6051327173123684</v>
      </c>
      <c r="E11" s="327">
        <v>1.72023459398862</v>
      </c>
      <c r="F11" s="327">
        <v>1.2191606131434245</v>
      </c>
      <c r="G11" s="336">
        <v>1.0640568707567537</v>
      </c>
      <c r="H11" s="336">
        <v>0.9623196429439129</v>
      </c>
      <c r="I11" s="337">
        <v>0.9091731519909163</v>
      </c>
    </row>
    <row r="12" spans="2:9" ht="15">
      <c r="B12" s="19" t="s">
        <v>75</v>
      </c>
      <c r="C12" s="336">
        <v>12.496868091770493</v>
      </c>
      <c r="D12" s="336">
        <v>19.607241589959994</v>
      </c>
      <c r="E12" s="327">
        <v>15.951494371610018</v>
      </c>
      <c r="F12" s="327">
        <v>15.17123814751584</v>
      </c>
      <c r="G12" s="336">
        <v>14.16361431041267</v>
      </c>
      <c r="H12" s="336">
        <v>12.133804729603632</v>
      </c>
      <c r="I12" s="337">
        <v>8.725244211340067</v>
      </c>
    </row>
    <row r="13" spans="2:9" ht="30">
      <c r="B13" s="36" t="s">
        <v>163</v>
      </c>
      <c r="C13" s="336">
        <v>11.648033338446421</v>
      </c>
      <c r="D13" s="338">
        <v>32.942231824888175</v>
      </c>
      <c r="E13" s="336">
        <v>22.03096347955358</v>
      </c>
      <c r="F13" s="336">
        <v>16.032491664998197</v>
      </c>
      <c r="G13" s="336">
        <v>12.733272012504903</v>
      </c>
      <c r="H13" s="336">
        <v>9.523846579769524</v>
      </c>
      <c r="I13" s="337">
        <v>5.675309305921394</v>
      </c>
    </row>
    <row r="14" spans="2:9" ht="45">
      <c r="B14" s="36" t="s">
        <v>407</v>
      </c>
      <c r="C14" s="336">
        <v>9.331019481416266</v>
      </c>
      <c r="D14" s="336">
        <v>21.596445178339085</v>
      </c>
      <c r="E14" s="336">
        <v>16.87856429814266</v>
      </c>
      <c r="F14" s="336">
        <v>12.33152487806791</v>
      </c>
      <c r="G14" s="336">
        <v>10.020356138571037</v>
      </c>
      <c r="H14" s="336">
        <v>8.135021763340871</v>
      </c>
      <c r="I14" s="337">
        <v>5.1906996685026785</v>
      </c>
    </row>
    <row r="15" spans="2:9" ht="15">
      <c r="B15" s="19" t="s">
        <v>76</v>
      </c>
      <c r="C15" s="336">
        <v>11.76286886905759</v>
      </c>
      <c r="D15" s="336">
        <v>26.533329332969625</v>
      </c>
      <c r="E15" s="336">
        <v>24.49543286935119</v>
      </c>
      <c r="F15" s="336">
        <v>14.974476454598687</v>
      </c>
      <c r="G15" s="336">
        <v>12.329890242341992</v>
      </c>
      <c r="H15" s="336">
        <v>9.61135290347322</v>
      </c>
      <c r="I15" s="337">
        <v>6.718362195423043</v>
      </c>
    </row>
    <row r="16" spans="2:9" ht="15">
      <c r="B16" s="19" t="s">
        <v>77</v>
      </c>
      <c r="C16" s="336">
        <v>22.95537639834279</v>
      </c>
      <c r="D16" s="336">
        <v>29.415913901946293</v>
      </c>
      <c r="E16" s="336">
        <v>35.776957314857576</v>
      </c>
      <c r="F16" s="336">
        <v>28.5127149985969</v>
      </c>
      <c r="G16" s="336">
        <v>27.93136706734493</v>
      </c>
      <c r="H16" s="336">
        <v>22.131892863211938</v>
      </c>
      <c r="I16" s="337">
        <v>13.331214749520228</v>
      </c>
    </row>
    <row r="17" spans="2:9" ht="15">
      <c r="B17" s="19" t="s">
        <v>78</v>
      </c>
      <c r="C17" s="336">
        <v>7.798625169713868</v>
      </c>
      <c r="D17" s="336">
        <v>15.149466225342023</v>
      </c>
      <c r="E17" s="336">
        <v>12.037988570695495</v>
      </c>
      <c r="F17" s="336">
        <v>9.959571862842767</v>
      </c>
      <c r="G17" s="336">
        <v>8.744398924357228</v>
      </c>
      <c r="H17" s="336">
        <v>7.281403425394875</v>
      </c>
      <c r="I17" s="337">
        <v>4.688954884202639</v>
      </c>
    </row>
    <row r="18" spans="2:9" ht="15">
      <c r="B18" s="19" t="s">
        <v>79</v>
      </c>
      <c r="C18" s="336">
        <v>7.177957402813723</v>
      </c>
      <c r="D18" s="336">
        <v>13.181930026177627</v>
      </c>
      <c r="E18" s="336">
        <v>9.171505738779615</v>
      </c>
      <c r="F18" s="336">
        <v>8.914866240604326</v>
      </c>
      <c r="G18" s="336">
        <v>8.32139556476637</v>
      </c>
      <c r="H18" s="336">
        <v>7.175090867908486</v>
      </c>
      <c r="I18" s="337">
        <v>4.475324607551718</v>
      </c>
    </row>
    <row r="19" spans="2:9" ht="15">
      <c r="B19" s="19" t="s">
        <v>80</v>
      </c>
      <c r="C19" s="336">
        <v>6.8558902917751565</v>
      </c>
      <c r="D19" s="336">
        <v>3.744583773663128</v>
      </c>
      <c r="E19" s="336">
        <v>5.266866451533165</v>
      </c>
      <c r="F19" s="336">
        <v>8.071723689309772</v>
      </c>
      <c r="G19" s="336">
        <v>10.286203292310248</v>
      </c>
      <c r="H19" s="336">
        <v>8.173759615312848</v>
      </c>
      <c r="I19" s="337">
        <v>3.5455012509616424</v>
      </c>
    </row>
    <row r="20" spans="2:9" ht="15">
      <c r="B20" s="19" t="s">
        <v>81</v>
      </c>
      <c r="C20" s="336">
        <v>12.133084169235351</v>
      </c>
      <c r="D20" s="336">
        <v>38.67393153607943</v>
      </c>
      <c r="E20" s="336">
        <v>20.00860382722224</v>
      </c>
      <c r="F20" s="336">
        <v>15.67856284118866</v>
      </c>
      <c r="G20" s="336">
        <v>12.62602532089799</v>
      </c>
      <c r="H20" s="336">
        <v>10.123690892539368</v>
      </c>
      <c r="I20" s="337">
        <v>7.127734464342903</v>
      </c>
    </row>
    <row r="21" spans="2:9" ht="15">
      <c r="B21" s="19" t="s">
        <v>82</v>
      </c>
      <c r="C21" s="336">
        <v>15.525808865818961</v>
      </c>
      <c r="D21" s="336">
        <v>27.64535858642029</v>
      </c>
      <c r="E21" s="336">
        <v>21.829822612985517</v>
      </c>
      <c r="F21" s="336">
        <v>19.431307988012968</v>
      </c>
      <c r="G21" s="336">
        <v>17.27306298896522</v>
      </c>
      <c r="H21" s="336">
        <v>14.711821265996507</v>
      </c>
      <c r="I21" s="337">
        <v>10.240200079031004</v>
      </c>
    </row>
    <row r="22" spans="2:9" ht="15">
      <c r="B22" s="19"/>
      <c r="C22" s="336"/>
      <c r="D22" s="336"/>
      <c r="E22" s="336"/>
      <c r="F22" s="336"/>
      <c r="G22" s="336"/>
      <c r="H22" s="336"/>
      <c r="I22" s="337"/>
    </row>
    <row r="23" spans="2:9" ht="15">
      <c r="B23" s="49" t="s">
        <v>169</v>
      </c>
      <c r="C23" s="336"/>
      <c r="D23" s="336"/>
      <c r="E23" s="336"/>
      <c r="F23" s="336"/>
      <c r="G23" s="336"/>
      <c r="H23" s="336"/>
      <c r="I23" s="337"/>
    </row>
    <row r="24" spans="2:9" ht="15">
      <c r="B24" s="71" t="s">
        <v>54</v>
      </c>
      <c r="C24" s="325">
        <v>10179094.99999927</v>
      </c>
      <c r="D24" s="325">
        <v>261805.14723791028</v>
      </c>
      <c r="E24" s="325">
        <v>806000.0786373218</v>
      </c>
      <c r="F24" s="325">
        <v>1659183.9373561917</v>
      </c>
      <c r="G24" s="325">
        <v>2463202.701777416</v>
      </c>
      <c r="H24" s="325">
        <v>2186020.2694142745</v>
      </c>
      <c r="I24" s="326">
        <v>2802882.8655768023</v>
      </c>
    </row>
    <row r="25" spans="2:9" ht="15">
      <c r="B25" s="71" t="s">
        <v>457</v>
      </c>
      <c r="C25" s="339">
        <f>SUM(C26:C37)</f>
        <v>188.55840669688544</v>
      </c>
      <c r="D25" s="339">
        <f aca="true" t="shared" si="1" ref="D25:I25">SUM(D26:D37)</f>
        <v>349.99830332949693</v>
      </c>
      <c r="E25" s="339">
        <f t="shared" si="1"/>
        <v>287.9722695864204</v>
      </c>
      <c r="F25" s="339">
        <f t="shared" si="1"/>
        <v>227.89242100210123</v>
      </c>
      <c r="G25" s="339">
        <f t="shared" si="1"/>
        <v>202.96783019209576</v>
      </c>
      <c r="H25" s="339">
        <f t="shared" si="1"/>
        <v>171.5507164596035</v>
      </c>
      <c r="I25" s="340">
        <f t="shared" si="1"/>
        <v>122.20889223259809</v>
      </c>
    </row>
    <row r="26" spans="2:9" ht="15">
      <c r="B26" s="19" t="s">
        <v>74</v>
      </c>
      <c r="C26" s="336">
        <v>42.532667003798956</v>
      </c>
      <c r="D26" s="336">
        <v>48.60676895191407</v>
      </c>
      <c r="E26" s="336">
        <v>54.37732769000442</v>
      </c>
      <c r="F26" s="336">
        <v>49.33808711538516</v>
      </c>
      <c r="G26" s="336">
        <v>43.54117725384812</v>
      </c>
      <c r="H26" s="336">
        <v>41.12054264847145</v>
      </c>
      <c r="I26" s="337">
        <v>34.745789673840335</v>
      </c>
    </row>
    <row r="27" spans="2:9" ht="30">
      <c r="B27" s="36" t="s">
        <v>161</v>
      </c>
      <c r="C27" s="336">
        <v>1.2432410178449926</v>
      </c>
      <c r="D27" s="336">
        <v>4.081397187819379</v>
      </c>
      <c r="E27" s="336">
        <v>1.967363983913985</v>
      </c>
      <c r="F27" s="336">
        <v>1.2623992617921858</v>
      </c>
      <c r="G27" s="336">
        <v>1.106613002670695</v>
      </c>
      <c r="H27" s="336">
        <v>1.0536715648828672</v>
      </c>
      <c r="I27" s="337">
        <v>1.0264895592337853</v>
      </c>
    </row>
    <row r="28" spans="2:9" ht="15">
      <c r="B28" s="19" t="s">
        <v>75</v>
      </c>
      <c r="C28" s="336">
        <v>14.661858301035545</v>
      </c>
      <c r="D28" s="336">
        <v>24.74383784436452</v>
      </c>
      <c r="E28" s="336">
        <v>19.747038524087053</v>
      </c>
      <c r="F28" s="336">
        <v>17.372645556514268</v>
      </c>
      <c r="G28" s="336">
        <v>16.030798383385374</v>
      </c>
      <c r="H28" s="336">
        <v>13.78071450545541</v>
      </c>
      <c r="I28" s="337">
        <v>10.137358423396037</v>
      </c>
    </row>
    <row r="29" spans="2:9" ht="30">
      <c r="B29" s="36" t="s">
        <v>163</v>
      </c>
      <c r="C29" s="336">
        <v>15.4088293100862</v>
      </c>
      <c r="D29" s="336">
        <v>45.309805015073735</v>
      </c>
      <c r="E29" s="336">
        <v>29.296756164092407</v>
      </c>
      <c r="F29" s="336">
        <v>20.352917540776293</v>
      </c>
      <c r="G29" s="336">
        <v>15.862696788433587</v>
      </c>
      <c r="H29" s="336">
        <v>12.116023810335285</v>
      </c>
      <c r="I29" s="337">
        <v>7.86485394330311</v>
      </c>
    </row>
    <row r="30" spans="2:9" ht="45">
      <c r="B30" s="36" t="s">
        <v>407</v>
      </c>
      <c r="C30" s="336">
        <v>11.074289103377545</v>
      </c>
      <c r="D30" s="336">
        <v>26.73780671156043</v>
      </c>
      <c r="E30" s="336">
        <v>20.910662069147733</v>
      </c>
      <c r="F30" s="336">
        <v>14.012898024379833</v>
      </c>
      <c r="G30" s="336">
        <v>11.293164771884387</v>
      </c>
      <c r="H30" s="336">
        <v>9.344670590653998</v>
      </c>
      <c r="I30" s="337">
        <v>6.1997530262061025</v>
      </c>
    </row>
    <row r="31" spans="2:9" ht="15">
      <c r="B31" s="19" t="s">
        <v>76</v>
      </c>
      <c r="C31" s="336">
        <v>13.81940230659604</v>
      </c>
      <c r="D31" s="336">
        <v>31.89615885450429</v>
      </c>
      <c r="E31" s="336">
        <v>28.52356315937854</v>
      </c>
      <c r="F31" s="336">
        <v>17.073754389904384</v>
      </c>
      <c r="G31" s="336">
        <v>13.79930571947687</v>
      </c>
      <c r="H31" s="336">
        <v>11.018416419232901</v>
      </c>
      <c r="I31" s="337">
        <v>8.178354042060375</v>
      </c>
    </row>
    <row r="32" spans="2:9" ht="15">
      <c r="B32" s="19" t="s">
        <v>77</v>
      </c>
      <c r="C32" s="336">
        <v>27.590839298540274</v>
      </c>
      <c r="D32" s="336">
        <v>38.42260699552885</v>
      </c>
      <c r="E32" s="336">
        <v>44.86938809144346</v>
      </c>
      <c r="F32" s="336">
        <v>33.14021993348138</v>
      </c>
      <c r="G32" s="336">
        <v>32.61809004204244</v>
      </c>
      <c r="H32" s="336">
        <v>25.41752004730196</v>
      </c>
      <c r="I32" s="337">
        <v>15.602473489251976</v>
      </c>
    </row>
    <row r="33" spans="2:9" ht="15">
      <c r="B33" s="19" t="s">
        <v>78</v>
      </c>
      <c r="C33" s="336">
        <v>9.958353562735551</v>
      </c>
      <c r="D33" s="336">
        <v>20.57422967272248</v>
      </c>
      <c r="E33" s="336">
        <v>15.711287887091567</v>
      </c>
      <c r="F33" s="336">
        <v>12.225981078164619</v>
      </c>
      <c r="G33" s="336">
        <v>10.551915783362773</v>
      </c>
      <c r="H33" s="336">
        <v>8.957633297843646</v>
      </c>
      <c r="I33" s="337">
        <v>6.2289658361946545</v>
      </c>
    </row>
    <row r="34" spans="2:9" ht="15">
      <c r="B34" s="19" t="s">
        <v>79</v>
      </c>
      <c r="C34" s="336">
        <v>8.974206892330171</v>
      </c>
      <c r="D34" s="336">
        <v>17.817892589583685</v>
      </c>
      <c r="E34" s="336">
        <v>12.037196773747958</v>
      </c>
      <c r="F34" s="336">
        <v>10.810046594616212</v>
      </c>
      <c r="G34" s="336">
        <v>9.900747280676756</v>
      </c>
      <c r="H34" s="336">
        <v>8.622661527808791</v>
      </c>
      <c r="I34" s="337">
        <v>5.640546439678192</v>
      </c>
    </row>
    <row r="35" spans="2:9" ht="15">
      <c r="B35" s="19" t="s">
        <v>80</v>
      </c>
      <c r="C35" s="336">
        <v>9.333894543847725</v>
      </c>
      <c r="D35" s="336">
        <v>5.388800432464786</v>
      </c>
      <c r="E35" s="336">
        <v>7.036664903611828</v>
      </c>
      <c r="F35" s="336">
        <v>10.426991612818256</v>
      </c>
      <c r="G35" s="336">
        <v>13.30757869276352</v>
      </c>
      <c r="H35" s="336">
        <v>10.768729951484547</v>
      </c>
      <c r="I35" s="337">
        <v>5.104747173834684</v>
      </c>
    </row>
    <row r="36" spans="2:9" ht="15">
      <c r="B36" s="19" t="s">
        <v>81</v>
      </c>
      <c r="C36" s="336">
        <v>15.35138982433754</v>
      </c>
      <c r="D36" s="336">
        <v>51.295567853634225</v>
      </c>
      <c r="E36" s="336">
        <v>26.366728099733287</v>
      </c>
      <c r="F36" s="336">
        <v>19.1712722804005</v>
      </c>
      <c r="G36" s="336">
        <v>15.142484292382528</v>
      </c>
      <c r="H36" s="336">
        <v>12.304244211425006</v>
      </c>
      <c r="I36" s="337">
        <v>9.125327572120348</v>
      </c>
    </row>
    <row r="37" spans="2:9" ht="15">
      <c r="B37" s="19" t="s">
        <v>82</v>
      </c>
      <c r="C37" s="336">
        <v>18.60943553235492</v>
      </c>
      <c r="D37" s="336">
        <v>35.12343122032648</v>
      </c>
      <c r="E37" s="336">
        <v>27.12829224016813</v>
      </c>
      <c r="F37" s="336">
        <v>22.70520761386817</v>
      </c>
      <c r="G37" s="336">
        <v>19.81325818116869</v>
      </c>
      <c r="H37" s="336">
        <v>17.045887884707625</v>
      </c>
      <c r="I37" s="337">
        <v>12.354233053478474</v>
      </c>
    </row>
    <row r="38" spans="2:9" ht="15">
      <c r="B38" s="19"/>
      <c r="C38" s="336"/>
      <c r="D38" s="336"/>
      <c r="E38" s="336"/>
      <c r="F38" s="336"/>
      <c r="G38" s="336"/>
      <c r="H38" s="336"/>
      <c r="I38" s="337"/>
    </row>
    <row r="39" spans="2:9" ht="15">
      <c r="B39" s="12"/>
      <c r="C39" s="336"/>
      <c r="D39" s="336"/>
      <c r="E39" s="336"/>
      <c r="F39" s="336"/>
      <c r="G39" s="336"/>
      <c r="H39" s="336"/>
      <c r="I39" s="337"/>
    </row>
    <row r="40" spans="2:9" ht="15">
      <c r="B40" s="49" t="s">
        <v>167</v>
      </c>
      <c r="C40" s="336"/>
      <c r="D40" s="336"/>
      <c r="E40" s="336"/>
      <c r="F40" s="336"/>
      <c r="G40" s="336"/>
      <c r="H40" s="336"/>
      <c r="I40" s="337"/>
    </row>
    <row r="41" spans="2:9" ht="15">
      <c r="B41" s="71" t="s">
        <v>54</v>
      </c>
      <c r="C41" s="336">
        <v>5045984.99999991</v>
      </c>
      <c r="D41" s="336">
        <v>133562.66499329702</v>
      </c>
      <c r="E41" s="336">
        <v>391784.429493356</v>
      </c>
      <c r="F41" s="336">
        <v>687579.3819777165</v>
      </c>
      <c r="G41" s="336">
        <v>951318.5139188861</v>
      </c>
      <c r="H41" s="336">
        <v>973301.9880207782</v>
      </c>
      <c r="I41" s="337">
        <v>1908438.0215959528</v>
      </c>
    </row>
    <row r="42" spans="2:9" ht="15">
      <c r="B42" s="71" t="s">
        <v>457</v>
      </c>
      <c r="C42" s="339">
        <f>SUM(C43:C54)</f>
        <v>93.97924902151472</v>
      </c>
      <c r="D42" s="339">
        <f aca="true" t="shared" si="2" ref="D42:I42">SUM(D43:D54)</f>
        <v>135.34209145203033</v>
      </c>
      <c r="E42" s="339">
        <f t="shared" si="2"/>
        <v>126.0076648004711</v>
      </c>
      <c r="F42" s="339">
        <f t="shared" si="2"/>
        <v>119.81281878253611</v>
      </c>
      <c r="G42" s="339">
        <f t="shared" si="2"/>
        <v>107.27771084940575</v>
      </c>
      <c r="H42" s="339">
        <f t="shared" si="2"/>
        <v>93.27567247321167</v>
      </c>
      <c r="I42" s="340">
        <f t="shared" si="2"/>
        <v>68.93170964626465</v>
      </c>
    </row>
    <row r="43" spans="2:9" ht="15">
      <c r="B43" s="12" t="s">
        <v>74</v>
      </c>
      <c r="C43" s="336">
        <v>30.034231699419674</v>
      </c>
      <c r="D43" s="336">
        <v>39.07820956602986</v>
      </c>
      <c r="E43" s="336">
        <v>40.46485673190754</v>
      </c>
      <c r="F43" s="336">
        <v>37.70083894936745</v>
      </c>
      <c r="G43" s="336">
        <v>33.752645975363706</v>
      </c>
      <c r="H43" s="336">
        <v>29.278347735169653</v>
      </c>
      <c r="I43" s="337">
        <v>23.029766180947117</v>
      </c>
    </row>
    <row r="44" spans="2:9" ht="30">
      <c r="B44" s="48" t="s">
        <v>161</v>
      </c>
      <c r="C44" s="336">
        <v>0.9212801561428499</v>
      </c>
      <c r="D44" s="336">
        <v>2.67157475160764</v>
      </c>
      <c r="E44" s="336">
        <v>1.211826671879453</v>
      </c>
      <c r="F44" s="336">
        <v>1.1148223022640313</v>
      </c>
      <c r="G44" s="336">
        <v>0.9538683507458255</v>
      </c>
      <c r="H44" s="336">
        <v>0.7571447275873984</v>
      </c>
      <c r="I44" s="337">
        <v>0.7368730070602979</v>
      </c>
    </row>
    <row r="45" spans="2:9" ht="15">
      <c r="B45" s="12" t="s">
        <v>75</v>
      </c>
      <c r="C45" s="336">
        <v>8.129506513370142</v>
      </c>
      <c r="D45" s="336">
        <v>9.538654393429018</v>
      </c>
      <c r="E45" s="336">
        <v>8.14309604060858</v>
      </c>
      <c r="F45" s="336">
        <v>9.85906633386929</v>
      </c>
      <c r="G45" s="336">
        <v>9.32900551643925</v>
      </c>
      <c r="H45" s="336">
        <v>8.43487243909258</v>
      </c>
      <c r="I45" s="337">
        <v>6.651301707354751</v>
      </c>
    </row>
    <row r="46" spans="2:9" ht="30">
      <c r="B46" s="48" t="s">
        <v>163</v>
      </c>
      <c r="C46" s="336">
        <v>4.061506729480645</v>
      </c>
      <c r="D46" s="336">
        <v>8.699721238604775</v>
      </c>
      <c r="E46" s="336">
        <v>7.0833825287892695</v>
      </c>
      <c r="F46" s="336">
        <v>5.606959132288876</v>
      </c>
      <c r="G46" s="336">
        <v>4.630404833643573</v>
      </c>
      <c r="H46" s="336">
        <v>3.701859120919353</v>
      </c>
      <c r="I46" s="337">
        <v>2.459571053965539</v>
      </c>
    </row>
    <row r="47" spans="2:10" ht="45">
      <c r="B47" s="48" t="s">
        <v>407</v>
      </c>
      <c r="C47" s="336">
        <v>5.814380590781505</v>
      </c>
      <c r="D47" s="336">
        <v>11.518517238851269</v>
      </c>
      <c r="E47" s="336">
        <v>8.58351509287895</v>
      </c>
      <c r="F47" s="336">
        <v>8.274237253999594</v>
      </c>
      <c r="G47" s="336">
        <v>6.724734726234692</v>
      </c>
      <c r="H47" s="336">
        <v>5.418170377105738</v>
      </c>
      <c r="I47" s="337">
        <v>3.708724181347698</v>
      </c>
      <c r="J47" s="3"/>
    </row>
    <row r="48" spans="2:9" ht="15">
      <c r="B48" s="12" t="s">
        <v>76</v>
      </c>
      <c r="C48" s="336">
        <v>7.614293470718258</v>
      </c>
      <c r="D48" s="336">
        <v>16.021287119918252</v>
      </c>
      <c r="E48" s="336">
        <v>16.208545780136586</v>
      </c>
      <c r="F48" s="336">
        <v>9.90875121384683</v>
      </c>
      <c r="G48" s="336">
        <v>8.525204303452666</v>
      </c>
      <c r="H48" s="336">
        <v>6.451111371387964</v>
      </c>
      <c r="I48" s="337">
        <v>4.574102814445254</v>
      </c>
    </row>
    <row r="49" spans="2:9" ht="15">
      <c r="B49" s="12" t="s">
        <v>77</v>
      </c>
      <c r="C49" s="336">
        <v>13.604413755745886</v>
      </c>
      <c r="D49" s="336">
        <v>11.76129004721566</v>
      </c>
      <c r="E49" s="336">
        <v>17.07151787100269</v>
      </c>
      <c r="F49" s="336">
        <v>17.346176182508415</v>
      </c>
      <c r="G49" s="336">
        <v>15.796263498087727</v>
      </c>
      <c r="H49" s="336">
        <v>14.7524282052127</v>
      </c>
      <c r="I49" s="337">
        <v>9.995464710563281</v>
      </c>
    </row>
    <row r="50" spans="2:9" ht="15">
      <c r="B50" s="12" t="s">
        <v>78</v>
      </c>
      <c r="C50" s="336">
        <v>3.4418780753855387</v>
      </c>
      <c r="D50" s="336">
        <v>4.51602316591008</v>
      </c>
      <c r="E50" s="336">
        <v>4.481078915805749</v>
      </c>
      <c r="F50" s="336">
        <v>4.490545501519921</v>
      </c>
      <c r="G50" s="336">
        <v>4.064283541897498</v>
      </c>
      <c r="H50" s="336">
        <v>3.516618679786726</v>
      </c>
      <c r="I50" s="337">
        <v>2.427173122733778</v>
      </c>
    </row>
    <row r="51" spans="2:9" ht="15">
      <c r="B51" s="12" t="s">
        <v>79</v>
      </c>
      <c r="C51" s="336">
        <v>3.5544440159335626</v>
      </c>
      <c r="D51" s="336">
        <v>4.094668540620907</v>
      </c>
      <c r="E51" s="336">
        <v>3.2760514387660225</v>
      </c>
      <c r="F51" s="336">
        <v>4.341644756381001</v>
      </c>
      <c r="G51" s="336">
        <v>4.23205707637534</v>
      </c>
      <c r="H51" s="336">
        <v>3.923870955796319</v>
      </c>
      <c r="I51" s="337">
        <v>2.763987759875473</v>
      </c>
    </row>
    <row r="52" spans="2:9" ht="15">
      <c r="B52" s="12" t="s">
        <v>80</v>
      </c>
      <c r="C52" s="336">
        <v>1.8570960638401668</v>
      </c>
      <c r="D52" s="336">
        <v>0.5216443057349218</v>
      </c>
      <c r="E52" s="336">
        <v>1.6259415342456758</v>
      </c>
      <c r="F52" s="336">
        <v>2.388274171647534</v>
      </c>
      <c r="G52" s="336">
        <v>2.4631030996905805</v>
      </c>
      <c r="H52" s="336">
        <v>2.3454988871750455</v>
      </c>
      <c r="I52" s="337">
        <v>1.2554694914881452</v>
      </c>
    </row>
    <row r="53" spans="2:9" ht="15">
      <c r="B53" s="12" t="s">
        <v>81</v>
      </c>
      <c r="C53" s="336">
        <v>5.640904941128936</v>
      </c>
      <c r="D53" s="336">
        <v>13.93341475568676</v>
      </c>
      <c r="E53" s="336">
        <v>6.928327333699402</v>
      </c>
      <c r="F53" s="336">
        <v>7.250376145530716</v>
      </c>
      <c r="G53" s="336">
        <v>6.110280649916745</v>
      </c>
      <c r="H53" s="336">
        <v>5.226203974511404</v>
      </c>
      <c r="I53" s="337">
        <v>4.1939113949922495</v>
      </c>
    </row>
    <row r="54" spans="2:9" ht="15">
      <c r="B54" s="15" t="s">
        <v>82</v>
      </c>
      <c r="C54" s="341">
        <v>9.305313009567547</v>
      </c>
      <c r="D54" s="341">
        <v>12.987086328421197</v>
      </c>
      <c r="E54" s="341">
        <v>10.92952486075118</v>
      </c>
      <c r="F54" s="341">
        <v>11.531126839312442</v>
      </c>
      <c r="G54" s="341">
        <v>10.695859277558144</v>
      </c>
      <c r="H54" s="341">
        <v>9.469545999466796</v>
      </c>
      <c r="I54" s="342">
        <v>7.1353642214910655</v>
      </c>
    </row>
    <row r="56" spans="2:6" ht="15">
      <c r="B56" t="s">
        <v>197</v>
      </c>
      <c r="F56" s="28"/>
    </row>
  </sheetData>
  <mergeCells count="5">
    <mergeCell ref="B5:B6"/>
    <mergeCell ref="C5:C6"/>
    <mergeCell ref="B3:H3"/>
    <mergeCell ref="B2:H2"/>
    <mergeCell ref="D5:I5"/>
  </mergeCells>
  <hyperlinks>
    <hyperlink ref="A1" location="Índice!A1" display="Regresar"/>
  </hyperlinks>
  <printOptions/>
  <pageMargins left="0.7086614173228347" right="0.7086614173228347" top="0.7480314960629921" bottom="0" header="0.31496062992125984" footer="0.31496062992125984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B4" sqref="B4:B5"/>
    </sheetView>
  </sheetViews>
  <sheetFormatPr defaultColWidth="11.00390625" defaultRowHeight="15"/>
  <cols>
    <col min="1" max="1" width="11.00390625" style="166" customWidth="1"/>
    <col min="2" max="2" width="66.7109375" style="186" customWidth="1"/>
    <col min="3" max="3" width="14.28125" style="166" customWidth="1"/>
    <col min="4" max="4" width="16.28125" style="166" customWidth="1"/>
    <col min="5" max="5" width="15.421875" style="166" customWidth="1"/>
    <col min="6" max="16384" width="11.00390625" style="166" customWidth="1"/>
  </cols>
  <sheetData>
    <row r="1" spans="2:5" ht="15">
      <c r="B1" s="547" t="s">
        <v>210</v>
      </c>
      <c r="C1" s="547"/>
      <c r="D1" s="547"/>
      <c r="E1" s="547"/>
    </row>
    <row r="2" spans="1:5" ht="15">
      <c r="A2" s="164" t="s">
        <v>17</v>
      </c>
      <c r="B2" s="547" t="s">
        <v>607</v>
      </c>
      <c r="C2" s="547"/>
      <c r="D2" s="547"/>
      <c r="E2" s="547"/>
    </row>
    <row r="4" spans="2:5" ht="15">
      <c r="B4" s="550" t="s">
        <v>15</v>
      </c>
      <c r="C4" s="549" t="s">
        <v>16</v>
      </c>
      <c r="D4" s="549" t="s">
        <v>61</v>
      </c>
      <c r="E4" s="549"/>
    </row>
    <row r="5" spans="2:5" ht="15">
      <c r="B5" s="551"/>
      <c r="C5" s="549"/>
      <c r="D5" s="276" t="s">
        <v>83</v>
      </c>
      <c r="E5" s="276" t="s">
        <v>43</v>
      </c>
    </row>
    <row r="6" spans="2:5" ht="15">
      <c r="B6" s="189"/>
      <c r="C6" s="218"/>
      <c r="D6" s="218"/>
      <c r="E6" s="219"/>
    </row>
    <row r="7" spans="2:5" ht="15">
      <c r="B7" s="190" t="s">
        <v>87</v>
      </c>
      <c r="C7" s="172"/>
      <c r="D7" s="172"/>
      <c r="E7" s="220"/>
    </row>
    <row r="8" spans="2:5" ht="15">
      <c r="B8" s="190" t="s">
        <v>88</v>
      </c>
      <c r="C8" s="203"/>
      <c r="D8" s="172"/>
      <c r="E8" s="220"/>
    </row>
    <row r="9" spans="2:5" ht="15">
      <c r="B9" s="209" t="s">
        <v>243</v>
      </c>
      <c r="C9" s="226">
        <v>15225079.999999266</v>
      </c>
      <c r="D9" s="226">
        <v>10179095.000001892</v>
      </c>
      <c r="E9" s="227">
        <v>5045985.000001518</v>
      </c>
    </row>
    <row r="10" spans="2:5" ht="15">
      <c r="B10" s="209" t="s">
        <v>275</v>
      </c>
      <c r="C10" s="122">
        <v>0.5055910317642848</v>
      </c>
      <c r="D10" s="122">
        <v>0.5104796478380466</v>
      </c>
      <c r="E10" s="125">
        <v>0.4957293917801771</v>
      </c>
    </row>
    <row r="11" spans="2:5" ht="15">
      <c r="B11" s="209" t="s">
        <v>89</v>
      </c>
      <c r="C11" s="122">
        <v>0.49440896823582636</v>
      </c>
      <c r="D11" s="122">
        <v>0.48952035216191575</v>
      </c>
      <c r="E11" s="125">
        <v>0.5042706082194921</v>
      </c>
    </row>
    <row r="12" spans="2:9" ht="15">
      <c r="B12" s="210" t="s">
        <v>608</v>
      </c>
      <c r="C12" s="211">
        <v>0.31869405496201886</v>
      </c>
      <c r="D12" s="211">
        <v>0.30655722515710565</v>
      </c>
      <c r="E12" s="212">
        <v>0.3431772715353913</v>
      </c>
      <c r="G12" s="221"/>
      <c r="H12" s="222"/>
      <c r="I12" s="221"/>
    </row>
    <row r="13" spans="2:5" ht="15">
      <c r="B13" s="210" t="s">
        <v>609</v>
      </c>
      <c r="C13" s="211">
        <v>0.6080998436998013</v>
      </c>
      <c r="D13" s="211">
        <v>0.6291247097716656</v>
      </c>
      <c r="E13" s="212">
        <v>0.5656870919554626</v>
      </c>
    </row>
    <row r="14" spans="2:5" ht="15">
      <c r="B14" s="209" t="s">
        <v>90</v>
      </c>
      <c r="C14" s="211">
        <v>0.07320610133843859</v>
      </c>
      <c r="D14" s="211">
        <v>0.06431806507121941</v>
      </c>
      <c r="E14" s="212">
        <v>0.09113563650892231</v>
      </c>
    </row>
    <row r="15" spans="2:5" ht="17.25">
      <c r="B15" s="210" t="s">
        <v>94</v>
      </c>
      <c r="C15" s="211">
        <v>0.36243916892571454</v>
      </c>
      <c r="D15" s="211">
        <v>0.38757648105531817</v>
      </c>
      <c r="E15" s="212">
        <v>0.31173051873857527</v>
      </c>
    </row>
    <row r="16" spans="2:9" ht="17.25">
      <c r="B16" s="210" t="s">
        <v>93</v>
      </c>
      <c r="C16" s="211">
        <v>0.6444667933412035</v>
      </c>
      <c r="D16" s="211">
        <v>0.5895099722961218</v>
      </c>
      <c r="E16" s="212">
        <v>0.7677617435868449</v>
      </c>
      <c r="G16" s="221"/>
      <c r="H16" s="221"/>
      <c r="I16" s="221"/>
    </row>
    <row r="17" spans="2:5" ht="15">
      <c r="B17" s="210" t="s">
        <v>336</v>
      </c>
      <c r="C17" s="213">
        <v>9.30393226564377</v>
      </c>
      <c r="D17" s="213">
        <v>10.616845437922109</v>
      </c>
      <c r="E17" s="214">
        <v>6.487227431336262</v>
      </c>
    </row>
    <row r="18" spans="2:9" ht="15">
      <c r="B18" s="210" t="s">
        <v>276</v>
      </c>
      <c r="C18" s="228">
        <v>0.9420000000000001</v>
      </c>
      <c r="D18" s="228">
        <v>0.953</v>
      </c>
      <c r="E18" s="229">
        <v>0.924</v>
      </c>
      <c r="G18" s="223"/>
      <c r="H18" s="223"/>
      <c r="I18" s="223"/>
    </row>
    <row r="19" spans="2:9" ht="15">
      <c r="B19" s="210" t="s">
        <v>277</v>
      </c>
      <c r="C19" s="122">
        <v>0.588</v>
      </c>
      <c r="D19" s="122">
        <v>0.64</v>
      </c>
      <c r="E19" s="125">
        <v>0.491</v>
      </c>
      <c r="G19" s="223"/>
      <c r="H19" s="223"/>
      <c r="I19" s="223"/>
    </row>
    <row r="20" spans="2:5" ht="15">
      <c r="B20" s="209"/>
      <c r="C20" s="230"/>
      <c r="D20" s="231"/>
      <c r="E20" s="232"/>
    </row>
    <row r="21" spans="2:5" ht="15">
      <c r="B21" s="190" t="s">
        <v>91</v>
      </c>
      <c r="C21" s="230"/>
      <c r="D21" s="231"/>
      <c r="E21" s="232"/>
    </row>
    <row r="22" spans="2:5" ht="17.25">
      <c r="B22" s="215" t="s">
        <v>339</v>
      </c>
      <c r="C22" s="122">
        <v>0.49988636462740876</v>
      </c>
      <c r="D22" s="122">
        <v>0.47855165933363375</v>
      </c>
      <c r="E22" s="125">
        <v>0.5429241445615758</v>
      </c>
    </row>
    <row r="23" spans="2:5" ht="17.25">
      <c r="B23" s="215" t="s">
        <v>340</v>
      </c>
      <c r="C23" s="122">
        <v>0.6287102280878522</v>
      </c>
      <c r="D23" s="122">
        <v>0.597040476835282</v>
      </c>
      <c r="E23" s="125">
        <v>0.6941841661794083</v>
      </c>
    </row>
    <row r="24" spans="2:5" ht="15">
      <c r="B24" s="209" t="s">
        <v>342</v>
      </c>
      <c r="C24" s="122">
        <v>0.42372090002548524</v>
      </c>
      <c r="D24" s="122">
        <v>0.4036144693557908</v>
      </c>
      <c r="E24" s="125">
        <v>0.4654877724862362</v>
      </c>
    </row>
    <row r="25" spans="2:5" ht="15">
      <c r="B25" s="209" t="s">
        <v>343</v>
      </c>
      <c r="C25" s="122">
        <v>0.5777744659907038</v>
      </c>
      <c r="D25" s="122">
        <v>0.556697358855364</v>
      </c>
      <c r="E25" s="125">
        <v>0.6190489176594428</v>
      </c>
    </row>
    <row r="26" spans="2:9" ht="15">
      <c r="B26" s="209" t="s">
        <v>92</v>
      </c>
      <c r="C26" s="233">
        <v>1.9</v>
      </c>
      <c r="D26" s="233">
        <v>1.7</v>
      </c>
      <c r="E26" s="280">
        <v>2.1</v>
      </c>
      <c r="G26" s="224"/>
      <c r="H26" s="224"/>
      <c r="I26" s="224"/>
    </row>
    <row r="27" spans="2:7" ht="17.25">
      <c r="B27" s="210" t="s">
        <v>344</v>
      </c>
      <c r="C27" s="233">
        <v>1</v>
      </c>
      <c r="D27" s="234">
        <v>1.1</v>
      </c>
      <c r="E27" s="235">
        <v>0.8</v>
      </c>
      <c r="G27" s="225"/>
    </row>
    <row r="28" spans="2:5" ht="17.25">
      <c r="B28" s="210" t="s">
        <v>345</v>
      </c>
      <c r="C28" s="234">
        <v>1.1</v>
      </c>
      <c r="D28" s="234">
        <v>1.2</v>
      </c>
      <c r="E28" s="235">
        <v>0.9</v>
      </c>
    </row>
    <row r="29" spans="2:5" ht="15">
      <c r="B29" s="216" t="s">
        <v>346</v>
      </c>
      <c r="C29" s="236">
        <v>0.3712897719121902</v>
      </c>
      <c r="D29" s="236">
        <v>0.4029595231645536</v>
      </c>
      <c r="E29" s="237">
        <v>0.3058158338203984</v>
      </c>
    </row>
    <row r="30" ht="15">
      <c r="B30" s="217"/>
    </row>
    <row r="31" ht="15">
      <c r="B31" s="186" t="s">
        <v>347</v>
      </c>
    </row>
    <row r="33" ht="17.25">
      <c r="B33" s="186" t="s">
        <v>337</v>
      </c>
    </row>
    <row r="34" ht="17.25">
      <c r="B34" s="186" t="s">
        <v>338</v>
      </c>
    </row>
    <row r="35" ht="17.25">
      <c r="B35" s="186" t="s">
        <v>610</v>
      </c>
    </row>
    <row r="36" ht="17.25">
      <c r="B36" s="186" t="s">
        <v>341</v>
      </c>
    </row>
    <row r="37" ht="17.25">
      <c r="B37" s="186" t="s">
        <v>348</v>
      </c>
    </row>
    <row r="38" ht="17.25">
      <c r="B38" s="186" t="s">
        <v>349</v>
      </c>
    </row>
  </sheetData>
  <mergeCells count="5">
    <mergeCell ref="D4:E4"/>
    <mergeCell ref="B4:B5"/>
    <mergeCell ref="C4:C5"/>
    <mergeCell ref="B2:E2"/>
    <mergeCell ref="B1:E1"/>
  </mergeCells>
  <hyperlinks>
    <hyperlink ref="A2" location="Índice!A1" display="Regres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Y184"/>
  <sheetViews>
    <sheetView workbookViewId="0" topLeftCell="A1">
      <selection activeCell="B5" sqref="B5:B6"/>
    </sheetView>
  </sheetViews>
  <sheetFormatPr defaultColWidth="11.421875" defaultRowHeight="15"/>
  <cols>
    <col min="2" max="2" width="55.421875" style="0" customWidth="1"/>
    <col min="3" max="3" width="16.7109375" style="0" bestFit="1" customWidth="1"/>
    <col min="4" max="4" width="12.28125" style="0" customWidth="1"/>
    <col min="5" max="5" width="13.57421875" style="0" customWidth="1"/>
    <col min="6" max="6" width="12.8515625" style="0" customWidth="1"/>
    <col min="7" max="7" width="12.421875" style="0" customWidth="1"/>
    <col min="8" max="8" width="11.7109375" style="0" customWidth="1"/>
    <col min="9" max="9" width="13.00390625" style="0" customWidth="1"/>
    <col min="10" max="10" width="11.57421875" style="0" customWidth="1"/>
    <col min="11" max="12" width="11.8515625" style="0" customWidth="1"/>
    <col min="13" max="13" width="11.421875" style="0" customWidth="1"/>
    <col min="14" max="15" width="12.140625" style="0" bestFit="1" customWidth="1"/>
  </cols>
  <sheetData>
    <row r="1" spans="6:14" ht="15">
      <c r="F1" s="28"/>
      <c r="N1" s="28"/>
    </row>
    <row r="2" spans="1:13" ht="15">
      <c r="A2" s="1" t="s">
        <v>17</v>
      </c>
      <c r="B2" s="547" t="s">
        <v>237</v>
      </c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</row>
    <row r="3" spans="2:14" ht="34.7" customHeight="1">
      <c r="B3" s="557" t="s">
        <v>940</v>
      </c>
      <c r="C3" s="557"/>
      <c r="D3" s="557"/>
      <c r="E3" s="557"/>
      <c r="F3" s="557"/>
      <c r="G3" s="557"/>
      <c r="H3" s="557"/>
      <c r="I3" s="557"/>
      <c r="J3" s="557"/>
      <c r="K3" s="557"/>
      <c r="L3" s="557"/>
      <c r="M3" s="557"/>
      <c r="N3" s="28"/>
    </row>
    <row r="4" spans="3:13" ht="15"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2:13" ht="14.25" customHeight="1">
      <c r="B5" s="556" t="s">
        <v>444</v>
      </c>
      <c r="C5" s="564" t="s">
        <v>16</v>
      </c>
      <c r="D5" s="564" t="s">
        <v>455</v>
      </c>
      <c r="E5" s="564"/>
      <c r="F5" s="564"/>
      <c r="G5" s="564"/>
      <c r="H5" s="564"/>
      <c r="I5" s="564"/>
      <c r="J5" s="564"/>
      <c r="K5" s="564"/>
      <c r="L5" s="564"/>
      <c r="M5" s="564"/>
    </row>
    <row r="6" spans="2:13" ht="28.5" customHeight="1">
      <c r="B6" s="582"/>
      <c r="C6" s="552"/>
      <c r="D6" s="89" t="s">
        <v>99</v>
      </c>
      <c r="E6" s="89" t="s">
        <v>144</v>
      </c>
      <c r="F6" s="89" t="s">
        <v>145</v>
      </c>
      <c r="G6" s="89" t="s">
        <v>146</v>
      </c>
      <c r="H6" s="89" t="s">
        <v>147</v>
      </c>
      <c r="I6" s="89" t="s">
        <v>148</v>
      </c>
      <c r="J6" s="89" t="s">
        <v>149</v>
      </c>
      <c r="K6" s="89" t="s">
        <v>150</v>
      </c>
      <c r="L6" s="89" t="s">
        <v>151</v>
      </c>
      <c r="M6" s="89" t="s">
        <v>152</v>
      </c>
    </row>
    <row r="7" spans="2:25" ht="15">
      <c r="B7" s="138" t="s">
        <v>16</v>
      </c>
      <c r="C7" s="140">
        <v>584496340.6768342</v>
      </c>
      <c r="D7" s="140">
        <v>41597342.77187747</v>
      </c>
      <c r="E7" s="140">
        <v>53008148.636388764</v>
      </c>
      <c r="F7" s="140">
        <v>58751466.72952281</v>
      </c>
      <c r="G7" s="140">
        <v>59628960.24114529</v>
      </c>
      <c r="H7" s="140">
        <v>61405272.15022839</v>
      </c>
      <c r="I7" s="140">
        <v>61284820.78879746</v>
      </c>
      <c r="J7" s="140">
        <v>62720100.7085052</v>
      </c>
      <c r="K7" s="140">
        <v>60985146.149351</v>
      </c>
      <c r="L7" s="140">
        <v>61365531.94326964</v>
      </c>
      <c r="M7" s="141">
        <v>63749550.55774913</v>
      </c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</row>
    <row r="8" spans="2:13" ht="15">
      <c r="B8" s="314" t="s">
        <v>466</v>
      </c>
      <c r="C8" s="72">
        <v>34344155.429911554</v>
      </c>
      <c r="D8" s="72">
        <v>2267831.279060481</v>
      </c>
      <c r="E8" s="72">
        <v>2901250.1602643207</v>
      </c>
      <c r="F8" s="72">
        <v>3403452.297082563</v>
      </c>
      <c r="G8" s="72">
        <v>3517264.0641043507</v>
      </c>
      <c r="H8" s="72">
        <v>3775267.7436010954</v>
      </c>
      <c r="I8" s="72">
        <v>3739693.4417887186</v>
      </c>
      <c r="J8" s="72">
        <v>3981009.4510774277</v>
      </c>
      <c r="K8" s="72">
        <v>3739609.5337541522</v>
      </c>
      <c r="L8" s="72">
        <v>3709946.751875473</v>
      </c>
      <c r="M8" s="541">
        <v>3308830.7073010188</v>
      </c>
    </row>
    <row r="9" spans="2:13" ht="15">
      <c r="B9" s="314" t="s">
        <v>467</v>
      </c>
      <c r="C9" s="72">
        <v>33732943.07713326</v>
      </c>
      <c r="D9" s="72">
        <v>4239660.853986543</v>
      </c>
      <c r="E9" s="72">
        <v>4753447.104776015</v>
      </c>
      <c r="F9" s="72">
        <v>4868070.429792274</v>
      </c>
      <c r="G9" s="72">
        <v>4203790.6540790815</v>
      </c>
      <c r="H9" s="72">
        <v>3876007.063343653</v>
      </c>
      <c r="I9" s="72">
        <v>3326850.4550911575</v>
      </c>
      <c r="J9" s="72">
        <v>3043593.0471788784</v>
      </c>
      <c r="K9" s="72">
        <v>2450165.429977067</v>
      </c>
      <c r="L9" s="72">
        <v>1780768.2860809055</v>
      </c>
      <c r="M9" s="541">
        <v>1190589.7528263312</v>
      </c>
    </row>
    <row r="10" spans="2:13" ht="14.25" customHeight="1">
      <c r="B10" s="314" t="s">
        <v>468</v>
      </c>
      <c r="C10" s="72">
        <v>20619508.451365218</v>
      </c>
      <c r="D10" s="72">
        <v>1190475.0507836128</v>
      </c>
      <c r="E10" s="72">
        <v>1650466.452229495</v>
      </c>
      <c r="F10" s="72">
        <v>1901751.3513860926</v>
      </c>
      <c r="G10" s="72">
        <v>2106705.6763360105</v>
      </c>
      <c r="H10" s="72">
        <v>2209643.2350531635</v>
      </c>
      <c r="I10" s="72">
        <v>2372153.047430234</v>
      </c>
      <c r="J10" s="72">
        <v>2440791.6462081885</v>
      </c>
      <c r="K10" s="72">
        <v>2228687.129619139</v>
      </c>
      <c r="L10" s="72">
        <v>2368987.6203701636</v>
      </c>
      <c r="M10" s="541">
        <v>2149847.2419492677</v>
      </c>
    </row>
    <row r="11" spans="2:13" ht="15">
      <c r="B11" s="314" t="s">
        <v>469</v>
      </c>
      <c r="C11" s="72">
        <v>20130324.547265615</v>
      </c>
      <c r="D11" s="72">
        <v>694515.9827256037</v>
      </c>
      <c r="E11" s="72">
        <v>1231945.9468954748</v>
      </c>
      <c r="F11" s="72">
        <v>1767659.31791813</v>
      </c>
      <c r="G11" s="72">
        <v>1988769.6581439087</v>
      </c>
      <c r="H11" s="72">
        <v>2273843.998443521</v>
      </c>
      <c r="I11" s="72">
        <v>2429338.9666112727</v>
      </c>
      <c r="J11" s="72">
        <v>2558237.362141</v>
      </c>
      <c r="K11" s="72">
        <v>2548460.804654348</v>
      </c>
      <c r="L11" s="72">
        <v>2641790.35980106</v>
      </c>
      <c r="M11" s="541">
        <v>1995762.1499315638</v>
      </c>
    </row>
    <row r="12" spans="2:15" ht="15">
      <c r="B12" s="314" t="s">
        <v>470</v>
      </c>
      <c r="C12" s="72">
        <v>19410523.13905985</v>
      </c>
      <c r="D12" s="72">
        <v>1353734.7983836408</v>
      </c>
      <c r="E12" s="72">
        <v>2047429.657331448</v>
      </c>
      <c r="F12" s="72">
        <v>2320027.00577566</v>
      </c>
      <c r="G12" s="72">
        <v>2261658.1901511247</v>
      </c>
      <c r="H12" s="72">
        <v>2403027.768151722</v>
      </c>
      <c r="I12" s="72">
        <v>2262592.604037669</v>
      </c>
      <c r="J12" s="72">
        <v>2162310.8669949947</v>
      </c>
      <c r="K12" s="72">
        <v>1937771.6326721052</v>
      </c>
      <c r="L12" s="72">
        <v>1549480.3919694189</v>
      </c>
      <c r="M12" s="541">
        <v>1112490.2235926795</v>
      </c>
      <c r="O12" s="28"/>
    </row>
    <row r="13" spans="2:13" ht="15">
      <c r="B13" s="314" t="s">
        <v>471</v>
      </c>
      <c r="C13" s="72">
        <v>17778378.359742463</v>
      </c>
      <c r="D13" s="72">
        <v>638753.2804602319</v>
      </c>
      <c r="E13" s="72">
        <v>947144.8549824294</v>
      </c>
      <c r="F13" s="72">
        <v>1389243.3583453377</v>
      </c>
      <c r="G13" s="72">
        <v>1674837.412792578</v>
      </c>
      <c r="H13" s="72">
        <v>1722021.5580401423</v>
      </c>
      <c r="I13" s="72">
        <v>2015709.8890998613</v>
      </c>
      <c r="J13" s="72">
        <v>2045938.1088684082</v>
      </c>
      <c r="K13" s="72">
        <v>2428984.887320194</v>
      </c>
      <c r="L13" s="72">
        <v>2381794.645794879</v>
      </c>
      <c r="M13" s="541">
        <v>2533950.3640386397</v>
      </c>
    </row>
    <row r="14" spans="2:13" ht="15">
      <c r="B14" s="314" t="s">
        <v>472</v>
      </c>
      <c r="C14" s="72">
        <v>14207895.981729623</v>
      </c>
      <c r="D14" s="72">
        <v>866938.9466564319</v>
      </c>
      <c r="E14" s="72">
        <v>1165796.2551644144</v>
      </c>
      <c r="F14" s="72">
        <v>1364456.2126369667</v>
      </c>
      <c r="G14" s="72">
        <v>1426029.0654534844</v>
      </c>
      <c r="H14" s="72">
        <v>1457911.1614658448</v>
      </c>
      <c r="I14" s="72">
        <v>1467385.711423089</v>
      </c>
      <c r="J14" s="72">
        <v>1594647.488560236</v>
      </c>
      <c r="K14" s="72">
        <v>1531463.0357504482</v>
      </c>
      <c r="L14" s="72">
        <v>1664731.1020180695</v>
      </c>
      <c r="M14" s="541">
        <v>1668537.0026002482</v>
      </c>
    </row>
    <row r="15" spans="2:13" ht="15">
      <c r="B15" s="314" t="s">
        <v>473</v>
      </c>
      <c r="C15" s="72">
        <v>14199599.413846726</v>
      </c>
      <c r="D15" s="72">
        <v>1712535.2288217975</v>
      </c>
      <c r="E15" s="72">
        <v>1891659.431512986</v>
      </c>
      <c r="F15" s="72">
        <v>1902072.886477414</v>
      </c>
      <c r="G15" s="72">
        <v>1768628.055841156</v>
      </c>
      <c r="H15" s="72">
        <v>1586092.5587644912</v>
      </c>
      <c r="I15" s="72">
        <v>1483361.1995230196</v>
      </c>
      <c r="J15" s="72">
        <v>1318925.401261808</v>
      </c>
      <c r="K15" s="72">
        <v>1116940.2801936443</v>
      </c>
      <c r="L15" s="72">
        <v>827983.9280563656</v>
      </c>
      <c r="M15" s="541">
        <v>591400.4433941348</v>
      </c>
    </row>
    <row r="16" spans="2:13" ht="15">
      <c r="B16" s="314" t="s">
        <v>474</v>
      </c>
      <c r="C16" s="72">
        <v>13318413.715519402</v>
      </c>
      <c r="D16" s="72">
        <v>891573.0236335559</v>
      </c>
      <c r="E16" s="72">
        <v>1289892.8947289542</v>
      </c>
      <c r="F16" s="72">
        <v>1459133.8449550432</v>
      </c>
      <c r="G16" s="72">
        <v>1452374.99718155</v>
      </c>
      <c r="H16" s="72">
        <v>1538030.1234640363</v>
      </c>
      <c r="I16" s="72">
        <v>1470522.2404658021</v>
      </c>
      <c r="J16" s="72">
        <v>1413181.1108515763</v>
      </c>
      <c r="K16" s="72">
        <v>1339908.2580728093</v>
      </c>
      <c r="L16" s="72">
        <v>1272163.4560002156</v>
      </c>
      <c r="M16" s="541">
        <v>1191633.7661661373</v>
      </c>
    </row>
    <row r="17" spans="2:13" ht="15">
      <c r="B17" s="314" t="s">
        <v>475</v>
      </c>
      <c r="C17" s="72">
        <v>12684677.576906236</v>
      </c>
      <c r="D17" s="72">
        <v>470575.1482070113</v>
      </c>
      <c r="E17" s="72">
        <v>761041.1050685884</v>
      </c>
      <c r="F17" s="72">
        <v>965518.220871926</v>
      </c>
      <c r="G17" s="72">
        <v>1076754.3413424455</v>
      </c>
      <c r="H17" s="72">
        <v>1202245.750409799</v>
      </c>
      <c r="I17" s="72">
        <v>1339343.6619551128</v>
      </c>
      <c r="J17" s="72">
        <v>1501243.4187851674</v>
      </c>
      <c r="K17" s="72">
        <v>1668786.7479685743</v>
      </c>
      <c r="L17" s="72">
        <v>1806500.9346152784</v>
      </c>
      <c r="M17" s="541">
        <v>1892668.2476823658</v>
      </c>
    </row>
    <row r="18" spans="2:13" ht="15">
      <c r="B18" s="314" t="s">
        <v>476</v>
      </c>
      <c r="C18" s="72">
        <v>12669027.2327952</v>
      </c>
      <c r="D18" s="72">
        <v>1332547.722129797</v>
      </c>
      <c r="E18" s="72">
        <v>1621025.8380698059</v>
      </c>
      <c r="F18" s="72">
        <v>1561356.6549019967</v>
      </c>
      <c r="G18" s="72">
        <v>1479447.9435571635</v>
      </c>
      <c r="H18" s="72">
        <v>1513132.3217042643</v>
      </c>
      <c r="I18" s="72">
        <v>1332072.1406551355</v>
      </c>
      <c r="J18" s="72">
        <v>1252232.1652891345</v>
      </c>
      <c r="K18" s="72">
        <v>1080603.3720244202</v>
      </c>
      <c r="L18" s="72">
        <v>887919.9724296804</v>
      </c>
      <c r="M18" s="541">
        <v>608689.1020343234</v>
      </c>
    </row>
    <row r="19" spans="2:13" ht="15">
      <c r="B19" s="314" t="s">
        <v>477</v>
      </c>
      <c r="C19" s="72">
        <v>12507284.581390211</v>
      </c>
      <c r="D19" s="72">
        <v>1525947.184606508</v>
      </c>
      <c r="E19" s="72">
        <v>1645231.5087088738</v>
      </c>
      <c r="F19" s="72">
        <v>1607479.9037211887</v>
      </c>
      <c r="G19" s="72">
        <v>1489216.3932200202</v>
      </c>
      <c r="H19" s="72">
        <v>1330569.6413922915</v>
      </c>
      <c r="I19" s="72">
        <v>1249604.158384837</v>
      </c>
      <c r="J19" s="72">
        <v>1161030.2952747312</v>
      </c>
      <c r="K19" s="72">
        <v>965718.0862781324</v>
      </c>
      <c r="L19" s="72">
        <v>875825.017823547</v>
      </c>
      <c r="M19" s="541">
        <v>656662.3919799561</v>
      </c>
    </row>
    <row r="20" spans="2:13" ht="15">
      <c r="B20" s="314" t="s">
        <v>478</v>
      </c>
      <c r="C20" s="72">
        <v>10499880.552037684</v>
      </c>
      <c r="D20" s="72">
        <v>556939.1939927218</v>
      </c>
      <c r="E20" s="72">
        <v>768478.3565402661</v>
      </c>
      <c r="F20" s="72">
        <v>975949.500605245</v>
      </c>
      <c r="G20" s="72">
        <v>1168462.2689561385</v>
      </c>
      <c r="H20" s="72">
        <v>1103852.0075375072</v>
      </c>
      <c r="I20" s="72">
        <v>1155496.9314679205</v>
      </c>
      <c r="J20" s="72">
        <v>1311077.9219749172</v>
      </c>
      <c r="K20" s="72">
        <v>1185957.2631995855</v>
      </c>
      <c r="L20" s="72">
        <v>1105399.4097158306</v>
      </c>
      <c r="M20" s="541">
        <v>1168267.6980477625</v>
      </c>
    </row>
    <row r="21" spans="2:13" ht="15">
      <c r="B21" s="314" t="s">
        <v>479</v>
      </c>
      <c r="C21" s="72">
        <v>10442075.951094594</v>
      </c>
      <c r="D21" s="72">
        <v>683510.81558828</v>
      </c>
      <c r="E21" s="72">
        <v>979828.475334693</v>
      </c>
      <c r="F21" s="72">
        <v>1176480.8944609608</v>
      </c>
      <c r="G21" s="72">
        <v>1126471.2725338168</v>
      </c>
      <c r="H21" s="72">
        <v>1228941.1060859913</v>
      </c>
      <c r="I21" s="72">
        <v>1246538.7449774062</v>
      </c>
      <c r="J21" s="72">
        <v>1111802.8095251839</v>
      </c>
      <c r="K21" s="72">
        <v>1149907.6226532557</v>
      </c>
      <c r="L21" s="72">
        <v>896839.5590866355</v>
      </c>
      <c r="M21" s="541">
        <v>841754.6508486329</v>
      </c>
    </row>
    <row r="22" spans="2:13" ht="15">
      <c r="B22" s="314" t="s">
        <v>480</v>
      </c>
      <c r="C22" s="72">
        <v>10221042.336503003</v>
      </c>
      <c r="D22" s="72">
        <v>734497.0005195831</v>
      </c>
      <c r="E22" s="72">
        <v>969275.9471603651</v>
      </c>
      <c r="F22" s="72">
        <v>1115370.5808268818</v>
      </c>
      <c r="G22" s="72">
        <v>1132943.4269788382</v>
      </c>
      <c r="H22" s="72">
        <v>1149680.6764494698</v>
      </c>
      <c r="I22" s="72">
        <v>1077039.2860609577</v>
      </c>
      <c r="J22" s="72">
        <v>1121834.2588841347</v>
      </c>
      <c r="K22" s="72">
        <v>1051310.1383067847</v>
      </c>
      <c r="L22" s="72">
        <v>969630.6121063544</v>
      </c>
      <c r="M22" s="541">
        <v>899460.4092097139</v>
      </c>
    </row>
    <row r="23" spans="2:13" ht="15">
      <c r="B23" s="314" t="s">
        <v>481</v>
      </c>
      <c r="C23" s="72">
        <v>10079483.156287422</v>
      </c>
      <c r="D23" s="72">
        <v>724068.6317851525</v>
      </c>
      <c r="E23" s="72">
        <v>980199.5877649318</v>
      </c>
      <c r="F23" s="72">
        <v>1251935.2835631259</v>
      </c>
      <c r="G23" s="72">
        <v>1097095.3957421419</v>
      </c>
      <c r="H23" s="72">
        <v>1072976.8747088397</v>
      </c>
      <c r="I23" s="72">
        <v>1107368.6092017188</v>
      </c>
      <c r="J23" s="72">
        <v>1130570.3830340307</v>
      </c>
      <c r="K23" s="72">
        <v>959532.9225982686</v>
      </c>
      <c r="L23" s="72">
        <v>942980.9505810405</v>
      </c>
      <c r="M23" s="541">
        <v>812754.5173083347</v>
      </c>
    </row>
    <row r="24" spans="2:13" ht="15">
      <c r="B24" s="314" t="s">
        <v>482</v>
      </c>
      <c r="C24" s="72">
        <v>9546361.075974943</v>
      </c>
      <c r="D24" s="72">
        <v>856841.6224020999</v>
      </c>
      <c r="E24" s="72">
        <v>1102524.5175209087</v>
      </c>
      <c r="F24" s="72">
        <v>1097551.9306721434</v>
      </c>
      <c r="G24" s="72">
        <v>1144928.713414677</v>
      </c>
      <c r="H24" s="72">
        <v>1009971.4245360172</v>
      </c>
      <c r="I24" s="72">
        <v>1032738.1748281613</v>
      </c>
      <c r="J24" s="72">
        <v>978622.6535851483</v>
      </c>
      <c r="K24" s="72">
        <v>900695.7253964957</v>
      </c>
      <c r="L24" s="72">
        <v>781105.2680168564</v>
      </c>
      <c r="M24" s="541">
        <v>641381.0456030131</v>
      </c>
    </row>
    <row r="25" spans="2:13" ht="15">
      <c r="B25" s="314" t="s">
        <v>483</v>
      </c>
      <c r="C25" s="72">
        <v>8974567.734081384</v>
      </c>
      <c r="D25" s="72">
        <v>796276.8958768955</v>
      </c>
      <c r="E25" s="72">
        <v>921402.7985809408</v>
      </c>
      <c r="F25" s="72">
        <v>940945.6851855111</v>
      </c>
      <c r="G25" s="72">
        <v>967376.2791770867</v>
      </c>
      <c r="H25" s="72">
        <v>965212.7301392948</v>
      </c>
      <c r="I25" s="72">
        <v>950415.7222180245</v>
      </c>
      <c r="J25" s="72">
        <v>918860.1836236501</v>
      </c>
      <c r="K25" s="72">
        <v>865910.608226911</v>
      </c>
      <c r="L25" s="72">
        <v>832759.6328566563</v>
      </c>
      <c r="M25" s="541">
        <v>815407.1981960437</v>
      </c>
    </row>
    <row r="26" spans="2:13" ht="15">
      <c r="B26" s="314" t="s">
        <v>514</v>
      </c>
      <c r="C26" s="72">
        <v>8641271.443785643</v>
      </c>
      <c r="D26" s="72">
        <v>963236.6754362112</v>
      </c>
      <c r="E26" s="72">
        <v>1096617.1779278517</v>
      </c>
      <c r="F26" s="72">
        <v>1005740.3089383818</v>
      </c>
      <c r="G26" s="72">
        <v>1004797.6393306028</v>
      </c>
      <c r="H26" s="72">
        <v>932993.0927486981</v>
      </c>
      <c r="I26" s="72">
        <v>832371.8085383526</v>
      </c>
      <c r="J26" s="72">
        <v>855961.2316684476</v>
      </c>
      <c r="K26" s="72">
        <v>674527.2529421767</v>
      </c>
      <c r="L26" s="72">
        <v>687722.1423399032</v>
      </c>
      <c r="M26" s="541">
        <v>587304.1139149932</v>
      </c>
    </row>
    <row r="27" spans="2:13" ht="15">
      <c r="B27" s="314" t="s">
        <v>484</v>
      </c>
      <c r="C27" s="72">
        <v>7770562.435828192</v>
      </c>
      <c r="D27" s="72">
        <v>753918.1646303177</v>
      </c>
      <c r="E27" s="72">
        <v>890137.5408452374</v>
      </c>
      <c r="F27" s="72">
        <v>881583.7668408433</v>
      </c>
      <c r="G27" s="72">
        <v>859118.1613038534</v>
      </c>
      <c r="H27" s="72">
        <v>831987.3131381426</v>
      </c>
      <c r="I27" s="72">
        <v>815781.2324079892</v>
      </c>
      <c r="J27" s="72">
        <v>796214.4418651009</v>
      </c>
      <c r="K27" s="72">
        <v>719622.565136071</v>
      </c>
      <c r="L27" s="72">
        <v>633043.3012055588</v>
      </c>
      <c r="M27" s="541">
        <v>589155.9484548813</v>
      </c>
    </row>
    <row r="28" spans="2:13" ht="15">
      <c r="B28" s="314" t="s">
        <v>485</v>
      </c>
      <c r="C28" s="72">
        <v>7351632.442849356</v>
      </c>
      <c r="D28" s="72">
        <v>231558.989775273</v>
      </c>
      <c r="E28" s="72">
        <v>339455.8269535416</v>
      </c>
      <c r="F28" s="72">
        <v>489224.6166957856</v>
      </c>
      <c r="G28" s="72">
        <v>515041.90530638327</v>
      </c>
      <c r="H28" s="72">
        <v>670338.5997698667</v>
      </c>
      <c r="I28" s="72">
        <v>733758.4289086546</v>
      </c>
      <c r="J28" s="72">
        <v>846607.7180650327</v>
      </c>
      <c r="K28" s="72">
        <v>972659.401408568</v>
      </c>
      <c r="L28" s="72">
        <v>1224107.6139127726</v>
      </c>
      <c r="M28" s="541">
        <v>1328879.342053823</v>
      </c>
    </row>
    <row r="29" spans="2:13" ht="15">
      <c r="B29" s="314" t="s">
        <v>486</v>
      </c>
      <c r="C29" s="72">
        <v>6670400.550164114</v>
      </c>
      <c r="D29" s="72">
        <v>576562.3500225178</v>
      </c>
      <c r="E29" s="72">
        <v>741236.857337665</v>
      </c>
      <c r="F29" s="72">
        <v>750250.0848383686</v>
      </c>
      <c r="G29" s="72">
        <v>768845.2746746875</v>
      </c>
      <c r="H29" s="72">
        <v>755785.8055362249</v>
      </c>
      <c r="I29" s="72">
        <v>699641.9382422974</v>
      </c>
      <c r="J29" s="72">
        <v>722017.4899906969</v>
      </c>
      <c r="K29" s="72">
        <v>642637.8476327533</v>
      </c>
      <c r="L29" s="72">
        <v>550543.0609399985</v>
      </c>
      <c r="M29" s="541">
        <v>462879.8409489318</v>
      </c>
    </row>
    <row r="30" spans="2:13" ht="15">
      <c r="B30" s="314" t="s">
        <v>487</v>
      </c>
      <c r="C30" s="72">
        <v>5653494.321520986</v>
      </c>
      <c r="D30" s="72">
        <v>840301.3269283711</v>
      </c>
      <c r="E30" s="72">
        <v>837691.3277376086</v>
      </c>
      <c r="F30" s="72">
        <v>778935.6971242615</v>
      </c>
      <c r="G30" s="72">
        <v>690645.2682830597</v>
      </c>
      <c r="H30" s="72">
        <v>595257.4758570706</v>
      </c>
      <c r="I30" s="72">
        <v>533210.9197872741</v>
      </c>
      <c r="J30" s="72">
        <v>490387.38443196984</v>
      </c>
      <c r="K30" s="72">
        <v>378955.9731245684</v>
      </c>
      <c r="L30" s="72">
        <v>283338.71428569127</v>
      </c>
      <c r="M30" s="541">
        <v>224770.2339610985</v>
      </c>
    </row>
    <row r="31" spans="2:13" ht="15">
      <c r="B31" s="314" t="s">
        <v>488</v>
      </c>
      <c r="C31" s="72">
        <v>5488668.095172891</v>
      </c>
      <c r="D31" s="72">
        <v>160899.82022562073</v>
      </c>
      <c r="E31" s="72">
        <v>237996.48482946734</v>
      </c>
      <c r="F31" s="72">
        <v>336117.1898580901</v>
      </c>
      <c r="G31" s="72">
        <v>402051.69396287185</v>
      </c>
      <c r="H31" s="72">
        <v>515572.0079357219</v>
      </c>
      <c r="I31" s="72">
        <v>559576.3089602095</v>
      </c>
      <c r="J31" s="72">
        <v>672158.9271958261</v>
      </c>
      <c r="K31" s="72">
        <v>675350.2725334348</v>
      </c>
      <c r="L31" s="72">
        <v>833416.1184505287</v>
      </c>
      <c r="M31" s="541">
        <v>1095529.2712212629</v>
      </c>
    </row>
    <row r="32" spans="2:13" ht="15">
      <c r="B32" s="314" t="s">
        <v>489</v>
      </c>
      <c r="C32" s="72">
        <v>5168663.235887764</v>
      </c>
      <c r="D32" s="72">
        <v>656803.2606092378</v>
      </c>
      <c r="E32" s="72">
        <v>806404.1551267585</v>
      </c>
      <c r="F32" s="72">
        <v>719719.4508573691</v>
      </c>
      <c r="G32" s="72">
        <v>710055.5046398244</v>
      </c>
      <c r="H32" s="72">
        <v>546996.2549947579</v>
      </c>
      <c r="I32" s="72">
        <v>486227.8595373824</v>
      </c>
      <c r="J32" s="72">
        <v>457784.21194709354</v>
      </c>
      <c r="K32" s="72">
        <v>347171.2306822894</v>
      </c>
      <c r="L32" s="72">
        <v>239655.0156979648</v>
      </c>
      <c r="M32" s="541">
        <v>197846.29179504272</v>
      </c>
    </row>
    <row r="33" spans="2:13" ht="15">
      <c r="B33" s="314" t="s">
        <v>490</v>
      </c>
      <c r="C33" s="72">
        <v>5164499.229208769</v>
      </c>
      <c r="D33" s="72">
        <v>245419.39872628884</v>
      </c>
      <c r="E33" s="72">
        <v>352729.94481171947</v>
      </c>
      <c r="F33" s="72">
        <v>402040.8659474053</v>
      </c>
      <c r="G33" s="72">
        <v>461304.9723771278</v>
      </c>
      <c r="H33" s="72">
        <v>465869.0650214227</v>
      </c>
      <c r="I33" s="72">
        <v>536447.5154930954</v>
      </c>
      <c r="J33" s="72">
        <v>578699.5886931915</v>
      </c>
      <c r="K33" s="72">
        <v>615077.0515953688</v>
      </c>
      <c r="L33" s="72">
        <v>690569.589226397</v>
      </c>
      <c r="M33" s="541">
        <v>816341.237316912</v>
      </c>
    </row>
    <row r="34" spans="2:13" ht="15">
      <c r="B34" s="314" t="s">
        <v>491</v>
      </c>
      <c r="C34" s="72">
        <v>4932952.362253289</v>
      </c>
      <c r="D34" s="72">
        <v>287992.42813535145</v>
      </c>
      <c r="E34" s="72">
        <v>348641.1931737556</v>
      </c>
      <c r="F34" s="72">
        <v>416565.78135619184</v>
      </c>
      <c r="G34" s="72">
        <v>440651.1168868288</v>
      </c>
      <c r="H34" s="72">
        <v>472626.4469995209</v>
      </c>
      <c r="I34" s="72">
        <v>516589.676324911</v>
      </c>
      <c r="J34" s="72">
        <v>532503.8779532169</v>
      </c>
      <c r="K34" s="72">
        <v>581159.5446539503</v>
      </c>
      <c r="L34" s="72">
        <v>618274.9922765248</v>
      </c>
      <c r="M34" s="541">
        <v>717947.304493176</v>
      </c>
    </row>
    <row r="35" spans="2:13" ht="15">
      <c r="B35" s="314" t="s">
        <v>492</v>
      </c>
      <c r="C35" s="72">
        <v>4802411.984525901</v>
      </c>
      <c r="D35" s="72">
        <v>331364.57982374553</v>
      </c>
      <c r="E35" s="72">
        <v>549488.9507112155</v>
      </c>
      <c r="F35" s="72">
        <v>431858.5078942201</v>
      </c>
      <c r="G35" s="72">
        <v>462555.18586969824</v>
      </c>
      <c r="H35" s="72">
        <v>510831.36472275294</v>
      </c>
      <c r="I35" s="72">
        <v>538022.8770156812</v>
      </c>
      <c r="J35" s="72">
        <v>571403.0346677311</v>
      </c>
      <c r="K35" s="72">
        <v>483988.4735238936</v>
      </c>
      <c r="L35" s="72">
        <v>474711.0667264509</v>
      </c>
      <c r="M35" s="541">
        <v>448187.9435704464</v>
      </c>
    </row>
    <row r="36" spans="2:13" ht="15">
      <c r="B36" s="314" t="s">
        <v>493</v>
      </c>
      <c r="C36" s="72">
        <v>4474641.957558957</v>
      </c>
      <c r="D36" s="72">
        <v>187891.3952528879</v>
      </c>
      <c r="E36" s="72">
        <v>309000.70902317954</v>
      </c>
      <c r="F36" s="72">
        <v>396158.9346177938</v>
      </c>
      <c r="G36" s="72">
        <v>436765.14218911814</v>
      </c>
      <c r="H36" s="72">
        <v>440364.7663780683</v>
      </c>
      <c r="I36" s="72">
        <v>476705.3904021915</v>
      </c>
      <c r="J36" s="72">
        <v>535851.4795263446</v>
      </c>
      <c r="K36" s="72">
        <v>522369.46723440866</v>
      </c>
      <c r="L36" s="72">
        <v>598388.6928386254</v>
      </c>
      <c r="M36" s="541">
        <v>571145.980096395</v>
      </c>
    </row>
    <row r="37" spans="2:13" ht="15">
      <c r="B37" s="314" t="s">
        <v>494</v>
      </c>
      <c r="C37" s="72">
        <v>4409353.662138835</v>
      </c>
      <c r="D37" s="72">
        <v>309318.1689248873</v>
      </c>
      <c r="E37" s="72">
        <v>473508.40116943745</v>
      </c>
      <c r="F37" s="72">
        <v>539049.8094869285</v>
      </c>
      <c r="G37" s="72">
        <v>563990.3905160702</v>
      </c>
      <c r="H37" s="72">
        <v>559881.4505947018</v>
      </c>
      <c r="I37" s="72">
        <v>466125.0933831344</v>
      </c>
      <c r="J37" s="72">
        <v>459441.4609957614</v>
      </c>
      <c r="K37" s="72">
        <v>366444.3854503094</v>
      </c>
      <c r="L37" s="72">
        <v>347835.9184175003</v>
      </c>
      <c r="M37" s="541">
        <v>323758.5832000981</v>
      </c>
    </row>
    <row r="38" spans="2:13" ht="15">
      <c r="B38" s="314" t="s">
        <v>495</v>
      </c>
      <c r="C38" s="72">
        <v>4356725.932909874</v>
      </c>
      <c r="D38" s="72">
        <v>388924.7481644261</v>
      </c>
      <c r="E38" s="72">
        <v>475641.6568252621</v>
      </c>
      <c r="F38" s="72">
        <v>486752.0940430068</v>
      </c>
      <c r="G38" s="72">
        <v>438452.09765995934</v>
      </c>
      <c r="H38" s="72">
        <v>427852.43809763546</v>
      </c>
      <c r="I38" s="72">
        <v>485666.6117704976</v>
      </c>
      <c r="J38" s="72">
        <v>471296.0445182151</v>
      </c>
      <c r="K38" s="72">
        <v>416033.8714127154</v>
      </c>
      <c r="L38" s="72">
        <v>398096.0283263292</v>
      </c>
      <c r="M38" s="541">
        <v>368010.34209171234</v>
      </c>
    </row>
    <row r="39" spans="2:13" ht="15">
      <c r="B39" s="314" t="s">
        <v>496</v>
      </c>
      <c r="C39" s="72">
        <v>4240330.54496623</v>
      </c>
      <c r="D39" s="72">
        <v>325521.2418841747</v>
      </c>
      <c r="E39" s="72">
        <v>463605.3819474941</v>
      </c>
      <c r="F39" s="72">
        <v>451500.7279508452</v>
      </c>
      <c r="G39" s="72">
        <v>488317.46568608657</v>
      </c>
      <c r="H39" s="72">
        <v>494565.61107492115</v>
      </c>
      <c r="I39" s="72">
        <v>497430.3464785919</v>
      </c>
      <c r="J39" s="72">
        <v>443268.80181535654</v>
      </c>
      <c r="K39" s="72">
        <v>419255.1861163162</v>
      </c>
      <c r="L39" s="72">
        <v>418136.7810041701</v>
      </c>
      <c r="M39" s="541">
        <v>238729.00100815122</v>
      </c>
    </row>
    <row r="40" spans="2:13" ht="15">
      <c r="B40" s="314" t="s">
        <v>497</v>
      </c>
      <c r="C40" s="72">
        <v>4015555.663375311</v>
      </c>
      <c r="D40" s="72">
        <v>160944.90518409465</v>
      </c>
      <c r="E40" s="72">
        <v>251828.18512402667</v>
      </c>
      <c r="F40" s="72">
        <v>432266.2704857714</v>
      </c>
      <c r="G40" s="72">
        <v>402610.9205987595</v>
      </c>
      <c r="H40" s="72">
        <v>624115.2602246973</v>
      </c>
      <c r="I40" s="72">
        <v>483095.51474717655</v>
      </c>
      <c r="J40" s="72">
        <v>502068.93852530164</v>
      </c>
      <c r="K40" s="72">
        <v>431079.57966057374</v>
      </c>
      <c r="L40" s="72">
        <v>383957.3016582127</v>
      </c>
      <c r="M40" s="541">
        <v>343588.7871666978</v>
      </c>
    </row>
    <row r="41" spans="2:13" ht="15">
      <c r="B41" s="314" t="s">
        <v>498</v>
      </c>
      <c r="C41" s="72">
        <v>3952957.867712188</v>
      </c>
      <c r="D41" s="72">
        <v>145658.85451782984</v>
      </c>
      <c r="E41" s="72">
        <v>212724.58299960772</v>
      </c>
      <c r="F41" s="72">
        <v>252053.57345665456</v>
      </c>
      <c r="G41" s="72">
        <v>338310.07776267995</v>
      </c>
      <c r="H41" s="72">
        <v>357497.3879630036</v>
      </c>
      <c r="I41" s="72">
        <v>359945.1063995904</v>
      </c>
      <c r="J41" s="72">
        <v>493885.5688611347</v>
      </c>
      <c r="K41" s="72">
        <v>489404.6304009032</v>
      </c>
      <c r="L41" s="72">
        <v>567620.3929280094</v>
      </c>
      <c r="M41" s="541">
        <v>735857.6924228114</v>
      </c>
    </row>
    <row r="42" spans="2:13" ht="15">
      <c r="B42" s="314" t="s">
        <v>499</v>
      </c>
      <c r="C42" s="72">
        <v>3577007.4065586696</v>
      </c>
      <c r="D42" s="72">
        <v>303746.40367970796</v>
      </c>
      <c r="E42" s="72">
        <v>356656.3541697954</v>
      </c>
      <c r="F42" s="72">
        <v>375010.1789263253</v>
      </c>
      <c r="G42" s="72">
        <v>357121.91920225654</v>
      </c>
      <c r="H42" s="72">
        <v>378932.87379241013</v>
      </c>
      <c r="I42" s="72">
        <v>369319.7495763396</v>
      </c>
      <c r="J42" s="72">
        <v>388261.046604243</v>
      </c>
      <c r="K42" s="72">
        <v>356263.206913628</v>
      </c>
      <c r="L42" s="72">
        <v>342444.99758323014</v>
      </c>
      <c r="M42" s="541">
        <v>349250.67611077795</v>
      </c>
    </row>
    <row r="43" spans="2:13" ht="15">
      <c r="B43" s="314" t="s">
        <v>638</v>
      </c>
      <c r="C43" s="72">
        <v>3544000.1481451183</v>
      </c>
      <c r="D43" s="72">
        <v>74253.09125444433</v>
      </c>
      <c r="E43" s="72">
        <v>105785.92480041436</v>
      </c>
      <c r="F43" s="72">
        <v>153214.67376108604</v>
      </c>
      <c r="G43" s="72">
        <v>196096.73656533338</v>
      </c>
      <c r="H43" s="72">
        <v>198144.6884698234</v>
      </c>
      <c r="I43" s="72">
        <v>270600.7820392101</v>
      </c>
      <c r="J43" s="72">
        <v>395424.2156573479</v>
      </c>
      <c r="K43" s="72">
        <v>398819.1987086537</v>
      </c>
      <c r="L43" s="72">
        <v>637515.873516203</v>
      </c>
      <c r="M43" s="541">
        <v>1114144.9633725947</v>
      </c>
    </row>
    <row r="44" spans="2:13" ht="15">
      <c r="B44" s="314" t="s">
        <v>500</v>
      </c>
      <c r="C44" s="72">
        <v>3517459.9551420324</v>
      </c>
      <c r="D44" s="72">
        <v>293489.09876635927</v>
      </c>
      <c r="E44" s="72">
        <v>358014.79201055056</v>
      </c>
      <c r="F44" s="72">
        <v>376400.1051088766</v>
      </c>
      <c r="G44" s="72">
        <v>399202.79229235224</v>
      </c>
      <c r="H44" s="72">
        <v>383807.89012658334</v>
      </c>
      <c r="I44" s="72">
        <v>368853.205501883</v>
      </c>
      <c r="J44" s="72">
        <v>380671.65777405567</v>
      </c>
      <c r="K44" s="72">
        <v>343776.14043064363</v>
      </c>
      <c r="L44" s="72">
        <v>308032.98864671134</v>
      </c>
      <c r="M44" s="541">
        <v>305211.2844839558</v>
      </c>
    </row>
    <row r="45" spans="2:13" ht="15">
      <c r="B45" s="314" t="s">
        <v>501</v>
      </c>
      <c r="C45" s="72">
        <v>3464412.3417957076</v>
      </c>
      <c r="D45" s="72">
        <v>136556.9525152399</v>
      </c>
      <c r="E45" s="72">
        <v>197551.09373746172</v>
      </c>
      <c r="F45" s="72">
        <v>211586.70190112473</v>
      </c>
      <c r="G45" s="72">
        <v>249274.5198987475</v>
      </c>
      <c r="H45" s="72">
        <v>346771.8182725056</v>
      </c>
      <c r="I45" s="72">
        <v>349135.96213404887</v>
      </c>
      <c r="J45" s="72">
        <v>375920.958214483</v>
      </c>
      <c r="K45" s="72">
        <v>318771.0430316003</v>
      </c>
      <c r="L45" s="72">
        <v>525072.4292016908</v>
      </c>
      <c r="M45" s="541">
        <v>753770.862888804</v>
      </c>
    </row>
    <row r="46" spans="2:14" ht="15">
      <c r="B46" s="314" t="s">
        <v>502</v>
      </c>
      <c r="C46" s="72">
        <v>3443737.843554108</v>
      </c>
      <c r="D46" s="72">
        <v>213139.43078723387</v>
      </c>
      <c r="E46" s="72">
        <v>288952.2105608763</v>
      </c>
      <c r="F46" s="72">
        <v>349278.5875284849</v>
      </c>
      <c r="G46" s="72">
        <v>351245.4777264966</v>
      </c>
      <c r="H46" s="72">
        <v>412097.05218720064</v>
      </c>
      <c r="I46" s="72">
        <v>378175.06613502285</v>
      </c>
      <c r="J46" s="72">
        <v>371106.3728320624</v>
      </c>
      <c r="K46" s="72">
        <v>369137.21609060065</v>
      </c>
      <c r="L46" s="72">
        <v>375172.25495302776</v>
      </c>
      <c r="M46" s="541">
        <v>335434.17475325684</v>
      </c>
      <c r="N46" s="28"/>
    </row>
    <row r="47" spans="2:13" ht="15">
      <c r="B47" s="314" t="s">
        <v>503</v>
      </c>
      <c r="C47" s="72">
        <v>3432784.3470494268</v>
      </c>
      <c r="D47" s="72">
        <v>352167.78131457715</v>
      </c>
      <c r="E47" s="72">
        <v>413312.55505137285</v>
      </c>
      <c r="F47" s="72">
        <v>408704.0389015542</v>
      </c>
      <c r="G47" s="72">
        <v>409655.23847360705</v>
      </c>
      <c r="H47" s="72">
        <v>377636.3204107945</v>
      </c>
      <c r="I47" s="72">
        <v>363522.2520946161</v>
      </c>
      <c r="J47" s="72">
        <v>351682.3087711137</v>
      </c>
      <c r="K47" s="72">
        <v>279869.1704076939</v>
      </c>
      <c r="L47" s="72">
        <v>257078.58539537442</v>
      </c>
      <c r="M47" s="541">
        <v>219156.0962289055</v>
      </c>
    </row>
    <row r="48" spans="2:13" ht="15">
      <c r="B48" s="314" t="s">
        <v>504</v>
      </c>
      <c r="C48" s="72">
        <v>3314887.4919527764</v>
      </c>
      <c r="D48" s="72">
        <v>202105.9151108566</v>
      </c>
      <c r="E48" s="72">
        <v>283421.26515905786</v>
      </c>
      <c r="F48" s="72">
        <v>313363.065305943</v>
      </c>
      <c r="G48" s="72">
        <v>356879.2022452119</v>
      </c>
      <c r="H48" s="72">
        <v>373796.20149309124</v>
      </c>
      <c r="I48" s="72">
        <v>372190.403345759</v>
      </c>
      <c r="J48" s="72">
        <v>362865.0658528797</v>
      </c>
      <c r="K48" s="72">
        <v>386160.48276078206</v>
      </c>
      <c r="L48" s="72">
        <v>332830.5641586936</v>
      </c>
      <c r="M48" s="541">
        <v>331275.32652071124</v>
      </c>
    </row>
    <row r="49" spans="2:13" ht="15">
      <c r="B49" s="314" t="s">
        <v>505</v>
      </c>
      <c r="C49" s="72">
        <v>3227576.1537335347</v>
      </c>
      <c r="D49" s="72">
        <v>94093.85413698907</v>
      </c>
      <c r="E49" s="72">
        <v>149665.12359456316</v>
      </c>
      <c r="F49" s="72">
        <v>206494.75605855856</v>
      </c>
      <c r="G49" s="72">
        <v>214725.76826262483</v>
      </c>
      <c r="H49" s="72">
        <v>292020.47257370467</v>
      </c>
      <c r="I49" s="72">
        <v>363484.5562264668</v>
      </c>
      <c r="J49" s="72">
        <v>372580.7530325074</v>
      </c>
      <c r="K49" s="72">
        <v>401835.9626758733</v>
      </c>
      <c r="L49" s="72">
        <v>489527.0296201969</v>
      </c>
      <c r="M49" s="541">
        <v>643147.8775520516</v>
      </c>
    </row>
    <row r="50" spans="2:13" ht="15">
      <c r="B50" s="314" t="s">
        <v>506</v>
      </c>
      <c r="C50" s="72">
        <v>3143252.473575504</v>
      </c>
      <c r="D50" s="72">
        <v>198564.02717974107</v>
      </c>
      <c r="E50" s="72">
        <v>288723.54526151245</v>
      </c>
      <c r="F50" s="72">
        <v>319071.55130280997</v>
      </c>
      <c r="G50" s="72">
        <v>350130.2106507458</v>
      </c>
      <c r="H50" s="72">
        <v>340781.72109521343</v>
      </c>
      <c r="I50" s="72">
        <v>353034.9990908162</v>
      </c>
      <c r="J50" s="72">
        <v>364010.6143088486</v>
      </c>
      <c r="K50" s="72">
        <v>337624.4941759464</v>
      </c>
      <c r="L50" s="72">
        <v>314277.4631565195</v>
      </c>
      <c r="M50" s="541">
        <v>277033.84735338215</v>
      </c>
    </row>
    <row r="51" spans="2:13" ht="15">
      <c r="B51" s="314" t="s">
        <v>507</v>
      </c>
      <c r="C51" s="72">
        <v>2977196.168358608</v>
      </c>
      <c r="D51" s="72">
        <v>226854.5449352431</v>
      </c>
      <c r="E51" s="72">
        <v>242638.6321952191</v>
      </c>
      <c r="F51" s="72">
        <v>294493.9145217175</v>
      </c>
      <c r="G51" s="72">
        <v>302420.47501043644</v>
      </c>
      <c r="H51" s="72">
        <v>294052.46363679005</v>
      </c>
      <c r="I51" s="72">
        <v>316354.254683397</v>
      </c>
      <c r="J51" s="72">
        <v>310720.2503222515</v>
      </c>
      <c r="K51" s="72">
        <v>310066.0668772241</v>
      </c>
      <c r="L51" s="72">
        <v>308774.87990306335</v>
      </c>
      <c r="M51" s="541">
        <v>370820.68627334957</v>
      </c>
    </row>
    <row r="52" spans="2:13" ht="15">
      <c r="B52" s="314" t="s">
        <v>508</v>
      </c>
      <c r="C52" s="72">
        <v>2970303.472112518</v>
      </c>
      <c r="D52" s="72">
        <v>28317.234137812058</v>
      </c>
      <c r="E52" s="72">
        <v>87088.7355030998</v>
      </c>
      <c r="F52" s="72">
        <v>174317.37528343953</v>
      </c>
      <c r="G52" s="72">
        <v>168478.514796478</v>
      </c>
      <c r="H52" s="72">
        <v>245322.2526387856</v>
      </c>
      <c r="I52" s="72">
        <v>304290.8338311361</v>
      </c>
      <c r="J52" s="72">
        <v>376531.4898209642</v>
      </c>
      <c r="K52" s="72">
        <v>394724.2134106919</v>
      </c>
      <c r="L52" s="72">
        <v>550757.971661238</v>
      </c>
      <c r="M52" s="541">
        <v>640474.8510288497</v>
      </c>
    </row>
    <row r="53" spans="2:13" ht="15">
      <c r="B53" s="314" t="s">
        <v>509</v>
      </c>
      <c r="C53" s="72">
        <v>2965873.900007365</v>
      </c>
      <c r="D53" s="72">
        <v>130465.41383239832</v>
      </c>
      <c r="E53" s="72">
        <v>172626.91918221174</v>
      </c>
      <c r="F53" s="72">
        <v>240143.7681472298</v>
      </c>
      <c r="G53" s="72">
        <v>213390.8671145578</v>
      </c>
      <c r="H53" s="72">
        <v>336034.9418834535</v>
      </c>
      <c r="I53" s="72">
        <v>261717.97547047256</v>
      </c>
      <c r="J53" s="72">
        <v>334011.9184998887</v>
      </c>
      <c r="K53" s="72">
        <v>439162.78523940727</v>
      </c>
      <c r="L53" s="72">
        <v>387707.85877341015</v>
      </c>
      <c r="M53" s="541">
        <v>450611.4518643494</v>
      </c>
    </row>
    <row r="54" spans="2:13" ht="15">
      <c r="B54" s="314" t="s">
        <v>510</v>
      </c>
      <c r="C54" s="72">
        <v>2765881.900637462</v>
      </c>
      <c r="D54" s="72">
        <v>286151.6412037978</v>
      </c>
      <c r="E54" s="72">
        <v>370327.0025989206</v>
      </c>
      <c r="F54" s="72">
        <v>345684.288176319</v>
      </c>
      <c r="G54" s="72">
        <v>315917.66252342775</v>
      </c>
      <c r="H54" s="72">
        <v>304243.5442262495</v>
      </c>
      <c r="I54" s="72">
        <v>297618.60223591904</v>
      </c>
      <c r="J54" s="72">
        <v>259490.13629988552</v>
      </c>
      <c r="K54" s="72">
        <v>238823.3049926076</v>
      </c>
      <c r="L54" s="72">
        <v>185821.1996988762</v>
      </c>
      <c r="M54" s="541">
        <v>161804.51868155558</v>
      </c>
    </row>
    <row r="55" spans="2:13" ht="15">
      <c r="B55" s="314" t="s">
        <v>511</v>
      </c>
      <c r="C55" s="72">
        <v>2708212.318870501</v>
      </c>
      <c r="D55" s="72">
        <v>132685.50825279165</v>
      </c>
      <c r="E55" s="72">
        <v>197832.8256993148</v>
      </c>
      <c r="F55" s="72">
        <v>239066.62311781754</v>
      </c>
      <c r="G55" s="72">
        <v>246720.43472051568</v>
      </c>
      <c r="H55" s="72">
        <v>260521.4682399061</v>
      </c>
      <c r="I55" s="72">
        <v>300534.5384138888</v>
      </c>
      <c r="J55" s="72">
        <v>311830.8716877651</v>
      </c>
      <c r="K55" s="72">
        <v>364779.17429713433</v>
      </c>
      <c r="L55" s="72">
        <v>332001.22369462106</v>
      </c>
      <c r="M55" s="541">
        <v>322239.65074672026</v>
      </c>
    </row>
    <row r="56" spans="2:13" ht="15">
      <c r="B56" s="314" t="s">
        <v>512</v>
      </c>
      <c r="C56" s="72">
        <v>2662197.198392772</v>
      </c>
      <c r="D56" s="72">
        <v>52304.30858446471</v>
      </c>
      <c r="E56" s="72">
        <v>84609.29591056389</v>
      </c>
      <c r="F56" s="72">
        <v>124344.66011515043</v>
      </c>
      <c r="G56" s="72">
        <v>165352.90344959268</v>
      </c>
      <c r="H56" s="72">
        <v>256035.63629477727</v>
      </c>
      <c r="I56" s="72">
        <v>256000.01675354072</v>
      </c>
      <c r="J56" s="72">
        <v>345722.3455093077</v>
      </c>
      <c r="K56" s="72">
        <v>342315.1897725053</v>
      </c>
      <c r="L56" s="72">
        <v>444759.1365272819</v>
      </c>
      <c r="M56" s="541">
        <v>590753.705475591</v>
      </c>
    </row>
    <row r="57" spans="2:13" ht="15">
      <c r="B57" s="314" t="s">
        <v>513</v>
      </c>
      <c r="C57" s="72">
        <v>2649500.2077086642</v>
      </c>
      <c r="D57" s="72">
        <v>250148.81312090027</v>
      </c>
      <c r="E57" s="72">
        <v>256682.94114993652</v>
      </c>
      <c r="F57" s="72">
        <v>267866.81943044194</v>
      </c>
      <c r="G57" s="72">
        <v>273598.52155998454</v>
      </c>
      <c r="H57" s="72">
        <v>274306.7602816008</v>
      </c>
      <c r="I57" s="72">
        <v>271557.8219487698</v>
      </c>
      <c r="J57" s="72">
        <v>270042.21992040105</v>
      </c>
      <c r="K57" s="72">
        <v>270913.3252287148</v>
      </c>
      <c r="L57" s="72">
        <v>253599.11457250093</v>
      </c>
      <c r="M57" s="541">
        <v>260783.87049561884</v>
      </c>
    </row>
    <row r="58" spans="2:13" ht="15">
      <c r="B58" s="314" t="s">
        <v>639</v>
      </c>
      <c r="C58" s="72">
        <v>2554075.286080707</v>
      </c>
      <c r="D58" s="72">
        <v>83407.40480426232</v>
      </c>
      <c r="E58" s="72">
        <v>115582.6687607182</v>
      </c>
      <c r="F58" s="72">
        <v>205020.45569017302</v>
      </c>
      <c r="G58" s="72">
        <v>247007.98948663022</v>
      </c>
      <c r="H58" s="72">
        <v>277252.6849298323</v>
      </c>
      <c r="I58" s="72">
        <v>260306.02315933054</v>
      </c>
      <c r="J58" s="72">
        <v>304335.44215776515</v>
      </c>
      <c r="K58" s="72">
        <v>329001.72779726016</v>
      </c>
      <c r="L58" s="72">
        <v>337919.1204671326</v>
      </c>
      <c r="M58" s="541">
        <v>394241.768827681</v>
      </c>
    </row>
    <row r="59" spans="2:13" ht="15">
      <c r="B59" s="315" t="s">
        <v>516</v>
      </c>
      <c r="C59" s="542">
        <v>159117718.02065602</v>
      </c>
      <c r="D59" s="542">
        <v>10435352.380399464</v>
      </c>
      <c r="E59" s="542">
        <v>13023927.481864465</v>
      </c>
      <c r="F59" s="542">
        <v>14309132.126675382</v>
      </c>
      <c r="G59" s="542">
        <v>14745474.38111309</v>
      </c>
      <c r="H59" s="542">
        <v>15432551.275327308</v>
      </c>
      <c r="I59" s="542">
        <v>15749302.132539714</v>
      </c>
      <c r="J59" s="542">
        <v>16369434.267400403</v>
      </c>
      <c r="K59" s="542">
        <v>17216953.234365392</v>
      </c>
      <c r="L59" s="542">
        <v>18736214.622306798</v>
      </c>
      <c r="M59" s="543">
        <v>23099376.11866437</v>
      </c>
    </row>
    <row r="62" spans="2:13" ht="15">
      <c r="B62" s="562" t="s">
        <v>570</v>
      </c>
      <c r="C62" s="562"/>
      <c r="D62" s="562"/>
      <c r="E62" s="562"/>
      <c r="F62" s="562"/>
      <c r="G62" s="562"/>
      <c r="H62" s="562"/>
      <c r="I62" s="562"/>
      <c r="J62" s="562"/>
      <c r="K62" s="562"/>
      <c r="L62" s="562"/>
      <c r="M62" s="562"/>
    </row>
    <row r="63" spans="2:13" ht="15">
      <c r="B63" s="557" t="s">
        <v>906</v>
      </c>
      <c r="C63" s="557"/>
      <c r="D63" s="557"/>
      <c r="E63" s="557"/>
      <c r="F63" s="557"/>
      <c r="G63" s="557"/>
      <c r="H63" s="557"/>
      <c r="I63" s="557"/>
      <c r="J63" s="557"/>
      <c r="K63" s="557"/>
      <c r="L63" s="557"/>
      <c r="M63" s="557"/>
    </row>
    <row r="64" spans="3:13" ht="15"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</row>
    <row r="65" spans="2:13" ht="15">
      <c r="B65" s="556" t="s">
        <v>444</v>
      </c>
      <c r="C65" s="564" t="s">
        <v>16</v>
      </c>
      <c r="D65" s="564" t="s">
        <v>455</v>
      </c>
      <c r="E65" s="564"/>
      <c r="F65" s="564"/>
      <c r="G65" s="564"/>
      <c r="H65" s="564"/>
      <c r="I65" s="564"/>
      <c r="J65" s="564"/>
      <c r="K65" s="564"/>
      <c r="L65" s="564"/>
      <c r="M65" s="564"/>
    </row>
    <row r="66" spans="2:13" ht="15">
      <c r="B66" s="582"/>
      <c r="C66" s="552"/>
      <c r="D66" s="249" t="s">
        <v>99</v>
      </c>
      <c r="E66" s="249" t="s">
        <v>144</v>
      </c>
      <c r="F66" s="249" t="s">
        <v>145</v>
      </c>
      <c r="G66" s="249" t="s">
        <v>146</v>
      </c>
      <c r="H66" s="249" t="s">
        <v>147</v>
      </c>
      <c r="I66" s="249" t="s">
        <v>148</v>
      </c>
      <c r="J66" s="249" t="s">
        <v>149</v>
      </c>
      <c r="K66" s="249" t="s">
        <v>150</v>
      </c>
      <c r="L66" s="249" t="s">
        <v>151</v>
      </c>
      <c r="M66" s="249" t="s">
        <v>152</v>
      </c>
    </row>
    <row r="67" spans="2:14" ht="15">
      <c r="B67" s="138" t="s">
        <v>62</v>
      </c>
      <c r="C67" s="139">
        <v>432944058.0350332</v>
      </c>
      <c r="D67" s="140">
        <v>39699991.69353781</v>
      </c>
      <c r="E67" s="140">
        <v>43701639.271036364</v>
      </c>
      <c r="F67" s="140">
        <v>43966424.405633666</v>
      </c>
      <c r="G67" s="140">
        <v>44962530.00524624</v>
      </c>
      <c r="H67" s="140">
        <v>43737196.395466596</v>
      </c>
      <c r="I67" s="140">
        <v>44464272.349771224</v>
      </c>
      <c r="J67" s="140">
        <v>43546021.699750476</v>
      </c>
      <c r="K67" s="140">
        <v>42250567.27447444</v>
      </c>
      <c r="L67" s="140">
        <v>42932746.75136102</v>
      </c>
      <c r="M67" s="141">
        <v>43682668.18876192</v>
      </c>
      <c r="N67" s="59"/>
    </row>
    <row r="68" spans="2:13" ht="15">
      <c r="B68" s="261" t="s">
        <v>466</v>
      </c>
      <c r="C68" s="62">
        <v>26644791.01901377</v>
      </c>
      <c r="D68" s="62">
        <v>2523994.4485724736</v>
      </c>
      <c r="E68" s="62">
        <v>2776088.9078121246</v>
      </c>
      <c r="F68" s="62">
        <v>2747321.875583171</v>
      </c>
      <c r="G68" s="62">
        <v>2853801.9837206597</v>
      </c>
      <c r="H68" s="62">
        <v>2788022.5670440067</v>
      </c>
      <c r="I68" s="62">
        <v>2893183.4932564558</v>
      </c>
      <c r="J68" s="62">
        <v>2710590.9644604176</v>
      </c>
      <c r="K68" s="62">
        <v>2608324.0888057733</v>
      </c>
      <c r="L68" s="62">
        <v>2630233.9287511306</v>
      </c>
      <c r="M68" s="359">
        <v>2113228.7610076894</v>
      </c>
    </row>
    <row r="69" spans="2:13" ht="15">
      <c r="B69" s="261" t="s">
        <v>467</v>
      </c>
      <c r="C69" s="62">
        <v>23303682.407637954</v>
      </c>
      <c r="D69" s="62">
        <v>4085277.8778649126</v>
      </c>
      <c r="E69" s="62">
        <v>3824143.474960765</v>
      </c>
      <c r="F69" s="62">
        <v>3152384.9164500996</v>
      </c>
      <c r="G69" s="62">
        <v>2759367.531157456</v>
      </c>
      <c r="H69" s="62">
        <v>2438831.1009507924</v>
      </c>
      <c r="I69" s="62">
        <v>2152567.9874514816</v>
      </c>
      <c r="J69" s="62">
        <v>1677106.830973707</v>
      </c>
      <c r="K69" s="62">
        <v>1507780.3675549303</v>
      </c>
      <c r="L69" s="62">
        <v>978731.6512627051</v>
      </c>
      <c r="M69" s="359">
        <v>727490.6690117999</v>
      </c>
    </row>
    <row r="70" spans="2:13" ht="15">
      <c r="B70" s="261" t="s">
        <v>521</v>
      </c>
      <c r="C70" s="62">
        <v>18096504.56930866</v>
      </c>
      <c r="D70" s="62">
        <v>1317042.2940508744</v>
      </c>
      <c r="E70" s="62">
        <v>1723389.917593046</v>
      </c>
      <c r="F70" s="62">
        <v>1890382.3162215648</v>
      </c>
      <c r="G70" s="62">
        <v>1988680.3017797484</v>
      </c>
      <c r="H70" s="62">
        <v>2021774.2375944755</v>
      </c>
      <c r="I70" s="62">
        <v>2026737.977666433</v>
      </c>
      <c r="J70" s="62">
        <v>2056189.804372055</v>
      </c>
      <c r="K70" s="62">
        <v>1924304.6426917168</v>
      </c>
      <c r="L70" s="62">
        <v>1861881.1009510728</v>
      </c>
      <c r="M70" s="359">
        <v>1286121.976388381</v>
      </c>
    </row>
    <row r="71" spans="2:13" ht="30">
      <c r="B71" s="261" t="s">
        <v>522</v>
      </c>
      <c r="C71" s="62">
        <v>15753575.58820946</v>
      </c>
      <c r="D71" s="62">
        <v>1249955.1039314077</v>
      </c>
      <c r="E71" s="62">
        <v>1481331.2173217298</v>
      </c>
      <c r="F71" s="62">
        <v>1610684.265324419</v>
      </c>
      <c r="G71" s="62">
        <v>1656335.6122303184</v>
      </c>
      <c r="H71" s="62">
        <v>1752781.0650785693</v>
      </c>
      <c r="I71" s="62">
        <v>1786489.0025002782</v>
      </c>
      <c r="J71" s="62">
        <v>1537903.2826075123</v>
      </c>
      <c r="K71" s="62">
        <v>1642910.988824357</v>
      </c>
      <c r="L71" s="62">
        <v>1583502.8930333934</v>
      </c>
      <c r="M71" s="359">
        <v>1451682.1573573276</v>
      </c>
    </row>
    <row r="72" spans="2:14" ht="15">
      <c r="B72" s="261" t="s">
        <v>470</v>
      </c>
      <c r="C72" s="62">
        <v>15229883.240225753</v>
      </c>
      <c r="D72" s="62">
        <v>1725493.3350263676</v>
      </c>
      <c r="E72" s="62">
        <v>2022097.664046186</v>
      </c>
      <c r="F72" s="62">
        <v>1865842.9139666664</v>
      </c>
      <c r="G72" s="62">
        <v>1790515.9994837386</v>
      </c>
      <c r="H72" s="62">
        <v>1766130.6351022294</v>
      </c>
      <c r="I72" s="62">
        <v>1662676.768497476</v>
      </c>
      <c r="J72" s="62">
        <v>1414529.9243042273</v>
      </c>
      <c r="K72" s="62">
        <v>1277092.6794639516</v>
      </c>
      <c r="L72" s="62">
        <v>942953.0039441762</v>
      </c>
      <c r="M72" s="359">
        <v>762550.3163910827</v>
      </c>
      <c r="N72" s="28"/>
    </row>
    <row r="73" spans="2:13" ht="15">
      <c r="B73" s="261" t="s">
        <v>471</v>
      </c>
      <c r="C73" s="62">
        <v>13338553.927754108</v>
      </c>
      <c r="D73" s="62">
        <v>536144.0519335346</v>
      </c>
      <c r="E73" s="62">
        <v>1024990.139279333</v>
      </c>
      <c r="F73" s="62">
        <v>1193230.0765358575</v>
      </c>
      <c r="G73" s="62">
        <v>1265902.7738735427</v>
      </c>
      <c r="H73" s="62">
        <v>1297642.3448457313</v>
      </c>
      <c r="I73" s="62">
        <v>1309931.2570787964</v>
      </c>
      <c r="J73" s="62">
        <v>1635936.440199033</v>
      </c>
      <c r="K73" s="62">
        <v>1666227.6120002344</v>
      </c>
      <c r="L73" s="62">
        <v>1795861.795990889</v>
      </c>
      <c r="M73" s="359">
        <v>1612687.43601723</v>
      </c>
    </row>
    <row r="74" spans="2:13" ht="15">
      <c r="B74" s="261" t="s">
        <v>472</v>
      </c>
      <c r="C74" s="62">
        <v>11364089.00823127</v>
      </c>
      <c r="D74" s="62">
        <v>978056.0717531419</v>
      </c>
      <c r="E74" s="62">
        <v>1114695.5338240226</v>
      </c>
      <c r="F74" s="62">
        <v>1122048.4604153088</v>
      </c>
      <c r="G74" s="62">
        <v>1167345.0816153632</v>
      </c>
      <c r="H74" s="62">
        <v>1115273.251986592</v>
      </c>
      <c r="I74" s="62">
        <v>1187422.3703745392</v>
      </c>
      <c r="J74" s="62">
        <v>1153288.560181589</v>
      </c>
      <c r="K74" s="62">
        <v>1161470.6827034117</v>
      </c>
      <c r="L74" s="62">
        <v>1232499.9662466422</v>
      </c>
      <c r="M74" s="359">
        <v>1131989.0291312165</v>
      </c>
    </row>
    <row r="75" spans="2:13" ht="15">
      <c r="B75" s="261" t="s">
        <v>523</v>
      </c>
      <c r="C75" s="62">
        <v>10748985.858947117</v>
      </c>
      <c r="D75" s="62">
        <v>1203915.554250512</v>
      </c>
      <c r="E75" s="62">
        <v>1271183.55234988</v>
      </c>
      <c r="F75" s="62">
        <v>1217712.0619731632</v>
      </c>
      <c r="G75" s="62">
        <v>1236296.5672324619</v>
      </c>
      <c r="H75" s="62">
        <v>1104711.5603235534</v>
      </c>
      <c r="I75" s="62">
        <v>1088841.5727701157</v>
      </c>
      <c r="J75" s="62">
        <v>992279.1453554934</v>
      </c>
      <c r="K75" s="62">
        <v>921381.4261768248</v>
      </c>
      <c r="L75" s="62">
        <v>906356.2133733478</v>
      </c>
      <c r="M75" s="359">
        <v>806308.2051420269</v>
      </c>
    </row>
    <row r="76" spans="2:13" ht="30">
      <c r="B76" s="261" t="s">
        <v>524</v>
      </c>
      <c r="C76" s="62">
        <v>10319228.16639569</v>
      </c>
      <c r="D76" s="62">
        <v>605606.7177959292</v>
      </c>
      <c r="E76" s="62">
        <v>804281.5689535601</v>
      </c>
      <c r="F76" s="62">
        <v>869585.1570541897</v>
      </c>
      <c r="G76" s="62">
        <v>935846.607789769</v>
      </c>
      <c r="H76" s="62">
        <v>1012327.5520841896</v>
      </c>
      <c r="I76" s="62">
        <v>1130988.73301812</v>
      </c>
      <c r="J76" s="62">
        <v>1135780.234195649</v>
      </c>
      <c r="K76" s="62">
        <v>1252149.4136732055</v>
      </c>
      <c r="L76" s="62">
        <v>1303063.5603590824</v>
      </c>
      <c r="M76" s="359">
        <v>1269598.6214724043</v>
      </c>
    </row>
    <row r="77" spans="2:13" ht="15">
      <c r="B77" s="261" t="s">
        <v>533</v>
      </c>
      <c r="C77" s="62">
        <v>8845749.197869934</v>
      </c>
      <c r="D77" s="62">
        <v>691362.2797208726</v>
      </c>
      <c r="E77" s="62">
        <v>896739.6850866813</v>
      </c>
      <c r="F77" s="62">
        <v>984223.3240699786</v>
      </c>
      <c r="G77" s="62">
        <v>886774.2666272711</v>
      </c>
      <c r="H77" s="62">
        <v>984910.3161069494</v>
      </c>
      <c r="I77" s="62">
        <v>1015057.7947055312</v>
      </c>
      <c r="J77" s="62">
        <v>884118.4581911499</v>
      </c>
      <c r="K77" s="62">
        <v>892742.2389940596</v>
      </c>
      <c r="L77" s="62">
        <v>837875.3768062558</v>
      </c>
      <c r="M77" s="359">
        <v>771945.4575612783</v>
      </c>
    </row>
    <row r="78" spans="2:13" ht="30">
      <c r="B78" s="261" t="s">
        <v>534</v>
      </c>
      <c r="C78" s="62">
        <v>8753176.030167187</v>
      </c>
      <c r="D78" s="62">
        <v>1288513.392494779</v>
      </c>
      <c r="E78" s="62">
        <v>1275147.0532401863</v>
      </c>
      <c r="F78" s="62">
        <v>1140796.3507612345</v>
      </c>
      <c r="G78" s="62">
        <v>1018083.1390503818</v>
      </c>
      <c r="H78" s="62">
        <v>971151.3145297979</v>
      </c>
      <c r="I78" s="62">
        <v>871087.4315959839</v>
      </c>
      <c r="J78" s="62">
        <v>727227.0424900131</v>
      </c>
      <c r="K78" s="62">
        <v>642439.6736222776</v>
      </c>
      <c r="L78" s="62">
        <v>463278.9355074733</v>
      </c>
      <c r="M78" s="359">
        <v>355451.6968753496</v>
      </c>
    </row>
    <row r="79" spans="2:13" ht="15">
      <c r="B79" s="261" t="s">
        <v>535</v>
      </c>
      <c r="C79" s="62">
        <v>8427027.706304513</v>
      </c>
      <c r="D79" s="62">
        <v>1009860.0341846794</v>
      </c>
      <c r="E79" s="62">
        <v>1119856.2186540859</v>
      </c>
      <c r="F79" s="62">
        <v>930055.943234521</v>
      </c>
      <c r="G79" s="62">
        <v>897546.9258623704</v>
      </c>
      <c r="H79" s="62">
        <v>910822.937787863</v>
      </c>
      <c r="I79" s="62">
        <v>884703.1108119542</v>
      </c>
      <c r="J79" s="62">
        <v>824286.5748661335</v>
      </c>
      <c r="K79" s="62">
        <v>637990.9477367959</v>
      </c>
      <c r="L79" s="62">
        <v>625305.0515806972</v>
      </c>
      <c r="M79" s="359">
        <v>586599.9615854969</v>
      </c>
    </row>
    <row r="80" spans="2:13" ht="15">
      <c r="B80" s="261" t="s">
        <v>536</v>
      </c>
      <c r="C80" s="62">
        <v>8228291.561568643</v>
      </c>
      <c r="D80" s="62">
        <v>803612.3602298653</v>
      </c>
      <c r="E80" s="62">
        <v>982339.1678234322</v>
      </c>
      <c r="F80" s="62">
        <v>918437.9821399698</v>
      </c>
      <c r="G80" s="62">
        <v>1034168.4116125263</v>
      </c>
      <c r="H80" s="62">
        <v>924283.835223027</v>
      </c>
      <c r="I80" s="62">
        <v>832255.1261956559</v>
      </c>
      <c r="J80" s="62">
        <v>873944.9071567986</v>
      </c>
      <c r="K80" s="62">
        <v>609761.904446144</v>
      </c>
      <c r="L80" s="62">
        <v>722890.7948425051</v>
      </c>
      <c r="M80" s="359">
        <v>526597.0718988657</v>
      </c>
    </row>
    <row r="81" spans="2:13" ht="15">
      <c r="B81" s="261" t="s">
        <v>537</v>
      </c>
      <c r="C81" s="62">
        <v>7915360.576938462</v>
      </c>
      <c r="D81" s="62">
        <v>795111.7132151356</v>
      </c>
      <c r="E81" s="62">
        <v>907109.3651724338</v>
      </c>
      <c r="F81" s="62">
        <v>908034.5593839306</v>
      </c>
      <c r="G81" s="62">
        <v>893268.3044915954</v>
      </c>
      <c r="H81" s="62">
        <v>813975.5533654413</v>
      </c>
      <c r="I81" s="62">
        <v>847985.228158068</v>
      </c>
      <c r="J81" s="62">
        <v>788865.2850458086</v>
      </c>
      <c r="K81" s="62">
        <v>683591.5034138606</v>
      </c>
      <c r="L81" s="62">
        <v>657777.8044626534</v>
      </c>
      <c r="M81" s="359">
        <v>619641.2602298901</v>
      </c>
    </row>
    <row r="82" spans="2:13" ht="15">
      <c r="B82" s="261" t="s">
        <v>538</v>
      </c>
      <c r="C82" s="62">
        <v>7759656.465901548</v>
      </c>
      <c r="D82" s="62">
        <v>1093763.50860329</v>
      </c>
      <c r="E82" s="62">
        <v>1024906.7006807764</v>
      </c>
      <c r="F82" s="62">
        <v>981575.4512339198</v>
      </c>
      <c r="G82" s="62">
        <v>865388.4152695747</v>
      </c>
      <c r="H82" s="62">
        <v>826360.479000678</v>
      </c>
      <c r="I82" s="62">
        <v>760866.0686663484</v>
      </c>
      <c r="J82" s="62">
        <v>655883.9577255702</v>
      </c>
      <c r="K82" s="62">
        <v>579828.8682492959</v>
      </c>
      <c r="L82" s="62">
        <v>553946.3603992794</v>
      </c>
      <c r="M82" s="359">
        <v>417136.6560731766</v>
      </c>
    </row>
    <row r="83" spans="2:13" ht="15">
      <c r="B83" s="261" t="s">
        <v>539</v>
      </c>
      <c r="C83" s="62">
        <v>7389297.750848235</v>
      </c>
      <c r="D83" s="62">
        <v>973821.4646173585</v>
      </c>
      <c r="E83" s="62">
        <v>923346.7575458485</v>
      </c>
      <c r="F83" s="62">
        <v>929019.1733823126</v>
      </c>
      <c r="G83" s="62">
        <v>929239.4805664844</v>
      </c>
      <c r="H83" s="62">
        <v>774712.3378814523</v>
      </c>
      <c r="I83" s="62">
        <v>770257.9266196905</v>
      </c>
      <c r="J83" s="62">
        <v>676564.8646397709</v>
      </c>
      <c r="K83" s="62">
        <v>560947.6605014871</v>
      </c>
      <c r="L83" s="62">
        <v>489755.52365735505</v>
      </c>
      <c r="M83" s="359">
        <v>361632.5614366871</v>
      </c>
    </row>
    <row r="84" spans="2:13" ht="15">
      <c r="B84" s="261" t="s">
        <v>540</v>
      </c>
      <c r="C84" s="62">
        <v>6439374.743195284</v>
      </c>
      <c r="D84" s="62">
        <v>754797.5873974488</v>
      </c>
      <c r="E84" s="62">
        <v>747479.8564728107</v>
      </c>
      <c r="F84" s="62">
        <v>798571.5288115238</v>
      </c>
      <c r="G84" s="62">
        <v>706213.1941879259</v>
      </c>
      <c r="H84" s="62">
        <v>719565.7813845951</v>
      </c>
      <c r="I84" s="62">
        <v>639227.1874481664</v>
      </c>
      <c r="J84" s="62">
        <v>635254.1931379822</v>
      </c>
      <c r="K84" s="62">
        <v>561091.0012398557</v>
      </c>
      <c r="L84" s="62">
        <v>430274.53715663863</v>
      </c>
      <c r="M84" s="359">
        <v>446899.875958535</v>
      </c>
    </row>
    <row r="85" spans="2:13" ht="15">
      <c r="B85" s="261" t="s">
        <v>541</v>
      </c>
      <c r="C85" s="62">
        <v>6322811.014296421</v>
      </c>
      <c r="D85" s="62">
        <v>315630.7105007026</v>
      </c>
      <c r="E85" s="62">
        <v>435367.9213007592</v>
      </c>
      <c r="F85" s="62">
        <v>437934.2987385455</v>
      </c>
      <c r="G85" s="62">
        <v>569204.8409789468</v>
      </c>
      <c r="H85" s="62">
        <v>574283.8248729918</v>
      </c>
      <c r="I85" s="62">
        <v>667706.877532958</v>
      </c>
      <c r="J85" s="62">
        <v>684306.8094513924</v>
      </c>
      <c r="K85" s="62">
        <v>741270.5981002669</v>
      </c>
      <c r="L85" s="62">
        <v>914614.0098550153</v>
      </c>
      <c r="M85" s="359">
        <v>982491.1229650833</v>
      </c>
    </row>
    <row r="86" spans="2:13" ht="15">
      <c r="B86" s="261" t="s">
        <v>515</v>
      </c>
      <c r="C86" s="62">
        <v>6247590.204236794</v>
      </c>
      <c r="D86" s="62">
        <v>984707.0985273673</v>
      </c>
      <c r="E86" s="62">
        <v>708382.9125275431</v>
      </c>
      <c r="F86" s="62">
        <v>714496.8191107087</v>
      </c>
      <c r="G86" s="62">
        <v>749560.2578370888</v>
      </c>
      <c r="H86" s="62">
        <v>606689.2539610402</v>
      </c>
      <c r="I86" s="62">
        <v>601790.0938352653</v>
      </c>
      <c r="J86" s="62">
        <v>517410.8229105257</v>
      </c>
      <c r="K86" s="62">
        <v>413435.56136246456</v>
      </c>
      <c r="L86" s="62">
        <v>488701.035399436</v>
      </c>
      <c r="M86" s="359">
        <v>462416.3487653604</v>
      </c>
    </row>
    <row r="87" spans="2:13" ht="15">
      <c r="B87" s="261" t="s">
        <v>542</v>
      </c>
      <c r="C87" s="62">
        <v>6087459.348607891</v>
      </c>
      <c r="D87" s="62">
        <v>620421.4311178605</v>
      </c>
      <c r="E87" s="62">
        <v>631687.4987298397</v>
      </c>
      <c r="F87" s="62">
        <v>661457.4838672276</v>
      </c>
      <c r="G87" s="62">
        <v>663847.5856999921</v>
      </c>
      <c r="H87" s="62">
        <v>641958.2849482266</v>
      </c>
      <c r="I87" s="62">
        <v>608063.307079095</v>
      </c>
      <c r="J87" s="62">
        <v>601204.3364564757</v>
      </c>
      <c r="K87" s="62">
        <v>567492.5390833834</v>
      </c>
      <c r="L87" s="62">
        <v>558275.7228641678</v>
      </c>
      <c r="M87" s="359">
        <v>533051.1587615723</v>
      </c>
    </row>
    <row r="88" spans="2:15" ht="15">
      <c r="B88" s="261" t="s">
        <v>543</v>
      </c>
      <c r="C88" s="62">
        <v>5198791.786331046</v>
      </c>
      <c r="D88" s="62">
        <v>585463.0687997377</v>
      </c>
      <c r="E88" s="62">
        <v>602623.7537664461</v>
      </c>
      <c r="F88" s="62">
        <v>587100.6900603535</v>
      </c>
      <c r="G88" s="62">
        <v>575775.847693025</v>
      </c>
      <c r="H88" s="62">
        <v>552954.5805611426</v>
      </c>
      <c r="I88" s="62">
        <v>538630.994551216</v>
      </c>
      <c r="J88" s="62">
        <v>499343.14497270045</v>
      </c>
      <c r="K88" s="62">
        <v>458664.57063522545</v>
      </c>
      <c r="L88" s="62">
        <v>405372.2485784121</v>
      </c>
      <c r="M88" s="359">
        <v>392862.8867126782</v>
      </c>
      <c r="O88" s="28"/>
    </row>
    <row r="89" spans="2:13" ht="15">
      <c r="B89" s="261" t="s">
        <v>544</v>
      </c>
      <c r="C89" s="62">
        <v>5173636.7495163735</v>
      </c>
      <c r="D89" s="62">
        <v>693179.7946263705</v>
      </c>
      <c r="E89" s="62">
        <v>643723.2051329868</v>
      </c>
      <c r="F89" s="62">
        <v>602478.5544753593</v>
      </c>
      <c r="G89" s="62">
        <v>613527.3431085221</v>
      </c>
      <c r="H89" s="62">
        <v>529295.1828860206</v>
      </c>
      <c r="I89" s="62">
        <v>529519.4682305313</v>
      </c>
      <c r="J89" s="62">
        <v>480639.4013514011</v>
      </c>
      <c r="K89" s="62">
        <v>420216.7013211131</v>
      </c>
      <c r="L89" s="62">
        <v>358949.00464358606</v>
      </c>
      <c r="M89" s="359">
        <v>302108.0937406964</v>
      </c>
    </row>
    <row r="90" spans="2:13" ht="15">
      <c r="B90" s="261" t="s">
        <v>545</v>
      </c>
      <c r="C90" s="62">
        <v>4491406.3663908085</v>
      </c>
      <c r="D90" s="62">
        <v>153425.644025429</v>
      </c>
      <c r="E90" s="62">
        <v>259138.8164749879</v>
      </c>
      <c r="F90" s="62">
        <v>312967.6927299656</v>
      </c>
      <c r="G90" s="62">
        <v>375748.89709615224</v>
      </c>
      <c r="H90" s="62">
        <v>427773.9045584095</v>
      </c>
      <c r="I90" s="62">
        <v>501867.8155849005</v>
      </c>
      <c r="J90" s="62">
        <v>483782.7627564806</v>
      </c>
      <c r="K90" s="62">
        <v>511988.9445713464</v>
      </c>
      <c r="L90" s="62">
        <v>686302.2918956741</v>
      </c>
      <c r="M90" s="359">
        <v>778409.5966974604</v>
      </c>
    </row>
    <row r="91" spans="2:13" ht="15">
      <c r="B91" s="261" t="s">
        <v>546</v>
      </c>
      <c r="C91" s="62">
        <v>3855680.0372090535</v>
      </c>
      <c r="D91" s="62">
        <v>273576.9452431847</v>
      </c>
      <c r="E91" s="62">
        <v>319724.6660084635</v>
      </c>
      <c r="F91" s="62">
        <v>343646.55017949775</v>
      </c>
      <c r="G91" s="62">
        <v>347827.611429139</v>
      </c>
      <c r="H91" s="62">
        <v>377664.0555237456</v>
      </c>
      <c r="I91" s="62">
        <v>371542.4155511331</v>
      </c>
      <c r="J91" s="62">
        <v>424712.62933481205</v>
      </c>
      <c r="K91" s="62">
        <v>409469.55349997774</v>
      </c>
      <c r="L91" s="62">
        <v>480417.601564278</v>
      </c>
      <c r="M91" s="359">
        <v>507098.00887492194</v>
      </c>
    </row>
    <row r="92" spans="2:13" ht="15">
      <c r="B92" s="261" t="s">
        <v>547</v>
      </c>
      <c r="C92" s="62">
        <v>3742418.5003209063</v>
      </c>
      <c r="D92" s="62">
        <v>206799.40233642582</v>
      </c>
      <c r="E92" s="62">
        <v>244093.0302433473</v>
      </c>
      <c r="F92" s="62">
        <v>294756.92663018656</v>
      </c>
      <c r="G92" s="62">
        <v>326170.19163591444</v>
      </c>
      <c r="H92" s="62">
        <v>361594.9913831391</v>
      </c>
      <c r="I92" s="62">
        <v>371698.2489859288</v>
      </c>
      <c r="J92" s="62">
        <v>430062.53735885955</v>
      </c>
      <c r="K92" s="62">
        <v>457413.0760878974</v>
      </c>
      <c r="L92" s="62">
        <v>471313.7178217519</v>
      </c>
      <c r="M92" s="359">
        <v>578516.377837494</v>
      </c>
    </row>
    <row r="93" spans="2:13" ht="15">
      <c r="B93" s="261" t="s">
        <v>548</v>
      </c>
      <c r="C93" s="62">
        <v>3543818.62028099</v>
      </c>
      <c r="D93" s="62">
        <v>455411.38775653165</v>
      </c>
      <c r="E93" s="62">
        <v>487189.77708241594</v>
      </c>
      <c r="F93" s="62">
        <v>451276.01571435935</v>
      </c>
      <c r="G93" s="62">
        <v>442739.09550446627</v>
      </c>
      <c r="H93" s="62">
        <v>372397.71116729494</v>
      </c>
      <c r="I93" s="62">
        <v>344725.03570727614</v>
      </c>
      <c r="J93" s="62">
        <v>285900.11940536747</v>
      </c>
      <c r="K93" s="62">
        <v>276370.0935449018</v>
      </c>
      <c r="L93" s="62">
        <v>193502.26672129464</v>
      </c>
      <c r="M93" s="359">
        <v>234307.11767713047</v>
      </c>
    </row>
    <row r="94" spans="2:13" ht="15">
      <c r="B94" s="261" t="s">
        <v>549</v>
      </c>
      <c r="C94" s="62">
        <v>3524027.3137935894</v>
      </c>
      <c r="D94" s="62">
        <v>227703.25278686002</v>
      </c>
      <c r="E94" s="62">
        <v>296260.0844684977</v>
      </c>
      <c r="F94" s="62">
        <v>347367.9039274545</v>
      </c>
      <c r="G94" s="62">
        <v>315538.7644548729</v>
      </c>
      <c r="H94" s="62">
        <v>361610.9145166452</v>
      </c>
      <c r="I94" s="62">
        <v>397636.8473728545</v>
      </c>
      <c r="J94" s="62">
        <v>379311.18191841256</v>
      </c>
      <c r="K94" s="62">
        <v>386733.65097970155</v>
      </c>
      <c r="L94" s="62">
        <v>428184.8598597375</v>
      </c>
      <c r="M94" s="359">
        <v>383679.8535085994</v>
      </c>
    </row>
    <row r="95" spans="2:13" ht="15">
      <c r="B95" s="261" t="s">
        <v>550</v>
      </c>
      <c r="C95" s="62">
        <v>3374655.0227628755</v>
      </c>
      <c r="D95" s="62">
        <v>197225.09798401105</v>
      </c>
      <c r="E95" s="62">
        <v>326254.1603813251</v>
      </c>
      <c r="F95" s="62">
        <v>346529.4157331657</v>
      </c>
      <c r="G95" s="62">
        <v>551148.0405606228</v>
      </c>
      <c r="H95" s="62">
        <v>355290.71914558904</v>
      </c>
      <c r="I95" s="62">
        <v>421161.9957419121</v>
      </c>
      <c r="J95" s="62">
        <v>384841.7210608515</v>
      </c>
      <c r="K95" s="62">
        <v>304993.943009786</v>
      </c>
      <c r="L95" s="62">
        <v>236403.30779451685</v>
      </c>
      <c r="M95" s="359">
        <v>250806.62135109253</v>
      </c>
    </row>
    <row r="96" spans="2:13" ht="15">
      <c r="B96" s="261" t="s">
        <v>551</v>
      </c>
      <c r="C96" s="62">
        <v>3288448.421113202</v>
      </c>
      <c r="D96" s="62">
        <v>565057.1677022822</v>
      </c>
      <c r="E96" s="62">
        <v>561117.0637621928</v>
      </c>
      <c r="F96" s="62">
        <v>470260.89867023705</v>
      </c>
      <c r="G96" s="62">
        <v>393406.6668165123</v>
      </c>
      <c r="H96" s="62">
        <v>320975.6263572427</v>
      </c>
      <c r="I96" s="62">
        <v>318297.91593859415</v>
      </c>
      <c r="J96" s="62">
        <v>251773.41183495495</v>
      </c>
      <c r="K96" s="62">
        <v>150429.4584531106</v>
      </c>
      <c r="L96" s="62">
        <v>147076.50925821657</v>
      </c>
      <c r="M96" s="359">
        <v>110053.70231990698</v>
      </c>
    </row>
    <row r="97" spans="2:13" ht="15">
      <c r="B97" s="261" t="s">
        <v>552</v>
      </c>
      <c r="C97" s="62">
        <v>3129326.808460343</v>
      </c>
      <c r="D97" s="62">
        <v>513870.1951145642</v>
      </c>
      <c r="E97" s="62">
        <v>473311.50399469974</v>
      </c>
      <c r="F97" s="62">
        <v>413163.3553442457</v>
      </c>
      <c r="G97" s="62">
        <v>372803.82580538467</v>
      </c>
      <c r="H97" s="62">
        <v>328367.4461310971</v>
      </c>
      <c r="I97" s="62">
        <v>285698.8500567307</v>
      </c>
      <c r="J97" s="62">
        <v>253252.77127862646</v>
      </c>
      <c r="K97" s="62">
        <v>190620.18667121607</v>
      </c>
      <c r="L97" s="62">
        <v>172083.71798892852</v>
      </c>
      <c r="M97" s="359">
        <v>126154.95607493013</v>
      </c>
    </row>
    <row r="98" spans="2:13" ht="15">
      <c r="B98" s="261" t="s">
        <v>553</v>
      </c>
      <c r="C98" s="62">
        <v>3126250.734822245</v>
      </c>
      <c r="D98" s="62">
        <v>77368.05680678815</v>
      </c>
      <c r="E98" s="62">
        <v>130220.80350947444</v>
      </c>
      <c r="F98" s="62">
        <v>154352.36966887012</v>
      </c>
      <c r="G98" s="62">
        <v>179079.35894594027</v>
      </c>
      <c r="H98" s="62">
        <v>217230.5131723305</v>
      </c>
      <c r="I98" s="62">
        <v>279796.3828398828</v>
      </c>
      <c r="J98" s="62">
        <v>328604.9586579515</v>
      </c>
      <c r="K98" s="62">
        <v>339092.771348555</v>
      </c>
      <c r="L98" s="62">
        <v>610814.4372583764</v>
      </c>
      <c r="M98" s="359">
        <v>809691.0826140736</v>
      </c>
    </row>
    <row r="99" spans="2:13" ht="30">
      <c r="B99" s="261" t="s">
        <v>554</v>
      </c>
      <c r="C99" s="62">
        <v>3010562.24872411</v>
      </c>
      <c r="D99" s="62">
        <v>139199.15531197994</v>
      </c>
      <c r="E99" s="62">
        <v>188124.87418340988</v>
      </c>
      <c r="F99" s="62">
        <v>241398.02654656162</v>
      </c>
      <c r="G99" s="62">
        <v>228337.73026941527</v>
      </c>
      <c r="H99" s="62">
        <v>240542.60357475665</v>
      </c>
      <c r="I99" s="62">
        <v>357492.5073952998</v>
      </c>
      <c r="J99" s="62">
        <v>324793.1010553624</v>
      </c>
      <c r="K99" s="62">
        <v>347800.7438288219</v>
      </c>
      <c r="L99" s="62">
        <v>463252.9423262098</v>
      </c>
      <c r="M99" s="359">
        <v>479620.56423221866</v>
      </c>
    </row>
    <row r="100" spans="2:13" ht="15">
      <c r="B100" s="261" t="s">
        <v>525</v>
      </c>
      <c r="C100" s="62">
        <v>2917510.967265017</v>
      </c>
      <c r="D100" s="62">
        <v>265594.3965291656</v>
      </c>
      <c r="E100" s="62">
        <v>231417.88857845785</v>
      </c>
      <c r="F100" s="62">
        <v>263342.0884655518</v>
      </c>
      <c r="G100" s="62">
        <v>317206.5271244391</v>
      </c>
      <c r="H100" s="62">
        <v>322365.454379615</v>
      </c>
      <c r="I100" s="62">
        <v>349459.86150581884</v>
      </c>
      <c r="J100" s="62">
        <v>278436.5956783867</v>
      </c>
      <c r="K100" s="62">
        <v>323230.163640166</v>
      </c>
      <c r="L100" s="62">
        <v>275434.36818999745</v>
      </c>
      <c r="M100" s="359">
        <v>291023.6231734531</v>
      </c>
    </row>
    <row r="101" spans="2:13" ht="15">
      <c r="B101" s="261" t="s">
        <v>526</v>
      </c>
      <c r="C101" s="62">
        <v>2845332.44229453</v>
      </c>
      <c r="D101" s="62">
        <v>133407.39574299467</v>
      </c>
      <c r="E101" s="62">
        <v>160301.1209680795</v>
      </c>
      <c r="F101" s="62">
        <v>215802.7376358718</v>
      </c>
      <c r="G101" s="62">
        <v>257236.2912692561</v>
      </c>
      <c r="H101" s="62">
        <v>272443.7977171813</v>
      </c>
      <c r="I101" s="62">
        <v>253555.59702319032</v>
      </c>
      <c r="J101" s="62">
        <v>263015.6423114845</v>
      </c>
      <c r="K101" s="62">
        <v>365373.12244236714</v>
      </c>
      <c r="L101" s="62">
        <v>297971.3404209027</v>
      </c>
      <c r="M101" s="359">
        <v>626225.3967632264</v>
      </c>
    </row>
    <row r="102" spans="2:13" ht="15">
      <c r="B102" s="261" t="s">
        <v>555</v>
      </c>
      <c r="C102" s="62">
        <v>2756434.742133542</v>
      </c>
      <c r="D102" s="62">
        <v>322348.47285169293</v>
      </c>
      <c r="E102" s="62">
        <v>274898.6672864661</v>
      </c>
      <c r="F102" s="62">
        <v>271815.29074718204</v>
      </c>
      <c r="G102" s="62">
        <v>278594.1628071507</v>
      </c>
      <c r="H102" s="62">
        <v>303751.96059221664</v>
      </c>
      <c r="I102" s="62">
        <v>284982.7304271409</v>
      </c>
      <c r="J102" s="62">
        <v>262638.16008563025</v>
      </c>
      <c r="K102" s="62">
        <v>273036.7460182797</v>
      </c>
      <c r="L102" s="62">
        <v>239310.94923126238</v>
      </c>
      <c r="M102" s="359">
        <v>245057.6020864893</v>
      </c>
    </row>
    <row r="103" spans="2:13" ht="15">
      <c r="B103" s="261" t="s">
        <v>556</v>
      </c>
      <c r="C103" s="62">
        <v>2730098.493485853</v>
      </c>
      <c r="D103" s="62">
        <v>253850.55633990752</v>
      </c>
      <c r="E103" s="62">
        <v>293691.88402510376</v>
      </c>
      <c r="F103" s="62">
        <v>286294.0736786202</v>
      </c>
      <c r="G103" s="62">
        <v>311785.7270825321</v>
      </c>
      <c r="H103" s="62">
        <v>286672.92080094066</v>
      </c>
      <c r="I103" s="62">
        <v>274066.8590721424</v>
      </c>
      <c r="J103" s="62">
        <v>275925.8464684755</v>
      </c>
      <c r="K103" s="62">
        <v>256530.413869206</v>
      </c>
      <c r="L103" s="62">
        <v>278087.46112385497</v>
      </c>
      <c r="M103" s="359">
        <v>213192.75102514884</v>
      </c>
    </row>
    <row r="104" spans="2:13" ht="15">
      <c r="B104" s="261" t="s">
        <v>527</v>
      </c>
      <c r="C104" s="62">
        <v>2723046.8028068864</v>
      </c>
      <c r="D104" s="62">
        <v>123554.92806397518</v>
      </c>
      <c r="E104" s="62">
        <v>165210.48120295213</v>
      </c>
      <c r="F104" s="62">
        <v>177197.31718235044</v>
      </c>
      <c r="G104" s="62">
        <v>230984.11275766543</v>
      </c>
      <c r="H104" s="62">
        <v>267418.2858381646</v>
      </c>
      <c r="I104" s="62">
        <v>289811.3312966369</v>
      </c>
      <c r="J104" s="62">
        <v>273633.8621147512</v>
      </c>
      <c r="K104" s="62">
        <v>347476.36725572014</v>
      </c>
      <c r="L104" s="62">
        <v>403870.3894271715</v>
      </c>
      <c r="M104" s="359">
        <v>443889.7276675065</v>
      </c>
    </row>
    <row r="105" spans="2:13" ht="15">
      <c r="B105" s="261" t="s">
        <v>557</v>
      </c>
      <c r="C105" s="62">
        <v>2595834.144050514</v>
      </c>
      <c r="D105" s="62">
        <v>226789.72721314954</v>
      </c>
      <c r="E105" s="62">
        <v>254037.67797765209</v>
      </c>
      <c r="F105" s="62">
        <v>284915.36968060705</v>
      </c>
      <c r="G105" s="62">
        <v>293130.629755618</v>
      </c>
      <c r="H105" s="62">
        <v>276938.34720791393</v>
      </c>
      <c r="I105" s="62">
        <v>262455.6656244223</v>
      </c>
      <c r="J105" s="62">
        <v>289960.22435602837</v>
      </c>
      <c r="K105" s="62">
        <v>232401.6714776131</v>
      </c>
      <c r="L105" s="62">
        <v>248849.52293707192</v>
      </c>
      <c r="M105" s="359">
        <v>226355.3078205593</v>
      </c>
    </row>
    <row r="106" spans="2:13" ht="15">
      <c r="B106" s="261" t="s">
        <v>528</v>
      </c>
      <c r="C106" s="62">
        <v>2569322.6227450855</v>
      </c>
      <c r="D106" s="62">
        <v>284197.90365633625</v>
      </c>
      <c r="E106" s="62">
        <v>286882.9652558764</v>
      </c>
      <c r="F106" s="62">
        <v>292962.51421497366</v>
      </c>
      <c r="G106" s="62">
        <v>283901.17861889984</v>
      </c>
      <c r="H106" s="62">
        <v>266739.41676655994</v>
      </c>
      <c r="I106" s="62">
        <v>270623.7864155922</v>
      </c>
      <c r="J106" s="62">
        <v>242522.46969422724</v>
      </c>
      <c r="K106" s="62">
        <v>234205.8251103411</v>
      </c>
      <c r="L106" s="62">
        <v>200725.0767002768</v>
      </c>
      <c r="M106" s="359">
        <v>206561.48631211923</v>
      </c>
    </row>
    <row r="107" spans="2:13" ht="15">
      <c r="B107" s="261" t="s">
        <v>558</v>
      </c>
      <c r="C107" s="62">
        <v>2561369.866508257</v>
      </c>
      <c r="D107" s="62">
        <v>73095.04127021307</v>
      </c>
      <c r="E107" s="62">
        <v>144804.36779242073</v>
      </c>
      <c r="F107" s="62">
        <v>128763.78493668823</v>
      </c>
      <c r="G107" s="62">
        <v>190283.5258717678</v>
      </c>
      <c r="H107" s="62">
        <v>245477.0368029845</v>
      </c>
      <c r="I107" s="62">
        <v>284577.5227035486</v>
      </c>
      <c r="J107" s="62">
        <v>301371.681511075</v>
      </c>
      <c r="K107" s="62">
        <v>355057.00870507146</v>
      </c>
      <c r="L107" s="62">
        <v>387740.04760128824</v>
      </c>
      <c r="M107" s="359">
        <v>450199.8493131858</v>
      </c>
    </row>
    <row r="108" spans="2:13" ht="15">
      <c r="B108" s="261" t="s">
        <v>559</v>
      </c>
      <c r="C108" s="62">
        <v>2481711.2127088225</v>
      </c>
      <c r="D108" s="62">
        <v>170584.88428617548</v>
      </c>
      <c r="E108" s="62">
        <v>194426.87075413697</v>
      </c>
      <c r="F108" s="62">
        <v>196163.4025465765</v>
      </c>
      <c r="G108" s="62">
        <v>260564.89641466446</v>
      </c>
      <c r="H108" s="62">
        <v>198646.59549977304</v>
      </c>
      <c r="I108" s="62">
        <v>241570.77239938534</v>
      </c>
      <c r="J108" s="62">
        <v>339595.85932996334</v>
      </c>
      <c r="K108" s="62">
        <v>265563.9703031957</v>
      </c>
      <c r="L108" s="62">
        <v>313304.66530434537</v>
      </c>
      <c r="M108" s="359">
        <v>301289.29587063537</v>
      </c>
    </row>
    <row r="109" spans="2:13" ht="15">
      <c r="B109" s="261" t="s">
        <v>529</v>
      </c>
      <c r="C109" s="62">
        <v>2453758.9636555356</v>
      </c>
      <c r="D109" s="62">
        <v>252316.5912611421</v>
      </c>
      <c r="E109" s="62">
        <v>254877.2736317047</v>
      </c>
      <c r="F109" s="62">
        <v>278632.16843148746</v>
      </c>
      <c r="G109" s="62">
        <v>280628.9441678356</v>
      </c>
      <c r="H109" s="62">
        <v>281726.79741856846</v>
      </c>
      <c r="I109" s="62">
        <v>257432.95853297567</v>
      </c>
      <c r="J109" s="62">
        <v>261489.74698729563</v>
      </c>
      <c r="K109" s="62">
        <v>233505.1853875313</v>
      </c>
      <c r="L109" s="62">
        <v>224617.19473862022</v>
      </c>
      <c r="M109" s="359">
        <v>128532.10309838675</v>
      </c>
    </row>
    <row r="110" spans="2:13" ht="15">
      <c r="B110" s="261" t="s">
        <v>530</v>
      </c>
      <c r="C110" s="62">
        <v>2418311.322011438</v>
      </c>
      <c r="D110" s="62">
        <v>352794.74047142355</v>
      </c>
      <c r="E110" s="62">
        <v>305674.5136439837</v>
      </c>
      <c r="F110" s="62">
        <v>302883.4356637941</v>
      </c>
      <c r="G110" s="62">
        <v>268832.64846176165</v>
      </c>
      <c r="H110" s="62">
        <v>253044.86643240793</v>
      </c>
      <c r="I110" s="62">
        <v>253009.65836167135</v>
      </c>
      <c r="J110" s="62">
        <v>188464.71892221345</v>
      </c>
      <c r="K110" s="62">
        <v>189665.6330502481</v>
      </c>
      <c r="L110" s="62">
        <v>157205.8179045607</v>
      </c>
      <c r="M110" s="359">
        <v>146735.28909944333</v>
      </c>
    </row>
    <row r="111" spans="2:13" ht="15">
      <c r="B111" s="261" t="s">
        <v>560</v>
      </c>
      <c r="C111" s="62">
        <v>2401467.9738986017</v>
      </c>
      <c r="D111" s="62">
        <v>220421.35331613704</v>
      </c>
      <c r="E111" s="62">
        <v>244768.73423349284</v>
      </c>
      <c r="F111" s="62">
        <v>238750.62004911067</v>
      </c>
      <c r="G111" s="62">
        <v>250704.35034060225</v>
      </c>
      <c r="H111" s="62">
        <v>246772.8907093328</v>
      </c>
      <c r="I111" s="62">
        <v>249765.80670833876</v>
      </c>
      <c r="J111" s="62">
        <v>256032.85836264802</v>
      </c>
      <c r="K111" s="62">
        <v>226087.55279890416</v>
      </c>
      <c r="L111" s="62">
        <v>232926.59351379552</v>
      </c>
      <c r="M111" s="359">
        <v>235237.21386637926</v>
      </c>
    </row>
    <row r="112" spans="2:13" ht="15">
      <c r="B112" s="261" t="s">
        <v>561</v>
      </c>
      <c r="C112" s="62">
        <v>2186159.894398556</v>
      </c>
      <c r="D112" s="62">
        <v>48125.78387451518</v>
      </c>
      <c r="E112" s="62">
        <v>78879.27446112617</v>
      </c>
      <c r="F112" s="62">
        <v>123051.21854450925</v>
      </c>
      <c r="G112" s="62">
        <v>202226.21332035045</v>
      </c>
      <c r="H112" s="62">
        <v>178615.04694953098</v>
      </c>
      <c r="I112" s="62">
        <v>250591.16940950908</v>
      </c>
      <c r="J112" s="62">
        <v>272109.1487322197</v>
      </c>
      <c r="K112" s="62">
        <v>279936.7319438694</v>
      </c>
      <c r="L112" s="62">
        <v>335669.78425823053</v>
      </c>
      <c r="M112" s="359">
        <v>416955.52290471055</v>
      </c>
    </row>
    <row r="113" spans="2:13" ht="15">
      <c r="B113" s="261" t="s">
        <v>564</v>
      </c>
      <c r="C113" s="62">
        <v>2176277.791509632</v>
      </c>
      <c r="D113" s="62">
        <v>188769.5074242175</v>
      </c>
      <c r="E113" s="62">
        <v>216445.5051458748</v>
      </c>
      <c r="F113" s="62">
        <v>244095.7786241541</v>
      </c>
      <c r="G113" s="62">
        <v>230393.70262757302</v>
      </c>
      <c r="H113" s="62">
        <v>231817.63160154212</v>
      </c>
      <c r="I113" s="62">
        <v>241062.5708935337</v>
      </c>
      <c r="J113" s="62">
        <v>224701.35335909287</v>
      </c>
      <c r="K113" s="62">
        <v>229816.23482223615</v>
      </c>
      <c r="L113" s="62">
        <v>185048.09763356418</v>
      </c>
      <c r="M113" s="359">
        <v>184127.40937785277</v>
      </c>
    </row>
    <row r="114" spans="2:13" ht="15">
      <c r="B114" s="261" t="s">
        <v>562</v>
      </c>
      <c r="C114" s="62">
        <v>2175078.0130027705</v>
      </c>
      <c r="D114" s="62">
        <v>191664.35443923643</v>
      </c>
      <c r="E114" s="62">
        <v>161560.9969642933</v>
      </c>
      <c r="F114" s="62">
        <v>263916.1687970572</v>
      </c>
      <c r="G114" s="62">
        <v>300062.9271874349</v>
      </c>
      <c r="H114" s="62">
        <v>263509.8003806715</v>
      </c>
      <c r="I114" s="62">
        <v>183000.00915629198</v>
      </c>
      <c r="J114" s="62">
        <v>273792.82616838976</v>
      </c>
      <c r="K114" s="62">
        <v>269016.24321926147</v>
      </c>
      <c r="L114" s="62">
        <v>150022.36048042422</v>
      </c>
      <c r="M114" s="359">
        <v>118532.32620972277</v>
      </c>
    </row>
    <row r="115" spans="2:13" ht="15">
      <c r="B115" s="261" t="s">
        <v>531</v>
      </c>
      <c r="C115" s="62">
        <v>2142905.8659169385</v>
      </c>
      <c r="D115" s="62">
        <v>101767.46868537877</v>
      </c>
      <c r="E115" s="62">
        <v>173216.61569806744</v>
      </c>
      <c r="F115" s="62">
        <v>199510.12510760655</v>
      </c>
      <c r="G115" s="62">
        <v>220073.66473769155</v>
      </c>
      <c r="H115" s="62">
        <v>200636.55866035816</v>
      </c>
      <c r="I115" s="62">
        <v>224135.6056041938</v>
      </c>
      <c r="J115" s="62">
        <v>240761.90844600816</v>
      </c>
      <c r="K115" s="62">
        <v>240324.25829936127</v>
      </c>
      <c r="L115" s="62">
        <v>248907.94944835044</v>
      </c>
      <c r="M115" s="359">
        <v>293571.71122997056</v>
      </c>
    </row>
    <row r="116" spans="2:13" ht="15">
      <c r="B116" s="261" t="s">
        <v>532</v>
      </c>
      <c r="C116" s="62">
        <v>2065861.0014022125</v>
      </c>
      <c r="D116" s="62">
        <v>82098.79327082142</v>
      </c>
      <c r="E116" s="62">
        <v>122351.33238778694</v>
      </c>
      <c r="F116" s="62">
        <v>159448.81095361977</v>
      </c>
      <c r="G116" s="62">
        <v>193349.2834177628</v>
      </c>
      <c r="H116" s="62">
        <v>231481.556986222</v>
      </c>
      <c r="I116" s="62">
        <v>210415.98554108487</v>
      </c>
      <c r="J116" s="62">
        <v>226154.21642719134</v>
      </c>
      <c r="K116" s="62">
        <v>256295.12886461872</v>
      </c>
      <c r="L116" s="62">
        <v>261549.21046484908</v>
      </c>
      <c r="M116" s="359">
        <v>322716.6830882613</v>
      </c>
    </row>
    <row r="117" spans="2:13" ht="15">
      <c r="B117" s="261" t="s">
        <v>563</v>
      </c>
      <c r="C117" s="62">
        <v>2018509.0604694043</v>
      </c>
      <c r="D117" s="62">
        <v>138056.1551251684</v>
      </c>
      <c r="E117" s="62">
        <v>183811.69582374685</v>
      </c>
      <c r="F117" s="62">
        <v>188904.29180233678</v>
      </c>
      <c r="G117" s="62">
        <v>190143.19087541252</v>
      </c>
      <c r="H117" s="62">
        <v>204052.87305603418</v>
      </c>
      <c r="I117" s="62">
        <v>209059.49783593058</v>
      </c>
      <c r="J117" s="62">
        <v>215687.40279125882</v>
      </c>
      <c r="K117" s="62">
        <v>201313.86630751297</v>
      </c>
      <c r="L117" s="62">
        <v>241684.52000698922</v>
      </c>
      <c r="M117" s="359">
        <v>245795.56684505183</v>
      </c>
    </row>
    <row r="118" spans="2:13" ht="15">
      <c r="B118" s="261" t="s">
        <v>640</v>
      </c>
      <c r="C118" s="62">
        <v>1977020.412668454</v>
      </c>
      <c r="D118" s="62">
        <v>80585.43663632839</v>
      </c>
      <c r="E118" s="62">
        <v>120443.14645343088</v>
      </c>
      <c r="F118" s="62">
        <v>176464.47829252956</v>
      </c>
      <c r="G118" s="62">
        <v>195901.48901587908</v>
      </c>
      <c r="H118" s="62">
        <v>190340.9308418376</v>
      </c>
      <c r="I118" s="62">
        <v>202398.71513034587</v>
      </c>
      <c r="J118" s="62">
        <v>193937.20860223952</v>
      </c>
      <c r="K118" s="62">
        <v>221224.6831107582</v>
      </c>
      <c r="L118" s="62">
        <v>275538.3810585566</v>
      </c>
      <c r="M118" s="359">
        <v>320185.9435265464</v>
      </c>
    </row>
    <row r="119" spans="2:13" ht="15">
      <c r="B119" s="262" t="s">
        <v>641</v>
      </c>
      <c r="C119" s="270">
        <v>114073935.44671682</v>
      </c>
      <c r="D119" s="270">
        <v>8544601.998797158</v>
      </c>
      <c r="E119" s="270">
        <v>9607591.406368412</v>
      </c>
      <c r="F119" s="270">
        <v>10034417.372340454</v>
      </c>
      <c r="G119" s="270">
        <v>10617035.88500477</v>
      </c>
      <c r="H119" s="270">
        <v>10522837.143775117</v>
      </c>
      <c r="I119" s="270">
        <v>11216388.452910807</v>
      </c>
      <c r="J119" s="270">
        <v>11956099.789694827</v>
      </c>
      <c r="K119" s="270">
        <v>12144478.375252228</v>
      </c>
      <c r="L119" s="270">
        <v>13342830.848762019</v>
      </c>
      <c r="M119" s="271">
        <v>16087654.173811615</v>
      </c>
    </row>
    <row r="122" spans="2:13" ht="15">
      <c r="B122" s="562" t="s">
        <v>237</v>
      </c>
      <c r="C122" s="562"/>
      <c r="D122" s="562"/>
      <c r="E122" s="562"/>
      <c r="F122" s="562"/>
      <c r="G122" s="562"/>
      <c r="H122" s="562"/>
      <c r="I122" s="562"/>
      <c r="J122" s="562"/>
      <c r="K122" s="562"/>
      <c r="L122" s="562"/>
      <c r="M122" s="562"/>
    </row>
    <row r="123" spans="2:13" ht="15">
      <c r="B123" s="557" t="s">
        <v>938</v>
      </c>
      <c r="C123" s="557"/>
      <c r="D123" s="557"/>
      <c r="E123" s="557"/>
      <c r="F123" s="557"/>
      <c r="G123" s="557"/>
      <c r="H123" s="557"/>
      <c r="I123" s="557"/>
      <c r="J123" s="557"/>
      <c r="K123" s="557"/>
      <c r="L123" s="557"/>
      <c r="M123" s="557"/>
    </row>
    <row r="124" spans="3:13" ht="15"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</row>
    <row r="125" spans="2:13" ht="15">
      <c r="B125" s="556" t="s">
        <v>444</v>
      </c>
      <c r="C125" s="564" t="s">
        <v>16</v>
      </c>
      <c r="D125" s="564" t="s">
        <v>455</v>
      </c>
      <c r="E125" s="564"/>
      <c r="F125" s="564"/>
      <c r="G125" s="564"/>
      <c r="H125" s="564"/>
      <c r="I125" s="564"/>
      <c r="J125" s="564"/>
      <c r="K125" s="564"/>
      <c r="L125" s="564"/>
      <c r="M125" s="564"/>
    </row>
    <row r="126" spans="2:13" ht="15">
      <c r="B126" s="582"/>
      <c r="C126" s="552"/>
      <c r="D126" s="249" t="s">
        <v>99</v>
      </c>
      <c r="E126" s="249" t="s">
        <v>144</v>
      </c>
      <c r="F126" s="249" t="s">
        <v>145</v>
      </c>
      <c r="G126" s="249" t="s">
        <v>146</v>
      </c>
      <c r="H126" s="249" t="s">
        <v>147</v>
      </c>
      <c r="I126" s="249" t="s">
        <v>148</v>
      </c>
      <c r="J126" s="249" t="s">
        <v>149</v>
      </c>
      <c r="K126" s="249" t="s">
        <v>150</v>
      </c>
      <c r="L126" s="249" t="s">
        <v>151</v>
      </c>
      <c r="M126" s="249" t="s">
        <v>152</v>
      </c>
    </row>
    <row r="127" spans="2:25" ht="15">
      <c r="B127" s="138" t="s">
        <v>43</v>
      </c>
      <c r="C127" s="140">
        <v>151552282.64179754</v>
      </c>
      <c r="D127" s="140">
        <v>9260713.420683173</v>
      </c>
      <c r="E127" s="140">
        <v>12794498.92303926</v>
      </c>
      <c r="F127" s="140">
        <v>14603285.305523321</v>
      </c>
      <c r="G127" s="140">
        <v>15337483.56475849</v>
      </c>
      <c r="H127" s="140">
        <v>16111603.549142938</v>
      </c>
      <c r="I127" s="140">
        <v>16407334.901793549</v>
      </c>
      <c r="J127" s="140">
        <v>16531603.917999089</v>
      </c>
      <c r="K127" s="140">
        <v>16010832.227945153</v>
      </c>
      <c r="L127" s="140">
        <v>17415319.576327465</v>
      </c>
      <c r="M127" s="141">
        <v>17079607.2545834</v>
      </c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</row>
    <row r="128" spans="2:13" ht="15">
      <c r="B128" s="12" t="s">
        <v>565</v>
      </c>
      <c r="C128" s="72">
        <v>10429260.669493927</v>
      </c>
      <c r="D128" s="72">
        <v>937715.9440112456</v>
      </c>
      <c r="E128" s="72">
        <v>1194680.5265982861</v>
      </c>
      <c r="F128" s="72">
        <v>1307946.456046744</v>
      </c>
      <c r="G128" s="72">
        <v>1170773.2688533636</v>
      </c>
      <c r="H128" s="72">
        <v>1275022.1803271542</v>
      </c>
      <c r="I128" s="72">
        <v>1089542.1853018084</v>
      </c>
      <c r="J128" s="72">
        <v>1030697.7630652321</v>
      </c>
      <c r="K128" s="72">
        <v>893731.7292389704</v>
      </c>
      <c r="L128" s="72">
        <v>875300.8059166445</v>
      </c>
      <c r="M128" s="541">
        <v>653849.8101337833</v>
      </c>
    </row>
    <row r="129" spans="2:13" ht="15">
      <c r="B129" s="12" t="s">
        <v>642</v>
      </c>
      <c r="C129" s="72">
        <v>7699364.410895498</v>
      </c>
      <c r="D129" s="72">
        <v>433514.9855546583</v>
      </c>
      <c r="E129" s="72">
        <v>611824.5201662891</v>
      </c>
      <c r="F129" s="72">
        <v>679131.8436731221</v>
      </c>
      <c r="G129" s="72">
        <v>728056.2946433126</v>
      </c>
      <c r="H129" s="72">
        <v>729734.7669570084</v>
      </c>
      <c r="I129" s="72">
        <v>818403.3856684386</v>
      </c>
      <c r="J129" s="72">
        <v>906151.7487758308</v>
      </c>
      <c r="K129" s="72">
        <v>863583.0855488321</v>
      </c>
      <c r="L129" s="72">
        <v>998127.8570051867</v>
      </c>
      <c r="M129" s="541">
        <v>930835.9229030544</v>
      </c>
    </row>
    <row r="130" spans="2:13" ht="15">
      <c r="B130" s="12" t="s">
        <v>643</v>
      </c>
      <c r="C130" s="72">
        <v>5446423.383679578</v>
      </c>
      <c r="D130" s="72">
        <v>449998.6860278015</v>
      </c>
      <c r="E130" s="72">
        <v>562584.0966159651</v>
      </c>
      <c r="F130" s="72">
        <v>605403.8562028543</v>
      </c>
      <c r="G130" s="72">
        <v>639151.5301661851</v>
      </c>
      <c r="H130" s="72">
        <v>624632.5866610819</v>
      </c>
      <c r="I130" s="72">
        <v>593228.3337545728</v>
      </c>
      <c r="J130" s="72">
        <v>590507.2089034653</v>
      </c>
      <c r="K130" s="72">
        <v>526469.2442421034</v>
      </c>
      <c r="L130" s="72">
        <v>474030.4734775102</v>
      </c>
      <c r="M130" s="541">
        <v>380417.36762783525</v>
      </c>
    </row>
    <row r="131" spans="2:13" ht="15">
      <c r="B131" s="12" t="s">
        <v>644</v>
      </c>
      <c r="C131" s="72">
        <v>5279729.481947559</v>
      </c>
      <c r="D131" s="72">
        <v>313741.0164978104</v>
      </c>
      <c r="E131" s="72">
        <v>476238.25427747273</v>
      </c>
      <c r="F131" s="72">
        <v>606039.4177744885</v>
      </c>
      <c r="G131" s="72">
        <v>556757.1634502294</v>
      </c>
      <c r="H131" s="72">
        <v>572045.53600141</v>
      </c>
      <c r="I131" s="72">
        <v>587977.5405978414</v>
      </c>
      <c r="J131" s="72">
        <v>581457.8019980617</v>
      </c>
      <c r="K131" s="72">
        <v>554955.6908826131</v>
      </c>
      <c r="L131" s="72">
        <v>561633.9881836886</v>
      </c>
      <c r="M131" s="541">
        <v>468883.0722836806</v>
      </c>
    </row>
    <row r="132" spans="2:13" ht="15">
      <c r="B132" s="12" t="s">
        <v>645</v>
      </c>
      <c r="C132" s="72">
        <v>4865932.863156204</v>
      </c>
      <c r="D132" s="72">
        <v>254467.80638783542</v>
      </c>
      <c r="E132" s="72">
        <v>374474.04254392505</v>
      </c>
      <c r="F132" s="72">
        <v>413830.22784752614</v>
      </c>
      <c r="G132" s="72">
        <v>436541.89737296477</v>
      </c>
      <c r="H132" s="72">
        <v>487271.11256763426</v>
      </c>
      <c r="I132" s="72">
        <v>534158.1194150469</v>
      </c>
      <c r="J132" s="72">
        <v>515303.63879072067</v>
      </c>
      <c r="K132" s="72">
        <v>548248.3085689691</v>
      </c>
      <c r="L132" s="72">
        <v>680571.7045590731</v>
      </c>
      <c r="M132" s="541">
        <v>621066.0051023839</v>
      </c>
    </row>
    <row r="133" spans="2:13" ht="15">
      <c r="B133" s="12" t="s">
        <v>646</v>
      </c>
      <c r="C133" s="72">
        <v>4747628.115488265</v>
      </c>
      <c r="D133" s="72">
        <v>411121.3405529889</v>
      </c>
      <c r="E133" s="72">
        <v>516226.54173560865</v>
      </c>
      <c r="F133" s="72">
        <v>544016.3756474118</v>
      </c>
      <c r="G133" s="72">
        <v>561142.3874473602</v>
      </c>
      <c r="H133" s="72">
        <v>560552.9680513709</v>
      </c>
      <c r="I133" s="72">
        <v>513154.75425839226</v>
      </c>
      <c r="J133" s="72">
        <v>468395.559881927</v>
      </c>
      <c r="K133" s="72">
        <v>425038.03186793195</v>
      </c>
      <c r="L133" s="72">
        <v>407560.5227109941</v>
      </c>
      <c r="M133" s="541">
        <v>340419.63333422935</v>
      </c>
    </row>
    <row r="134" spans="2:13" ht="15">
      <c r="B134" s="12" t="s">
        <v>647</v>
      </c>
      <c r="C134" s="72">
        <v>4439824.4319885755</v>
      </c>
      <c r="D134" s="72">
        <v>145878.26737006498</v>
      </c>
      <c r="E134" s="72">
        <v>213132.77049216005</v>
      </c>
      <c r="F134" s="72">
        <v>262198.2753599079</v>
      </c>
      <c r="G134" s="72">
        <v>371586.4187757374</v>
      </c>
      <c r="H134" s="72">
        <v>378643.27608937124</v>
      </c>
      <c r="I134" s="72">
        <v>444107.6105737024</v>
      </c>
      <c r="J134" s="72">
        <v>559626.5841326014</v>
      </c>
      <c r="K134" s="72">
        <v>580667.4845241255</v>
      </c>
      <c r="L134" s="72">
        <v>729191.4645165086</v>
      </c>
      <c r="M134" s="541">
        <v>754792.2801544059</v>
      </c>
    </row>
    <row r="135" spans="2:14" ht="15">
      <c r="B135" s="12" t="s">
        <v>648</v>
      </c>
      <c r="C135" s="72">
        <v>4180639.8988343533</v>
      </c>
      <c r="D135" s="72">
        <v>255355.92600261015</v>
      </c>
      <c r="E135" s="72">
        <v>335037.2711416324</v>
      </c>
      <c r="F135" s="72">
        <v>421179.02862466587</v>
      </c>
      <c r="G135" s="72">
        <v>492654.3931054043</v>
      </c>
      <c r="H135" s="72">
        <v>449899.1764134275</v>
      </c>
      <c r="I135" s="72">
        <v>455364.6433045564</v>
      </c>
      <c r="J135" s="72">
        <v>515981.31498734554</v>
      </c>
      <c r="K135" s="72">
        <v>502038.6763444475</v>
      </c>
      <c r="L135" s="72">
        <v>438374.4862518605</v>
      </c>
      <c r="M135" s="541">
        <v>314754.9826584045</v>
      </c>
      <c r="N135" s="28"/>
    </row>
    <row r="136" spans="2:13" ht="15">
      <c r="B136" s="12" t="s">
        <v>649</v>
      </c>
      <c r="C136" s="72">
        <v>3106986.332780212</v>
      </c>
      <c r="D136" s="72">
        <v>195371.84967947862</v>
      </c>
      <c r="E136" s="72">
        <v>280809.02949762775</v>
      </c>
      <c r="F136" s="72">
        <v>355114.2647921059</v>
      </c>
      <c r="G136" s="72">
        <v>333602.41201212007</v>
      </c>
      <c r="H136" s="72">
        <v>350071.92000684445</v>
      </c>
      <c r="I136" s="72">
        <v>347611.67858522746</v>
      </c>
      <c r="J136" s="72">
        <v>314723.45455703285</v>
      </c>
      <c r="K136" s="72">
        <v>285097.162209827</v>
      </c>
      <c r="L136" s="72">
        <v>345463.77889777743</v>
      </c>
      <c r="M136" s="541">
        <v>299120.78254201496</v>
      </c>
    </row>
    <row r="137" spans="2:13" ht="15">
      <c r="B137" s="12" t="s">
        <v>650</v>
      </c>
      <c r="C137" s="72">
        <v>2887108.385473148</v>
      </c>
      <c r="D137" s="72">
        <v>200708.23863274782</v>
      </c>
      <c r="E137" s="72">
        <v>260635.45367520375</v>
      </c>
      <c r="F137" s="72">
        <v>298232.5583399243</v>
      </c>
      <c r="G137" s="72">
        <v>296418.6193313928</v>
      </c>
      <c r="H137" s="72">
        <v>314718.52245698794</v>
      </c>
      <c r="I137" s="72">
        <v>296692.0484506037</v>
      </c>
      <c r="J137" s="72">
        <v>316386.96823580796</v>
      </c>
      <c r="K137" s="72">
        <v>298560.2206076396</v>
      </c>
      <c r="L137" s="72">
        <v>316446.47554492176</v>
      </c>
      <c r="M137" s="541">
        <v>288309.28019795724</v>
      </c>
    </row>
    <row r="138" spans="2:13" ht="15">
      <c r="B138" s="12" t="s">
        <v>651</v>
      </c>
      <c r="C138" s="72">
        <v>2843806.9734974355</v>
      </c>
      <c r="D138" s="72">
        <v>108329.91166129368</v>
      </c>
      <c r="E138" s="72">
        <v>284844.1657838491</v>
      </c>
      <c r="F138" s="72">
        <v>272419.4345188745</v>
      </c>
      <c r="G138" s="72">
        <v>308466.9338867542</v>
      </c>
      <c r="H138" s="72">
        <v>317429.4624326929</v>
      </c>
      <c r="I138" s="72">
        <v>297142.758552481</v>
      </c>
      <c r="J138" s="72">
        <v>316560.0362536102</v>
      </c>
      <c r="K138" s="72">
        <v>288362.29653346125</v>
      </c>
      <c r="L138" s="72">
        <v>339514.29774103186</v>
      </c>
      <c r="M138" s="541">
        <v>310737.67613336956</v>
      </c>
    </row>
    <row r="139" spans="2:13" ht="15">
      <c r="B139" s="12" t="s">
        <v>652</v>
      </c>
      <c r="C139" s="72">
        <v>2571770.649497039</v>
      </c>
      <c r="D139" s="72">
        <v>196028.52908115805</v>
      </c>
      <c r="E139" s="72">
        <v>249059.66993674758</v>
      </c>
      <c r="F139" s="72">
        <v>301465.6029593736</v>
      </c>
      <c r="G139" s="72">
        <v>273114.17797731573</v>
      </c>
      <c r="H139" s="72">
        <v>283329.5098816798</v>
      </c>
      <c r="I139" s="72">
        <v>274356.7003195207</v>
      </c>
      <c r="J139" s="72">
        <v>266657.4040490507</v>
      </c>
      <c r="K139" s="72">
        <v>246734.63253120257</v>
      </c>
      <c r="L139" s="72">
        <v>258997.8195774219</v>
      </c>
      <c r="M139" s="541">
        <v>222026.60318360242</v>
      </c>
    </row>
    <row r="140" spans="2:13" ht="15">
      <c r="B140" s="12" t="s">
        <v>653</v>
      </c>
      <c r="C140" s="72">
        <v>2569427.856572419</v>
      </c>
      <c r="D140" s="72">
        <v>143378.60565941397</v>
      </c>
      <c r="E140" s="72">
        <v>193302.90350983405</v>
      </c>
      <c r="F140" s="72">
        <v>249712.1286579196</v>
      </c>
      <c r="G140" s="72">
        <v>279030.08745223196</v>
      </c>
      <c r="H140" s="72">
        <v>262902.05892105884</v>
      </c>
      <c r="I140" s="72">
        <v>285781.08273409103</v>
      </c>
      <c r="J140" s="72">
        <v>300398.741141471</v>
      </c>
      <c r="K140" s="72">
        <v>289306.72218377376</v>
      </c>
      <c r="L140" s="72">
        <v>297341.80300467665</v>
      </c>
      <c r="M140" s="541">
        <v>268273.7233078451</v>
      </c>
    </row>
    <row r="141" spans="2:13" ht="15">
      <c r="B141" s="12" t="s">
        <v>654</v>
      </c>
      <c r="C141" s="72">
        <v>2524167.513060695</v>
      </c>
      <c r="D141" s="72">
        <v>255108.87707929974</v>
      </c>
      <c r="E141" s="72">
        <v>296076.9545893516</v>
      </c>
      <c r="F141" s="72">
        <v>285089.81452040304</v>
      </c>
      <c r="G141" s="72">
        <v>314979.53692312725</v>
      </c>
      <c r="H141" s="72">
        <v>276003.4911597295</v>
      </c>
      <c r="I141" s="72">
        <v>272048.16623104684</v>
      </c>
      <c r="J141" s="72">
        <v>230573.1036179045</v>
      </c>
      <c r="K141" s="72">
        <v>217970.8147434331</v>
      </c>
      <c r="L141" s="72">
        <v>221140.02501449647</v>
      </c>
      <c r="M141" s="541">
        <v>155176.72918178528</v>
      </c>
    </row>
    <row r="142" spans="2:13" ht="15">
      <c r="B142" s="12" t="s">
        <v>655</v>
      </c>
      <c r="C142" s="72">
        <v>2393681.2395487847</v>
      </c>
      <c r="D142" s="72">
        <v>212686.22458715586</v>
      </c>
      <c r="E142" s="72">
        <v>298707.6758866486</v>
      </c>
      <c r="F142" s="72">
        <v>255301.11404059868</v>
      </c>
      <c r="G142" s="72">
        <v>275139.95687688095</v>
      </c>
      <c r="H142" s="72">
        <v>284885.5887252815</v>
      </c>
      <c r="I142" s="72">
        <v>291497.9839397375</v>
      </c>
      <c r="J142" s="72">
        <v>236985.0006062318</v>
      </c>
      <c r="K142" s="72">
        <v>162601.20558291598</v>
      </c>
      <c r="L142" s="72">
        <v>227431.77292146249</v>
      </c>
      <c r="M142" s="541">
        <v>148444.71638189096</v>
      </c>
    </row>
    <row r="143" spans="2:13" ht="15">
      <c r="B143" s="12" t="s">
        <v>656</v>
      </c>
      <c r="C143" s="72">
        <v>2365449.410510265</v>
      </c>
      <c r="D143" s="72">
        <v>78594.78936151769</v>
      </c>
      <c r="E143" s="72">
        <v>128999.98497045046</v>
      </c>
      <c r="F143" s="72">
        <v>161329.5494645775</v>
      </c>
      <c r="G143" s="72">
        <v>194521.83280397416</v>
      </c>
      <c r="H143" s="72">
        <v>195333.51980187913</v>
      </c>
      <c r="I143" s="72">
        <v>250452.41376989274</v>
      </c>
      <c r="J143" s="72">
        <v>232909.77784852355</v>
      </c>
      <c r="K143" s="72">
        <v>294662.4773781433</v>
      </c>
      <c r="L143" s="72">
        <v>346638.43566078006</v>
      </c>
      <c r="M143" s="541">
        <v>482006.6294503933</v>
      </c>
    </row>
    <row r="144" spans="2:13" ht="15">
      <c r="B144" s="12" t="s">
        <v>657</v>
      </c>
      <c r="C144" s="72">
        <v>2305681.759564353</v>
      </c>
      <c r="D144" s="72">
        <v>143698.14103512673</v>
      </c>
      <c r="E144" s="72">
        <v>204819.4691973975</v>
      </c>
      <c r="F144" s="72">
        <v>247501.7135442515</v>
      </c>
      <c r="G144" s="72">
        <v>237959.21507928643</v>
      </c>
      <c r="H144" s="72">
        <v>263383.8650113973</v>
      </c>
      <c r="I144" s="72">
        <v>243418.57026668618</v>
      </c>
      <c r="J144" s="72">
        <v>259300.49792052386</v>
      </c>
      <c r="K144" s="72">
        <v>218360.19827977475</v>
      </c>
      <c r="L144" s="72">
        <v>247918.26551459168</v>
      </c>
      <c r="M144" s="541">
        <v>239321.82371522105</v>
      </c>
    </row>
    <row r="145" spans="2:13" ht="15">
      <c r="B145" s="12" t="s">
        <v>658</v>
      </c>
      <c r="C145" s="72">
        <v>2213784.3895260626</v>
      </c>
      <c r="D145" s="72">
        <v>161262.55951280307</v>
      </c>
      <c r="E145" s="72">
        <v>167421.27320247478</v>
      </c>
      <c r="F145" s="72">
        <v>226282.50154319644</v>
      </c>
      <c r="G145" s="72">
        <v>230772.3781698026</v>
      </c>
      <c r="H145" s="72">
        <v>238765.40899709056</v>
      </c>
      <c r="I145" s="72">
        <v>228436.2558631916</v>
      </c>
      <c r="J145" s="72">
        <v>233259.89394675015</v>
      </c>
      <c r="K145" s="72">
        <v>241007.31657026295</v>
      </c>
      <c r="L145" s="72">
        <v>255731.47755523535</v>
      </c>
      <c r="M145" s="541">
        <v>230845.3241652579</v>
      </c>
    </row>
    <row r="146" spans="2:13" ht="15">
      <c r="B146" s="12" t="s">
        <v>659</v>
      </c>
      <c r="C146" s="72">
        <v>2033819.9779565267</v>
      </c>
      <c r="D146" s="72">
        <v>52286.59045232028</v>
      </c>
      <c r="E146" s="72">
        <v>98911.56949087595</v>
      </c>
      <c r="F146" s="72">
        <v>129396.45911726888</v>
      </c>
      <c r="G146" s="72">
        <v>172558.10888425287</v>
      </c>
      <c r="H146" s="72">
        <v>185356.8357032698</v>
      </c>
      <c r="I146" s="72">
        <v>197751.7617858827</v>
      </c>
      <c r="J146" s="72">
        <v>260614.1451953764</v>
      </c>
      <c r="K146" s="72">
        <v>275671.1373809038</v>
      </c>
      <c r="L146" s="72">
        <v>343385.877011331</v>
      </c>
      <c r="M146" s="541">
        <v>317887.4929350535</v>
      </c>
    </row>
    <row r="147" spans="2:13" ht="15">
      <c r="B147" s="12" t="s">
        <v>660</v>
      </c>
      <c r="C147" s="72">
        <v>1884901.0172607796</v>
      </c>
      <c r="D147" s="72">
        <v>77998.91933198951</v>
      </c>
      <c r="E147" s="72">
        <v>136155.9638998806</v>
      </c>
      <c r="F147" s="72">
        <v>213527.5920414651</v>
      </c>
      <c r="G147" s="72">
        <v>171821.18878617516</v>
      </c>
      <c r="H147" s="72">
        <v>197720.63828470622</v>
      </c>
      <c r="I147" s="72">
        <v>188006.56043375627</v>
      </c>
      <c r="J147" s="72">
        <v>190908.20570123504</v>
      </c>
      <c r="K147" s="72">
        <v>208022.2571284215</v>
      </c>
      <c r="L147" s="72">
        <v>266959.55258724256</v>
      </c>
      <c r="M147" s="541">
        <v>233780.1390659076</v>
      </c>
    </row>
    <row r="148" spans="2:13" ht="15">
      <c r="B148" s="12" t="s">
        <v>661</v>
      </c>
      <c r="C148" s="72">
        <v>1880214.8147744702</v>
      </c>
      <c r="D148" s="72">
        <v>168878.7774933418</v>
      </c>
      <c r="E148" s="72">
        <v>214353.96631966234</v>
      </c>
      <c r="F148" s="72">
        <v>207366.0907925697</v>
      </c>
      <c r="G148" s="72">
        <v>220775.14097227695</v>
      </c>
      <c r="H148" s="72">
        <v>219852.54588649308</v>
      </c>
      <c r="I148" s="72">
        <v>251431.86839605213</v>
      </c>
      <c r="J148" s="72">
        <v>156217.06628121753</v>
      </c>
      <c r="K148" s="72">
        <v>157125.57449635482</v>
      </c>
      <c r="L148" s="72">
        <v>150904.19733073353</v>
      </c>
      <c r="M148" s="541">
        <v>133309.58680576968</v>
      </c>
    </row>
    <row r="149" spans="2:13" ht="15">
      <c r="B149" s="12" t="s">
        <v>662</v>
      </c>
      <c r="C149" s="72">
        <v>1786571.581310527</v>
      </c>
      <c r="D149" s="72">
        <v>72483.6817452339</v>
      </c>
      <c r="E149" s="72">
        <v>119514.25598425978</v>
      </c>
      <c r="F149" s="72">
        <v>145360.86036335112</v>
      </c>
      <c r="G149" s="72">
        <v>196055.12042036295</v>
      </c>
      <c r="H149" s="72">
        <v>179721.5013648867</v>
      </c>
      <c r="I149" s="72">
        <v>192638.61986795222</v>
      </c>
      <c r="J149" s="72">
        <v>223343.92589392888</v>
      </c>
      <c r="K149" s="72">
        <v>211087.7920207945</v>
      </c>
      <c r="L149" s="72">
        <v>236391.41275288668</v>
      </c>
      <c r="M149" s="541">
        <v>209974.4108968884</v>
      </c>
    </row>
    <row r="150" spans="2:13" ht="15">
      <c r="B150" s="12" t="s">
        <v>663</v>
      </c>
      <c r="C150" s="72">
        <v>1654131.3541678768</v>
      </c>
      <c r="D150" s="72">
        <v>91398.0603830334</v>
      </c>
      <c r="E150" s="72">
        <v>141477.76601742787</v>
      </c>
      <c r="F150" s="72">
        <v>144407.84179850816</v>
      </c>
      <c r="G150" s="72">
        <v>141209.31252923596</v>
      </c>
      <c r="H150" s="72">
        <v>189166.30860739775</v>
      </c>
      <c r="I150" s="72">
        <v>225449.99426345192</v>
      </c>
      <c r="J150" s="72">
        <v>169777.68582697105</v>
      </c>
      <c r="K150" s="72">
        <v>159502.04933033994</v>
      </c>
      <c r="L150" s="72">
        <v>204058.52751541883</v>
      </c>
      <c r="M150" s="541">
        <v>187683.80789610045</v>
      </c>
    </row>
    <row r="151" spans="2:13" ht="15">
      <c r="B151" s="12" t="s">
        <v>664</v>
      </c>
      <c r="C151" s="72">
        <v>1652455.4499829866</v>
      </c>
      <c r="D151" s="72">
        <v>98294.45248806875</v>
      </c>
      <c r="E151" s="72">
        <v>153782.65100605253</v>
      </c>
      <c r="F151" s="72">
        <v>171731.03453148913</v>
      </c>
      <c r="G151" s="72">
        <v>179998.36006288373</v>
      </c>
      <c r="H151" s="72">
        <v>198093.79284285213</v>
      </c>
      <c r="I151" s="72">
        <v>198655.43837016672</v>
      </c>
      <c r="J151" s="72">
        <v>190435.44311665063</v>
      </c>
      <c r="K151" s="72">
        <v>149253.5185081829</v>
      </c>
      <c r="L151" s="72">
        <v>159531.256553943</v>
      </c>
      <c r="M151" s="541">
        <v>152679.50250269662</v>
      </c>
    </row>
    <row r="152" spans="2:13" ht="15">
      <c r="B152" s="12" t="s">
        <v>665</v>
      </c>
      <c r="C152" s="72">
        <v>1600291.19077624</v>
      </c>
      <c r="D152" s="72">
        <v>110664.1575933964</v>
      </c>
      <c r="E152" s="72">
        <v>116781.12024403474</v>
      </c>
      <c r="F152" s="72">
        <v>161335.71963315035</v>
      </c>
      <c r="G152" s="72">
        <v>152934.28767713328</v>
      </c>
      <c r="H152" s="72">
        <v>182546.2463302</v>
      </c>
      <c r="I152" s="72">
        <v>170140.2807116549</v>
      </c>
      <c r="J152" s="72">
        <v>164697.58948163158</v>
      </c>
      <c r="K152" s="72">
        <v>169337.07559056612</v>
      </c>
      <c r="L152" s="72">
        <v>191709.44246650918</v>
      </c>
      <c r="M152" s="541">
        <v>180145.2710479603</v>
      </c>
    </row>
    <row r="153" spans="2:13" ht="15">
      <c r="B153" s="12" t="s">
        <v>566</v>
      </c>
      <c r="C153" s="72">
        <v>1496763.8006475642</v>
      </c>
      <c r="D153" s="72">
        <v>112446.71479379978</v>
      </c>
      <c r="E153" s="72">
        <v>133346.27609672118</v>
      </c>
      <c r="F153" s="72">
        <v>152690.68029645667</v>
      </c>
      <c r="G153" s="72">
        <v>152929.3307226417</v>
      </c>
      <c r="H153" s="72">
        <v>170906.98235392963</v>
      </c>
      <c r="I153" s="72">
        <v>167094.31207681223</v>
      </c>
      <c r="J153" s="72">
        <v>164259.86598477347</v>
      </c>
      <c r="K153" s="72">
        <v>135641.59815526963</v>
      </c>
      <c r="L153" s="72">
        <v>153375.79090260065</v>
      </c>
      <c r="M153" s="541">
        <v>154072.249264563</v>
      </c>
    </row>
    <row r="154" spans="2:13" ht="15">
      <c r="B154" s="12" t="s">
        <v>666</v>
      </c>
      <c r="C154" s="72">
        <v>1422080.7288880146</v>
      </c>
      <c r="D154" s="72">
        <v>52055.5984937667</v>
      </c>
      <c r="E154" s="72">
        <v>96138.31140893193</v>
      </c>
      <c r="F154" s="72">
        <v>119643.74814221033</v>
      </c>
      <c r="G154" s="72">
        <v>125008.948979531</v>
      </c>
      <c r="H154" s="72">
        <v>136461.4101478372</v>
      </c>
      <c r="I154" s="72">
        <v>160451.28767935865</v>
      </c>
      <c r="J154" s="72">
        <v>157995.5824517935</v>
      </c>
      <c r="K154" s="72">
        <v>151333.10924315613</v>
      </c>
      <c r="L154" s="72">
        <v>202772.94399710966</v>
      </c>
      <c r="M154" s="541">
        <v>220219.7883443217</v>
      </c>
    </row>
    <row r="155" spans="2:13" ht="15">
      <c r="B155" s="12" t="s">
        <v>667</v>
      </c>
      <c r="C155" s="72">
        <v>1175539.4326600663</v>
      </c>
      <c r="D155" s="72">
        <v>76945.13244842118</v>
      </c>
      <c r="E155" s="72">
        <v>112928.10462246717</v>
      </c>
      <c r="F155" s="72">
        <v>121925.34022922152</v>
      </c>
      <c r="G155" s="72">
        <v>114731.069105528</v>
      </c>
      <c r="H155" s="72">
        <v>126076.88671225405</v>
      </c>
      <c r="I155" s="72">
        <v>122540.92811793897</v>
      </c>
      <c r="J155" s="72">
        <v>124789.04996523882</v>
      </c>
      <c r="K155" s="72">
        <v>125210.63333962036</v>
      </c>
      <c r="L155" s="72">
        <v>134735.7264962551</v>
      </c>
      <c r="M155" s="541">
        <v>115656.56162304037</v>
      </c>
    </row>
    <row r="156" spans="2:13" ht="15">
      <c r="B156" s="12" t="s">
        <v>668</v>
      </c>
      <c r="C156" s="72">
        <v>1144365.9873839973</v>
      </c>
      <c r="D156" s="72">
        <v>102131.12530952593</v>
      </c>
      <c r="E156" s="72">
        <v>123986.02480575306</v>
      </c>
      <c r="F156" s="72">
        <v>124068.73633068333</v>
      </c>
      <c r="G156" s="72">
        <v>120872.74066336534</v>
      </c>
      <c r="H156" s="72">
        <v>116232.20586374852</v>
      </c>
      <c r="I156" s="72">
        <v>126839.56968820975</v>
      </c>
      <c r="J156" s="72">
        <v>121058.41088514209</v>
      </c>
      <c r="K156" s="72">
        <v>115526.8757543633</v>
      </c>
      <c r="L156" s="72">
        <v>112092.34810274885</v>
      </c>
      <c r="M156" s="541">
        <v>81557.94998046027</v>
      </c>
    </row>
    <row r="157" spans="2:13" ht="15">
      <c r="B157" s="12" t="s">
        <v>669</v>
      </c>
      <c r="C157" s="72">
        <v>1103669.122349511</v>
      </c>
      <c r="D157" s="72">
        <v>114081.98114097427</v>
      </c>
      <c r="E157" s="72">
        <v>129046.34779440338</v>
      </c>
      <c r="F157" s="72">
        <v>133123.257322313</v>
      </c>
      <c r="G157" s="72">
        <v>115167.27230826946</v>
      </c>
      <c r="H157" s="72">
        <v>112402.2012118512</v>
      </c>
      <c r="I157" s="72">
        <v>140196.9327138335</v>
      </c>
      <c r="J157" s="72">
        <v>91599.88984094208</v>
      </c>
      <c r="K157" s="72">
        <v>109754.17715961844</v>
      </c>
      <c r="L157" s="72">
        <v>85600.34885191744</v>
      </c>
      <c r="M157" s="541">
        <v>72696.71400539039</v>
      </c>
    </row>
    <row r="158" spans="2:13" ht="15">
      <c r="B158" s="12" t="s">
        <v>670</v>
      </c>
      <c r="C158" s="72">
        <v>1077272.325044286</v>
      </c>
      <c r="D158" s="72">
        <v>69085.59084174181</v>
      </c>
      <c r="E158" s="72">
        <v>80024.34165047578</v>
      </c>
      <c r="F158" s="72">
        <v>94870.44185857201</v>
      </c>
      <c r="G158" s="72">
        <v>93998.13897507905</v>
      </c>
      <c r="H158" s="72">
        <v>105411.92521063893</v>
      </c>
      <c r="I158" s="72">
        <v>119382.5434255402</v>
      </c>
      <c r="J158" s="72">
        <v>122158.32722340789</v>
      </c>
      <c r="K158" s="72">
        <v>120236.33441349983</v>
      </c>
      <c r="L158" s="72">
        <v>136333.2109836096</v>
      </c>
      <c r="M158" s="541">
        <v>135771.47046172936</v>
      </c>
    </row>
    <row r="159" spans="2:13" ht="15">
      <c r="B159" s="12" t="s">
        <v>671</v>
      </c>
      <c r="C159" s="72">
        <v>1028821.4285530415</v>
      </c>
      <c r="D159" s="72">
        <v>29444.072905894845</v>
      </c>
      <c r="E159" s="72">
        <v>51184.36636832572</v>
      </c>
      <c r="F159" s="72">
        <v>68887.66513467279</v>
      </c>
      <c r="G159" s="72">
        <v>69862.52927938977</v>
      </c>
      <c r="H159" s="72">
        <v>83958.1148658687</v>
      </c>
      <c r="I159" s="72">
        <v>90273.92835762193</v>
      </c>
      <c r="J159" s="72">
        <v>94379.83906361763</v>
      </c>
      <c r="K159" s="72">
        <v>134096.58629292675</v>
      </c>
      <c r="L159" s="72">
        <v>165255.99513482096</v>
      </c>
      <c r="M159" s="541">
        <v>241478.33114989707</v>
      </c>
    </row>
    <row r="160" spans="2:13" ht="15">
      <c r="B160" s="12" t="s">
        <v>672</v>
      </c>
      <c r="C160" s="72">
        <v>1014473.0250380968</v>
      </c>
      <c r="D160" s="72">
        <v>58906.44874766069</v>
      </c>
      <c r="E160" s="72">
        <v>102568.16615323444</v>
      </c>
      <c r="F160" s="72">
        <v>119627.73753796051</v>
      </c>
      <c r="G160" s="72">
        <v>107999.3969979175</v>
      </c>
      <c r="H160" s="72">
        <v>119072.4238680546</v>
      </c>
      <c r="I160" s="72">
        <v>108477.73083408774</v>
      </c>
      <c r="J160" s="72">
        <v>111907.30103865826</v>
      </c>
      <c r="K160" s="72">
        <v>96567.38077956013</v>
      </c>
      <c r="L160" s="72">
        <v>102179.30095043598</v>
      </c>
      <c r="M160" s="541">
        <v>87167.1381305316</v>
      </c>
    </row>
    <row r="161" spans="2:13" ht="15">
      <c r="B161" s="12" t="s">
        <v>673</v>
      </c>
      <c r="C161" s="72">
        <v>997261.7287822368</v>
      </c>
      <c r="D161" s="72">
        <v>32308.992939256077</v>
      </c>
      <c r="E161" s="72">
        <v>53422.678005568785</v>
      </c>
      <c r="F161" s="72">
        <v>74564.51670741219</v>
      </c>
      <c r="G161" s="72">
        <v>63232.20176146227</v>
      </c>
      <c r="H161" s="72">
        <v>93856.43989190563</v>
      </c>
      <c r="I161" s="72">
        <v>103264.40622798001</v>
      </c>
      <c r="J161" s="72">
        <v>118069.90564729033</v>
      </c>
      <c r="K161" s="72">
        <v>128891.4041910005</v>
      </c>
      <c r="L161" s="72">
        <v>139401.35254939986</v>
      </c>
      <c r="M161" s="541">
        <v>190249.83086096784</v>
      </c>
    </row>
    <row r="162" spans="2:13" ht="15">
      <c r="B162" s="12" t="s">
        <v>674</v>
      </c>
      <c r="C162" s="72">
        <v>995311.4782796524</v>
      </c>
      <c r="D162" s="72">
        <v>142164.40526452643</v>
      </c>
      <c r="E162" s="72">
        <v>132962.25402444508</v>
      </c>
      <c r="F162" s="72">
        <v>145570.308013561</v>
      </c>
      <c r="G162" s="72">
        <v>141166.2008732993</v>
      </c>
      <c r="H162" s="72">
        <v>129172.10082389791</v>
      </c>
      <c r="I162" s="72">
        <v>100989.99437674876</v>
      </c>
      <c r="J162" s="72">
        <v>65835.48196306296</v>
      </c>
      <c r="K162" s="72">
        <v>57243.213339618604</v>
      </c>
      <c r="L162" s="72">
        <v>54729.79301326925</v>
      </c>
      <c r="M162" s="541">
        <v>25477.726587225836</v>
      </c>
    </row>
    <row r="163" spans="2:13" ht="15">
      <c r="B163" s="12" t="s">
        <v>675</v>
      </c>
      <c r="C163" s="72">
        <v>966974.6820659098</v>
      </c>
      <c r="D163" s="72">
        <v>32338.993236903138</v>
      </c>
      <c r="E163" s="72">
        <v>76091.66434066858</v>
      </c>
      <c r="F163" s="72">
        <v>88891.20236238121</v>
      </c>
      <c r="G163" s="72">
        <v>95723.3709851942</v>
      </c>
      <c r="H163" s="72">
        <v>95635.56226775073</v>
      </c>
      <c r="I163" s="72">
        <v>108311.5041443526</v>
      </c>
      <c r="J163" s="72">
        <v>103838.052662748</v>
      </c>
      <c r="K163" s="72">
        <v>118637.3299225384</v>
      </c>
      <c r="L163" s="72">
        <v>120308.03783956268</v>
      </c>
      <c r="M163" s="541">
        <v>127198.96430380904</v>
      </c>
    </row>
    <row r="164" spans="2:13" ht="15">
      <c r="B164" s="12" t="s">
        <v>676</v>
      </c>
      <c r="C164" s="72">
        <v>958687.1078892567</v>
      </c>
      <c r="D164" s="72">
        <v>76936.89302640846</v>
      </c>
      <c r="E164" s="72">
        <v>74176.98543852502</v>
      </c>
      <c r="F164" s="72">
        <v>82831.23396197936</v>
      </c>
      <c r="G164" s="72">
        <v>94696.46860448815</v>
      </c>
      <c r="H164" s="72">
        <v>95579.65302564221</v>
      </c>
      <c r="I164" s="72">
        <v>99225.24824417807</v>
      </c>
      <c r="J164" s="72">
        <v>120829.37117619788</v>
      </c>
      <c r="K164" s="72">
        <v>110999.45002361768</v>
      </c>
      <c r="L164" s="72">
        <v>113554.03915623364</v>
      </c>
      <c r="M164" s="541">
        <v>89857.76523199162</v>
      </c>
    </row>
    <row r="165" spans="2:13" ht="15">
      <c r="B165" s="12" t="s">
        <v>677</v>
      </c>
      <c r="C165" s="72">
        <v>950614.6437653963</v>
      </c>
      <c r="D165" s="72">
        <v>33889.31246247937</v>
      </c>
      <c r="E165" s="72">
        <v>54246.4410481157</v>
      </c>
      <c r="F165" s="72">
        <v>80456.24138150668</v>
      </c>
      <c r="G165" s="72">
        <v>88392.4189855869</v>
      </c>
      <c r="H165" s="72">
        <v>94205.5649527945</v>
      </c>
      <c r="I165" s="72">
        <v>104294.02357994745</v>
      </c>
      <c r="J165" s="72">
        <v>112989.33791550994</v>
      </c>
      <c r="K165" s="72">
        <v>111726.87012180549</v>
      </c>
      <c r="L165" s="72">
        <v>129764.88032381255</v>
      </c>
      <c r="M165" s="541">
        <v>140649.5529938405</v>
      </c>
    </row>
    <row r="166" spans="2:13" ht="15">
      <c r="B166" s="12" t="s">
        <v>678</v>
      </c>
      <c r="C166" s="72">
        <v>948137.3323968351</v>
      </c>
      <c r="D166" s="72">
        <v>57780.15855474563</v>
      </c>
      <c r="E166" s="72">
        <v>88558.27664000519</v>
      </c>
      <c r="F166" s="72">
        <v>99873.68746426271</v>
      </c>
      <c r="G166" s="72">
        <v>98498.45441684291</v>
      </c>
      <c r="H166" s="72">
        <v>100385.56153060542</v>
      </c>
      <c r="I166" s="72">
        <v>107036.26055609102</v>
      </c>
      <c r="J166" s="72">
        <v>106249.44100403241</v>
      </c>
      <c r="K166" s="72">
        <v>94101.32133387854</v>
      </c>
      <c r="L166" s="72">
        <v>104578.40090101177</v>
      </c>
      <c r="M166" s="541">
        <v>91075.76999529569</v>
      </c>
    </row>
    <row r="167" spans="2:13" ht="15">
      <c r="B167" s="12" t="s">
        <v>679</v>
      </c>
      <c r="C167" s="72">
        <v>942395.6189881868</v>
      </c>
      <c r="D167" s="72">
        <v>27294.374688694224</v>
      </c>
      <c r="E167" s="72">
        <v>48943.28030882737</v>
      </c>
      <c r="F167" s="72">
        <v>54636.01552218923</v>
      </c>
      <c r="G167" s="72">
        <v>71075.73826811886</v>
      </c>
      <c r="H167" s="72">
        <v>69481.47714897485</v>
      </c>
      <c r="I167" s="72">
        <v>94297.57504696635</v>
      </c>
      <c r="J167" s="72">
        <v>126342.94964780592</v>
      </c>
      <c r="K167" s="72">
        <v>119146.38854977532</v>
      </c>
      <c r="L167" s="72">
        <v>133151.2959919922</v>
      </c>
      <c r="M167" s="541">
        <v>198026.52381485174</v>
      </c>
    </row>
    <row r="168" spans="2:13" ht="15">
      <c r="B168" s="12" t="s">
        <v>680</v>
      </c>
      <c r="C168" s="72">
        <v>936594.9834184627</v>
      </c>
      <c r="D168" s="72">
        <v>62463.82005653874</v>
      </c>
      <c r="E168" s="72">
        <v>102751.70228789032</v>
      </c>
      <c r="F168" s="72">
        <v>107435.53478455404</v>
      </c>
      <c r="G168" s="72">
        <v>123421.69892499522</v>
      </c>
      <c r="H168" s="72">
        <v>113271.1925054063</v>
      </c>
      <c r="I168" s="72">
        <v>97889.99366605324</v>
      </c>
      <c r="J168" s="72">
        <v>90322.43180415894</v>
      </c>
      <c r="K168" s="72">
        <v>86560.16810078667</v>
      </c>
      <c r="L168" s="72">
        <v>76593.64395805146</v>
      </c>
      <c r="M168" s="541">
        <v>75884.79733003247</v>
      </c>
    </row>
    <row r="169" spans="2:13" ht="15">
      <c r="B169" s="12" t="s">
        <v>681</v>
      </c>
      <c r="C169" s="72">
        <v>923722.4029792224</v>
      </c>
      <c r="D169" s="72">
        <v>73188.7461416992</v>
      </c>
      <c r="E169" s="72">
        <v>88561.34332448509</v>
      </c>
      <c r="F169" s="72">
        <v>96550.08744617882</v>
      </c>
      <c r="G169" s="72">
        <v>83475.82500748249</v>
      </c>
      <c r="H169" s="72">
        <v>91580.0218126649</v>
      </c>
      <c r="I169" s="72">
        <v>103135.58911724089</v>
      </c>
      <c r="J169" s="72">
        <v>95404.73625107128</v>
      </c>
      <c r="K169" s="72">
        <v>102601.21181485287</v>
      </c>
      <c r="L169" s="72">
        <v>100296.27718635098</v>
      </c>
      <c r="M169" s="541">
        <v>88928.56487716748</v>
      </c>
    </row>
    <row r="170" spans="2:13" ht="15">
      <c r="B170" s="12" t="s">
        <v>682</v>
      </c>
      <c r="C170" s="72">
        <v>914119.279682179</v>
      </c>
      <c r="D170" s="72">
        <v>27052.06275698327</v>
      </c>
      <c r="E170" s="72">
        <v>53245.69799748422</v>
      </c>
      <c r="F170" s="72">
        <v>71537.75593403669</v>
      </c>
      <c r="G170" s="72">
        <v>75634.07013509641</v>
      </c>
      <c r="H170" s="72">
        <v>89409.93637489475</v>
      </c>
      <c r="I170" s="72">
        <v>96461.72498932204</v>
      </c>
      <c r="J170" s="72">
        <v>97003.11524991857</v>
      </c>
      <c r="K170" s="72">
        <v>113030.31785071528</v>
      </c>
      <c r="L170" s="72">
        <v>136639.28957655953</v>
      </c>
      <c r="M170" s="541">
        <v>154105.30881717888</v>
      </c>
    </row>
    <row r="171" spans="2:13" ht="15">
      <c r="B171" s="12" t="s">
        <v>683</v>
      </c>
      <c r="C171" s="72">
        <v>909071.9634609243</v>
      </c>
      <c r="D171" s="72">
        <v>65582.03809969232</v>
      </c>
      <c r="E171" s="72">
        <v>77473.88933082075</v>
      </c>
      <c r="F171" s="72">
        <v>91498.4544950369</v>
      </c>
      <c r="G171" s="72">
        <v>84191.95326372662</v>
      </c>
      <c r="H171" s="72">
        <v>123822.47998602505</v>
      </c>
      <c r="I171" s="72">
        <v>105293.45482436563</v>
      </c>
      <c r="J171" s="72">
        <v>97693.2122343958</v>
      </c>
      <c r="K171" s="72">
        <v>68952.17375900187</v>
      </c>
      <c r="L171" s="72">
        <v>101790.40888618708</v>
      </c>
      <c r="M171" s="541">
        <v>92773.89858167793</v>
      </c>
    </row>
    <row r="172" spans="2:13" ht="15">
      <c r="B172" s="12" t="s">
        <v>684</v>
      </c>
      <c r="C172" s="72">
        <v>884561.7217269202</v>
      </c>
      <c r="D172" s="72">
        <v>50677.02812063043</v>
      </c>
      <c r="E172" s="72">
        <v>81760.53756778628</v>
      </c>
      <c r="F172" s="72">
        <v>100435.61951953133</v>
      </c>
      <c r="G172" s="72">
        <v>93471.54351501317</v>
      </c>
      <c r="H172" s="72">
        <v>91077.4404305167</v>
      </c>
      <c r="I172" s="72">
        <v>92361.64997163428</v>
      </c>
      <c r="J172" s="72">
        <v>101289.78651540662</v>
      </c>
      <c r="K172" s="72">
        <v>93462.83842551835</v>
      </c>
      <c r="L172" s="72">
        <v>85592.59294312827</v>
      </c>
      <c r="M172" s="541">
        <v>94432.68471776387</v>
      </c>
    </row>
    <row r="173" spans="2:13" ht="15">
      <c r="B173" s="12" t="s">
        <v>685</v>
      </c>
      <c r="C173" s="72">
        <v>865535.0418577912</v>
      </c>
      <c r="D173" s="72">
        <v>42817.70369054005</v>
      </c>
      <c r="E173" s="72">
        <v>73170.66799469075</v>
      </c>
      <c r="F173" s="72">
        <v>69296.13776055437</v>
      </c>
      <c r="G173" s="72">
        <v>96810.61619414603</v>
      </c>
      <c r="H173" s="72">
        <v>108048.0025167353</v>
      </c>
      <c r="I173" s="72">
        <v>116634.86502747041</v>
      </c>
      <c r="J173" s="72">
        <v>113497.87718452119</v>
      </c>
      <c r="K173" s="72">
        <v>73533.74764488422</v>
      </c>
      <c r="L173" s="72">
        <v>92683.29622566768</v>
      </c>
      <c r="M173" s="541">
        <v>79042.12761857953</v>
      </c>
    </row>
    <row r="174" spans="2:13" ht="15">
      <c r="B174" s="12" t="s">
        <v>686</v>
      </c>
      <c r="C174" s="72">
        <v>805026.1253397415</v>
      </c>
      <c r="D174" s="72">
        <v>105689.3765583238</v>
      </c>
      <c r="E174" s="72">
        <v>113559.26000781982</v>
      </c>
      <c r="F174" s="72">
        <v>109185.05874227242</v>
      </c>
      <c r="G174" s="72">
        <v>92685.62700876307</v>
      </c>
      <c r="H174" s="72">
        <v>88168.68165373191</v>
      </c>
      <c r="I174" s="72">
        <v>72944.96273100747</v>
      </c>
      <c r="J174" s="72">
        <v>66979.00431914457</v>
      </c>
      <c r="K174" s="72">
        <v>63758.59971325762</v>
      </c>
      <c r="L174" s="72">
        <v>49096.10164193799</v>
      </c>
      <c r="M174" s="541">
        <v>42959.45296348366</v>
      </c>
    </row>
    <row r="175" spans="2:13" ht="15">
      <c r="B175" s="12" t="s">
        <v>687</v>
      </c>
      <c r="C175" s="72">
        <v>769366.54679846</v>
      </c>
      <c r="D175" s="72">
        <v>53947.61318536265</v>
      </c>
      <c r="E175" s="72">
        <v>70541.32958355617</v>
      </c>
      <c r="F175" s="72">
        <v>76718.58553268867</v>
      </c>
      <c r="G175" s="72">
        <v>82085.27825495318</v>
      </c>
      <c r="H175" s="72">
        <v>80125.57994903674</v>
      </c>
      <c r="I175" s="72">
        <v>81107.89580079203</v>
      </c>
      <c r="J175" s="72">
        <v>83474.8357404293</v>
      </c>
      <c r="K175" s="72">
        <v>80888.95948509702</v>
      </c>
      <c r="L175" s="72">
        <v>92461.68400320254</v>
      </c>
      <c r="M175" s="541">
        <v>68014.78526334732</v>
      </c>
    </row>
    <row r="176" spans="2:13" ht="15">
      <c r="B176" s="12" t="s">
        <v>688</v>
      </c>
      <c r="C176" s="72">
        <v>746141.3939066511</v>
      </c>
      <c r="D176" s="72">
        <v>41661.35184102991</v>
      </c>
      <c r="E176" s="72">
        <v>58250.43977666556</v>
      </c>
      <c r="F176" s="72">
        <v>88367.23862104969</v>
      </c>
      <c r="G176" s="72">
        <v>78750.93168574372</v>
      </c>
      <c r="H176" s="72">
        <v>71318.13448738611</v>
      </c>
      <c r="I176" s="72">
        <v>76494.97956839783</v>
      </c>
      <c r="J176" s="72">
        <v>82084.14345227416</v>
      </c>
      <c r="K176" s="72">
        <v>71012.91431106279</v>
      </c>
      <c r="L176" s="72">
        <v>92850.74891723528</v>
      </c>
      <c r="M176" s="541">
        <v>85350.51124580523</v>
      </c>
    </row>
    <row r="177" spans="2:13" ht="15">
      <c r="B177" s="12" t="s">
        <v>689</v>
      </c>
      <c r="C177" s="72">
        <v>734814.5569593161</v>
      </c>
      <c r="D177" s="72">
        <v>70565.9990173645</v>
      </c>
      <c r="E177" s="72">
        <v>76484.79224288442</v>
      </c>
      <c r="F177" s="72">
        <v>90156.077363371</v>
      </c>
      <c r="G177" s="72">
        <v>81923.53565707392</v>
      </c>
      <c r="H177" s="72">
        <v>84807.35596156942</v>
      </c>
      <c r="I177" s="72">
        <v>82200.68382936402</v>
      </c>
      <c r="J177" s="72">
        <v>73668.74481433304</v>
      </c>
      <c r="K177" s="72">
        <v>55066.88133298415</v>
      </c>
      <c r="L177" s="72">
        <v>62880.16536185751</v>
      </c>
      <c r="M177" s="541">
        <v>57060.321378512104</v>
      </c>
    </row>
    <row r="178" spans="2:13" ht="15">
      <c r="B178" s="12" t="s">
        <v>690</v>
      </c>
      <c r="C178" s="72">
        <v>719053.3479023791</v>
      </c>
      <c r="D178" s="72">
        <v>39456.24631315507</v>
      </c>
      <c r="E178" s="72">
        <v>59476.067725381756</v>
      </c>
      <c r="F178" s="72">
        <v>64022.5642241958</v>
      </c>
      <c r="G178" s="72">
        <v>73394.10744208645</v>
      </c>
      <c r="H178" s="72">
        <v>72455.67333403902</v>
      </c>
      <c r="I178" s="72">
        <v>78583.86147824173</v>
      </c>
      <c r="J178" s="72">
        <v>82827.39653020406</v>
      </c>
      <c r="K178" s="72">
        <v>85527.0773525317</v>
      </c>
      <c r="L178" s="72">
        <v>90285.0161091765</v>
      </c>
      <c r="M178" s="541">
        <v>73025.33739335483</v>
      </c>
    </row>
    <row r="179" spans="2:13" ht="15">
      <c r="B179" s="15" t="s">
        <v>516</v>
      </c>
      <c r="C179" s="542">
        <v>40758853.68328968</v>
      </c>
      <c r="D179" s="542">
        <v>2040835.30186466</v>
      </c>
      <c r="E179" s="542">
        <v>2951747.7797102057</v>
      </c>
      <c r="F179" s="542">
        <v>3411101.6169987163</v>
      </c>
      <c r="G179" s="542">
        <v>3882264.073082933</v>
      </c>
      <c r="H179" s="542">
        <v>4231597.720772275</v>
      </c>
      <c r="I179" s="542">
        <v>4404100.240304243</v>
      </c>
      <c r="J179" s="542">
        <v>4573185.267223909</v>
      </c>
      <c r="K179" s="542">
        <v>4619929.963240218</v>
      </c>
      <c r="L179" s="542">
        <v>4971961.166051405</v>
      </c>
      <c r="M179" s="543">
        <v>5672130.554041092</v>
      </c>
    </row>
    <row r="181" spans="2:10" ht="15">
      <c r="B181" t="s">
        <v>197</v>
      </c>
      <c r="J181" s="28"/>
    </row>
    <row r="184" spans="3:4" ht="15">
      <c r="C184" s="59"/>
      <c r="D184" s="59"/>
    </row>
  </sheetData>
  <mergeCells count="15">
    <mergeCell ref="B122:M122"/>
    <mergeCell ref="B123:M123"/>
    <mergeCell ref="B125:B126"/>
    <mergeCell ref="C125:C126"/>
    <mergeCell ref="D125:M125"/>
    <mergeCell ref="B62:M62"/>
    <mergeCell ref="B63:M63"/>
    <mergeCell ref="B65:B66"/>
    <mergeCell ref="C65:C66"/>
    <mergeCell ref="D65:M65"/>
    <mergeCell ref="D5:M5"/>
    <mergeCell ref="C5:C6"/>
    <mergeCell ref="B5:B6"/>
    <mergeCell ref="B3:M3"/>
    <mergeCell ref="B2:M2"/>
  </mergeCells>
  <hyperlinks>
    <hyperlink ref="A2" location="Índice!A1" display="Regres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X1235"/>
  <sheetViews>
    <sheetView workbookViewId="0" topLeftCell="A122">
      <selection activeCell="I128" sqref="I127:I128"/>
    </sheetView>
  </sheetViews>
  <sheetFormatPr defaultColWidth="11.421875" defaultRowHeight="15"/>
  <cols>
    <col min="1" max="1" width="18.140625" style="8" customWidth="1"/>
    <col min="2" max="2" width="40.7109375" style="0" customWidth="1"/>
    <col min="3" max="3" width="14.8515625" style="0" customWidth="1"/>
    <col min="4" max="4" width="15.421875" style="0" customWidth="1"/>
    <col min="5" max="5" width="14.57421875" style="0" customWidth="1"/>
    <col min="6" max="7" width="13.140625" style="0" customWidth="1"/>
    <col min="8" max="8" width="14.140625" style="0" customWidth="1"/>
    <col min="9" max="9" width="12.140625" style="0" bestFit="1" customWidth="1"/>
    <col min="10" max="10" width="13.57421875" style="0" bestFit="1" customWidth="1"/>
    <col min="11" max="11" width="12.8515625" style="0" customWidth="1"/>
    <col min="12" max="12" width="12.421875" style="0" customWidth="1"/>
    <col min="13" max="13" width="13.421875" style="0" customWidth="1"/>
    <col min="14" max="14" width="11.8515625" style="0" customWidth="1"/>
    <col min="15" max="15" width="13.140625" style="0" customWidth="1"/>
    <col min="16" max="16" width="12.28125" style="0" customWidth="1"/>
  </cols>
  <sheetData>
    <row r="1" ht="15">
      <c r="F1" s="28"/>
    </row>
    <row r="2" spans="1:10" ht="15">
      <c r="A2" s="1" t="s">
        <v>17</v>
      </c>
      <c r="B2" s="562" t="s">
        <v>312</v>
      </c>
      <c r="C2" s="562"/>
      <c r="D2" s="562"/>
      <c r="E2" s="562"/>
      <c r="F2" s="562"/>
      <c r="G2" s="562"/>
      <c r="J2" s="28"/>
    </row>
    <row r="3" spans="2:10" ht="44.1" customHeight="1">
      <c r="B3" s="557" t="s">
        <v>939</v>
      </c>
      <c r="C3" s="557"/>
      <c r="D3" s="557"/>
      <c r="E3" s="557"/>
      <c r="F3" s="557"/>
      <c r="G3" s="557"/>
      <c r="H3" s="557"/>
      <c r="J3" s="28"/>
    </row>
    <row r="4" spans="1:10" ht="15">
      <c r="A4" s="272"/>
      <c r="C4" s="59"/>
      <c r="D4" s="59"/>
      <c r="E4" s="59"/>
      <c r="F4" s="59"/>
      <c r="G4" s="59"/>
      <c r="H4" s="59"/>
      <c r="I4" s="28"/>
      <c r="J4" s="59"/>
    </row>
    <row r="5" spans="2:10" ht="14.25" customHeight="1">
      <c r="B5" s="582" t="s">
        <v>377</v>
      </c>
      <c r="C5" s="552" t="s">
        <v>16</v>
      </c>
      <c r="D5" s="554" t="s">
        <v>318</v>
      </c>
      <c r="E5" s="555"/>
      <c r="F5" s="555"/>
      <c r="G5" s="555"/>
      <c r="H5" s="556"/>
      <c r="I5" s="8"/>
      <c r="J5" s="283"/>
    </row>
    <row r="6" spans="2:8" ht="60">
      <c r="B6" s="583"/>
      <c r="C6" s="553"/>
      <c r="D6" s="136" t="s">
        <v>440</v>
      </c>
      <c r="E6" s="136" t="s">
        <v>441</v>
      </c>
      <c r="F6" s="136" t="s">
        <v>442</v>
      </c>
      <c r="G6" s="136" t="s">
        <v>84</v>
      </c>
      <c r="H6" s="136" t="s">
        <v>443</v>
      </c>
    </row>
    <row r="7" spans="2:24" ht="15">
      <c r="B7" s="10" t="s">
        <v>16</v>
      </c>
      <c r="C7" s="144">
        <v>584496340.6768694</v>
      </c>
      <c r="D7" s="139">
        <v>51048794.06363295</v>
      </c>
      <c r="E7" s="139">
        <v>277853193.12937784</v>
      </c>
      <c r="F7" s="139">
        <v>173138246.5925086</v>
      </c>
      <c r="G7" s="139">
        <v>23102660.94661806</v>
      </c>
      <c r="H7" s="145">
        <v>59353445.94470673</v>
      </c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</row>
    <row r="8" spans="2:8" ht="16.35" customHeight="1">
      <c r="B8" s="12" t="s">
        <v>691</v>
      </c>
      <c r="C8" s="291">
        <v>34344155.42992387</v>
      </c>
      <c r="D8" s="54">
        <v>327047.8909981643</v>
      </c>
      <c r="E8" s="54">
        <v>13676206.786707716</v>
      </c>
      <c r="F8" s="54">
        <v>622967.1894321791</v>
      </c>
      <c r="G8" s="54">
        <v>894635.5071135303</v>
      </c>
      <c r="H8" s="65">
        <v>18823298.055663068</v>
      </c>
    </row>
    <row r="9" spans="2:8" ht="15">
      <c r="B9" s="12" t="s">
        <v>692</v>
      </c>
      <c r="C9" s="291">
        <v>33732943.077137925</v>
      </c>
      <c r="D9" s="54">
        <v>1520480.1187526018</v>
      </c>
      <c r="E9" s="54">
        <v>24078543.189577762</v>
      </c>
      <c r="F9" s="54">
        <v>7546646.839895879</v>
      </c>
      <c r="G9" s="54">
        <v>385514.5626518207</v>
      </c>
      <c r="H9" s="65">
        <v>201758.36625415683</v>
      </c>
    </row>
    <row r="10" spans="2:8" ht="30">
      <c r="B10" s="48" t="s">
        <v>693</v>
      </c>
      <c r="C10" s="291">
        <v>20619508.451369572</v>
      </c>
      <c r="D10" s="54">
        <v>481840.30728492176</v>
      </c>
      <c r="E10" s="54">
        <v>17266877.901951395</v>
      </c>
      <c r="F10" s="54">
        <v>410409.40971671947</v>
      </c>
      <c r="G10" s="54">
        <v>164100.4663565498</v>
      </c>
      <c r="H10" s="65">
        <v>2296280.366057276</v>
      </c>
    </row>
    <row r="11" spans="2:10" ht="15">
      <c r="B11" s="12" t="s">
        <v>694</v>
      </c>
      <c r="C11" s="291">
        <v>20130324.54727316</v>
      </c>
      <c r="D11" s="54">
        <v>1318052.6133687226</v>
      </c>
      <c r="E11" s="54">
        <v>14751076.88531452</v>
      </c>
      <c r="F11" s="54">
        <v>1214008.3028395907</v>
      </c>
      <c r="G11" s="54">
        <v>222089.24307805658</v>
      </c>
      <c r="H11" s="65">
        <v>2625097.50266635</v>
      </c>
      <c r="J11" s="28"/>
    </row>
    <row r="12" spans="2:8" ht="15">
      <c r="B12" s="12" t="s">
        <v>695</v>
      </c>
      <c r="C12" s="291">
        <v>19410523.139059603</v>
      </c>
      <c r="D12" s="54">
        <v>694655.2963988711</v>
      </c>
      <c r="E12" s="54">
        <v>12135413.25858052</v>
      </c>
      <c r="F12" s="54">
        <v>5664934.28177753</v>
      </c>
      <c r="G12" s="54">
        <v>125315.0379878836</v>
      </c>
      <c r="H12" s="65">
        <v>790205.2643150194</v>
      </c>
    </row>
    <row r="13" spans="2:8" ht="15">
      <c r="B13" s="12" t="s">
        <v>696</v>
      </c>
      <c r="C13" s="291">
        <v>17778378.359742228</v>
      </c>
      <c r="D13" s="54">
        <v>2316171.775924287</v>
      </c>
      <c r="E13" s="54">
        <v>4548583.312552885</v>
      </c>
      <c r="F13" s="54">
        <v>9069680.73752682</v>
      </c>
      <c r="G13" s="54">
        <v>517765.5851521511</v>
      </c>
      <c r="H13" s="65">
        <v>1326176.9485867152</v>
      </c>
    </row>
    <row r="14" spans="2:8" ht="15">
      <c r="B14" s="12" t="s">
        <v>697</v>
      </c>
      <c r="C14" s="291">
        <v>14207895.981730357</v>
      </c>
      <c r="D14" s="54">
        <v>1303442.2474552747</v>
      </c>
      <c r="E14" s="54">
        <v>8099768.55732907</v>
      </c>
      <c r="F14" s="54">
        <v>3688170.685712068</v>
      </c>
      <c r="G14" s="54">
        <v>419656.0233842047</v>
      </c>
      <c r="H14" s="65">
        <v>696858.4678490958</v>
      </c>
    </row>
    <row r="15" spans="2:8" ht="30">
      <c r="B15" s="48" t="s">
        <v>698</v>
      </c>
      <c r="C15" s="291">
        <v>14199599.413847895</v>
      </c>
      <c r="D15" s="54">
        <v>1444464.061761362</v>
      </c>
      <c r="E15" s="54">
        <v>9283731.168135123</v>
      </c>
      <c r="F15" s="54">
        <v>3389032.480764559</v>
      </c>
      <c r="G15" s="54">
        <v>53478.62722374598</v>
      </c>
      <c r="H15" s="65">
        <v>28893.0759620126</v>
      </c>
    </row>
    <row r="16" spans="2:8" ht="15">
      <c r="B16" s="12" t="s">
        <v>699</v>
      </c>
      <c r="C16" s="291">
        <v>13318413.715520855</v>
      </c>
      <c r="D16" s="54">
        <v>922606.1189349059</v>
      </c>
      <c r="E16" s="54">
        <v>9689913.1822051</v>
      </c>
      <c r="F16" s="54">
        <v>2200231.707508036</v>
      </c>
      <c r="G16" s="54">
        <v>163104.2105993259</v>
      </c>
      <c r="H16" s="65">
        <v>342558.49627389346</v>
      </c>
    </row>
    <row r="17" spans="2:8" ht="30">
      <c r="B17" s="48" t="s">
        <v>700</v>
      </c>
      <c r="C17" s="291">
        <v>12684677.576907553</v>
      </c>
      <c r="D17" s="54">
        <v>180710.14805517346</v>
      </c>
      <c r="E17" s="54">
        <v>9529865.10889835</v>
      </c>
      <c r="F17" s="54">
        <v>79652.74820440607</v>
      </c>
      <c r="G17" s="54">
        <v>1330953.5815641654</v>
      </c>
      <c r="H17" s="65">
        <v>1563495.990183905</v>
      </c>
    </row>
    <row r="18" spans="2:8" ht="15">
      <c r="B18" s="12" t="s">
        <v>701</v>
      </c>
      <c r="C18" s="291">
        <v>12669027.23279458</v>
      </c>
      <c r="D18" s="54">
        <v>576543.5632203621</v>
      </c>
      <c r="E18" s="54">
        <v>3932148.747162109</v>
      </c>
      <c r="F18" s="54">
        <v>5423762.911453259</v>
      </c>
      <c r="G18" s="54">
        <v>156743.30325527253</v>
      </c>
      <c r="H18" s="65">
        <v>2579828.7077048523</v>
      </c>
    </row>
    <row r="19" spans="2:8" ht="15">
      <c r="B19" s="12" t="s">
        <v>702</v>
      </c>
      <c r="C19" s="291">
        <v>12507284.581391372</v>
      </c>
      <c r="D19" s="54">
        <v>1310659.659514264</v>
      </c>
      <c r="E19" s="54">
        <v>8025957.313254943</v>
      </c>
      <c r="F19" s="54">
        <v>3082445.6832169234</v>
      </c>
      <c r="G19" s="54">
        <v>40253.94121917667</v>
      </c>
      <c r="H19" s="65">
        <v>47967.984184743604</v>
      </c>
    </row>
    <row r="20" spans="2:8" ht="15">
      <c r="B20" s="12" t="s">
        <v>703</v>
      </c>
      <c r="C20" s="291">
        <v>10499880.552037297</v>
      </c>
      <c r="D20" s="54">
        <v>849223.6136278047</v>
      </c>
      <c r="E20" s="54">
        <v>4215843.553074052</v>
      </c>
      <c r="F20" s="54">
        <v>3744360.3787465333</v>
      </c>
      <c r="G20" s="54">
        <v>80973.16802569617</v>
      </c>
      <c r="H20" s="65">
        <v>1609479.8385638099</v>
      </c>
    </row>
    <row r="21" spans="2:8" ht="15">
      <c r="B21" s="12" t="s">
        <v>704</v>
      </c>
      <c r="C21" s="291">
        <v>10442075.951094413</v>
      </c>
      <c r="D21" s="54">
        <v>686790.848589419</v>
      </c>
      <c r="E21" s="54">
        <v>4318276.867969078</v>
      </c>
      <c r="F21" s="54">
        <v>3526694.4323440315</v>
      </c>
      <c r="G21" s="54">
        <v>63973.52221121811</v>
      </c>
      <c r="H21" s="65">
        <v>1846340.2799810942</v>
      </c>
    </row>
    <row r="22" spans="2:8" ht="15">
      <c r="B22" s="12" t="s">
        <v>705</v>
      </c>
      <c r="C22" s="291">
        <v>10221042.336504387</v>
      </c>
      <c r="D22" s="54">
        <v>506252.99373945093</v>
      </c>
      <c r="E22" s="54">
        <v>4306201.885325244</v>
      </c>
      <c r="F22" s="54">
        <v>4826917.610259988</v>
      </c>
      <c r="G22" s="54">
        <v>340448.65078844427</v>
      </c>
      <c r="H22" s="65">
        <v>241221.19638994406</v>
      </c>
    </row>
    <row r="23" spans="2:8" ht="15">
      <c r="B23" s="12" t="s">
        <v>706</v>
      </c>
      <c r="C23" s="291">
        <v>10079483.15628715</v>
      </c>
      <c r="D23" s="54">
        <v>660510.8048912816</v>
      </c>
      <c r="E23" s="54">
        <v>6868915.282224138</v>
      </c>
      <c r="F23" s="54">
        <v>2017981.44099832</v>
      </c>
      <c r="G23" s="54">
        <v>51246.97461058681</v>
      </c>
      <c r="H23" s="65">
        <v>480828.6535630447</v>
      </c>
    </row>
    <row r="24" spans="2:8" ht="15">
      <c r="B24" s="12" t="s">
        <v>707</v>
      </c>
      <c r="C24" s="291">
        <v>9546361.075975358</v>
      </c>
      <c r="D24" s="54">
        <v>1328456.4259053648</v>
      </c>
      <c r="E24" s="54">
        <v>6517298.601523367</v>
      </c>
      <c r="F24" s="54">
        <v>1653804.386681262</v>
      </c>
      <c r="G24" s="54">
        <v>25422.388623014518</v>
      </c>
      <c r="H24" s="65">
        <v>21379.273242173338</v>
      </c>
    </row>
    <row r="25" spans="2:8" ht="15">
      <c r="B25" s="12" t="s">
        <v>708</v>
      </c>
      <c r="C25" s="291">
        <v>8974567.734082434</v>
      </c>
      <c r="D25" s="54">
        <v>404324.11227326223</v>
      </c>
      <c r="E25" s="54">
        <v>3035661.2910048994</v>
      </c>
      <c r="F25" s="54">
        <v>4954621.658100074</v>
      </c>
      <c r="G25" s="54">
        <v>350956.36164457066</v>
      </c>
      <c r="H25" s="65">
        <v>229004.31105848766</v>
      </c>
    </row>
    <row r="26" spans="2:8" ht="15">
      <c r="B26" s="12" t="s">
        <v>709</v>
      </c>
      <c r="C26" s="291">
        <v>8641271.443784893</v>
      </c>
      <c r="D26" s="54">
        <v>922841.0856678748</v>
      </c>
      <c r="E26" s="54">
        <v>5737040.648298901</v>
      </c>
      <c r="F26" s="54">
        <v>1816942.9604048452</v>
      </c>
      <c r="G26" s="54">
        <v>100303.02685070057</v>
      </c>
      <c r="H26" s="65">
        <v>64143.72256296655</v>
      </c>
    </row>
    <row r="27" spans="2:8" ht="15">
      <c r="B27" s="12" t="s">
        <v>710</v>
      </c>
      <c r="C27" s="291">
        <v>7770562.435828164</v>
      </c>
      <c r="D27" s="54">
        <v>296302.92691009375</v>
      </c>
      <c r="E27" s="54">
        <v>2744699.066231092</v>
      </c>
      <c r="F27" s="54">
        <v>4273280.744435002</v>
      </c>
      <c r="G27" s="54">
        <v>308660.7886527477</v>
      </c>
      <c r="H27" s="65">
        <v>147618.90959929544</v>
      </c>
    </row>
    <row r="28" spans="2:8" ht="30">
      <c r="B28" s="48" t="s">
        <v>711</v>
      </c>
      <c r="C28" s="291">
        <v>7351632.442849751</v>
      </c>
      <c r="D28" s="54">
        <v>581342.4705745137</v>
      </c>
      <c r="E28" s="54">
        <v>1705031.3876154448</v>
      </c>
      <c r="F28" s="54">
        <v>556775.2015093509</v>
      </c>
      <c r="G28" s="54">
        <v>704176.237827494</v>
      </c>
      <c r="H28" s="65">
        <v>3804307.145322842</v>
      </c>
    </row>
    <row r="29" spans="2:8" ht="15">
      <c r="B29" s="12" t="s">
        <v>712</v>
      </c>
      <c r="C29" s="291">
        <v>6670400.55016461</v>
      </c>
      <c r="D29" s="54">
        <v>140618.68014664366</v>
      </c>
      <c r="E29" s="54">
        <v>2836925.230024926</v>
      </c>
      <c r="F29" s="54">
        <v>2990317.1474194913</v>
      </c>
      <c r="G29" s="54">
        <v>532251.3010866059</v>
      </c>
      <c r="H29" s="65">
        <v>170288.19148661758</v>
      </c>
    </row>
    <row r="30" spans="2:8" ht="15">
      <c r="B30" s="12" t="s">
        <v>713</v>
      </c>
      <c r="C30" s="291">
        <v>5653494.321521059</v>
      </c>
      <c r="D30" s="54">
        <v>448504.06461162964</v>
      </c>
      <c r="E30" s="54">
        <v>3841322.172850632</v>
      </c>
      <c r="F30" s="54">
        <v>1314334.2738101578</v>
      </c>
      <c r="G30" s="54">
        <v>38571.97066043506</v>
      </c>
      <c r="H30" s="65">
        <v>10761.839588178771</v>
      </c>
    </row>
    <row r="31" spans="2:8" ht="15">
      <c r="B31" s="12" t="s">
        <v>714</v>
      </c>
      <c r="C31" s="291">
        <v>5488668.095172891</v>
      </c>
      <c r="D31" s="54">
        <v>1202746.1193963445</v>
      </c>
      <c r="E31" s="54">
        <v>3195769.8038594164</v>
      </c>
      <c r="F31" s="54">
        <v>359057.48114430974</v>
      </c>
      <c r="G31" s="54">
        <v>104209.44607308929</v>
      </c>
      <c r="H31" s="65">
        <v>626885.2446998348</v>
      </c>
    </row>
    <row r="32" spans="2:8" ht="15">
      <c r="B32" s="12" t="s">
        <v>715</v>
      </c>
      <c r="C32" s="291">
        <v>5168663.235887759</v>
      </c>
      <c r="D32" s="54">
        <v>55326.87853434222</v>
      </c>
      <c r="E32" s="54">
        <v>580365.7535504414</v>
      </c>
      <c r="F32" s="54">
        <v>2772884.3345543346</v>
      </c>
      <c r="G32" s="54">
        <v>1540330.1037897975</v>
      </c>
      <c r="H32" s="65">
        <v>219756.1654587379</v>
      </c>
    </row>
    <row r="33" spans="2:8" ht="15">
      <c r="B33" s="12" t="s">
        <v>716</v>
      </c>
      <c r="C33" s="291">
        <v>5164499.229208871</v>
      </c>
      <c r="D33" s="54">
        <v>471060.27679295035</v>
      </c>
      <c r="E33" s="54">
        <v>800001.4156857004</v>
      </c>
      <c r="F33" s="54">
        <v>3175936.6647597225</v>
      </c>
      <c r="G33" s="54">
        <v>436122.36875867547</v>
      </c>
      <c r="H33" s="65">
        <v>281378.5032118582</v>
      </c>
    </row>
    <row r="34" spans="2:8" ht="15">
      <c r="B34" s="12" t="s">
        <v>717</v>
      </c>
      <c r="C34" s="291">
        <v>4932952.362253127</v>
      </c>
      <c r="D34" s="54">
        <v>270173.57779642823</v>
      </c>
      <c r="E34" s="54">
        <v>1078102.8801366624</v>
      </c>
      <c r="F34" s="54">
        <v>2844951.734321002</v>
      </c>
      <c r="G34" s="54">
        <v>526359.6693098139</v>
      </c>
      <c r="H34" s="65">
        <v>213364.50068955688</v>
      </c>
    </row>
    <row r="35" spans="2:8" ht="15">
      <c r="B35" s="12" t="s">
        <v>718</v>
      </c>
      <c r="C35" s="291">
        <v>4802411.984525934</v>
      </c>
      <c r="D35" s="54">
        <v>250821.62495756106</v>
      </c>
      <c r="E35" s="54">
        <v>1030129.5884383494</v>
      </c>
      <c r="F35" s="54">
        <v>2326960.452919081</v>
      </c>
      <c r="G35" s="54">
        <v>183567.7210234574</v>
      </c>
      <c r="H35" s="65">
        <v>1010932.5971873675</v>
      </c>
    </row>
    <row r="36" spans="2:8" ht="15">
      <c r="B36" s="12" t="s">
        <v>841</v>
      </c>
      <c r="C36" s="291">
        <v>4474641.95755879</v>
      </c>
      <c r="D36" s="54">
        <v>227231.7947875056</v>
      </c>
      <c r="E36" s="54">
        <v>1374852.0892194868</v>
      </c>
      <c r="F36" s="54">
        <v>2539458.243761592</v>
      </c>
      <c r="G36" s="54">
        <v>171948.63982433197</v>
      </c>
      <c r="H36" s="65">
        <v>161151.18996615865</v>
      </c>
    </row>
    <row r="37" spans="2:8" ht="15">
      <c r="B37" s="12" t="s">
        <v>719</v>
      </c>
      <c r="C37" s="291">
        <v>4409353.662138832</v>
      </c>
      <c r="D37" s="54">
        <v>315696.903377328</v>
      </c>
      <c r="E37" s="54">
        <v>3119046.596682525</v>
      </c>
      <c r="F37" s="54">
        <v>762394.422809219</v>
      </c>
      <c r="G37" s="54">
        <v>17027.764417182745</v>
      </c>
      <c r="H37" s="65">
        <v>195187.97485259906</v>
      </c>
    </row>
    <row r="38" spans="2:8" ht="15">
      <c r="B38" s="12" t="s">
        <v>720</v>
      </c>
      <c r="C38" s="291">
        <v>4356725.93290971</v>
      </c>
      <c r="D38" s="54">
        <v>162117.0013835987</v>
      </c>
      <c r="E38" s="54">
        <v>2075306.5321381483</v>
      </c>
      <c r="F38" s="54">
        <v>1768759.5711344653</v>
      </c>
      <c r="G38" s="54">
        <v>212013.17934929437</v>
      </c>
      <c r="H38" s="65">
        <v>138529.64890421537</v>
      </c>
    </row>
    <row r="39" spans="2:8" ht="15">
      <c r="B39" s="12" t="s">
        <v>721</v>
      </c>
      <c r="C39" s="291">
        <v>4240330.544966181</v>
      </c>
      <c r="D39" s="54">
        <v>38941.21087553678</v>
      </c>
      <c r="E39" s="54">
        <v>587152.5926133884</v>
      </c>
      <c r="F39" s="54">
        <v>312918.16621523234</v>
      </c>
      <c r="G39" s="54">
        <v>2905752.218611545</v>
      </c>
      <c r="H39" s="65">
        <v>395566.3566504346</v>
      </c>
    </row>
    <row r="40" spans="2:8" ht="17.1" customHeight="1">
      <c r="B40" s="12" t="s">
        <v>722</v>
      </c>
      <c r="C40" s="291">
        <v>4015555.6633753153</v>
      </c>
      <c r="D40" s="54">
        <v>1600856.41569125</v>
      </c>
      <c r="E40" s="54">
        <v>739837.8284672949</v>
      </c>
      <c r="F40" s="54">
        <v>191603.28180109692</v>
      </c>
      <c r="G40" s="54">
        <v>0</v>
      </c>
      <c r="H40" s="65">
        <v>1483258.1374156747</v>
      </c>
    </row>
    <row r="41" spans="2:8" ht="30">
      <c r="B41" s="48" t="s">
        <v>723</v>
      </c>
      <c r="C41" s="291">
        <v>3952957.867712083</v>
      </c>
      <c r="D41" s="54">
        <v>91058.01027624345</v>
      </c>
      <c r="E41" s="54">
        <v>3402931.9902922176</v>
      </c>
      <c r="F41" s="54">
        <v>39089.908896259985</v>
      </c>
      <c r="G41" s="54">
        <v>86431.91941736749</v>
      </c>
      <c r="H41" s="65">
        <v>333446.0388300676</v>
      </c>
    </row>
    <row r="42" spans="2:8" ht="15">
      <c r="B42" s="12" t="s">
        <v>724</v>
      </c>
      <c r="C42" s="291">
        <v>3577007.406558704</v>
      </c>
      <c r="D42" s="54">
        <v>188268.30102131527</v>
      </c>
      <c r="E42" s="54">
        <v>927668.6666022211</v>
      </c>
      <c r="F42" s="54">
        <v>2251543.9558527283</v>
      </c>
      <c r="G42" s="54">
        <v>135995.4055877348</v>
      </c>
      <c r="H42" s="65">
        <v>73531.07749460381</v>
      </c>
    </row>
    <row r="43" spans="2:8" ht="15">
      <c r="B43" s="12" t="s">
        <v>842</v>
      </c>
      <c r="C43" s="291">
        <v>3544000.1481450326</v>
      </c>
      <c r="D43" s="54">
        <v>1166533.0589399226</v>
      </c>
      <c r="E43" s="54">
        <v>1861888.0305698488</v>
      </c>
      <c r="F43" s="54">
        <v>267349.1109691089</v>
      </c>
      <c r="G43" s="54">
        <v>7178.663129771054</v>
      </c>
      <c r="H43" s="65">
        <v>241051.28453643207</v>
      </c>
    </row>
    <row r="44" spans="2:8" ht="15">
      <c r="B44" s="12" t="s">
        <v>725</v>
      </c>
      <c r="C44" s="291">
        <v>3517459.9551422303</v>
      </c>
      <c r="D44" s="54">
        <v>138221.81138788795</v>
      </c>
      <c r="E44" s="54">
        <v>1321079.6862090258</v>
      </c>
      <c r="F44" s="54">
        <v>1875911.4323155263</v>
      </c>
      <c r="G44" s="54">
        <v>128774.89618483109</v>
      </c>
      <c r="H44" s="65">
        <v>53472.129044719855</v>
      </c>
    </row>
    <row r="45" spans="2:8" ht="15">
      <c r="B45" s="12" t="s">
        <v>726</v>
      </c>
      <c r="C45" s="291">
        <v>3464412.3417957085</v>
      </c>
      <c r="D45" s="54">
        <v>706488.9837682456</v>
      </c>
      <c r="E45" s="54">
        <v>1089672.1471757588</v>
      </c>
      <c r="F45" s="54">
        <v>1084212.31103281</v>
      </c>
      <c r="G45" s="54">
        <v>20286.575241690065</v>
      </c>
      <c r="H45" s="65">
        <v>563752.3245771969</v>
      </c>
    </row>
    <row r="46" spans="2:8" ht="15">
      <c r="B46" s="12" t="s">
        <v>843</v>
      </c>
      <c r="C46" s="291">
        <v>3443737.8435539734</v>
      </c>
      <c r="D46" s="54">
        <v>74709.89582580875</v>
      </c>
      <c r="E46" s="54">
        <v>1142381.7642817674</v>
      </c>
      <c r="F46" s="54">
        <v>1938757.7870425817</v>
      </c>
      <c r="G46" s="54">
        <v>195088.03057734945</v>
      </c>
      <c r="H46" s="65">
        <v>92800.36582676164</v>
      </c>
    </row>
    <row r="47" spans="2:8" ht="15">
      <c r="B47" s="12" t="s">
        <v>727</v>
      </c>
      <c r="C47" s="291">
        <v>3432784.3470496996</v>
      </c>
      <c r="D47" s="54">
        <v>422490.3314553556</v>
      </c>
      <c r="E47" s="54">
        <v>2313173.255583753</v>
      </c>
      <c r="F47" s="54">
        <v>627076.3396113993</v>
      </c>
      <c r="G47" s="54">
        <v>9879.453987578128</v>
      </c>
      <c r="H47" s="65">
        <v>60164.966411340385</v>
      </c>
    </row>
    <row r="48" spans="1:8" ht="15">
      <c r="A48" s="48"/>
      <c r="B48" s="12" t="s">
        <v>728</v>
      </c>
      <c r="C48" s="291">
        <v>3314887.491953039</v>
      </c>
      <c r="D48" s="54">
        <v>181788.3497943225</v>
      </c>
      <c r="E48" s="54">
        <v>1225477.4142489086</v>
      </c>
      <c r="F48" s="54">
        <v>1738709.8553980077</v>
      </c>
      <c r="G48" s="54">
        <v>118060.3662144705</v>
      </c>
      <c r="H48" s="65">
        <v>50851.506297197535</v>
      </c>
    </row>
    <row r="49" spans="2:8" ht="15">
      <c r="B49" s="12" t="s">
        <v>729</v>
      </c>
      <c r="C49" s="291">
        <v>3227576.1537334593</v>
      </c>
      <c r="D49" s="54">
        <v>134270.84357831447</v>
      </c>
      <c r="E49" s="54">
        <v>2340671.215656824</v>
      </c>
      <c r="F49" s="54">
        <v>17928.04470200842</v>
      </c>
      <c r="G49" s="54">
        <v>82743.9701508831</v>
      </c>
      <c r="H49" s="65">
        <v>651962.0796455053</v>
      </c>
    </row>
    <row r="50" spans="2:8" ht="15">
      <c r="B50" s="12" t="s">
        <v>844</v>
      </c>
      <c r="C50" s="291">
        <v>3143252.473575483</v>
      </c>
      <c r="D50" s="54">
        <v>87723.96143438303</v>
      </c>
      <c r="E50" s="54">
        <v>722442.2586629555</v>
      </c>
      <c r="F50" s="54">
        <v>2100802.656035705</v>
      </c>
      <c r="G50" s="54">
        <v>174618.23189627094</v>
      </c>
      <c r="H50" s="65">
        <v>57665.36554625148</v>
      </c>
    </row>
    <row r="51" spans="2:8" ht="15">
      <c r="B51" s="12" t="s">
        <v>730</v>
      </c>
      <c r="C51" s="291">
        <v>2977196.168358515</v>
      </c>
      <c r="D51" s="54">
        <v>184184.88524643332</v>
      </c>
      <c r="E51" s="54">
        <v>890333.8131562349</v>
      </c>
      <c r="F51" s="54">
        <v>1637044.4498663777</v>
      </c>
      <c r="G51" s="54">
        <v>151046.12129127173</v>
      </c>
      <c r="H51" s="65">
        <v>114586.89879843434</v>
      </c>
    </row>
    <row r="52" spans="2:8" ht="15">
      <c r="B52" s="12" t="s">
        <v>731</v>
      </c>
      <c r="C52" s="291">
        <v>2970303.472112512</v>
      </c>
      <c r="D52" s="54">
        <v>69286.71305139252</v>
      </c>
      <c r="E52" s="54">
        <v>2550061.636659852</v>
      </c>
      <c r="F52" s="54">
        <v>2748.206659225194</v>
      </c>
      <c r="G52" s="54">
        <v>94865.43545072126</v>
      </c>
      <c r="H52" s="65">
        <v>253341.48029133273</v>
      </c>
    </row>
    <row r="53" spans="2:8" ht="15">
      <c r="B53" s="12" t="s">
        <v>732</v>
      </c>
      <c r="C53" s="291">
        <v>2965873.900007377</v>
      </c>
      <c r="D53" s="54">
        <v>220311.29947724618</v>
      </c>
      <c r="E53" s="54">
        <v>386406.95399058703</v>
      </c>
      <c r="F53" s="54">
        <v>1711052.7315476453</v>
      </c>
      <c r="G53" s="54">
        <v>556598.7044717306</v>
      </c>
      <c r="H53" s="65">
        <v>91504.21052015998</v>
      </c>
    </row>
    <row r="54" spans="2:8" ht="15" customHeight="1">
      <c r="B54" s="12" t="s">
        <v>733</v>
      </c>
      <c r="C54" s="291">
        <v>2765881.900637428</v>
      </c>
      <c r="D54" s="54">
        <v>254205.16661294756</v>
      </c>
      <c r="E54" s="54">
        <v>1586852.1558348713</v>
      </c>
      <c r="F54" s="54">
        <v>902933.9676183097</v>
      </c>
      <c r="G54" s="54">
        <v>15642.283669599314</v>
      </c>
      <c r="H54" s="65">
        <v>6248.3269018055635</v>
      </c>
    </row>
    <row r="55" spans="2:8" ht="15">
      <c r="B55" s="12" t="s">
        <v>734</v>
      </c>
      <c r="C55" s="291">
        <v>2708212.3188704676</v>
      </c>
      <c r="D55" s="54">
        <v>112264.05861064521</v>
      </c>
      <c r="E55" s="54">
        <v>437341.8300223889</v>
      </c>
      <c r="F55" s="54">
        <v>1981874.242038166</v>
      </c>
      <c r="G55" s="54">
        <v>103780.98841466993</v>
      </c>
      <c r="H55" s="65">
        <v>72951.19978467481</v>
      </c>
    </row>
    <row r="56" spans="2:8" ht="15">
      <c r="B56" s="12" t="s">
        <v>735</v>
      </c>
      <c r="C56" s="291">
        <v>2662197.198392764</v>
      </c>
      <c r="D56" s="54">
        <v>492849.37196488876</v>
      </c>
      <c r="E56" s="54">
        <v>593283.6333295379</v>
      </c>
      <c r="F56" s="54">
        <v>1024049.6578665595</v>
      </c>
      <c r="G56" s="54">
        <v>36096.140659284996</v>
      </c>
      <c r="H56" s="65">
        <v>515918.3945724971</v>
      </c>
    </row>
    <row r="57" spans="2:8" ht="15">
      <c r="B57" s="12" t="s">
        <v>736</v>
      </c>
      <c r="C57" s="291">
        <v>2649500.207708828</v>
      </c>
      <c r="D57" s="54">
        <v>107970.6156504626</v>
      </c>
      <c r="E57" s="54">
        <v>663424.4269697685</v>
      </c>
      <c r="F57" s="54">
        <v>1713093.9815290906</v>
      </c>
      <c r="G57" s="54">
        <v>96926.10215261759</v>
      </c>
      <c r="H57" s="65">
        <v>68085.08140690993</v>
      </c>
    </row>
    <row r="58" spans="2:8" ht="15">
      <c r="B58" s="12" t="s">
        <v>737</v>
      </c>
      <c r="C58" s="291">
        <v>2554075.286080712</v>
      </c>
      <c r="D58" s="54">
        <v>80383.9754171762</v>
      </c>
      <c r="E58" s="54">
        <v>1255380.0386906562</v>
      </c>
      <c r="F58" s="54">
        <v>101884.86855852831</v>
      </c>
      <c r="G58" s="54">
        <v>1023084.2878277604</v>
      </c>
      <c r="H58" s="65">
        <v>93342.11558665882</v>
      </c>
    </row>
    <row r="59" spans="2:8" ht="15">
      <c r="B59" s="15" t="s">
        <v>641</v>
      </c>
      <c r="C59" s="292">
        <v>159117718.02065554</v>
      </c>
      <c r="D59" s="270">
        <v>22518970.797920864</v>
      </c>
      <c r="E59" s="270">
        <v>57416855.73283786</v>
      </c>
      <c r="F59" s="270">
        <v>60999285.51879147</v>
      </c>
      <c r="G59" s="270">
        <v>6897637.778567879</v>
      </c>
      <c r="H59" s="271">
        <v>11284968.192538194</v>
      </c>
    </row>
    <row r="60" spans="2:8" ht="15">
      <c r="B60" s="265"/>
      <c r="C60" s="263"/>
      <c r="D60" s="264"/>
      <c r="E60" s="264"/>
      <c r="F60" s="264"/>
      <c r="G60" s="264"/>
      <c r="H60" s="264"/>
    </row>
    <row r="61" spans="2:7" ht="15">
      <c r="B61" s="562" t="s">
        <v>571</v>
      </c>
      <c r="C61" s="562"/>
      <c r="D61" s="562"/>
      <c r="E61" s="562"/>
      <c r="F61" s="562"/>
      <c r="G61" s="562"/>
    </row>
    <row r="62" spans="2:8" ht="15" customHeight="1">
      <c r="B62" s="557" t="s">
        <v>939</v>
      </c>
      <c r="C62" s="557"/>
      <c r="D62" s="557"/>
      <c r="E62" s="557"/>
      <c r="F62" s="557"/>
      <c r="G62" s="557"/>
      <c r="H62" s="557"/>
    </row>
    <row r="63" spans="2:9" ht="15">
      <c r="B63" s="557"/>
      <c r="C63" s="557"/>
      <c r="D63" s="557"/>
      <c r="E63" s="557"/>
      <c r="F63" s="557"/>
      <c r="G63" s="557"/>
      <c r="H63" s="557"/>
      <c r="I63" s="28"/>
    </row>
    <row r="64" spans="2:8" ht="15">
      <c r="B64" s="582" t="s">
        <v>377</v>
      </c>
      <c r="C64" s="552" t="s">
        <v>16</v>
      </c>
      <c r="D64" s="559" t="s">
        <v>318</v>
      </c>
      <c r="E64" s="561"/>
      <c r="F64" s="561"/>
      <c r="G64" s="561"/>
      <c r="H64" s="561"/>
    </row>
    <row r="65" spans="2:8" ht="60">
      <c r="B65" s="583"/>
      <c r="C65" s="553"/>
      <c r="D65" s="260" t="s">
        <v>440</v>
      </c>
      <c r="E65" s="260" t="s">
        <v>441</v>
      </c>
      <c r="F65" s="260" t="s">
        <v>442</v>
      </c>
      <c r="G65" s="260" t="s">
        <v>84</v>
      </c>
      <c r="H65" s="260" t="s">
        <v>443</v>
      </c>
    </row>
    <row r="66" spans="2:10" ht="15">
      <c r="B66" s="267" t="s">
        <v>169</v>
      </c>
      <c r="C66" s="53">
        <v>432944058.03504705</v>
      </c>
      <c r="D66" s="53">
        <v>46145227.276749246</v>
      </c>
      <c r="E66" s="53">
        <v>207732202.16561905</v>
      </c>
      <c r="F66" s="53">
        <v>116438788.91612864</v>
      </c>
      <c r="G66" s="53">
        <v>14535946.675796665</v>
      </c>
      <c r="H66" s="64">
        <v>48091893.00074807</v>
      </c>
      <c r="I66" s="59"/>
      <c r="J66" s="59"/>
    </row>
    <row r="67" spans="1:8" ht="15">
      <c r="A67" s="278"/>
      <c r="B67" s="12" t="s">
        <v>691</v>
      </c>
      <c r="C67" s="54">
        <v>26644791.01901934</v>
      </c>
      <c r="D67" s="54">
        <v>290211.11957729055</v>
      </c>
      <c r="E67" s="54">
        <v>9589153.503763491</v>
      </c>
      <c r="F67" s="54">
        <v>244177.64013621077</v>
      </c>
      <c r="G67" s="54">
        <v>488646.51812386565</v>
      </c>
      <c r="H67" s="65">
        <v>16032602.237413904</v>
      </c>
    </row>
    <row r="68" spans="1:8" ht="15">
      <c r="A68" s="278"/>
      <c r="B68" s="12" t="s">
        <v>692</v>
      </c>
      <c r="C68" s="54">
        <v>23303682.40763793</v>
      </c>
      <c r="D68" s="54">
        <v>1207225.4318650884</v>
      </c>
      <c r="E68" s="54">
        <v>16708554.570462266</v>
      </c>
      <c r="F68" s="54">
        <v>5069457.300150155</v>
      </c>
      <c r="G68" s="54">
        <v>192729.76050473406</v>
      </c>
      <c r="H68" s="65">
        <v>125715.34465559355</v>
      </c>
    </row>
    <row r="69" spans="1:8" ht="15">
      <c r="A69" s="278"/>
      <c r="B69" s="12" t="s">
        <v>738</v>
      </c>
      <c r="C69" s="54">
        <v>18096504.569311384</v>
      </c>
      <c r="D69" s="54">
        <v>1224606.6171351706</v>
      </c>
      <c r="E69" s="54">
        <v>13186848.309060525</v>
      </c>
      <c r="F69" s="54">
        <v>1031318.1467943422</v>
      </c>
      <c r="G69" s="54">
        <v>156701.13296993845</v>
      </c>
      <c r="H69" s="65">
        <v>2497030.363349862</v>
      </c>
    </row>
    <row r="70" spans="1:8" ht="30">
      <c r="A70" s="278"/>
      <c r="B70" s="48" t="s">
        <v>739</v>
      </c>
      <c r="C70" s="54">
        <v>15753575.588210892</v>
      </c>
      <c r="D70" s="54">
        <v>430213.9471872321</v>
      </c>
      <c r="E70" s="54">
        <v>13066894.497684361</v>
      </c>
      <c r="F70" s="54">
        <v>228539.36946822566</v>
      </c>
      <c r="G70" s="54">
        <v>140653.1593619146</v>
      </c>
      <c r="H70" s="65">
        <v>1887274.6145092014</v>
      </c>
    </row>
    <row r="71" spans="1:10" ht="15">
      <c r="A71" s="278"/>
      <c r="B71" s="12" t="s">
        <v>695</v>
      </c>
      <c r="C71" s="54">
        <v>15229883.240225293</v>
      </c>
      <c r="D71" s="54">
        <v>627428.0716213719</v>
      </c>
      <c r="E71" s="54">
        <v>9815395.067015665</v>
      </c>
      <c r="F71" s="54">
        <v>4217746.175839925</v>
      </c>
      <c r="G71" s="54">
        <v>41586.63559203936</v>
      </c>
      <c r="H71" s="65">
        <v>527727.2901568431</v>
      </c>
      <c r="J71" s="28"/>
    </row>
    <row r="72" spans="1:8" ht="15">
      <c r="A72" s="278"/>
      <c r="B72" s="12" t="s">
        <v>696</v>
      </c>
      <c r="C72" s="54">
        <v>13338553.927754065</v>
      </c>
      <c r="D72" s="54">
        <v>2148311.4821003173</v>
      </c>
      <c r="E72" s="54">
        <v>3172556.2441863744</v>
      </c>
      <c r="F72" s="54">
        <v>6801538.642224757</v>
      </c>
      <c r="G72" s="54">
        <v>328394.0250565795</v>
      </c>
      <c r="H72" s="65">
        <v>887753.5341860054</v>
      </c>
    </row>
    <row r="73" spans="1:8" ht="15">
      <c r="A73" s="278"/>
      <c r="B73" s="12" t="s">
        <v>697</v>
      </c>
      <c r="C73" s="54">
        <v>11364089.008232309</v>
      </c>
      <c r="D73" s="54">
        <v>1224498.191081467</v>
      </c>
      <c r="E73" s="54">
        <v>6614372.651331053</v>
      </c>
      <c r="F73" s="54">
        <v>2683211.7121855495</v>
      </c>
      <c r="G73" s="54">
        <v>246142.11804079762</v>
      </c>
      <c r="H73" s="65">
        <v>595864.3355933276</v>
      </c>
    </row>
    <row r="74" spans="1:8" ht="15">
      <c r="A74" s="278"/>
      <c r="B74" s="12" t="s">
        <v>740</v>
      </c>
      <c r="C74" s="54">
        <v>10748985.858948084</v>
      </c>
      <c r="D74" s="54">
        <v>846718.1672084477</v>
      </c>
      <c r="E74" s="54">
        <v>7801484.697213675</v>
      </c>
      <c r="F74" s="54">
        <v>1681752.785676796</v>
      </c>
      <c r="G74" s="54">
        <v>107381.85226908402</v>
      </c>
      <c r="H74" s="65">
        <v>311648.35657999077</v>
      </c>
    </row>
    <row r="75" spans="1:8" ht="30">
      <c r="A75" s="278"/>
      <c r="B75" s="48" t="s">
        <v>741</v>
      </c>
      <c r="C75" s="54">
        <v>10319228.16639598</v>
      </c>
      <c r="D75" s="54">
        <v>153780.17388580958</v>
      </c>
      <c r="E75" s="54">
        <v>7575427.522756512</v>
      </c>
      <c r="F75" s="54">
        <v>66866.93338398107</v>
      </c>
      <c r="G75" s="54">
        <v>1209843.269603358</v>
      </c>
      <c r="H75" s="65">
        <v>1313310.2667663672</v>
      </c>
    </row>
    <row r="76" spans="1:8" ht="15">
      <c r="A76" s="278"/>
      <c r="B76" s="12" t="s">
        <v>742</v>
      </c>
      <c r="C76" s="54">
        <v>8845749.197869975</v>
      </c>
      <c r="D76" s="54">
        <v>816822.3587932228</v>
      </c>
      <c r="E76" s="54">
        <v>3813957.310010785</v>
      </c>
      <c r="F76" s="54">
        <v>3007282.198929827</v>
      </c>
      <c r="G76" s="54">
        <v>29954.7273021442</v>
      </c>
      <c r="H76" s="65">
        <v>1177732.6028339192</v>
      </c>
    </row>
    <row r="77" spans="1:8" ht="30">
      <c r="A77" s="278"/>
      <c r="B77" s="48" t="s">
        <v>743</v>
      </c>
      <c r="C77" s="54">
        <v>8753176.030167816</v>
      </c>
      <c r="D77" s="54">
        <v>1170171.8585524298</v>
      </c>
      <c r="E77" s="54">
        <v>5617370.111679652</v>
      </c>
      <c r="F77" s="54">
        <v>1930934.274055665</v>
      </c>
      <c r="G77" s="54">
        <v>16860.03197498154</v>
      </c>
      <c r="H77" s="65">
        <v>17839.753904541867</v>
      </c>
    </row>
    <row r="78" spans="1:8" ht="15">
      <c r="A78" s="278"/>
      <c r="B78" s="12" t="s">
        <v>744</v>
      </c>
      <c r="C78" s="54">
        <v>8427027.70630437</v>
      </c>
      <c r="D78" s="54">
        <v>624417.9641534861</v>
      </c>
      <c r="E78" s="54">
        <v>5845119.136044043</v>
      </c>
      <c r="F78" s="54">
        <v>1540414.1042958251</v>
      </c>
      <c r="G78" s="54">
        <v>28565.32207507763</v>
      </c>
      <c r="H78" s="65">
        <v>388511.17973600526</v>
      </c>
    </row>
    <row r="79" spans="1:8" ht="15">
      <c r="A79" s="278"/>
      <c r="B79" s="12" t="s">
        <v>745</v>
      </c>
      <c r="C79" s="54">
        <v>8228291.561568651</v>
      </c>
      <c r="D79" s="54">
        <v>622604.1399119974</v>
      </c>
      <c r="E79" s="54">
        <v>3614776.8125949237</v>
      </c>
      <c r="F79" s="54">
        <v>2546311.938722483</v>
      </c>
      <c r="G79" s="54">
        <v>27353.371248181615</v>
      </c>
      <c r="H79" s="65">
        <v>1417245.2990912164</v>
      </c>
    </row>
    <row r="80" spans="1:8" ht="15">
      <c r="A80" s="278"/>
      <c r="B80" s="12" t="s">
        <v>746</v>
      </c>
      <c r="C80" s="54">
        <v>7915360.576939167</v>
      </c>
      <c r="D80" s="54">
        <v>469742.07447959634</v>
      </c>
      <c r="E80" s="54">
        <v>3622777.8299071053</v>
      </c>
      <c r="F80" s="54">
        <v>3427243.7981057125</v>
      </c>
      <c r="G80" s="54">
        <v>188270.27948892448</v>
      </c>
      <c r="H80" s="65">
        <v>207326.59495766542</v>
      </c>
    </row>
    <row r="81" spans="1:8" ht="15">
      <c r="A81" s="278"/>
      <c r="B81" s="12" t="s">
        <v>747</v>
      </c>
      <c r="C81" s="54">
        <v>7759656.465901938</v>
      </c>
      <c r="D81" s="54">
        <v>1117150.0452610014</v>
      </c>
      <c r="E81" s="54">
        <v>4893543.74836763</v>
      </c>
      <c r="F81" s="54">
        <v>1699787.058180841</v>
      </c>
      <c r="G81" s="54">
        <v>5261.335792799259</v>
      </c>
      <c r="H81" s="65">
        <v>43914.27829967108</v>
      </c>
    </row>
    <row r="82" spans="1:8" ht="15">
      <c r="A82" s="278"/>
      <c r="B82" s="12" t="s">
        <v>748</v>
      </c>
      <c r="C82" s="54">
        <v>7389297.750848512</v>
      </c>
      <c r="D82" s="54">
        <v>468614.1381286516</v>
      </c>
      <c r="E82" s="54">
        <v>2578088.374670763</v>
      </c>
      <c r="F82" s="54">
        <v>2936775.3690275876</v>
      </c>
      <c r="G82" s="54">
        <v>43169.87500046835</v>
      </c>
      <c r="H82" s="65">
        <v>1362649.994020955</v>
      </c>
    </row>
    <row r="83" spans="1:8" ht="15">
      <c r="A83" s="278"/>
      <c r="B83" s="12" t="s">
        <v>707</v>
      </c>
      <c r="C83" s="54">
        <v>6439374.743195363</v>
      </c>
      <c r="D83" s="54">
        <v>1155855.2634806635</v>
      </c>
      <c r="E83" s="54">
        <v>4318535.03826457</v>
      </c>
      <c r="F83" s="54">
        <v>944359.1509487052</v>
      </c>
      <c r="G83" s="54">
        <v>2718.7055139844865</v>
      </c>
      <c r="H83" s="65">
        <v>17906.584987476424</v>
      </c>
    </row>
    <row r="84" spans="1:8" ht="30">
      <c r="A84" s="278"/>
      <c r="B84" s="48" t="s">
        <v>749</v>
      </c>
      <c r="C84" s="54">
        <v>6322811.014296861</v>
      </c>
      <c r="D84" s="54">
        <v>545318.6806645241</v>
      </c>
      <c r="E84" s="54">
        <v>1460285.3040642643</v>
      </c>
      <c r="F84" s="54">
        <v>408336.1905869548</v>
      </c>
      <c r="G84" s="54">
        <v>605538.2583074194</v>
      </c>
      <c r="H84" s="65">
        <v>3303332.5806734506</v>
      </c>
    </row>
    <row r="85" spans="1:8" ht="15">
      <c r="A85" s="278"/>
      <c r="B85" s="12" t="s">
        <v>709</v>
      </c>
      <c r="C85" s="54">
        <v>6247590.204236583</v>
      </c>
      <c r="D85" s="54">
        <v>827269.1011737833</v>
      </c>
      <c r="E85" s="54">
        <v>4134511.764227752</v>
      </c>
      <c r="F85" s="54">
        <v>1194393.5269486816</v>
      </c>
      <c r="G85" s="54">
        <v>37017.16339901679</v>
      </c>
      <c r="H85" s="65">
        <v>54398.64848747202</v>
      </c>
    </row>
    <row r="86" spans="1:8" ht="15">
      <c r="A86" s="278"/>
      <c r="B86" s="12" t="s">
        <v>750</v>
      </c>
      <c r="C86" s="54">
        <v>6087459.3486078335</v>
      </c>
      <c r="D86" s="54">
        <v>363777.28402158763</v>
      </c>
      <c r="E86" s="54">
        <v>2310492.001591002</v>
      </c>
      <c r="F86" s="54">
        <v>3068585.8915663958</v>
      </c>
      <c r="G86" s="54">
        <v>144327.8885270698</v>
      </c>
      <c r="H86" s="65">
        <v>200276.2829018961</v>
      </c>
    </row>
    <row r="87" spans="1:8" ht="15">
      <c r="A87" s="278"/>
      <c r="B87" s="12" t="s">
        <v>751</v>
      </c>
      <c r="C87" s="54">
        <v>5198791.786330976</v>
      </c>
      <c r="D87" s="54">
        <v>266345.62776090915</v>
      </c>
      <c r="E87" s="54">
        <v>2062018.65449878</v>
      </c>
      <c r="F87" s="54">
        <v>2602441.237037302</v>
      </c>
      <c r="G87" s="54">
        <v>140134.83888103234</v>
      </c>
      <c r="H87" s="65">
        <v>127851.42815300405</v>
      </c>
    </row>
    <row r="88" spans="1:8" ht="15">
      <c r="A88" s="278"/>
      <c r="B88" s="12" t="s">
        <v>712</v>
      </c>
      <c r="C88" s="54">
        <v>5173636.749516546</v>
      </c>
      <c r="D88" s="54">
        <v>132498.2316645636</v>
      </c>
      <c r="E88" s="54">
        <v>2518567.062649269</v>
      </c>
      <c r="F88" s="54">
        <v>2093504.7549697973</v>
      </c>
      <c r="G88" s="54">
        <v>318194.8843348926</v>
      </c>
      <c r="H88" s="65">
        <v>110871.81589821549</v>
      </c>
    </row>
    <row r="89" spans="1:8" ht="15">
      <c r="A89" s="278"/>
      <c r="B89" s="12" t="s">
        <v>752</v>
      </c>
      <c r="C89" s="54">
        <v>4491406.366390737</v>
      </c>
      <c r="D89" s="54">
        <v>1100142.6454689873</v>
      </c>
      <c r="E89" s="54">
        <v>2560346.3299628766</v>
      </c>
      <c r="F89" s="54">
        <v>232393.79398583906</v>
      </c>
      <c r="G89" s="54">
        <v>76944.37137550411</v>
      </c>
      <c r="H89" s="65">
        <v>521579.22559758986</v>
      </c>
    </row>
    <row r="90" spans="1:8" ht="15">
      <c r="A90" s="278"/>
      <c r="B90" s="12" t="s">
        <v>753</v>
      </c>
      <c r="C90" s="54">
        <v>3855680.037209092</v>
      </c>
      <c r="D90" s="54">
        <v>246551.55356680564</v>
      </c>
      <c r="E90" s="54">
        <v>963518.708508096</v>
      </c>
      <c r="F90" s="54">
        <v>2086599.8176697849</v>
      </c>
      <c r="G90" s="54">
        <v>371076.3859848845</v>
      </c>
      <c r="H90" s="65">
        <v>187933.57147953517</v>
      </c>
    </row>
    <row r="91" spans="1:8" ht="15">
      <c r="A91" s="278"/>
      <c r="B91" s="12" t="s">
        <v>840</v>
      </c>
      <c r="C91" s="54">
        <v>3742418.5003208774</v>
      </c>
      <c r="D91" s="54">
        <v>440131.0752040139</v>
      </c>
      <c r="E91" s="54">
        <v>618041.8368095427</v>
      </c>
      <c r="F91" s="54">
        <v>2155551.012358684</v>
      </c>
      <c r="G91" s="54">
        <v>286513.68155000434</v>
      </c>
      <c r="H91" s="65">
        <v>242180.89439870848</v>
      </c>
    </row>
    <row r="92" spans="1:8" ht="12.95" customHeight="1">
      <c r="A92" s="278"/>
      <c r="B92" s="12" t="s">
        <v>754</v>
      </c>
      <c r="C92" s="54">
        <v>3543818.620280987</v>
      </c>
      <c r="D92" s="54">
        <v>301458.2954134876</v>
      </c>
      <c r="E92" s="54">
        <v>2496352.2677693507</v>
      </c>
      <c r="F92" s="54">
        <v>582730.4453411931</v>
      </c>
      <c r="G92" s="54">
        <v>3948.4116395992723</v>
      </c>
      <c r="H92" s="65">
        <v>159329.2001173723</v>
      </c>
    </row>
    <row r="93" spans="1:8" ht="15">
      <c r="A93" s="278"/>
      <c r="B93" s="12" t="s">
        <v>755</v>
      </c>
      <c r="C93" s="54">
        <v>3524027.3137936355</v>
      </c>
      <c r="D93" s="54">
        <v>212659.76820848722</v>
      </c>
      <c r="E93" s="54">
        <v>1190666.458456653</v>
      </c>
      <c r="F93" s="54">
        <v>1874518.6800698498</v>
      </c>
      <c r="G93" s="54">
        <v>104957.25935234853</v>
      </c>
      <c r="H93" s="65">
        <v>141225.14770630357</v>
      </c>
    </row>
    <row r="94" spans="1:8" ht="15">
      <c r="A94" s="278"/>
      <c r="B94" s="12" t="s">
        <v>756</v>
      </c>
      <c r="C94" s="54">
        <v>3374655.0227628704</v>
      </c>
      <c r="D94" s="54">
        <v>1441372.833227067</v>
      </c>
      <c r="E94" s="54">
        <v>545107.0510316105</v>
      </c>
      <c r="F94" s="54">
        <v>119252.42958445268</v>
      </c>
      <c r="G94" s="54" t="s">
        <v>427</v>
      </c>
      <c r="H94" s="65">
        <v>1268922.7089197438</v>
      </c>
    </row>
    <row r="95" spans="1:8" ht="15">
      <c r="A95" s="278"/>
      <c r="B95" s="12" t="s">
        <v>757</v>
      </c>
      <c r="C95" s="54">
        <v>3288448.4211131553</v>
      </c>
      <c r="D95" s="54">
        <v>44039.11111018113</v>
      </c>
      <c r="E95" s="54">
        <v>432834.8027933945</v>
      </c>
      <c r="F95" s="54">
        <v>1854225.8113770667</v>
      </c>
      <c r="G95" s="54">
        <v>838424.3375449387</v>
      </c>
      <c r="H95" s="65">
        <v>118924.35828764676</v>
      </c>
    </row>
    <row r="96" spans="1:8" ht="15">
      <c r="A96" s="278"/>
      <c r="B96" s="12" t="s">
        <v>758</v>
      </c>
      <c r="C96" s="54">
        <v>3129326.808460335</v>
      </c>
      <c r="D96" s="54">
        <v>368385.3777319985</v>
      </c>
      <c r="E96" s="54">
        <v>2164333.2737370105</v>
      </c>
      <c r="F96" s="54">
        <v>573579.5745673173</v>
      </c>
      <c r="G96" s="54">
        <v>16497.853248265776</v>
      </c>
      <c r="H96" s="65">
        <v>6530.729175771947</v>
      </c>
    </row>
    <row r="97" spans="1:8" ht="15">
      <c r="A97" s="278"/>
      <c r="B97" s="12" t="s">
        <v>759</v>
      </c>
      <c r="C97" s="54">
        <v>3126250.734822147</v>
      </c>
      <c r="D97" s="54">
        <v>1095456.7028680986</v>
      </c>
      <c r="E97" s="54">
        <v>1578009.6554617584</v>
      </c>
      <c r="F97" s="54">
        <v>224263.96041518584</v>
      </c>
      <c r="G97" s="54">
        <v>4009.9978278247645</v>
      </c>
      <c r="H97" s="65">
        <v>224510.41824938054</v>
      </c>
    </row>
    <row r="98" spans="1:8" ht="30">
      <c r="A98" s="278"/>
      <c r="B98" s="48" t="s">
        <v>760</v>
      </c>
      <c r="C98" s="54">
        <v>3010562.2487241146</v>
      </c>
      <c r="D98" s="54">
        <v>76588.21277353793</v>
      </c>
      <c r="E98" s="54">
        <v>2576043.113932072</v>
      </c>
      <c r="F98" s="54">
        <v>27582.76598344336</v>
      </c>
      <c r="G98" s="54">
        <v>74533.48758217611</v>
      </c>
      <c r="H98" s="65">
        <v>255814.66845286565</v>
      </c>
    </row>
    <row r="99" spans="1:8" ht="14.25" customHeight="1">
      <c r="A99" s="278"/>
      <c r="B99" s="12" t="s">
        <v>761</v>
      </c>
      <c r="C99" s="54">
        <v>2917510.9672650318</v>
      </c>
      <c r="D99" s="54">
        <v>200478.82018651845</v>
      </c>
      <c r="E99" s="54">
        <v>660932.6993217205</v>
      </c>
      <c r="F99" s="54">
        <v>1457901.8763057408</v>
      </c>
      <c r="G99" s="54">
        <v>78085.07767857297</v>
      </c>
      <c r="H99" s="65">
        <v>520112.493772496</v>
      </c>
    </row>
    <row r="100" spans="1:8" ht="15">
      <c r="A100" s="278"/>
      <c r="B100" s="12" t="s">
        <v>762</v>
      </c>
      <c r="C100" s="54">
        <v>2845332.442294554</v>
      </c>
      <c r="D100" s="54">
        <v>684208.2882821216</v>
      </c>
      <c r="E100" s="54">
        <v>929824.1209111302</v>
      </c>
      <c r="F100" s="54">
        <v>765711.0276000645</v>
      </c>
      <c r="G100" s="54">
        <v>6623.697415808445</v>
      </c>
      <c r="H100" s="65">
        <v>458965.30808543746</v>
      </c>
    </row>
    <row r="101" spans="1:8" ht="15">
      <c r="A101" s="278"/>
      <c r="B101" s="12" t="s">
        <v>763</v>
      </c>
      <c r="C101" s="54">
        <v>2756434.7421334926</v>
      </c>
      <c r="D101" s="54">
        <v>140409.72508389349</v>
      </c>
      <c r="E101" s="54">
        <v>1340075.3819702098</v>
      </c>
      <c r="F101" s="54">
        <v>1102424.53369945</v>
      </c>
      <c r="G101" s="54">
        <v>91472.94095281804</v>
      </c>
      <c r="H101" s="65">
        <v>82052.16042711149</v>
      </c>
    </row>
    <row r="102" spans="1:8" ht="15">
      <c r="A102" s="278"/>
      <c r="B102" s="12" t="s">
        <v>764</v>
      </c>
      <c r="C102" s="54">
        <v>2730098.493485867</v>
      </c>
      <c r="D102" s="54">
        <v>73193.51539222151</v>
      </c>
      <c r="E102" s="54">
        <v>977137.5173075</v>
      </c>
      <c r="F102" s="54">
        <v>1481599.921435202</v>
      </c>
      <c r="G102" s="54">
        <v>116521.40753060248</v>
      </c>
      <c r="H102" s="65">
        <v>81646.13182034282</v>
      </c>
    </row>
    <row r="103" spans="1:8" ht="15">
      <c r="A103" s="278"/>
      <c r="B103" s="12" t="s">
        <v>765</v>
      </c>
      <c r="C103" s="54">
        <v>2723046.8028068575</v>
      </c>
      <c r="D103" s="54">
        <v>131957.05602527462</v>
      </c>
      <c r="E103" s="54">
        <v>1968700.2784267045</v>
      </c>
      <c r="F103" s="54">
        <v>11468.35995613779</v>
      </c>
      <c r="G103" s="54">
        <v>74898.71616250045</v>
      </c>
      <c r="H103" s="65">
        <v>536022.3922362608</v>
      </c>
    </row>
    <row r="104" spans="1:8" ht="15">
      <c r="A104" s="278"/>
      <c r="B104" s="12" t="s">
        <v>766</v>
      </c>
      <c r="C104" s="54">
        <v>2595834.1440504952</v>
      </c>
      <c r="D104" s="54">
        <v>173588.01556113065</v>
      </c>
      <c r="E104" s="54">
        <v>1056797.0209862657</v>
      </c>
      <c r="F104" s="54">
        <v>1242727.4683867139</v>
      </c>
      <c r="G104" s="54">
        <v>77431.87990485315</v>
      </c>
      <c r="H104" s="65">
        <v>45289.75921162713</v>
      </c>
    </row>
    <row r="105" spans="1:8" ht="15">
      <c r="A105" s="278"/>
      <c r="B105" s="12" t="s">
        <v>767</v>
      </c>
      <c r="C105" s="54">
        <v>2569322.622745296</v>
      </c>
      <c r="D105" s="54">
        <v>125086.24500072979</v>
      </c>
      <c r="E105" s="54">
        <v>1083451.997141326</v>
      </c>
      <c r="F105" s="54">
        <v>1243769.5823566893</v>
      </c>
      <c r="G105" s="54">
        <v>69208.4027541298</v>
      </c>
      <c r="H105" s="65">
        <v>47806.395492413285</v>
      </c>
    </row>
    <row r="106" spans="1:8" ht="15">
      <c r="A106" s="278"/>
      <c r="B106" s="12" t="s">
        <v>768</v>
      </c>
      <c r="C106" s="54">
        <v>2561369.866508246</v>
      </c>
      <c r="D106" s="54">
        <v>65728.28749206063</v>
      </c>
      <c r="E106" s="54">
        <v>2183598.101739353</v>
      </c>
      <c r="F106" s="54">
        <v>1820.4073087054899</v>
      </c>
      <c r="G106" s="54">
        <v>84902.33603862116</v>
      </c>
      <c r="H106" s="65">
        <v>225320.73392950871</v>
      </c>
    </row>
    <row r="107" spans="1:8" ht="15">
      <c r="A107" s="278"/>
      <c r="B107" s="12" t="s">
        <v>769</v>
      </c>
      <c r="C107" s="54">
        <v>2481711.212708813</v>
      </c>
      <c r="D107" s="54">
        <v>207286.09900708284</v>
      </c>
      <c r="E107" s="54">
        <v>333125.25283166097</v>
      </c>
      <c r="F107" s="54">
        <v>1434377.5318166292</v>
      </c>
      <c r="G107" s="54">
        <v>431235.4033091969</v>
      </c>
      <c r="H107" s="65">
        <v>75686.92574427438</v>
      </c>
    </row>
    <row r="108" spans="1:8" ht="15">
      <c r="A108" s="278"/>
      <c r="B108" s="12" t="s">
        <v>770</v>
      </c>
      <c r="C108" s="54">
        <v>2453758.963655694</v>
      </c>
      <c r="D108" s="54">
        <v>33074.7515997573</v>
      </c>
      <c r="E108" s="54">
        <v>336907.5529607248</v>
      </c>
      <c r="F108" s="54">
        <v>193381.2456626089</v>
      </c>
      <c r="G108" s="54">
        <v>1687969.1537116764</v>
      </c>
      <c r="H108" s="65">
        <v>202426.25972083167</v>
      </c>
    </row>
    <row r="109" spans="1:8" ht="15.6" customHeight="1">
      <c r="A109" s="278"/>
      <c r="B109" s="12" t="s">
        <v>771</v>
      </c>
      <c r="C109" s="54">
        <v>2418311.3220114075</v>
      </c>
      <c r="D109" s="54">
        <v>372879.1669649431</v>
      </c>
      <c r="E109" s="54">
        <v>1639775.4247982765</v>
      </c>
      <c r="F109" s="54">
        <v>345485.4907522892</v>
      </c>
      <c r="G109" s="54">
        <v>2812.2911336749085</v>
      </c>
      <c r="H109" s="65">
        <v>57358.94836224133</v>
      </c>
    </row>
    <row r="110" spans="1:8" ht="15">
      <c r="A110" s="278"/>
      <c r="B110" s="12" t="s">
        <v>772</v>
      </c>
      <c r="C110" s="54">
        <v>2401467.973898598</v>
      </c>
      <c r="D110" s="54">
        <v>176944.85843912407</v>
      </c>
      <c r="E110" s="54">
        <v>733530.5684788672</v>
      </c>
      <c r="F110" s="54">
        <v>1368060.8476085432</v>
      </c>
      <c r="G110" s="54">
        <v>60292.67964358746</v>
      </c>
      <c r="H110" s="65">
        <v>62639.01972857642</v>
      </c>
    </row>
    <row r="111" spans="1:8" ht="15">
      <c r="A111" s="278"/>
      <c r="B111" s="12" t="s">
        <v>773</v>
      </c>
      <c r="C111" s="54">
        <v>2186159.89439856</v>
      </c>
      <c r="D111" s="54">
        <v>451967.05352443334</v>
      </c>
      <c r="E111" s="54">
        <v>489196.6296412887</v>
      </c>
      <c r="F111" s="54">
        <v>831782.6887825839</v>
      </c>
      <c r="G111" s="54">
        <v>14166.590976417237</v>
      </c>
      <c r="H111" s="65">
        <v>399046.9314738502</v>
      </c>
    </row>
    <row r="112" spans="1:8" ht="16.35" customHeight="1">
      <c r="A112" s="278"/>
      <c r="B112" s="12" t="s">
        <v>774</v>
      </c>
      <c r="C112" s="54">
        <v>2176277.7915096465</v>
      </c>
      <c r="D112" s="54">
        <v>77698.8157311527</v>
      </c>
      <c r="E112" s="54">
        <v>543504.6309309552</v>
      </c>
      <c r="F112" s="54">
        <v>1422719.1135661122</v>
      </c>
      <c r="G112" s="54">
        <v>84595.68411010367</v>
      </c>
      <c r="H112" s="65">
        <v>47759.54717128792</v>
      </c>
    </row>
    <row r="113" spans="1:8" ht="15">
      <c r="A113" s="278"/>
      <c r="B113" s="12" t="s">
        <v>775</v>
      </c>
      <c r="C113" s="54">
        <v>2175078.0130027668</v>
      </c>
      <c r="D113" s="54">
        <v>51626.18930047745</v>
      </c>
      <c r="E113" s="54">
        <v>375774.4158108886</v>
      </c>
      <c r="F113" s="54">
        <v>1461724.7358797044</v>
      </c>
      <c r="G113" s="54">
        <v>219215.7769693262</v>
      </c>
      <c r="H113" s="65">
        <v>66736.89504239235</v>
      </c>
    </row>
    <row r="114" spans="1:8" ht="15">
      <c r="A114" s="278"/>
      <c r="B114" s="12" t="s">
        <v>776</v>
      </c>
      <c r="C114" s="54">
        <v>2142905.865916941</v>
      </c>
      <c r="D114" s="54">
        <v>72029.00737778263</v>
      </c>
      <c r="E114" s="54">
        <v>1054150.050945093</v>
      </c>
      <c r="F114" s="54">
        <v>78700.6038808104</v>
      </c>
      <c r="G114" s="54">
        <v>856580.5866491258</v>
      </c>
      <c r="H114" s="65">
        <v>81445.61706417282</v>
      </c>
    </row>
    <row r="115" spans="1:8" ht="15">
      <c r="A115" s="278"/>
      <c r="B115" s="12" t="s">
        <v>777</v>
      </c>
      <c r="C115" s="54">
        <v>2065861.0014022137</v>
      </c>
      <c r="D115" s="54">
        <v>152914.3811086038</v>
      </c>
      <c r="E115" s="54">
        <v>274139.91220345965</v>
      </c>
      <c r="F115" s="54">
        <v>1195273.5605491563</v>
      </c>
      <c r="G115" s="54">
        <v>299882.12870287645</v>
      </c>
      <c r="H115" s="65">
        <v>143651.01883811783</v>
      </c>
    </row>
    <row r="116" spans="1:8" ht="15">
      <c r="A116" s="278"/>
      <c r="B116" s="12" t="s">
        <v>778</v>
      </c>
      <c r="C116" s="54">
        <v>2018509.0604694623</v>
      </c>
      <c r="D116" s="54">
        <v>166791.77609836299</v>
      </c>
      <c r="E116" s="54">
        <v>739909.170526635</v>
      </c>
      <c r="F116" s="54">
        <v>918637.8913101347</v>
      </c>
      <c r="G116" s="54">
        <v>93577.75317200128</v>
      </c>
      <c r="H116" s="65">
        <v>99592.46936234363</v>
      </c>
    </row>
    <row r="117" spans="1:8" ht="15">
      <c r="A117" s="278"/>
      <c r="B117" s="12" t="s">
        <v>779</v>
      </c>
      <c r="C117" s="54">
        <v>1977020.4126684435</v>
      </c>
      <c r="D117" s="54">
        <v>747394.9704470565</v>
      </c>
      <c r="E117" s="54">
        <v>948257.7557477645</v>
      </c>
      <c r="F117" s="54">
        <v>177023.46354780826</v>
      </c>
      <c r="G117" s="54">
        <v>46967.43062091473</v>
      </c>
      <c r="H117" s="65">
        <v>57376.79230490248</v>
      </c>
    </row>
    <row r="118" spans="1:8" ht="15">
      <c r="A118" s="278"/>
      <c r="B118" s="15" t="s">
        <v>516</v>
      </c>
      <c r="C118" s="55">
        <v>114073935.4467169</v>
      </c>
      <c r="D118" s="270">
        <v>19979604.70884518</v>
      </c>
      <c r="E118" s="270">
        <v>40617429.972432286</v>
      </c>
      <c r="F118" s="270">
        <v>40548522.075135164</v>
      </c>
      <c r="G118" s="270">
        <v>3863155.798886004</v>
      </c>
      <c r="H118" s="271">
        <v>9065222.89141844</v>
      </c>
    </row>
    <row r="119" spans="2:8" ht="15" customHeight="1">
      <c r="B119" s="266"/>
      <c r="C119" s="54"/>
      <c r="D119" s="54"/>
      <c r="E119" s="54"/>
      <c r="F119" s="54"/>
      <c r="G119" s="54"/>
      <c r="H119" s="54"/>
    </row>
    <row r="120" spans="2:8" ht="15" customHeight="1">
      <c r="B120" s="266"/>
      <c r="C120" s="54"/>
      <c r="D120" s="54"/>
      <c r="E120" s="54"/>
      <c r="F120" s="54"/>
      <c r="G120" s="54"/>
      <c r="H120" s="54"/>
    </row>
    <row r="121" spans="2:7" ht="15" customHeight="1">
      <c r="B121" s="562" t="s">
        <v>312</v>
      </c>
      <c r="C121" s="562"/>
      <c r="D121" s="562"/>
      <c r="E121" s="562"/>
      <c r="F121" s="562"/>
      <c r="G121" s="562"/>
    </row>
    <row r="122" spans="2:8" ht="15" customHeight="1">
      <c r="B122" s="557" t="s">
        <v>939</v>
      </c>
      <c r="C122" s="557"/>
      <c r="D122" s="557"/>
      <c r="E122" s="557"/>
      <c r="F122" s="557"/>
      <c r="G122" s="557"/>
      <c r="H122" s="557"/>
    </row>
    <row r="123" spans="2:9" ht="15">
      <c r="B123" s="557"/>
      <c r="C123" s="557"/>
      <c r="D123" s="557"/>
      <c r="E123" s="557"/>
      <c r="F123" s="557"/>
      <c r="G123" s="557"/>
      <c r="H123" s="557"/>
      <c r="I123" s="28"/>
    </row>
    <row r="124" spans="2:8" ht="15">
      <c r="B124" s="582" t="s">
        <v>377</v>
      </c>
      <c r="C124" s="552" t="s">
        <v>16</v>
      </c>
      <c r="D124" s="559" t="s">
        <v>318</v>
      </c>
      <c r="E124" s="561"/>
      <c r="F124" s="561"/>
      <c r="G124" s="561"/>
      <c r="H124" s="561"/>
    </row>
    <row r="125" spans="2:8" ht="48.2" customHeight="1">
      <c r="B125" s="583"/>
      <c r="C125" s="553"/>
      <c r="D125" s="260" t="s">
        <v>440</v>
      </c>
      <c r="E125" s="260" t="s">
        <v>441</v>
      </c>
      <c r="F125" s="260" t="s">
        <v>442</v>
      </c>
      <c r="G125" s="260" t="s">
        <v>84</v>
      </c>
      <c r="H125" s="260" t="s">
        <v>443</v>
      </c>
    </row>
    <row r="126" spans="2:10" ht="15">
      <c r="B126" s="267" t="s">
        <v>167</v>
      </c>
      <c r="C126" s="53">
        <v>151552282.64179584</v>
      </c>
      <c r="D126" s="53">
        <v>4903566.786883791</v>
      </c>
      <c r="E126" s="53">
        <v>70120990.96375565</v>
      </c>
      <c r="F126" s="53">
        <v>56699457.67637959</v>
      </c>
      <c r="G126" s="53">
        <v>8566714.270821435</v>
      </c>
      <c r="H126" s="64">
        <v>11261552.943955943</v>
      </c>
      <c r="I126" s="59"/>
      <c r="J126" s="59"/>
    </row>
    <row r="127" spans="1:8" ht="12.2" customHeight="1">
      <c r="A127" s="278"/>
      <c r="B127" s="12" t="s">
        <v>780</v>
      </c>
      <c r="C127" s="54">
        <v>10429260.669493014</v>
      </c>
      <c r="D127" s="54">
        <v>313254.6868875183</v>
      </c>
      <c r="E127" s="54">
        <v>7369988.619114394</v>
      </c>
      <c r="F127" s="54">
        <v>2477189.539745755</v>
      </c>
      <c r="G127" s="54">
        <v>192784.80214708621</v>
      </c>
      <c r="H127" s="65">
        <v>76043.02159856327</v>
      </c>
    </row>
    <row r="128" spans="1:8" ht="15">
      <c r="A128" s="278"/>
      <c r="B128" s="12" t="s">
        <v>781</v>
      </c>
      <c r="C128" s="54">
        <v>7699364.410895395</v>
      </c>
      <c r="D128" s="54">
        <v>36836.77142087417</v>
      </c>
      <c r="E128" s="54">
        <v>4087053.2829425954</v>
      </c>
      <c r="F128" s="54">
        <v>378789.54929596925</v>
      </c>
      <c r="G128" s="54">
        <v>405988.9889896697</v>
      </c>
      <c r="H128" s="65">
        <v>2790695.818246371</v>
      </c>
    </row>
    <row r="129" spans="1:8" ht="30">
      <c r="A129" s="278"/>
      <c r="B129" s="48" t="s">
        <v>782</v>
      </c>
      <c r="C129" s="54">
        <v>5446423.383679455</v>
      </c>
      <c r="D129" s="54">
        <v>274292.20320892904</v>
      </c>
      <c r="E129" s="54">
        <v>3666361.0564555717</v>
      </c>
      <c r="F129" s="54">
        <v>1458098.2067088624</v>
      </c>
      <c r="G129" s="54">
        <v>36618.59524876445</v>
      </c>
      <c r="H129" s="65">
        <v>11053.322057470732</v>
      </c>
    </row>
    <row r="130" spans="1:10" ht="15">
      <c r="A130" s="278"/>
      <c r="B130" s="12" t="s">
        <v>783</v>
      </c>
      <c r="C130" s="54">
        <v>5279729.481947512</v>
      </c>
      <c r="D130" s="54">
        <v>107929.42509171001</v>
      </c>
      <c r="E130" s="54">
        <v>1354060.3724913048</v>
      </c>
      <c r="F130" s="54">
        <v>2486987.542425538</v>
      </c>
      <c r="G130" s="54">
        <v>113573.42825480428</v>
      </c>
      <c r="H130" s="65">
        <v>1217178.7136839242</v>
      </c>
      <c r="J130" s="28"/>
    </row>
    <row r="131" spans="1:8" ht="30">
      <c r="A131" s="278"/>
      <c r="B131" s="48" t="s">
        <v>784</v>
      </c>
      <c r="C131" s="54">
        <v>4865932.863155827</v>
      </c>
      <c r="D131" s="54">
        <v>51626.360097690325</v>
      </c>
      <c r="E131" s="54">
        <v>4199983.404266912</v>
      </c>
      <c r="F131" s="54">
        <v>181870.04024849433</v>
      </c>
      <c r="G131" s="54">
        <v>23447.306994635434</v>
      </c>
      <c r="H131" s="65">
        <v>409005.7515481099</v>
      </c>
    </row>
    <row r="132" spans="1:8" ht="15">
      <c r="A132" s="278"/>
      <c r="B132" s="12" t="s">
        <v>785</v>
      </c>
      <c r="C132" s="54">
        <v>4747628.115488204</v>
      </c>
      <c r="D132" s="54">
        <v>193509.6142532594</v>
      </c>
      <c r="E132" s="54">
        <v>3132413.564887634</v>
      </c>
      <c r="F132" s="54">
        <v>1382658.6250360238</v>
      </c>
      <c r="G132" s="54">
        <v>34992.6054263774</v>
      </c>
      <c r="H132" s="65">
        <v>4053.7058850725325</v>
      </c>
    </row>
    <row r="133" spans="1:8" ht="15">
      <c r="A133" s="278"/>
      <c r="B133" s="12" t="s">
        <v>786</v>
      </c>
      <c r="C133" s="54">
        <v>4439824.431988594</v>
      </c>
      <c r="D133" s="54">
        <v>167860.29382397118</v>
      </c>
      <c r="E133" s="54">
        <v>1376027.0683664829</v>
      </c>
      <c r="F133" s="54">
        <v>2268142.095301845</v>
      </c>
      <c r="G133" s="54">
        <v>189371.56009557107</v>
      </c>
      <c r="H133" s="65">
        <v>438423.41440070875</v>
      </c>
    </row>
    <row r="134" spans="1:8" ht="15">
      <c r="A134" s="278"/>
      <c r="B134" s="12" t="s">
        <v>787</v>
      </c>
      <c r="C134" s="54">
        <v>4180639.898834451</v>
      </c>
      <c r="D134" s="54">
        <v>67227.22477749939</v>
      </c>
      <c r="E134" s="54">
        <v>2320018.191565318</v>
      </c>
      <c r="F134" s="54">
        <v>1447188.105937519</v>
      </c>
      <c r="G134" s="54">
        <v>83728.40239584431</v>
      </c>
      <c r="H134" s="65">
        <v>262477.97415817657</v>
      </c>
    </row>
    <row r="135" spans="1:8" ht="15">
      <c r="A135" s="278"/>
      <c r="B135" s="12" t="s">
        <v>788</v>
      </c>
      <c r="C135" s="54">
        <v>3106986.332780177</v>
      </c>
      <c r="D135" s="54">
        <v>172601.16242470025</v>
      </c>
      <c r="E135" s="54">
        <v>2198763.5632591024</v>
      </c>
      <c r="F135" s="54">
        <v>709445.2357325664</v>
      </c>
      <c r="G135" s="54">
        <v>22703.683109030037</v>
      </c>
      <c r="H135" s="65">
        <v>3472.688254696911</v>
      </c>
    </row>
    <row r="136" spans="1:8" ht="15">
      <c r="A136" s="278"/>
      <c r="B136" s="12" t="s">
        <v>789</v>
      </c>
      <c r="C136" s="54">
        <v>2887108.3854730087</v>
      </c>
      <c r="D136" s="54">
        <v>40546.82825167554</v>
      </c>
      <c r="E136" s="54">
        <v>725169.2894137099</v>
      </c>
      <c r="F136" s="54">
        <v>1886035.766533836</v>
      </c>
      <c r="G136" s="54">
        <v>206628.47311750054</v>
      </c>
      <c r="H136" s="65">
        <v>28728.028156591477</v>
      </c>
    </row>
    <row r="137" spans="1:8" ht="15">
      <c r="A137" s="278"/>
      <c r="B137" s="12" t="s">
        <v>790</v>
      </c>
      <c r="C137" s="54">
        <v>2843806.9734975044</v>
      </c>
      <c r="D137" s="54">
        <v>78944.05637380792</v>
      </c>
      <c r="E137" s="54">
        <v>1485395.9059979995</v>
      </c>
      <c r="F137" s="54">
        <v>1004958.9735264377</v>
      </c>
      <c r="G137" s="54">
        <v>173513.90534340678</v>
      </c>
      <c r="H137" s="65">
        <v>100994.13225577338</v>
      </c>
    </row>
    <row r="138" spans="1:8" ht="15">
      <c r="A138" s="278"/>
      <c r="B138" s="12" t="s">
        <v>791</v>
      </c>
      <c r="C138" s="54">
        <v>2571770.649496905</v>
      </c>
      <c r="D138" s="54">
        <v>29957.2991491847</v>
      </c>
      <c r="E138" s="54">
        <v>682680.4117321466</v>
      </c>
      <c r="F138" s="54">
        <v>1670839.5073978445</v>
      </c>
      <c r="G138" s="54">
        <v>168525.9497717149</v>
      </c>
      <c r="H138" s="65">
        <v>19767.48144629145</v>
      </c>
    </row>
    <row r="139" spans="1:8" ht="15">
      <c r="A139" s="278"/>
      <c r="B139" s="12" t="s">
        <v>792</v>
      </c>
      <c r="C139" s="54">
        <v>2569427.8565724106</v>
      </c>
      <c r="D139" s="54">
        <v>75887.95172646146</v>
      </c>
      <c r="E139" s="54">
        <v>1888428.4849905658</v>
      </c>
      <c r="F139" s="54">
        <v>518478.92183126026</v>
      </c>
      <c r="G139" s="54">
        <v>55722.358330242154</v>
      </c>
      <c r="H139" s="65">
        <v>30910.13969390296</v>
      </c>
    </row>
    <row r="140" spans="1:8" ht="15">
      <c r="A140" s="278"/>
      <c r="B140" s="12" t="s">
        <v>793</v>
      </c>
      <c r="C140" s="54">
        <v>2524167.513060633</v>
      </c>
      <c r="D140" s="54">
        <v>80118.68687963135</v>
      </c>
      <c r="E140" s="54">
        <v>1676988.8991136528</v>
      </c>
      <c r="F140" s="54">
        <v>740754.6992428184</v>
      </c>
      <c r="G140" s="54">
        <v>22074.117412169293</v>
      </c>
      <c r="H140" s="65">
        <v>4231.110412406833</v>
      </c>
    </row>
    <row r="141" spans="1:8" ht="15">
      <c r="A141" s="278"/>
      <c r="B141" s="12" t="s">
        <v>794</v>
      </c>
      <c r="C141" s="54">
        <v>2393681.239548795</v>
      </c>
      <c r="D141" s="54">
        <v>95571.98449409018</v>
      </c>
      <c r="E141" s="54">
        <v>1602528.884071354</v>
      </c>
      <c r="F141" s="54">
        <v>622549.4334561771</v>
      </c>
      <c r="G141" s="54">
        <v>63285.86345168381</v>
      </c>
      <c r="H141" s="65">
        <v>9745.074075494555</v>
      </c>
    </row>
    <row r="142" spans="1:8" ht="30">
      <c r="A142" s="278"/>
      <c r="B142" s="48" t="s">
        <v>795</v>
      </c>
      <c r="C142" s="54">
        <v>2365449.4105101633</v>
      </c>
      <c r="D142" s="54">
        <v>26929.974169363843</v>
      </c>
      <c r="E142" s="54">
        <v>1954437.5861420913</v>
      </c>
      <c r="F142" s="54">
        <v>12785.814820424934</v>
      </c>
      <c r="G142" s="54">
        <v>121110.31196080579</v>
      </c>
      <c r="H142" s="65">
        <v>250185.72341753656</v>
      </c>
    </row>
    <row r="143" spans="1:8" ht="15">
      <c r="A143" s="278"/>
      <c r="B143" s="12" t="s">
        <v>796</v>
      </c>
      <c r="C143" s="54">
        <v>2305681.7595643825</v>
      </c>
      <c r="D143" s="54">
        <v>36510.91925985526</v>
      </c>
      <c r="E143" s="54">
        <v>683424.0554181464</v>
      </c>
      <c r="F143" s="54">
        <v>1399673.8121544707</v>
      </c>
      <c r="G143" s="54">
        <v>152178.37129952063</v>
      </c>
      <c r="H143" s="65">
        <v>33894.601432278665</v>
      </c>
    </row>
    <row r="144" spans="1:8" ht="15">
      <c r="A144" s="278"/>
      <c r="B144" s="12" t="s">
        <v>797</v>
      </c>
      <c r="C144" s="54">
        <v>2213784.389526065</v>
      </c>
      <c r="D144" s="54">
        <v>64186.70867742129</v>
      </c>
      <c r="E144" s="54">
        <v>703500.0553741743</v>
      </c>
      <c r="F144" s="54">
        <v>980382.4936215492</v>
      </c>
      <c r="G144" s="54">
        <v>36620.15096303653</v>
      </c>
      <c r="H144" s="65">
        <v>429094.9808898827</v>
      </c>
    </row>
    <row r="145" spans="1:8" ht="15">
      <c r="A145" s="278"/>
      <c r="B145" s="12" t="s">
        <v>798</v>
      </c>
      <c r="C145" s="54">
        <v>2033819.9779566491</v>
      </c>
      <c r="D145" s="54">
        <v>93445.99623354904</v>
      </c>
      <c r="E145" s="54">
        <v>1564228.576253168</v>
      </c>
      <c r="F145" s="54">
        <v>182690.15604525444</v>
      </c>
      <c r="G145" s="54">
        <v>65388.11010811833</v>
      </c>
      <c r="H145" s="65">
        <v>128067.13931650999</v>
      </c>
    </row>
    <row r="146" spans="1:8" ht="15">
      <c r="A146" s="278"/>
      <c r="B146" s="12" t="s">
        <v>799</v>
      </c>
      <c r="C146" s="54">
        <v>1884901.017260781</v>
      </c>
      <c r="D146" s="54">
        <v>50342.80477104295</v>
      </c>
      <c r="E146" s="54">
        <v>369196.8891166304</v>
      </c>
      <c r="F146" s="54">
        <v>869058.5766133412</v>
      </c>
      <c r="G146" s="54">
        <v>105482.64334488446</v>
      </c>
      <c r="H146" s="65">
        <v>490820.10341487743</v>
      </c>
    </row>
    <row r="147" spans="1:8" ht="15">
      <c r="A147" s="278"/>
      <c r="B147" s="12" t="s">
        <v>800</v>
      </c>
      <c r="C147" s="54">
        <v>1880214.8147744744</v>
      </c>
      <c r="D147" s="54">
        <v>11287.767424161108</v>
      </c>
      <c r="E147" s="54">
        <v>147530.95075704556</v>
      </c>
      <c r="F147" s="54">
        <v>918658.5231772983</v>
      </c>
      <c r="G147" s="54">
        <v>701905.7662448754</v>
      </c>
      <c r="H147" s="65">
        <v>100831.8071710914</v>
      </c>
    </row>
    <row r="148" spans="1:8" ht="15">
      <c r="A148" s="278"/>
      <c r="B148" s="12" t="s">
        <v>801</v>
      </c>
      <c r="C148" s="54">
        <v>1786571.581310615</v>
      </c>
      <c r="D148" s="54">
        <v>5866.459275779479</v>
      </c>
      <c r="E148" s="54">
        <v>250245.03965267199</v>
      </c>
      <c r="F148" s="54">
        <v>119536.92055262686</v>
      </c>
      <c r="G148" s="54">
        <v>1217783.064899883</v>
      </c>
      <c r="H148" s="65">
        <v>193140.09692960992</v>
      </c>
    </row>
    <row r="149" spans="1:8" ht="15">
      <c r="A149" s="278"/>
      <c r="B149" s="12" t="s">
        <v>802</v>
      </c>
      <c r="C149" s="54">
        <v>1654131.354167885</v>
      </c>
      <c r="D149" s="54">
        <v>32401.254834581887</v>
      </c>
      <c r="E149" s="54">
        <v>401886.24306321965</v>
      </c>
      <c r="F149" s="54">
        <v>737078.1798166436</v>
      </c>
      <c r="G149" s="54">
        <v>51018.440723552</v>
      </c>
      <c r="H149" s="65">
        <v>431747.2357298847</v>
      </c>
    </row>
    <row r="150" spans="1:8" ht="15">
      <c r="A150" s="278"/>
      <c r="B150" s="12" t="s">
        <v>803</v>
      </c>
      <c r="C150" s="54">
        <v>1652455.449982976</v>
      </c>
      <c r="D150" s="54">
        <v>36092.8407377953</v>
      </c>
      <c r="E150" s="54">
        <v>1023796.1461801361</v>
      </c>
      <c r="F150" s="54">
        <v>477567.3367025003</v>
      </c>
      <c r="G150" s="54">
        <v>22681.65253550915</v>
      </c>
      <c r="H150" s="65">
        <v>92317.47382703915</v>
      </c>
    </row>
    <row r="151" spans="1:8" ht="14.25" customHeight="1">
      <c r="A151" s="278"/>
      <c r="B151" s="12" t="s">
        <v>804</v>
      </c>
      <c r="C151" s="54">
        <v>1600291.190776227</v>
      </c>
      <c r="D151" s="54">
        <v>21707.276299705612</v>
      </c>
      <c r="E151" s="54">
        <v>735231.1501679216</v>
      </c>
      <c r="F151" s="54">
        <v>666335.037435024</v>
      </c>
      <c r="G151" s="54">
        <v>120540.23839647678</v>
      </c>
      <c r="H151" s="65">
        <v>56477.48847710387</v>
      </c>
    </row>
    <row r="152" spans="1:8" ht="15" customHeight="1">
      <c r="A152" s="278"/>
      <c r="B152" s="12" t="s">
        <v>805</v>
      </c>
      <c r="C152" s="54">
        <v>1496763.8006475756</v>
      </c>
      <c r="D152" s="54">
        <v>8120.448482080126</v>
      </c>
      <c r="E152" s="54">
        <v>318358.16737569065</v>
      </c>
      <c r="F152" s="54">
        <v>896812.3924496756</v>
      </c>
      <c r="G152" s="54">
        <v>214056.4167517125</v>
      </c>
      <c r="H152" s="65">
        <v>59416.37558840219</v>
      </c>
    </row>
    <row r="153" spans="1:8" ht="15">
      <c r="A153" s="278"/>
      <c r="B153" s="12" t="s">
        <v>806</v>
      </c>
      <c r="C153" s="54">
        <v>1422080.7288880209</v>
      </c>
      <c r="D153" s="54">
        <v>30929.201588936477</v>
      </c>
      <c r="E153" s="54">
        <v>181959.57887615642</v>
      </c>
      <c r="F153" s="54">
        <v>1020385.6524010949</v>
      </c>
      <c r="G153" s="54">
        <v>149608.6872086717</v>
      </c>
      <c r="H153" s="65">
        <v>39197.60881314932</v>
      </c>
    </row>
    <row r="154" spans="1:8" ht="15">
      <c r="A154" s="278"/>
      <c r="B154" s="12" t="s">
        <v>807</v>
      </c>
      <c r="C154" s="54">
        <v>1175539.4326600335</v>
      </c>
      <c r="D154" s="54">
        <v>11323.442582191328</v>
      </c>
      <c r="E154" s="54">
        <v>194138.09812337445</v>
      </c>
      <c r="F154" s="54">
        <v>883483.1082442749</v>
      </c>
      <c r="G154" s="54">
        <v>75702.7259441473</v>
      </c>
      <c r="H154" s="65">
        <v>10892.057766027465</v>
      </c>
    </row>
    <row r="155" spans="1:8" ht="15">
      <c r="A155" s="278"/>
      <c r="B155" s="12" t="s">
        <v>808</v>
      </c>
      <c r="C155" s="54">
        <v>1144365.987384007</v>
      </c>
      <c r="D155" s="54">
        <v>52127.89184913259</v>
      </c>
      <c r="E155" s="54">
        <v>703197.7382097312</v>
      </c>
      <c r="F155" s="54">
        <v>376069.1854938894</v>
      </c>
      <c r="G155" s="54">
        <v>12239.159355510117</v>
      </c>
      <c r="H155" s="65">
        <v>732.0124757361425</v>
      </c>
    </row>
    <row r="156" spans="1:8" ht="15">
      <c r="A156" s="278"/>
      <c r="B156" s="12" t="s">
        <v>809</v>
      </c>
      <c r="C156" s="54">
        <v>1103669.1223495181</v>
      </c>
      <c r="D156" s="54">
        <v>42451.37624409475</v>
      </c>
      <c r="E156" s="54">
        <v>711301.253023867</v>
      </c>
      <c r="F156" s="54">
        <v>338437.3631433404</v>
      </c>
      <c r="G156" s="54">
        <v>10139.075924233706</v>
      </c>
      <c r="H156" s="65">
        <v>1340.0540139797752</v>
      </c>
    </row>
    <row r="157" spans="1:8" ht="15">
      <c r="A157" s="278"/>
      <c r="B157" s="12" t="s">
        <v>810</v>
      </c>
      <c r="C157" s="54">
        <v>1077272.325044286</v>
      </c>
      <c r="D157" s="54">
        <v>23622.024229622624</v>
      </c>
      <c r="E157" s="54">
        <v>114584.17162855795</v>
      </c>
      <c r="F157" s="54">
        <v>758351.9166511525</v>
      </c>
      <c r="G157" s="54">
        <v>155283.28332492852</v>
      </c>
      <c r="H157" s="65">
        <v>25430.92921002203</v>
      </c>
    </row>
    <row r="158" spans="1:8" ht="30">
      <c r="A158" s="278"/>
      <c r="B158" s="48" t="s">
        <v>854</v>
      </c>
      <c r="C158" s="54">
        <v>1028821.4285530361</v>
      </c>
      <c r="D158" s="54">
        <v>36023.78990999134</v>
      </c>
      <c r="E158" s="54">
        <v>244746.08355115502</v>
      </c>
      <c r="F158" s="54">
        <v>148439.01092240203</v>
      </c>
      <c r="G158" s="54">
        <v>98637.97952007537</v>
      </c>
      <c r="H158" s="65">
        <v>500974.5646494117</v>
      </c>
    </row>
    <row r="159" spans="1:8" ht="19.7" customHeight="1">
      <c r="A159" s="278"/>
      <c r="B159" s="12" t="s">
        <v>811</v>
      </c>
      <c r="C159" s="54">
        <v>1014473.0250381215</v>
      </c>
      <c r="D159" s="54">
        <v>49611.164490413015</v>
      </c>
      <c r="E159" s="54">
        <v>673397.830785576</v>
      </c>
      <c r="F159" s="54">
        <v>281590.8488591114</v>
      </c>
      <c r="G159" s="54">
        <v>7067.162853903219</v>
      </c>
      <c r="H159" s="65">
        <v>2806.018049099067</v>
      </c>
    </row>
    <row r="160" spans="1:8" ht="15">
      <c r="A160" s="278"/>
      <c r="B160" s="12" t="s">
        <v>812</v>
      </c>
      <c r="C160" s="54">
        <v>997261.7287822353</v>
      </c>
      <c r="D160" s="54">
        <v>102603.47392736045</v>
      </c>
      <c r="E160" s="54">
        <v>635423.4738965764</v>
      </c>
      <c r="F160" s="54">
        <v>126663.68715846911</v>
      </c>
      <c r="G160" s="54">
        <v>27265.07469758517</v>
      </c>
      <c r="H160" s="65">
        <v>105306.01910224927</v>
      </c>
    </row>
    <row r="161" spans="1:8" ht="15">
      <c r="A161" s="278"/>
      <c r="B161" s="12" t="s">
        <v>813</v>
      </c>
      <c r="C161" s="54">
        <v>995311.4782796528</v>
      </c>
      <c r="D161" s="54">
        <v>22597.030482793383</v>
      </c>
      <c r="E161" s="54">
        <v>645381.7473378946</v>
      </c>
      <c r="F161" s="54">
        <v>317637.029278295</v>
      </c>
      <c r="G161" s="54">
        <v>6127.3897563865485</v>
      </c>
      <c r="H161" s="65">
        <v>3568.281424283707</v>
      </c>
    </row>
    <row r="162" spans="1:8" ht="15">
      <c r="A162" s="278"/>
      <c r="B162" s="12" t="s">
        <v>814</v>
      </c>
      <c r="C162" s="54">
        <v>966974.6820658969</v>
      </c>
      <c r="D162" s="54">
        <v>10025.145703230466</v>
      </c>
      <c r="E162" s="54">
        <v>178937.62773200087</v>
      </c>
      <c r="F162" s="54">
        <v>678083.5424695428</v>
      </c>
      <c r="G162" s="54">
        <v>90022.54778616696</v>
      </c>
      <c r="H162" s="65">
        <v>9905.818374963594</v>
      </c>
    </row>
    <row r="163" spans="1:8" ht="15">
      <c r="A163" s="278"/>
      <c r="B163" s="12" t="s">
        <v>815</v>
      </c>
      <c r="C163" s="54">
        <v>958687.1078892532</v>
      </c>
      <c r="D163" s="54">
        <v>17393.109148070267</v>
      </c>
      <c r="E163" s="54">
        <v>150424.64262960182</v>
      </c>
      <c r="F163" s="54">
        <v>718406.558556222</v>
      </c>
      <c r="G163" s="54">
        <v>57468.36811926999</v>
      </c>
      <c r="H163" s="65">
        <v>14994.429436090655</v>
      </c>
    </row>
    <row r="164" spans="1:8" ht="15">
      <c r="A164" s="278"/>
      <c r="B164" s="12" t="s">
        <v>816</v>
      </c>
      <c r="C164" s="54">
        <v>950614.643765394</v>
      </c>
      <c r="D164" s="54">
        <v>14572.026579018415</v>
      </c>
      <c r="E164" s="54">
        <v>184185.6307628163</v>
      </c>
      <c r="F164" s="54">
        <v>664939.5636917243</v>
      </c>
      <c r="G164" s="54">
        <v>66991.38047198336</v>
      </c>
      <c r="H164" s="65">
        <v>19926.042259855076</v>
      </c>
    </row>
    <row r="165" spans="1:8" ht="15">
      <c r="A165" s="278"/>
      <c r="B165" s="12" t="s">
        <v>767</v>
      </c>
      <c r="C165" s="54">
        <v>948137.3323968113</v>
      </c>
      <c r="D165" s="54">
        <v>13135.566387158258</v>
      </c>
      <c r="E165" s="54">
        <v>237627.6890677146</v>
      </c>
      <c r="F165" s="54">
        <v>632141.8499589077</v>
      </c>
      <c r="G165" s="54">
        <v>59566.493430701354</v>
      </c>
      <c r="H165" s="65">
        <v>5665.733552306513</v>
      </c>
    </row>
    <row r="166" spans="1:8" ht="30">
      <c r="A166" s="278"/>
      <c r="B166" s="48" t="s">
        <v>817</v>
      </c>
      <c r="C166" s="54">
        <v>942395.6189881844</v>
      </c>
      <c r="D166" s="54">
        <v>14469.797502705494</v>
      </c>
      <c r="E166" s="54">
        <v>826888.8763602691</v>
      </c>
      <c r="F166" s="54">
        <v>11507.14291281655</v>
      </c>
      <c r="G166" s="54">
        <v>11898.43183519147</v>
      </c>
      <c r="H166" s="65">
        <v>77631.3703772033</v>
      </c>
    </row>
    <row r="167" spans="1:8" ht="15">
      <c r="A167" s="278"/>
      <c r="B167" s="12" t="s">
        <v>818</v>
      </c>
      <c r="C167" s="54">
        <v>936594.9834184746</v>
      </c>
      <c r="D167" s="54">
        <v>38731.4034186813</v>
      </c>
      <c r="E167" s="54">
        <v>555848.6853849128</v>
      </c>
      <c r="F167" s="54">
        <v>330452.77641788975</v>
      </c>
      <c r="G167" s="54">
        <v>9943.7899883281</v>
      </c>
      <c r="H167" s="65">
        <v>1618.3282086571344</v>
      </c>
    </row>
    <row r="168" spans="1:8" ht="15">
      <c r="A168" s="278"/>
      <c r="B168" s="12" t="s">
        <v>819</v>
      </c>
      <c r="C168" s="54">
        <v>923722.4029792225</v>
      </c>
      <c r="D168" s="54">
        <v>11065.54557390125</v>
      </c>
      <c r="E168" s="54">
        <v>148081.17642841197</v>
      </c>
      <c r="F168" s="54">
        <v>696676.3138397897</v>
      </c>
      <c r="G168" s="54">
        <v>58259.76938593842</v>
      </c>
      <c r="H168" s="65">
        <v>9639.597751145766</v>
      </c>
    </row>
    <row r="169" spans="1:8" ht="16.35" customHeight="1">
      <c r="A169" s="278"/>
      <c r="B169" s="12" t="s">
        <v>820</v>
      </c>
      <c r="C169" s="54">
        <v>914119.2796821747</v>
      </c>
      <c r="D169" s="54">
        <v>5440.949980254267</v>
      </c>
      <c r="E169" s="54">
        <v>94950.37907042266</v>
      </c>
      <c r="F169" s="54">
        <v>743184.8308430591</v>
      </c>
      <c r="G169" s="54">
        <v>62921.874075111264</v>
      </c>
      <c r="H169" s="65">
        <v>7621.245713333318</v>
      </c>
    </row>
    <row r="170" spans="1:8" ht="16.35" customHeight="1">
      <c r="A170" s="278"/>
      <c r="B170" s="12" t="s">
        <v>821</v>
      </c>
      <c r="C170" s="54">
        <v>909071.9634609289</v>
      </c>
      <c r="D170" s="54">
        <v>24955.28998366189</v>
      </c>
      <c r="E170" s="54">
        <v>414199.50805309485</v>
      </c>
      <c r="F170" s="54">
        <v>332798.2150624752</v>
      </c>
      <c r="G170" s="54">
        <v>90985.67828126745</v>
      </c>
      <c r="H170" s="65">
        <v>46133.27208042944</v>
      </c>
    </row>
    <row r="171" spans="1:8" ht="15">
      <c r="A171" s="278"/>
      <c r="B171" s="12" t="s">
        <v>822</v>
      </c>
      <c r="C171" s="54">
        <v>884561.7217269264</v>
      </c>
      <c r="D171" s="54">
        <v>13269.935321339673</v>
      </c>
      <c r="E171" s="54">
        <v>230584.99180203528</v>
      </c>
      <c r="F171" s="54">
        <v>595550.4448386689</v>
      </c>
      <c r="G171" s="54">
        <v>39628.077291268026</v>
      </c>
      <c r="H171" s="65">
        <v>5528.272473611786</v>
      </c>
    </row>
    <row r="172" spans="1:8" ht="15" customHeight="1">
      <c r="A172" s="278"/>
      <c r="B172" s="12" t="s">
        <v>823</v>
      </c>
      <c r="C172" s="54">
        <v>865535.0418577936</v>
      </c>
      <c r="D172" s="54">
        <v>14238.607963840484</v>
      </c>
      <c r="E172" s="54">
        <v>622694.3289131132</v>
      </c>
      <c r="F172" s="54">
        <v>179663.9774680264</v>
      </c>
      <c r="G172" s="54">
        <v>13079.35277758348</v>
      </c>
      <c r="H172" s="65">
        <v>35858.77473522711</v>
      </c>
    </row>
    <row r="173" spans="1:8" ht="15">
      <c r="A173" s="278"/>
      <c r="B173" s="12" t="s">
        <v>824</v>
      </c>
      <c r="C173" s="54">
        <v>805026.1253397419</v>
      </c>
      <c r="D173" s="54">
        <v>11910.355879099596</v>
      </c>
      <c r="E173" s="54">
        <v>357618.0010939115</v>
      </c>
      <c r="F173" s="54">
        <v>424668.51708298124</v>
      </c>
      <c r="G173" s="54">
        <v>9184.904099699046</v>
      </c>
      <c r="H173" s="65">
        <v>1644.3471840503844</v>
      </c>
    </row>
    <row r="174" spans="1:8" ht="15">
      <c r="A174" s="278"/>
      <c r="B174" s="12" t="s">
        <v>825</v>
      </c>
      <c r="C174" s="54">
        <v>769366.5467984603</v>
      </c>
      <c r="D174" s="54">
        <v>3991.919898546388</v>
      </c>
      <c r="E174" s="54">
        <v>104482.17297849288</v>
      </c>
      <c r="F174" s="54">
        <v>581495.0436202215</v>
      </c>
      <c r="G174" s="54">
        <v>74638.66113052698</v>
      </c>
      <c r="H174" s="65">
        <v>4758.749170676938</v>
      </c>
    </row>
    <row r="175" spans="1:8" ht="15">
      <c r="A175" s="278"/>
      <c r="B175" s="12" t="s">
        <v>826</v>
      </c>
      <c r="C175" s="54">
        <v>746141.3939066512</v>
      </c>
      <c r="D175" s="54">
        <v>3144.728117009593</v>
      </c>
      <c r="E175" s="54">
        <v>104158.52220849963</v>
      </c>
      <c r="F175" s="54">
        <v>595436.2300929269</v>
      </c>
      <c r="G175" s="54">
        <v>37975.83990484841</v>
      </c>
      <c r="H175" s="65">
        <v>5426.073583367975</v>
      </c>
    </row>
    <row r="176" spans="1:8" ht="15">
      <c r="A176" s="278"/>
      <c r="B176" s="12" t="s">
        <v>827</v>
      </c>
      <c r="C176" s="54">
        <v>734814.5569593129</v>
      </c>
      <c r="D176" s="54">
        <v>32436.265622770923</v>
      </c>
      <c r="E176" s="54">
        <v>534431.4753171583</v>
      </c>
      <c r="F176" s="54">
        <v>165336.83438135765</v>
      </c>
      <c r="G176" s="54">
        <v>1985.2594902296923</v>
      </c>
      <c r="H176" s="65">
        <v>624.722147794499</v>
      </c>
    </row>
    <row r="177" spans="1:8" ht="15">
      <c r="A177" s="278"/>
      <c r="B177" s="12" t="s">
        <v>828</v>
      </c>
      <c r="C177" s="54">
        <v>719053.347902379</v>
      </c>
      <c r="D177" s="54">
        <v>8200.334233191816</v>
      </c>
      <c r="E177" s="54">
        <v>168680.3932626591</v>
      </c>
      <c r="F177" s="54">
        <v>495982.3870113233</v>
      </c>
      <c r="G177" s="54">
        <v>40628.486309617256</v>
      </c>
      <c r="H177" s="65">
        <v>5561.7470855704505</v>
      </c>
    </row>
    <row r="178" spans="1:8" ht="15">
      <c r="A178" s="278"/>
      <c r="B178" s="15" t="s">
        <v>829</v>
      </c>
      <c r="C178" s="55">
        <v>40758853.683289684</v>
      </c>
      <c r="D178" s="55">
        <v>2122239.4112404357</v>
      </c>
      <c r="E178" s="55">
        <v>15185371.029087994</v>
      </c>
      <c r="F178" s="55">
        <v>18107510.160169862</v>
      </c>
      <c r="G178" s="55">
        <v>2697739.6105413893</v>
      </c>
      <c r="H178" s="66">
        <v>2645993.4722499317</v>
      </c>
    </row>
    <row r="179" spans="2:8" ht="15">
      <c r="B179" s="142"/>
      <c r="C179" s="67"/>
      <c r="D179" s="67"/>
      <c r="E179" s="67"/>
      <c r="F179" s="67"/>
      <c r="G179" s="67"/>
      <c r="H179" s="67"/>
    </row>
    <row r="180" spans="2:8" ht="15">
      <c r="B180" t="s">
        <v>197</v>
      </c>
      <c r="C180" s="67"/>
      <c r="D180" s="67"/>
      <c r="E180" s="67"/>
      <c r="F180" s="67"/>
      <c r="G180" s="67"/>
      <c r="H180" s="67"/>
    </row>
    <row r="181" spans="2:8" ht="15">
      <c r="B181" s="142"/>
      <c r="C181" s="67"/>
      <c r="D181" s="67"/>
      <c r="E181" s="67"/>
      <c r="F181" s="67"/>
      <c r="G181" s="67"/>
      <c r="H181" s="67"/>
    </row>
    <row r="182" spans="2:8" ht="15">
      <c r="B182" s="142"/>
      <c r="C182" s="67"/>
      <c r="D182" s="67"/>
      <c r="E182" s="67"/>
      <c r="F182" s="67"/>
      <c r="G182" s="67"/>
      <c r="H182" s="67"/>
    </row>
    <row r="183" spans="2:8" ht="15">
      <c r="B183" s="142"/>
      <c r="C183" s="67"/>
      <c r="D183" s="67"/>
      <c r="E183" s="67"/>
      <c r="F183" s="67"/>
      <c r="G183" s="67"/>
      <c r="H183" s="67"/>
    </row>
    <row r="184" spans="2:8" ht="15">
      <c r="B184" s="142"/>
      <c r="C184" s="67"/>
      <c r="D184" s="67"/>
      <c r="E184" s="67"/>
      <c r="F184" s="67"/>
      <c r="G184" s="67"/>
      <c r="H184" s="67"/>
    </row>
    <row r="185" spans="2:8" ht="15">
      <c r="B185" s="142"/>
      <c r="C185" s="67"/>
      <c r="D185" s="67"/>
      <c r="E185" s="67"/>
      <c r="F185" s="67"/>
      <c r="G185" s="67"/>
      <c r="H185" s="67"/>
    </row>
    <row r="186" spans="2:8" ht="15">
      <c r="B186" s="142"/>
      <c r="C186" s="67"/>
      <c r="D186" s="67"/>
      <c r="E186" s="67"/>
      <c r="F186" s="67"/>
      <c r="G186" s="67"/>
      <c r="H186" s="67"/>
    </row>
    <row r="187" spans="2:8" ht="15">
      <c r="B187" s="142"/>
      <c r="C187" s="67"/>
      <c r="D187" s="67"/>
      <c r="E187" s="67"/>
      <c r="F187" s="67"/>
      <c r="G187" s="67"/>
      <c r="H187" s="67"/>
    </row>
    <row r="188" spans="2:8" ht="15">
      <c r="B188" s="142"/>
      <c r="C188" s="67"/>
      <c r="D188" s="67"/>
      <c r="E188" s="67"/>
      <c r="F188" s="67"/>
      <c r="G188" s="67"/>
      <c r="H188" s="67"/>
    </row>
    <row r="189" spans="2:8" ht="15">
      <c r="B189" s="142"/>
      <c r="C189" s="67"/>
      <c r="D189" s="67"/>
      <c r="E189" s="67"/>
      <c r="F189" s="67"/>
      <c r="G189" s="67"/>
      <c r="H189" s="67"/>
    </row>
    <row r="190" spans="2:8" ht="15">
      <c r="B190" s="142"/>
      <c r="C190" s="67"/>
      <c r="D190" s="67"/>
      <c r="E190" s="67"/>
      <c r="F190" s="67"/>
      <c r="G190" s="67"/>
      <c r="H190" s="67"/>
    </row>
    <row r="191" spans="2:8" ht="15">
      <c r="B191" s="142"/>
      <c r="C191" s="67"/>
      <c r="D191" s="67"/>
      <c r="E191" s="67"/>
      <c r="F191" s="67"/>
      <c r="G191" s="67"/>
      <c r="H191" s="67"/>
    </row>
    <row r="192" spans="2:8" ht="15">
      <c r="B192" s="142"/>
      <c r="C192" s="67"/>
      <c r="D192" s="67"/>
      <c r="E192" s="67"/>
      <c r="F192" s="67"/>
      <c r="G192" s="67"/>
      <c r="H192" s="67"/>
    </row>
    <row r="193" spans="2:8" ht="15">
      <c r="B193" s="142"/>
      <c r="C193" s="67"/>
      <c r="D193" s="67"/>
      <c r="E193" s="67"/>
      <c r="F193" s="67"/>
      <c r="G193" s="67"/>
      <c r="H193" s="67"/>
    </row>
    <row r="194" spans="2:8" ht="15">
      <c r="B194" s="142"/>
      <c r="C194" s="67"/>
      <c r="D194" s="67"/>
      <c r="E194" s="67"/>
      <c r="F194" s="67"/>
      <c r="G194" s="67"/>
      <c r="H194" s="67"/>
    </row>
    <row r="195" spans="2:8" ht="15">
      <c r="B195" s="142"/>
      <c r="C195" s="67"/>
      <c r="D195" s="67"/>
      <c r="E195" s="67"/>
      <c r="F195" s="67"/>
      <c r="G195" s="67"/>
      <c r="H195" s="67"/>
    </row>
    <row r="196" spans="2:8" ht="15">
      <c r="B196" s="142"/>
      <c r="C196" s="67"/>
      <c r="D196" s="67"/>
      <c r="E196" s="67"/>
      <c r="F196" s="67"/>
      <c r="G196" s="67"/>
      <c r="H196" s="67"/>
    </row>
    <row r="197" spans="2:8" ht="15">
      <c r="B197" s="142"/>
      <c r="C197" s="67"/>
      <c r="D197" s="67"/>
      <c r="E197" s="67"/>
      <c r="F197" s="67"/>
      <c r="G197" s="67"/>
      <c r="H197" s="67"/>
    </row>
    <row r="198" spans="2:8" ht="15">
      <c r="B198" s="142"/>
      <c r="C198" s="67"/>
      <c r="D198" s="67"/>
      <c r="E198" s="67"/>
      <c r="F198" s="67"/>
      <c r="G198" s="67"/>
      <c r="H198" s="67"/>
    </row>
    <row r="199" spans="2:8" ht="15">
      <c r="B199" s="142"/>
      <c r="C199" s="67"/>
      <c r="D199" s="67"/>
      <c r="E199" s="67"/>
      <c r="F199" s="67"/>
      <c r="G199" s="67"/>
      <c r="H199" s="67"/>
    </row>
    <row r="200" spans="2:8" ht="15">
      <c r="B200" s="142"/>
      <c r="C200" s="67"/>
      <c r="D200" s="67"/>
      <c r="E200" s="67"/>
      <c r="F200" s="67"/>
      <c r="G200" s="67"/>
      <c r="H200" s="67"/>
    </row>
    <row r="201" spans="2:8" ht="15">
      <c r="B201" s="142"/>
      <c r="C201" s="67"/>
      <c r="D201" s="67"/>
      <c r="E201" s="67"/>
      <c r="F201" s="67"/>
      <c r="G201" s="67"/>
      <c r="H201" s="67"/>
    </row>
    <row r="202" spans="2:8" ht="15">
      <c r="B202" s="142"/>
      <c r="C202" s="67"/>
      <c r="D202" s="67"/>
      <c r="E202" s="67"/>
      <c r="F202" s="67"/>
      <c r="G202" s="67"/>
      <c r="H202" s="67"/>
    </row>
    <row r="203" spans="2:8" ht="15">
      <c r="B203" s="142"/>
      <c r="C203" s="67"/>
      <c r="D203" s="67"/>
      <c r="E203" s="67"/>
      <c r="F203" s="67"/>
      <c r="G203" s="67"/>
      <c r="H203" s="67"/>
    </row>
    <row r="204" spans="2:8" ht="15">
      <c r="B204" s="142"/>
      <c r="C204" s="67"/>
      <c r="D204" s="67"/>
      <c r="E204" s="67"/>
      <c r="F204" s="67"/>
      <c r="G204" s="67"/>
      <c r="H204" s="67"/>
    </row>
    <row r="205" spans="2:8" ht="15">
      <c r="B205" s="142"/>
      <c r="C205" s="67"/>
      <c r="D205" s="67"/>
      <c r="E205" s="67"/>
      <c r="F205" s="67"/>
      <c r="G205" s="67"/>
      <c r="H205" s="67"/>
    </row>
    <row r="206" spans="2:8" ht="15">
      <c r="B206" s="142"/>
      <c r="C206" s="67"/>
      <c r="D206" s="67"/>
      <c r="E206" s="67"/>
      <c r="F206" s="67"/>
      <c r="G206" s="67"/>
      <c r="H206" s="67"/>
    </row>
    <row r="207" spans="2:8" ht="15">
      <c r="B207" s="142"/>
      <c r="C207" s="67"/>
      <c r="D207" s="67"/>
      <c r="E207" s="67"/>
      <c r="F207" s="67"/>
      <c r="G207" s="67"/>
      <c r="H207" s="67"/>
    </row>
    <row r="208" spans="2:8" ht="15">
      <c r="B208" s="142"/>
      <c r="C208" s="67"/>
      <c r="D208" s="67"/>
      <c r="E208" s="67"/>
      <c r="F208" s="67"/>
      <c r="G208" s="67"/>
      <c r="H208" s="67"/>
    </row>
    <row r="209" spans="2:8" ht="15">
      <c r="B209" s="142"/>
      <c r="C209" s="67"/>
      <c r="D209" s="67"/>
      <c r="E209" s="67"/>
      <c r="F209" s="67"/>
      <c r="G209" s="67"/>
      <c r="H209" s="67"/>
    </row>
    <row r="210" spans="2:8" ht="15">
      <c r="B210" s="142"/>
      <c r="C210" s="67"/>
      <c r="D210" s="67"/>
      <c r="E210" s="67"/>
      <c r="F210" s="67"/>
      <c r="G210" s="67"/>
      <c r="H210" s="67"/>
    </row>
    <row r="211" spans="2:8" ht="15">
      <c r="B211" s="142"/>
      <c r="C211" s="67"/>
      <c r="D211" s="67"/>
      <c r="E211" s="67"/>
      <c r="F211" s="67"/>
      <c r="G211" s="67"/>
      <c r="H211" s="67"/>
    </row>
    <row r="212" spans="2:8" ht="15">
      <c r="B212" s="142"/>
      <c r="C212" s="67"/>
      <c r="D212" s="67"/>
      <c r="E212" s="67"/>
      <c r="F212" s="67"/>
      <c r="G212" s="67"/>
      <c r="H212" s="67"/>
    </row>
    <row r="213" spans="2:8" ht="15">
      <c r="B213" s="142"/>
      <c r="C213" s="67"/>
      <c r="D213" s="67"/>
      <c r="E213" s="67"/>
      <c r="F213" s="67"/>
      <c r="G213" s="67"/>
      <c r="H213" s="67"/>
    </row>
    <row r="214" spans="2:8" ht="15">
      <c r="B214" s="142"/>
      <c r="C214" s="67"/>
      <c r="D214" s="67"/>
      <c r="E214" s="67"/>
      <c r="F214" s="67"/>
      <c r="G214" s="67"/>
      <c r="H214" s="67"/>
    </row>
    <row r="215" spans="2:8" ht="15">
      <c r="B215" s="142"/>
      <c r="C215" s="67"/>
      <c r="D215" s="67"/>
      <c r="E215" s="67"/>
      <c r="F215" s="67"/>
      <c r="G215" s="67"/>
      <c r="H215" s="67"/>
    </row>
    <row r="216" spans="2:8" ht="15">
      <c r="B216" s="142"/>
      <c r="C216" s="67"/>
      <c r="D216" s="67"/>
      <c r="E216" s="67"/>
      <c r="F216" s="67"/>
      <c r="G216" s="67"/>
      <c r="H216" s="67"/>
    </row>
    <row r="217" spans="2:8" ht="15">
      <c r="B217" s="142"/>
      <c r="C217" s="67"/>
      <c r="D217" s="67"/>
      <c r="E217" s="67"/>
      <c r="F217" s="67"/>
      <c r="G217" s="67"/>
      <c r="H217" s="67"/>
    </row>
    <row r="218" spans="2:8" ht="15">
      <c r="B218" s="142"/>
      <c r="C218" s="67"/>
      <c r="D218" s="67"/>
      <c r="E218" s="67"/>
      <c r="F218" s="67"/>
      <c r="G218" s="67"/>
      <c r="H218" s="67"/>
    </row>
    <row r="219" spans="2:8" ht="15">
      <c r="B219" s="142"/>
      <c r="C219" s="67"/>
      <c r="D219" s="67"/>
      <c r="E219" s="67"/>
      <c r="F219" s="67"/>
      <c r="G219" s="67"/>
      <c r="H219" s="67"/>
    </row>
    <row r="220" spans="2:8" ht="15">
      <c r="B220" s="142"/>
      <c r="C220" s="67"/>
      <c r="D220" s="67"/>
      <c r="E220" s="67"/>
      <c r="F220" s="67"/>
      <c r="G220" s="67"/>
      <c r="H220" s="67"/>
    </row>
    <row r="221" spans="2:8" ht="15">
      <c r="B221" s="142"/>
      <c r="C221" s="67"/>
      <c r="D221" s="67"/>
      <c r="E221" s="67"/>
      <c r="F221" s="67"/>
      <c r="G221" s="67"/>
      <c r="H221" s="67"/>
    </row>
    <row r="222" spans="2:8" ht="15">
      <c r="B222" s="142"/>
      <c r="C222" s="67"/>
      <c r="D222" s="67"/>
      <c r="E222" s="67"/>
      <c r="F222" s="67"/>
      <c r="G222" s="67"/>
      <c r="H222" s="67"/>
    </row>
    <row r="223" spans="2:8" ht="15">
      <c r="B223" s="142"/>
      <c r="C223" s="67"/>
      <c r="D223" s="67"/>
      <c r="E223" s="67"/>
      <c r="F223" s="67"/>
      <c r="G223" s="67"/>
      <c r="H223" s="67"/>
    </row>
    <row r="224" spans="2:8" ht="15">
      <c r="B224" s="142"/>
      <c r="C224" s="67"/>
      <c r="D224" s="67"/>
      <c r="E224" s="67"/>
      <c r="F224" s="67"/>
      <c r="G224" s="67"/>
      <c r="H224" s="67"/>
    </row>
    <row r="225" spans="2:8" ht="15">
      <c r="B225" s="142"/>
      <c r="C225" s="67"/>
      <c r="D225" s="67"/>
      <c r="E225" s="67"/>
      <c r="F225" s="67"/>
      <c r="G225" s="67"/>
      <c r="H225" s="67"/>
    </row>
    <row r="226" spans="2:8" ht="15">
      <c r="B226" s="142"/>
      <c r="C226" s="67"/>
      <c r="D226" s="67"/>
      <c r="E226" s="67"/>
      <c r="F226" s="67"/>
      <c r="G226" s="67"/>
      <c r="H226" s="67"/>
    </row>
    <row r="227" spans="2:8" ht="15">
      <c r="B227" s="142"/>
      <c r="C227" s="67"/>
      <c r="D227" s="67"/>
      <c r="E227" s="67"/>
      <c r="F227" s="67"/>
      <c r="G227" s="67"/>
      <c r="H227" s="67"/>
    </row>
    <row r="228" spans="2:8" ht="15">
      <c r="B228" s="142"/>
      <c r="C228" s="67"/>
      <c r="D228" s="67"/>
      <c r="E228" s="67"/>
      <c r="F228" s="67"/>
      <c r="G228" s="67"/>
      <c r="H228" s="67"/>
    </row>
    <row r="229" spans="2:8" ht="15">
      <c r="B229" s="142"/>
      <c r="C229" s="67"/>
      <c r="D229" s="67"/>
      <c r="E229" s="67"/>
      <c r="F229" s="67"/>
      <c r="G229" s="67"/>
      <c r="H229" s="67"/>
    </row>
    <row r="230" spans="2:8" ht="15">
      <c r="B230" s="142"/>
      <c r="C230" s="67"/>
      <c r="D230" s="67"/>
      <c r="E230" s="67"/>
      <c r="F230" s="67"/>
      <c r="G230" s="67"/>
      <c r="H230" s="67"/>
    </row>
    <row r="231" spans="2:8" ht="15">
      <c r="B231" s="142"/>
      <c r="C231" s="67"/>
      <c r="D231" s="67"/>
      <c r="E231" s="67"/>
      <c r="F231" s="67"/>
      <c r="G231" s="67"/>
      <c r="H231" s="67"/>
    </row>
    <row r="232" spans="2:8" ht="15">
      <c r="B232" s="142"/>
      <c r="C232" s="67"/>
      <c r="D232" s="67"/>
      <c r="E232" s="67"/>
      <c r="F232" s="67"/>
      <c r="G232" s="67"/>
      <c r="H232" s="67"/>
    </row>
    <row r="233" spans="2:8" ht="15">
      <c r="B233" s="142"/>
      <c r="C233" s="67"/>
      <c r="D233" s="67"/>
      <c r="E233" s="67"/>
      <c r="F233" s="67"/>
      <c r="G233" s="67"/>
      <c r="H233" s="67"/>
    </row>
    <row r="234" spans="2:8" ht="15">
      <c r="B234" s="142"/>
      <c r="C234" s="67"/>
      <c r="D234" s="67"/>
      <c r="E234" s="67"/>
      <c r="F234" s="67"/>
      <c r="G234" s="67"/>
      <c r="H234" s="67"/>
    </row>
    <row r="235" spans="2:8" ht="15">
      <c r="B235" s="142"/>
      <c r="C235" s="67"/>
      <c r="D235" s="67"/>
      <c r="E235" s="67"/>
      <c r="F235" s="67"/>
      <c r="G235" s="67"/>
      <c r="H235" s="67"/>
    </row>
    <row r="236" spans="2:8" ht="15">
      <c r="B236" s="142"/>
      <c r="C236" s="67"/>
      <c r="D236" s="67"/>
      <c r="E236" s="67"/>
      <c r="F236" s="67"/>
      <c r="G236" s="67"/>
      <c r="H236" s="67"/>
    </row>
    <row r="237" spans="2:8" ht="15">
      <c r="B237" s="142"/>
      <c r="C237" s="67"/>
      <c r="D237" s="67"/>
      <c r="E237" s="67"/>
      <c r="F237" s="67"/>
      <c r="G237" s="67"/>
      <c r="H237" s="67"/>
    </row>
    <row r="238" spans="2:8" ht="15">
      <c r="B238" s="142"/>
      <c r="C238" s="67"/>
      <c r="D238" s="67"/>
      <c r="E238" s="67"/>
      <c r="F238" s="67"/>
      <c r="G238" s="67"/>
      <c r="H238" s="67"/>
    </row>
    <row r="239" spans="2:8" ht="15">
      <c r="B239" s="142"/>
      <c r="C239" s="67"/>
      <c r="D239" s="67"/>
      <c r="E239" s="67"/>
      <c r="F239" s="67"/>
      <c r="G239" s="67"/>
      <c r="H239" s="67"/>
    </row>
    <row r="240" spans="2:8" ht="15">
      <c r="B240" s="142"/>
      <c r="C240" s="67"/>
      <c r="D240" s="67"/>
      <c r="E240" s="67"/>
      <c r="F240" s="67"/>
      <c r="G240" s="67"/>
      <c r="H240" s="67"/>
    </row>
    <row r="241" spans="2:8" ht="15">
      <c r="B241" s="142"/>
      <c r="C241" s="67"/>
      <c r="D241" s="67"/>
      <c r="E241" s="67"/>
      <c r="F241" s="67"/>
      <c r="G241" s="67"/>
      <c r="H241" s="67"/>
    </row>
    <row r="242" spans="2:8" ht="15">
      <c r="B242" s="142"/>
      <c r="C242" s="67"/>
      <c r="D242" s="67"/>
      <c r="E242" s="67"/>
      <c r="F242" s="67"/>
      <c r="G242" s="67"/>
      <c r="H242" s="67"/>
    </row>
    <row r="243" spans="2:8" ht="15">
      <c r="B243" s="142"/>
      <c r="C243" s="67"/>
      <c r="D243" s="67"/>
      <c r="E243" s="67"/>
      <c r="F243" s="67"/>
      <c r="G243" s="67"/>
      <c r="H243" s="67"/>
    </row>
    <row r="244" spans="2:8" ht="15">
      <c r="B244" s="142"/>
      <c r="C244" s="67"/>
      <c r="D244" s="67"/>
      <c r="E244" s="67"/>
      <c r="F244" s="67"/>
      <c r="G244" s="67"/>
      <c r="H244" s="67"/>
    </row>
    <row r="245" spans="2:8" ht="15">
      <c r="B245" s="142"/>
      <c r="C245" s="67"/>
      <c r="D245" s="67"/>
      <c r="E245" s="67"/>
      <c r="F245" s="67"/>
      <c r="G245" s="67"/>
      <c r="H245" s="67"/>
    </row>
    <row r="246" spans="2:8" ht="15">
      <c r="B246" s="142"/>
      <c r="C246" s="67"/>
      <c r="D246" s="67"/>
      <c r="E246" s="67"/>
      <c r="F246" s="67"/>
      <c r="G246" s="67"/>
      <c r="H246" s="67"/>
    </row>
    <row r="247" spans="2:8" ht="15">
      <c r="B247" s="142"/>
      <c r="C247" s="67"/>
      <c r="D247" s="67"/>
      <c r="E247" s="67"/>
      <c r="F247" s="67"/>
      <c r="G247" s="67"/>
      <c r="H247" s="67"/>
    </row>
    <row r="248" spans="2:8" ht="15">
      <c r="B248" s="142"/>
      <c r="C248" s="67"/>
      <c r="D248" s="67"/>
      <c r="E248" s="67"/>
      <c r="F248" s="67"/>
      <c r="G248" s="67"/>
      <c r="H248" s="67"/>
    </row>
    <row r="249" spans="2:8" ht="15">
      <c r="B249" s="142"/>
      <c r="C249" s="67"/>
      <c r="D249" s="67"/>
      <c r="E249" s="67"/>
      <c r="F249" s="67"/>
      <c r="G249" s="67"/>
      <c r="H249" s="67"/>
    </row>
    <row r="250" spans="2:8" ht="15">
      <c r="B250" s="142"/>
      <c r="C250" s="67"/>
      <c r="D250" s="67"/>
      <c r="E250" s="67"/>
      <c r="F250" s="67"/>
      <c r="G250" s="67"/>
      <c r="H250" s="67"/>
    </row>
    <row r="251" spans="2:8" ht="15">
      <c r="B251" s="142"/>
      <c r="C251" s="67"/>
      <c r="D251" s="67"/>
      <c r="E251" s="67"/>
      <c r="F251" s="67"/>
      <c r="G251" s="67"/>
      <c r="H251" s="67"/>
    </row>
    <row r="252" spans="2:8" ht="15">
      <c r="B252" s="142"/>
      <c r="C252" s="67"/>
      <c r="D252" s="67"/>
      <c r="E252" s="67"/>
      <c r="F252" s="67"/>
      <c r="G252" s="67"/>
      <c r="H252" s="67"/>
    </row>
    <row r="253" spans="2:8" ht="15">
      <c r="B253" s="142"/>
      <c r="C253" s="67"/>
      <c r="D253" s="67"/>
      <c r="E253" s="67"/>
      <c r="F253" s="67"/>
      <c r="G253" s="67"/>
      <c r="H253" s="67"/>
    </row>
    <row r="254" spans="2:8" ht="15">
      <c r="B254" s="142"/>
      <c r="C254" s="67"/>
      <c r="D254" s="67"/>
      <c r="E254" s="67"/>
      <c r="F254" s="67"/>
      <c r="G254" s="67"/>
      <c r="H254" s="67"/>
    </row>
    <row r="255" spans="2:8" ht="15">
      <c r="B255" s="142"/>
      <c r="C255" s="67"/>
      <c r="D255" s="67"/>
      <c r="E255" s="67"/>
      <c r="F255" s="67"/>
      <c r="G255" s="67"/>
      <c r="H255" s="67"/>
    </row>
    <row r="256" spans="2:8" ht="15">
      <c r="B256" s="142"/>
      <c r="C256" s="67"/>
      <c r="D256" s="67"/>
      <c r="E256" s="67"/>
      <c r="F256" s="67"/>
      <c r="G256" s="67"/>
      <c r="H256" s="67"/>
    </row>
    <row r="257" spans="2:8" ht="15">
      <c r="B257" s="142"/>
      <c r="C257" s="67"/>
      <c r="D257" s="67"/>
      <c r="E257" s="67"/>
      <c r="F257" s="67"/>
      <c r="G257" s="67"/>
      <c r="H257" s="67"/>
    </row>
    <row r="258" spans="2:8" ht="15">
      <c r="B258" s="142"/>
      <c r="C258" s="67"/>
      <c r="D258" s="67"/>
      <c r="E258" s="67"/>
      <c r="F258" s="67"/>
      <c r="G258" s="67"/>
      <c r="H258" s="67"/>
    </row>
    <row r="259" spans="2:8" ht="15">
      <c r="B259" s="142"/>
      <c r="C259" s="67"/>
      <c r="D259" s="67"/>
      <c r="E259" s="67"/>
      <c r="F259" s="67"/>
      <c r="G259" s="67"/>
      <c r="H259" s="67"/>
    </row>
    <row r="260" spans="2:8" ht="15">
      <c r="B260" s="142"/>
      <c r="C260" s="67"/>
      <c r="D260" s="67"/>
      <c r="E260" s="67"/>
      <c r="F260" s="67"/>
      <c r="G260" s="67"/>
      <c r="H260" s="67"/>
    </row>
    <row r="261" spans="2:8" ht="15">
      <c r="B261" s="142"/>
      <c r="C261" s="67"/>
      <c r="D261" s="67"/>
      <c r="E261" s="67"/>
      <c r="F261" s="67"/>
      <c r="G261" s="67"/>
      <c r="H261" s="67"/>
    </row>
    <row r="262" spans="2:8" ht="15">
      <c r="B262" s="142"/>
      <c r="C262" s="67"/>
      <c r="D262" s="67"/>
      <c r="E262" s="67"/>
      <c r="F262" s="67"/>
      <c r="G262" s="67"/>
      <c r="H262" s="67"/>
    </row>
    <row r="263" spans="2:8" ht="15">
      <c r="B263" s="142"/>
      <c r="C263" s="67"/>
      <c r="D263" s="67"/>
      <c r="E263" s="67"/>
      <c r="F263" s="67"/>
      <c r="G263" s="67"/>
      <c r="H263" s="67"/>
    </row>
    <row r="264" spans="2:8" ht="15">
      <c r="B264" s="142"/>
      <c r="C264" s="67"/>
      <c r="D264" s="67"/>
      <c r="E264" s="67"/>
      <c r="F264" s="67"/>
      <c r="G264" s="67"/>
      <c r="H264" s="67"/>
    </row>
    <row r="265" spans="2:8" ht="15">
      <c r="B265" s="142"/>
      <c r="C265" s="67"/>
      <c r="D265" s="67"/>
      <c r="E265" s="67"/>
      <c r="F265" s="67"/>
      <c r="G265" s="67"/>
      <c r="H265" s="67"/>
    </row>
    <row r="266" spans="2:8" ht="15">
      <c r="B266" s="142"/>
      <c r="C266" s="67"/>
      <c r="D266" s="67"/>
      <c r="E266" s="67"/>
      <c r="F266" s="67"/>
      <c r="G266" s="67"/>
      <c r="H266" s="67"/>
    </row>
    <row r="267" spans="2:8" ht="15">
      <c r="B267" s="142"/>
      <c r="C267" s="67"/>
      <c r="D267" s="67"/>
      <c r="E267" s="67"/>
      <c r="F267" s="67"/>
      <c r="G267" s="67"/>
      <c r="H267" s="67"/>
    </row>
    <row r="268" spans="2:8" ht="15">
      <c r="B268" s="142"/>
      <c r="C268" s="67"/>
      <c r="D268" s="67"/>
      <c r="E268" s="67"/>
      <c r="F268" s="67"/>
      <c r="G268" s="67"/>
      <c r="H268" s="67"/>
    </row>
    <row r="269" spans="2:8" ht="15">
      <c r="B269" s="142"/>
      <c r="C269" s="67"/>
      <c r="D269" s="67"/>
      <c r="E269" s="67"/>
      <c r="F269" s="67"/>
      <c r="G269" s="67"/>
      <c r="H269" s="67"/>
    </row>
    <row r="270" spans="2:8" ht="15">
      <c r="B270" s="142"/>
      <c r="C270" s="67"/>
      <c r="D270" s="67"/>
      <c r="E270" s="67"/>
      <c r="F270" s="67"/>
      <c r="G270" s="67"/>
      <c r="H270" s="67"/>
    </row>
    <row r="271" spans="2:8" ht="15">
      <c r="B271" s="142"/>
      <c r="C271" s="67"/>
      <c r="D271" s="67"/>
      <c r="E271" s="67"/>
      <c r="F271" s="67"/>
      <c r="G271" s="67"/>
      <c r="H271" s="67"/>
    </row>
    <row r="272" spans="2:8" ht="15">
      <c r="B272" s="142"/>
      <c r="C272" s="67"/>
      <c r="D272" s="67"/>
      <c r="E272" s="67"/>
      <c r="F272" s="67"/>
      <c r="G272" s="67"/>
      <c r="H272" s="67"/>
    </row>
    <row r="273" spans="2:8" ht="15">
      <c r="B273" s="142"/>
      <c r="C273" s="67"/>
      <c r="D273" s="67"/>
      <c r="E273" s="67"/>
      <c r="F273" s="67"/>
      <c r="G273" s="67"/>
      <c r="H273" s="67"/>
    </row>
    <row r="274" spans="2:8" ht="15">
      <c r="B274" s="142"/>
      <c r="C274" s="67"/>
      <c r="D274" s="67"/>
      <c r="E274" s="67"/>
      <c r="F274" s="67"/>
      <c r="G274" s="67"/>
      <c r="H274" s="67"/>
    </row>
    <row r="275" spans="2:8" ht="15">
      <c r="B275" s="142"/>
      <c r="C275" s="67"/>
      <c r="D275" s="67"/>
      <c r="E275" s="67"/>
      <c r="F275" s="67"/>
      <c r="G275" s="67"/>
      <c r="H275" s="67"/>
    </row>
    <row r="276" spans="2:8" ht="15">
      <c r="B276" s="142"/>
      <c r="C276" s="67"/>
      <c r="D276" s="67"/>
      <c r="E276" s="67"/>
      <c r="F276" s="67"/>
      <c r="G276" s="67"/>
      <c r="H276" s="67"/>
    </row>
    <row r="277" spans="2:8" ht="15">
      <c r="B277" s="142"/>
      <c r="C277" s="67"/>
      <c r="D277" s="67"/>
      <c r="E277" s="67"/>
      <c r="F277" s="67"/>
      <c r="G277" s="67"/>
      <c r="H277" s="67"/>
    </row>
    <row r="278" spans="2:8" ht="15">
      <c r="B278" s="142"/>
      <c r="C278" s="67"/>
      <c r="D278" s="67"/>
      <c r="E278" s="67"/>
      <c r="F278" s="67"/>
      <c r="G278" s="67"/>
      <c r="H278" s="67"/>
    </row>
    <row r="279" spans="2:8" ht="15">
      <c r="B279" s="142"/>
      <c r="C279" s="67"/>
      <c r="D279" s="67"/>
      <c r="E279" s="67"/>
      <c r="F279" s="67"/>
      <c r="G279" s="67"/>
      <c r="H279" s="67"/>
    </row>
    <row r="280" spans="2:8" ht="15">
      <c r="B280" s="142"/>
      <c r="C280" s="67"/>
      <c r="D280" s="67"/>
      <c r="E280" s="67"/>
      <c r="F280" s="67"/>
      <c r="G280" s="67"/>
      <c r="H280" s="67"/>
    </row>
    <row r="281" spans="2:8" ht="15">
      <c r="B281" s="142"/>
      <c r="C281" s="67"/>
      <c r="D281" s="67"/>
      <c r="E281" s="67"/>
      <c r="F281" s="67"/>
      <c r="G281" s="67"/>
      <c r="H281" s="67"/>
    </row>
    <row r="282" spans="2:8" ht="15">
      <c r="B282" s="142"/>
      <c r="C282" s="67"/>
      <c r="D282" s="67"/>
      <c r="E282" s="67"/>
      <c r="F282" s="67"/>
      <c r="G282" s="67"/>
      <c r="H282" s="67"/>
    </row>
    <row r="283" spans="2:8" ht="15">
      <c r="B283" s="142"/>
      <c r="C283" s="67"/>
      <c r="D283" s="67"/>
      <c r="E283" s="67"/>
      <c r="F283" s="67"/>
      <c r="G283" s="67"/>
      <c r="H283" s="67"/>
    </row>
    <row r="284" spans="2:8" ht="15">
      <c r="B284" s="142"/>
      <c r="C284" s="67"/>
      <c r="D284" s="67"/>
      <c r="E284" s="67"/>
      <c r="F284" s="67"/>
      <c r="G284" s="67"/>
      <c r="H284" s="67"/>
    </row>
    <row r="285" spans="2:8" ht="15">
      <c r="B285" s="142"/>
      <c r="C285" s="67"/>
      <c r="D285" s="67"/>
      <c r="E285" s="67"/>
      <c r="F285" s="67"/>
      <c r="G285" s="67"/>
      <c r="H285" s="67"/>
    </row>
    <row r="286" spans="2:8" ht="15">
      <c r="B286" s="142"/>
      <c r="C286" s="67"/>
      <c r="D286" s="67"/>
      <c r="E286" s="67"/>
      <c r="F286" s="67"/>
      <c r="G286" s="67"/>
      <c r="H286" s="67"/>
    </row>
    <row r="287" spans="2:8" ht="15">
      <c r="B287" s="142"/>
      <c r="C287" s="67"/>
      <c r="D287" s="67"/>
      <c r="E287" s="67"/>
      <c r="F287" s="67"/>
      <c r="G287" s="67"/>
      <c r="H287" s="67"/>
    </row>
    <row r="288" spans="2:8" ht="15">
      <c r="B288" s="142"/>
      <c r="C288" s="67"/>
      <c r="D288" s="67"/>
      <c r="E288" s="67"/>
      <c r="F288" s="67"/>
      <c r="G288" s="67"/>
      <c r="H288" s="67"/>
    </row>
    <row r="289" spans="2:8" ht="15">
      <c r="B289" s="142"/>
      <c r="C289" s="67"/>
      <c r="D289" s="67"/>
      <c r="E289" s="67"/>
      <c r="F289" s="67"/>
      <c r="G289" s="67"/>
      <c r="H289" s="67"/>
    </row>
    <row r="290" spans="2:8" ht="15">
      <c r="B290" s="142"/>
      <c r="C290" s="67"/>
      <c r="D290" s="67"/>
      <c r="E290" s="67"/>
      <c r="F290" s="67"/>
      <c r="G290" s="67"/>
      <c r="H290" s="67"/>
    </row>
    <row r="291" spans="2:8" ht="15">
      <c r="B291" s="142"/>
      <c r="C291" s="67"/>
      <c r="D291" s="67"/>
      <c r="E291" s="67"/>
      <c r="F291" s="67"/>
      <c r="G291" s="67"/>
      <c r="H291" s="67"/>
    </row>
    <row r="292" spans="2:8" ht="15">
      <c r="B292" s="142"/>
      <c r="C292" s="67"/>
      <c r="D292" s="67"/>
      <c r="E292" s="67"/>
      <c r="F292" s="67"/>
      <c r="G292" s="67"/>
      <c r="H292" s="67"/>
    </row>
    <row r="293" spans="2:8" ht="15">
      <c r="B293" s="142"/>
      <c r="C293" s="67"/>
      <c r="D293" s="67"/>
      <c r="E293" s="67"/>
      <c r="F293" s="67"/>
      <c r="G293" s="67"/>
      <c r="H293" s="67"/>
    </row>
    <row r="294" spans="2:8" ht="15">
      <c r="B294" s="142"/>
      <c r="C294" s="67"/>
      <c r="D294" s="67"/>
      <c r="E294" s="67"/>
      <c r="F294" s="67"/>
      <c r="G294" s="67"/>
      <c r="H294" s="67"/>
    </row>
    <row r="295" spans="2:8" ht="15">
      <c r="B295" s="142"/>
      <c r="C295" s="67"/>
      <c r="D295" s="67"/>
      <c r="E295" s="67"/>
      <c r="F295" s="67"/>
      <c r="G295" s="67"/>
      <c r="H295" s="67"/>
    </row>
    <row r="296" spans="2:8" ht="15">
      <c r="B296" s="142"/>
      <c r="C296" s="67"/>
      <c r="D296" s="67"/>
      <c r="E296" s="67"/>
      <c r="F296" s="67"/>
      <c r="G296" s="67"/>
      <c r="H296" s="67"/>
    </row>
    <row r="297" spans="2:8" ht="15">
      <c r="B297" s="142"/>
      <c r="C297" s="67"/>
      <c r="D297" s="67"/>
      <c r="E297" s="67"/>
      <c r="F297" s="67"/>
      <c r="G297" s="67"/>
      <c r="H297" s="67"/>
    </row>
    <row r="298" spans="2:8" ht="15">
      <c r="B298" s="142"/>
      <c r="C298" s="67"/>
      <c r="D298" s="67"/>
      <c r="E298" s="67"/>
      <c r="F298" s="67"/>
      <c r="G298" s="67"/>
      <c r="H298" s="67"/>
    </row>
    <row r="299" spans="2:8" ht="15">
      <c r="B299" s="142"/>
      <c r="C299" s="67"/>
      <c r="D299" s="67"/>
      <c r="E299" s="67"/>
      <c r="F299" s="67"/>
      <c r="G299" s="67"/>
      <c r="H299" s="67"/>
    </row>
    <row r="300" spans="2:8" ht="15">
      <c r="B300" s="142"/>
      <c r="C300" s="67"/>
      <c r="D300" s="67"/>
      <c r="E300" s="67"/>
      <c r="F300" s="67"/>
      <c r="G300" s="67"/>
      <c r="H300" s="67"/>
    </row>
    <row r="301" spans="2:8" ht="15">
      <c r="B301" s="142"/>
      <c r="C301" s="67"/>
      <c r="D301" s="67"/>
      <c r="E301" s="67"/>
      <c r="F301" s="67"/>
      <c r="G301" s="67"/>
      <c r="H301" s="67"/>
    </row>
    <row r="302" spans="2:8" ht="15">
      <c r="B302" s="142"/>
      <c r="C302" s="67"/>
      <c r="D302" s="67"/>
      <c r="E302" s="67"/>
      <c r="F302" s="67"/>
      <c r="G302" s="67"/>
      <c r="H302" s="67"/>
    </row>
    <row r="303" spans="2:8" ht="15">
      <c r="B303" s="142"/>
      <c r="C303" s="67"/>
      <c r="D303" s="67"/>
      <c r="E303" s="67"/>
      <c r="F303" s="67"/>
      <c r="G303" s="67"/>
      <c r="H303" s="67"/>
    </row>
    <row r="304" spans="2:8" ht="15">
      <c r="B304" s="142"/>
      <c r="C304" s="67"/>
      <c r="D304" s="67"/>
      <c r="E304" s="67"/>
      <c r="F304" s="67"/>
      <c r="G304" s="67"/>
      <c r="H304" s="67"/>
    </row>
    <row r="305" spans="2:8" ht="15">
      <c r="B305" s="142"/>
      <c r="C305" s="67"/>
      <c r="D305" s="67"/>
      <c r="E305" s="67"/>
      <c r="F305" s="67"/>
      <c r="G305" s="67"/>
      <c r="H305" s="67"/>
    </row>
    <row r="306" spans="2:8" ht="15">
      <c r="B306" s="142"/>
      <c r="C306" s="67"/>
      <c r="D306" s="67"/>
      <c r="E306" s="67"/>
      <c r="F306" s="67"/>
      <c r="G306" s="67"/>
      <c r="H306" s="67"/>
    </row>
    <row r="307" spans="2:8" ht="15">
      <c r="B307" s="142"/>
      <c r="C307" s="67"/>
      <c r="D307" s="67"/>
      <c r="E307" s="67"/>
      <c r="F307" s="67"/>
      <c r="G307" s="67"/>
      <c r="H307" s="67"/>
    </row>
    <row r="308" spans="2:8" ht="15">
      <c r="B308" s="142"/>
      <c r="C308" s="67"/>
      <c r="D308" s="67"/>
      <c r="E308" s="67"/>
      <c r="F308" s="67"/>
      <c r="G308" s="67"/>
      <c r="H308" s="67"/>
    </row>
    <row r="309" spans="2:8" ht="15">
      <c r="B309" s="142"/>
      <c r="C309" s="67"/>
      <c r="D309" s="67"/>
      <c r="E309" s="67"/>
      <c r="F309" s="67"/>
      <c r="G309" s="67"/>
      <c r="H309" s="67"/>
    </row>
    <row r="310" spans="2:8" ht="15">
      <c r="B310" s="142"/>
      <c r="C310" s="67"/>
      <c r="D310" s="67"/>
      <c r="E310" s="67"/>
      <c r="F310" s="67"/>
      <c r="G310" s="67"/>
      <c r="H310" s="67"/>
    </row>
    <row r="311" spans="2:8" ht="15">
      <c r="B311" s="142"/>
      <c r="C311" s="67"/>
      <c r="D311" s="67"/>
      <c r="E311" s="67"/>
      <c r="F311" s="67"/>
      <c r="G311" s="67"/>
      <c r="H311" s="67"/>
    </row>
    <row r="312" spans="2:8" ht="15">
      <c r="B312" s="142"/>
      <c r="C312" s="67"/>
      <c r="D312" s="67"/>
      <c r="E312" s="67"/>
      <c r="F312" s="67"/>
      <c r="G312" s="67"/>
      <c r="H312" s="67"/>
    </row>
    <row r="313" spans="2:8" ht="15">
      <c r="B313" s="142"/>
      <c r="C313" s="67"/>
      <c r="D313" s="67"/>
      <c r="E313" s="67"/>
      <c r="F313" s="67"/>
      <c r="G313" s="67"/>
      <c r="H313" s="67"/>
    </row>
    <row r="314" spans="2:8" ht="15">
      <c r="B314" s="142"/>
      <c r="C314" s="67"/>
      <c r="D314" s="67"/>
      <c r="E314" s="67"/>
      <c r="F314" s="67"/>
      <c r="G314" s="67"/>
      <c r="H314" s="67"/>
    </row>
    <row r="315" spans="2:8" ht="15">
      <c r="B315" s="142"/>
      <c r="C315" s="67"/>
      <c r="D315" s="67"/>
      <c r="E315" s="67"/>
      <c r="F315" s="67"/>
      <c r="G315" s="67"/>
      <c r="H315" s="67"/>
    </row>
    <row r="316" spans="2:8" ht="15">
      <c r="B316" s="142"/>
      <c r="C316" s="67"/>
      <c r="D316" s="67"/>
      <c r="E316" s="67"/>
      <c r="F316" s="67"/>
      <c r="G316" s="67"/>
      <c r="H316" s="67"/>
    </row>
    <row r="317" spans="2:8" ht="15">
      <c r="B317" s="142"/>
      <c r="C317" s="67"/>
      <c r="D317" s="67"/>
      <c r="E317" s="67"/>
      <c r="F317" s="67"/>
      <c r="G317" s="67"/>
      <c r="H317" s="67"/>
    </row>
    <row r="318" spans="2:8" ht="15">
      <c r="B318" s="142"/>
      <c r="C318" s="67"/>
      <c r="D318" s="67"/>
      <c r="E318" s="67"/>
      <c r="F318" s="67"/>
      <c r="G318" s="67"/>
      <c r="H318" s="67"/>
    </row>
    <row r="319" spans="2:8" ht="15">
      <c r="B319" s="142"/>
      <c r="C319" s="67"/>
      <c r="D319" s="67"/>
      <c r="E319" s="67"/>
      <c r="F319" s="67"/>
      <c r="G319" s="67"/>
      <c r="H319" s="67"/>
    </row>
    <row r="320" spans="2:8" ht="15">
      <c r="B320" s="142"/>
      <c r="C320" s="67"/>
      <c r="D320" s="67"/>
      <c r="E320" s="67"/>
      <c r="F320" s="67"/>
      <c r="G320" s="67"/>
      <c r="H320" s="67"/>
    </row>
    <row r="321" spans="2:8" ht="15">
      <c r="B321" s="142"/>
      <c r="C321" s="67"/>
      <c r="D321" s="67"/>
      <c r="E321" s="67"/>
      <c r="F321" s="67"/>
      <c r="G321" s="67"/>
      <c r="H321" s="67"/>
    </row>
    <row r="322" spans="2:8" ht="15">
      <c r="B322" s="142"/>
      <c r="C322" s="67"/>
      <c r="D322" s="67"/>
      <c r="E322" s="67"/>
      <c r="F322" s="67"/>
      <c r="G322" s="67"/>
      <c r="H322" s="67"/>
    </row>
    <row r="323" spans="2:8" ht="15">
      <c r="B323" s="142"/>
      <c r="C323" s="67"/>
      <c r="D323" s="67"/>
      <c r="E323" s="67"/>
      <c r="F323" s="67"/>
      <c r="G323" s="67"/>
      <c r="H323" s="67"/>
    </row>
    <row r="324" spans="2:8" ht="15">
      <c r="B324" s="142"/>
      <c r="C324" s="67"/>
      <c r="D324" s="67"/>
      <c r="E324" s="67"/>
      <c r="F324" s="67"/>
      <c r="G324" s="67"/>
      <c r="H324" s="67"/>
    </row>
    <row r="325" spans="2:8" ht="15">
      <c r="B325" s="142"/>
      <c r="C325" s="67"/>
      <c r="D325" s="67"/>
      <c r="E325" s="67"/>
      <c r="F325" s="67"/>
      <c r="G325" s="67"/>
      <c r="H325" s="67"/>
    </row>
    <row r="326" spans="2:8" ht="15">
      <c r="B326" s="142"/>
      <c r="C326" s="67"/>
      <c r="D326" s="67"/>
      <c r="E326" s="67"/>
      <c r="F326" s="67"/>
      <c r="G326" s="67"/>
      <c r="H326" s="67"/>
    </row>
    <row r="327" spans="2:8" ht="15">
      <c r="B327" s="142"/>
      <c r="C327" s="67"/>
      <c r="D327" s="67"/>
      <c r="E327" s="67"/>
      <c r="F327" s="67"/>
      <c r="G327" s="67"/>
      <c r="H327" s="67"/>
    </row>
    <row r="328" spans="2:8" ht="15">
      <c r="B328" s="142"/>
      <c r="C328" s="67"/>
      <c r="D328" s="67"/>
      <c r="E328" s="67"/>
      <c r="F328" s="67"/>
      <c r="G328" s="67"/>
      <c r="H328" s="67"/>
    </row>
    <row r="329" spans="2:8" ht="15">
      <c r="B329" s="142"/>
      <c r="C329" s="67"/>
      <c r="D329" s="67"/>
      <c r="E329" s="67"/>
      <c r="F329" s="67"/>
      <c r="G329" s="67"/>
      <c r="H329" s="67"/>
    </row>
    <row r="330" spans="2:8" ht="15">
      <c r="B330" s="142"/>
      <c r="C330" s="67"/>
      <c r="D330" s="67"/>
      <c r="E330" s="67"/>
      <c r="F330" s="67"/>
      <c r="G330" s="67"/>
      <c r="H330" s="67"/>
    </row>
    <row r="331" spans="2:8" ht="15">
      <c r="B331" s="142"/>
      <c r="C331" s="67"/>
      <c r="D331" s="67"/>
      <c r="E331" s="67"/>
      <c r="F331" s="67"/>
      <c r="G331" s="67"/>
      <c r="H331" s="67"/>
    </row>
    <row r="332" spans="2:8" ht="15">
      <c r="B332" s="142"/>
      <c r="C332" s="67"/>
      <c r="D332" s="67"/>
      <c r="E332" s="67"/>
      <c r="F332" s="67"/>
      <c r="G332" s="67"/>
      <c r="H332" s="67"/>
    </row>
    <row r="333" spans="2:8" ht="15">
      <c r="B333" s="142"/>
      <c r="C333" s="67"/>
      <c r="D333" s="67"/>
      <c r="E333" s="67"/>
      <c r="F333" s="67"/>
      <c r="G333" s="67"/>
      <c r="H333" s="67"/>
    </row>
    <row r="334" spans="2:8" ht="15">
      <c r="B334" s="142"/>
      <c r="C334" s="67"/>
      <c r="D334" s="67"/>
      <c r="E334" s="67"/>
      <c r="F334" s="67"/>
      <c r="G334" s="67"/>
      <c r="H334" s="67"/>
    </row>
    <row r="335" spans="2:8" ht="15">
      <c r="B335" s="142"/>
      <c r="C335" s="67"/>
      <c r="D335" s="67"/>
      <c r="E335" s="67"/>
      <c r="F335" s="67"/>
      <c r="G335" s="67"/>
      <c r="H335" s="67"/>
    </row>
    <row r="336" spans="2:8" ht="15">
      <c r="B336" s="142"/>
      <c r="C336" s="67"/>
      <c r="D336" s="67"/>
      <c r="E336" s="67"/>
      <c r="F336" s="67"/>
      <c r="G336" s="67"/>
      <c r="H336" s="67"/>
    </row>
    <row r="337" spans="2:8" ht="15">
      <c r="B337" s="142"/>
      <c r="C337" s="67"/>
      <c r="D337" s="67"/>
      <c r="E337" s="67"/>
      <c r="F337" s="67"/>
      <c r="G337" s="67"/>
      <c r="H337" s="67"/>
    </row>
    <row r="338" spans="2:8" ht="15">
      <c r="B338" s="142"/>
      <c r="C338" s="67"/>
      <c r="D338" s="67"/>
      <c r="E338" s="67"/>
      <c r="F338" s="67"/>
      <c r="G338" s="67"/>
      <c r="H338" s="67"/>
    </row>
    <row r="339" spans="2:8" ht="15">
      <c r="B339" s="142"/>
      <c r="C339" s="67"/>
      <c r="D339" s="67"/>
      <c r="E339" s="67"/>
      <c r="F339" s="67"/>
      <c r="G339" s="67"/>
      <c r="H339" s="67"/>
    </row>
    <row r="340" spans="2:8" ht="15">
      <c r="B340" s="142"/>
      <c r="C340" s="67"/>
      <c r="D340" s="67"/>
      <c r="E340" s="67"/>
      <c r="F340" s="67"/>
      <c r="G340" s="67"/>
      <c r="H340" s="67"/>
    </row>
    <row r="341" spans="2:8" ht="15">
      <c r="B341" s="142"/>
      <c r="C341" s="67"/>
      <c r="D341" s="67"/>
      <c r="E341" s="67"/>
      <c r="F341" s="67"/>
      <c r="G341" s="67"/>
      <c r="H341" s="67"/>
    </row>
    <row r="342" spans="2:8" ht="15">
      <c r="B342" s="142"/>
      <c r="C342" s="67"/>
      <c r="D342" s="67"/>
      <c r="E342" s="67"/>
      <c r="F342" s="67"/>
      <c r="G342" s="67"/>
      <c r="H342" s="67"/>
    </row>
    <row r="343" spans="2:8" ht="15">
      <c r="B343" s="142"/>
      <c r="C343" s="67"/>
      <c r="D343" s="67"/>
      <c r="E343" s="67"/>
      <c r="F343" s="67"/>
      <c r="G343" s="67"/>
      <c r="H343" s="67"/>
    </row>
    <row r="344" spans="2:8" ht="15">
      <c r="B344" s="142"/>
      <c r="C344" s="67"/>
      <c r="D344" s="67"/>
      <c r="E344" s="67"/>
      <c r="F344" s="67"/>
      <c r="G344" s="67"/>
      <c r="H344" s="67"/>
    </row>
    <row r="345" spans="2:8" ht="15">
      <c r="B345" s="142"/>
      <c r="C345" s="67"/>
      <c r="D345" s="67"/>
      <c r="E345" s="67"/>
      <c r="F345" s="67"/>
      <c r="G345" s="67"/>
      <c r="H345" s="67"/>
    </row>
    <row r="346" spans="2:8" ht="15">
      <c r="B346" s="142"/>
      <c r="C346" s="67"/>
      <c r="D346" s="67"/>
      <c r="E346" s="67"/>
      <c r="F346" s="67"/>
      <c r="G346" s="67"/>
      <c r="H346" s="67"/>
    </row>
    <row r="347" spans="2:8" ht="15">
      <c r="B347" s="142"/>
      <c r="C347" s="67"/>
      <c r="D347" s="67"/>
      <c r="E347" s="67"/>
      <c r="F347" s="67"/>
      <c r="G347" s="67"/>
      <c r="H347" s="67"/>
    </row>
    <row r="348" spans="2:8" ht="15">
      <c r="B348" s="142"/>
      <c r="C348" s="67"/>
      <c r="D348" s="67"/>
      <c r="E348" s="67"/>
      <c r="F348" s="67"/>
      <c r="G348" s="67"/>
      <c r="H348" s="67"/>
    </row>
    <row r="349" spans="2:8" ht="15">
      <c r="B349" s="142"/>
      <c r="C349" s="67"/>
      <c r="D349" s="67"/>
      <c r="E349" s="67"/>
      <c r="F349" s="67"/>
      <c r="G349" s="67"/>
      <c r="H349" s="67"/>
    </row>
    <row r="350" spans="2:8" ht="15">
      <c r="B350" s="142"/>
      <c r="C350" s="67"/>
      <c r="D350" s="67"/>
      <c r="E350" s="67"/>
      <c r="F350" s="67"/>
      <c r="G350" s="67"/>
      <c r="H350" s="67"/>
    </row>
    <row r="351" spans="2:8" ht="15">
      <c r="B351" s="142"/>
      <c r="C351" s="67"/>
      <c r="D351" s="67"/>
      <c r="E351" s="67"/>
      <c r="F351" s="67"/>
      <c r="G351" s="67"/>
      <c r="H351" s="67"/>
    </row>
    <row r="352" spans="2:8" ht="15">
      <c r="B352" s="142"/>
      <c r="C352" s="67"/>
      <c r="D352" s="67"/>
      <c r="E352" s="67"/>
      <c r="F352" s="67"/>
      <c r="G352" s="67"/>
      <c r="H352" s="67"/>
    </row>
    <row r="353" spans="2:8" ht="15">
      <c r="B353" s="142"/>
      <c r="C353" s="67"/>
      <c r="D353" s="67"/>
      <c r="E353" s="67"/>
      <c r="F353" s="67"/>
      <c r="G353" s="67"/>
      <c r="H353" s="67"/>
    </row>
    <row r="354" spans="2:8" ht="15">
      <c r="B354" s="142"/>
      <c r="C354" s="67"/>
      <c r="D354" s="67"/>
      <c r="E354" s="67"/>
      <c r="F354" s="67"/>
      <c r="G354" s="67"/>
      <c r="H354" s="67"/>
    </row>
    <row r="355" spans="2:8" ht="15">
      <c r="B355" s="142"/>
      <c r="C355" s="67"/>
      <c r="D355" s="67"/>
      <c r="E355" s="67"/>
      <c r="F355" s="67"/>
      <c r="G355" s="67"/>
      <c r="H355" s="67"/>
    </row>
    <row r="356" spans="2:8" ht="15">
      <c r="B356" s="142"/>
      <c r="C356" s="67"/>
      <c r="D356" s="67"/>
      <c r="E356" s="67"/>
      <c r="F356" s="67"/>
      <c r="G356" s="67"/>
      <c r="H356" s="67"/>
    </row>
    <row r="357" spans="2:8" ht="15">
      <c r="B357" s="142"/>
      <c r="C357" s="67"/>
      <c r="D357" s="67"/>
      <c r="E357" s="67"/>
      <c r="F357" s="67"/>
      <c r="G357" s="67"/>
      <c r="H357" s="67"/>
    </row>
    <row r="358" spans="2:8" ht="15">
      <c r="B358" s="142"/>
      <c r="C358" s="67"/>
      <c r="D358" s="67"/>
      <c r="E358" s="67"/>
      <c r="F358" s="67"/>
      <c r="G358" s="67"/>
      <c r="H358" s="67"/>
    </row>
    <row r="359" spans="2:8" ht="15">
      <c r="B359" s="142"/>
      <c r="C359" s="67"/>
      <c r="D359" s="67"/>
      <c r="E359" s="67"/>
      <c r="F359" s="67"/>
      <c r="G359" s="67"/>
      <c r="H359" s="67"/>
    </row>
    <row r="360" spans="2:8" ht="15">
      <c r="B360" s="142"/>
      <c r="C360" s="67"/>
      <c r="D360" s="67"/>
      <c r="E360" s="67"/>
      <c r="F360" s="67"/>
      <c r="G360" s="67"/>
      <c r="H360" s="67"/>
    </row>
    <row r="361" spans="2:8" ht="15">
      <c r="B361" s="142"/>
      <c r="C361" s="67"/>
      <c r="D361" s="67"/>
      <c r="E361" s="67"/>
      <c r="F361" s="67"/>
      <c r="G361" s="67"/>
      <c r="H361" s="67"/>
    </row>
    <row r="362" spans="2:8" ht="15">
      <c r="B362" s="142"/>
      <c r="C362" s="67"/>
      <c r="D362" s="67"/>
      <c r="E362" s="67"/>
      <c r="F362" s="67"/>
      <c r="G362" s="67"/>
      <c r="H362" s="67"/>
    </row>
    <row r="363" spans="2:8" ht="15">
      <c r="B363" s="142"/>
      <c r="C363" s="67"/>
      <c r="D363" s="67"/>
      <c r="E363" s="67"/>
      <c r="F363" s="67"/>
      <c r="G363" s="67"/>
      <c r="H363" s="67"/>
    </row>
    <row r="364" spans="2:8" ht="15">
      <c r="B364" s="142"/>
      <c r="C364" s="67"/>
      <c r="D364" s="67"/>
      <c r="E364" s="67"/>
      <c r="F364" s="67"/>
      <c r="G364" s="67"/>
      <c r="H364" s="67"/>
    </row>
    <row r="365" spans="2:8" ht="15">
      <c r="B365" s="142"/>
      <c r="C365" s="67"/>
      <c r="D365" s="67"/>
      <c r="E365" s="67"/>
      <c r="F365" s="67"/>
      <c r="G365" s="67"/>
      <c r="H365" s="67"/>
    </row>
    <row r="366" spans="2:8" ht="15">
      <c r="B366" s="142"/>
      <c r="C366" s="67"/>
      <c r="D366" s="67"/>
      <c r="E366" s="67"/>
      <c r="F366" s="67"/>
      <c r="G366" s="67"/>
      <c r="H366" s="67"/>
    </row>
    <row r="367" spans="2:8" ht="15">
      <c r="B367" s="142"/>
      <c r="C367" s="67"/>
      <c r="D367" s="67"/>
      <c r="E367" s="67"/>
      <c r="F367" s="67"/>
      <c r="G367" s="67"/>
      <c r="H367" s="67"/>
    </row>
    <row r="368" spans="2:8" ht="15">
      <c r="B368" s="142"/>
      <c r="C368" s="67"/>
      <c r="D368" s="67"/>
      <c r="E368" s="67"/>
      <c r="F368" s="67"/>
      <c r="G368" s="67"/>
      <c r="H368" s="67"/>
    </row>
    <row r="369" spans="2:8" ht="15">
      <c r="B369" s="142"/>
      <c r="C369" s="67"/>
      <c r="D369" s="67"/>
      <c r="E369" s="67"/>
      <c r="F369" s="67"/>
      <c r="G369" s="67"/>
      <c r="H369" s="67"/>
    </row>
    <row r="370" spans="2:8" ht="15">
      <c r="B370" s="142"/>
      <c r="C370" s="67"/>
      <c r="D370" s="67"/>
      <c r="E370" s="67"/>
      <c r="F370" s="67"/>
      <c r="G370" s="67"/>
      <c r="H370" s="67"/>
    </row>
    <row r="371" spans="2:8" ht="15">
      <c r="B371" s="142"/>
      <c r="C371" s="67"/>
      <c r="D371" s="67"/>
      <c r="E371" s="67"/>
      <c r="F371" s="67"/>
      <c r="G371" s="67"/>
      <c r="H371" s="67"/>
    </row>
    <row r="372" spans="2:8" ht="15">
      <c r="B372" s="142"/>
      <c r="C372" s="67"/>
      <c r="D372" s="67"/>
      <c r="E372" s="67"/>
      <c r="F372" s="67"/>
      <c r="G372" s="67"/>
      <c r="H372" s="67"/>
    </row>
    <row r="373" spans="2:8" ht="15">
      <c r="B373" s="142"/>
      <c r="C373" s="67"/>
      <c r="D373" s="67"/>
      <c r="E373" s="67"/>
      <c r="F373" s="67"/>
      <c r="G373" s="67"/>
      <c r="H373" s="67"/>
    </row>
    <row r="374" spans="2:8" ht="15">
      <c r="B374" s="142"/>
      <c r="C374" s="67"/>
      <c r="D374" s="67"/>
      <c r="E374" s="67"/>
      <c r="F374" s="67"/>
      <c r="G374" s="67"/>
      <c r="H374" s="67"/>
    </row>
    <row r="375" spans="2:8" ht="15">
      <c r="B375" s="142"/>
      <c r="C375" s="67"/>
      <c r="D375" s="67"/>
      <c r="E375" s="67"/>
      <c r="F375" s="67"/>
      <c r="G375" s="67"/>
      <c r="H375" s="67"/>
    </row>
    <row r="376" spans="2:8" ht="15">
      <c r="B376" s="142"/>
      <c r="C376" s="67"/>
      <c r="D376" s="67"/>
      <c r="E376" s="67"/>
      <c r="F376" s="67"/>
      <c r="G376" s="67"/>
      <c r="H376" s="67"/>
    </row>
    <row r="377" spans="2:8" ht="15">
      <c r="B377" s="142"/>
      <c r="C377" s="67"/>
      <c r="D377" s="67"/>
      <c r="E377" s="67"/>
      <c r="F377" s="67"/>
      <c r="G377" s="67"/>
      <c r="H377" s="67"/>
    </row>
    <row r="378" spans="2:8" ht="15">
      <c r="B378" s="142"/>
      <c r="C378" s="67"/>
      <c r="D378" s="67"/>
      <c r="E378" s="67"/>
      <c r="F378" s="67"/>
      <c r="G378" s="67"/>
      <c r="H378" s="67"/>
    </row>
    <row r="379" spans="2:8" ht="15">
      <c r="B379" s="142"/>
      <c r="C379" s="67"/>
      <c r="D379" s="67"/>
      <c r="E379" s="67"/>
      <c r="F379" s="67"/>
      <c r="G379" s="67"/>
      <c r="H379" s="67"/>
    </row>
    <row r="380" spans="2:8" ht="15">
      <c r="B380" s="142"/>
      <c r="C380" s="67"/>
      <c r="D380" s="67"/>
      <c r="E380" s="67"/>
      <c r="F380" s="67"/>
      <c r="G380" s="67"/>
      <c r="H380" s="67"/>
    </row>
    <row r="381" spans="2:8" ht="15">
      <c r="B381" s="142"/>
      <c r="C381" s="67"/>
      <c r="D381" s="67"/>
      <c r="E381" s="67"/>
      <c r="F381" s="67"/>
      <c r="G381" s="67"/>
      <c r="H381" s="67"/>
    </row>
    <row r="382" spans="2:8" ht="15">
      <c r="B382" s="142"/>
      <c r="C382" s="67"/>
      <c r="D382" s="67"/>
      <c r="E382" s="67"/>
      <c r="F382" s="67"/>
      <c r="G382" s="67"/>
      <c r="H382" s="67"/>
    </row>
    <row r="383" spans="2:8" ht="15">
      <c r="B383" s="142"/>
      <c r="C383" s="67"/>
      <c r="D383" s="67"/>
      <c r="E383" s="67"/>
      <c r="F383" s="67"/>
      <c r="G383" s="67"/>
      <c r="H383" s="67"/>
    </row>
    <row r="384" spans="2:8" ht="15">
      <c r="B384" s="142"/>
      <c r="C384" s="67"/>
      <c r="D384" s="67"/>
      <c r="E384" s="67"/>
      <c r="F384" s="67"/>
      <c r="G384" s="67"/>
      <c r="H384" s="67"/>
    </row>
    <row r="385" spans="2:8" ht="15">
      <c r="B385" s="142"/>
      <c r="C385" s="67"/>
      <c r="D385" s="67"/>
      <c r="E385" s="67"/>
      <c r="F385" s="67"/>
      <c r="G385" s="67"/>
      <c r="H385" s="67"/>
    </row>
    <row r="386" spans="2:8" ht="15">
      <c r="B386" s="142"/>
      <c r="C386" s="67"/>
      <c r="D386" s="67"/>
      <c r="E386" s="67"/>
      <c r="F386" s="67"/>
      <c r="G386" s="67"/>
      <c r="H386" s="67"/>
    </row>
    <row r="387" spans="2:8" ht="15">
      <c r="B387" s="142"/>
      <c r="C387" s="67"/>
      <c r="D387" s="67"/>
      <c r="E387" s="67"/>
      <c r="F387" s="67"/>
      <c r="G387" s="67"/>
      <c r="H387" s="67"/>
    </row>
    <row r="388" spans="2:8" ht="15">
      <c r="B388" s="142"/>
      <c r="C388" s="67"/>
      <c r="D388" s="67"/>
      <c r="E388" s="67"/>
      <c r="F388" s="67"/>
      <c r="G388" s="67"/>
      <c r="H388" s="67"/>
    </row>
    <row r="389" spans="2:8" ht="15">
      <c r="B389" s="142"/>
      <c r="C389" s="67"/>
      <c r="D389" s="67"/>
      <c r="E389" s="67"/>
      <c r="F389" s="67"/>
      <c r="G389" s="67"/>
      <c r="H389" s="67"/>
    </row>
    <row r="390" spans="2:8" ht="15">
      <c r="B390" s="142"/>
      <c r="C390" s="67"/>
      <c r="D390" s="67"/>
      <c r="E390" s="67"/>
      <c r="F390" s="67"/>
      <c r="G390" s="67"/>
      <c r="H390" s="67"/>
    </row>
    <row r="391" spans="2:8" ht="15">
      <c r="B391" s="142"/>
      <c r="C391" s="67"/>
      <c r="D391" s="67"/>
      <c r="E391" s="67"/>
      <c r="F391" s="67"/>
      <c r="G391" s="67"/>
      <c r="H391" s="67"/>
    </row>
    <row r="392" spans="2:8" ht="15">
      <c r="B392" s="142"/>
      <c r="C392" s="67"/>
      <c r="D392" s="67"/>
      <c r="E392" s="67"/>
      <c r="F392" s="67"/>
      <c r="G392" s="67"/>
      <c r="H392" s="67"/>
    </row>
    <row r="393" spans="2:8" ht="15">
      <c r="B393" s="142"/>
      <c r="C393" s="67"/>
      <c r="D393" s="67"/>
      <c r="E393" s="67"/>
      <c r="F393" s="67"/>
      <c r="G393" s="67"/>
      <c r="H393" s="67"/>
    </row>
    <row r="394" spans="2:8" ht="15">
      <c r="B394" s="142"/>
      <c r="C394" s="67"/>
      <c r="D394" s="67"/>
      <c r="E394" s="67"/>
      <c r="F394" s="67"/>
      <c r="G394" s="67"/>
      <c r="H394" s="67"/>
    </row>
    <row r="395" spans="2:8" ht="15">
      <c r="B395" s="142"/>
      <c r="C395" s="67"/>
      <c r="D395" s="67"/>
      <c r="E395" s="67"/>
      <c r="F395" s="67"/>
      <c r="G395" s="67"/>
      <c r="H395" s="67"/>
    </row>
    <row r="396" spans="2:8" ht="15">
      <c r="B396" s="142"/>
      <c r="C396" s="67"/>
      <c r="D396" s="67"/>
      <c r="E396" s="67"/>
      <c r="F396" s="67"/>
      <c r="G396" s="67"/>
      <c r="H396" s="67"/>
    </row>
    <row r="397" spans="2:8" ht="15">
      <c r="B397" s="142"/>
      <c r="C397" s="67"/>
      <c r="D397" s="67"/>
      <c r="E397" s="67"/>
      <c r="F397" s="67"/>
      <c r="G397" s="67"/>
      <c r="H397" s="67"/>
    </row>
    <row r="398" spans="2:8" ht="15">
      <c r="B398" s="142"/>
      <c r="C398" s="67"/>
      <c r="D398" s="67"/>
      <c r="E398" s="67"/>
      <c r="F398" s="67"/>
      <c r="G398" s="67"/>
      <c r="H398" s="67"/>
    </row>
    <row r="399" spans="2:8" ht="15">
      <c r="B399" s="142"/>
      <c r="C399" s="67"/>
      <c r="D399" s="67"/>
      <c r="E399" s="67"/>
      <c r="F399" s="67"/>
      <c r="G399" s="67"/>
      <c r="H399" s="67"/>
    </row>
    <row r="400" spans="2:8" ht="15">
      <c r="B400" s="142"/>
      <c r="C400" s="67"/>
      <c r="D400" s="67"/>
      <c r="E400" s="67"/>
      <c r="F400" s="67"/>
      <c r="G400" s="67"/>
      <c r="H400" s="67"/>
    </row>
    <row r="401" spans="2:8" ht="15">
      <c r="B401" s="142"/>
      <c r="C401" s="67"/>
      <c r="D401" s="67"/>
      <c r="E401" s="67"/>
      <c r="F401" s="67"/>
      <c r="G401" s="67"/>
      <c r="H401" s="67"/>
    </row>
    <row r="402" spans="2:8" ht="15">
      <c r="B402" s="142"/>
      <c r="C402" s="67"/>
      <c r="D402" s="67"/>
      <c r="E402" s="67"/>
      <c r="F402" s="67"/>
      <c r="G402" s="67"/>
      <c r="H402" s="67"/>
    </row>
    <row r="403" spans="2:8" ht="15">
      <c r="B403" s="142"/>
      <c r="C403" s="67"/>
      <c r="D403" s="67"/>
      <c r="E403" s="67"/>
      <c r="F403" s="67"/>
      <c r="G403" s="67"/>
      <c r="H403" s="67"/>
    </row>
    <row r="404" spans="2:8" ht="15">
      <c r="B404" s="142"/>
      <c r="C404" s="67"/>
      <c r="D404" s="67"/>
      <c r="E404" s="67"/>
      <c r="F404" s="67"/>
      <c r="G404" s="67"/>
      <c r="H404" s="67"/>
    </row>
    <row r="405" spans="2:8" ht="15">
      <c r="B405" s="142"/>
      <c r="C405" s="67"/>
      <c r="D405" s="67"/>
      <c r="E405" s="67"/>
      <c r="F405" s="67"/>
      <c r="G405" s="67"/>
      <c r="H405" s="67"/>
    </row>
    <row r="406" spans="2:8" ht="15">
      <c r="B406" s="142"/>
      <c r="C406" s="67"/>
      <c r="D406" s="67"/>
      <c r="E406" s="67"/>
      <c r="F406" s="67"/>
      <c r="G406" s="67"/>
      <c r="H406" s="67"/>
    </row>
    <row r="407" spans="2:8" ht="15">
      <c r="B407" s="142"/>
      <c r="C407" s="67"/>
      <c r="D407" s="67"/>
      <c r="E407" s="67"/>
      <c r="F407" s="67"/>
      <c r="G407" s="67"/>
      <c r="H407" s="67"/>
    </row>
    <row r="408" spans="2:8" ht="15">
      <c r="B408" s="142"/>
      <c r="C408" s="67"/>
      <c r="D408" s="67"/>
      <c r="E408" s="67"/>
      <c r="F408" s="67"/>
      <c r="G408" s="67"/>
      <c r="H408" s="67"/>
    </row>
    <row r="409" spans="2:8" ht="15">
      <c r="B409" s="142"/>
      <c r="C409" s="67"/>
      <c r="D409" s="67"/>
      <c r="E409" s="67"/>
      <c r="F409" s="67"/>
      <c r="G409" s="67"/>
      <c r="H409" s="67"/>
    </row>
    <row r="410" spans="2:8" ht="15">
      <c r="B410" s="142"/>
      <c r="C410" s="67"/>
      <c r="D410" s="67"/>
      <c r="E410" s="67"/>
      <c r="F410" s="67"/>
      <c r="G410" s="67"/>
      <c r="H410" s="67"/>
    </row>
    <row r="411" spans="2:8" ht="15">
      <c r="B411" s="142"/>
      <c r="C411" s="67"/>
      <c r="D411" s="67"/>
      <c r="E411" s="67"/>
      <c r="F411" s="67"/>
      <c r="G411" s="67"/>
      <c r="H411" s="67"/>
    </row>
    <row r="412" spans="2:8" ht="15">
      <c r="B412" s="142"/>
      <c r="C412" s="67"/>
      <c r="D412" s="67"/>
      <c r="E412" s="67"/>
      <c r="F412" s="67"/>
      <c r="G412" s="67"/>
      <c r="H412" s="67"/>
    </row>
    <row r="413" spans="2:8" ht="15">
      <c r="B413" s="142"/>
      <c r="C413" s="67"/>
      <c r="D413" s="67"/>
      <c r="E413" s="67"/>
      <c r="F413" s="67"/>
      <c r="G413" s="67"/>
      <c r="H413" s="67"/>
    </row>
    <row r="414" spans="2:8" ht="15">
      <c r="B414" s="142"/>
      <c r="C414" s="67"/>
      <c r="D414" s="67"/>
      <c r="E414" s="67"/>
      <c r="F414" s="67"/>
      <c r="G414" s="67"/>
      <c r="H414" s="67"/>
    </row>
    <row r="415" spans="2:8" ht="15">
      <c r="B415" s="142"/>
      <c r="C415" s="67"/>
      <c r="D415" s="67"/>
      <c r="E415" s="67"/>
      <c r="F415" s="67"/>
      <c r="G415" s="67"/>
      <c r="H415" s="67"/>
    </row>
    <row r="416" spans="2:8" ht="15">
      <c r="B416" s="142"/>
      <c r="C416" s="67"/>
      <c r="D416" s="67"/>
      <c r="E416" s="67"/>
      <c r="F416" s="67"/>
      <c r="G416" s="67"/>
      <c r="H416" s="67"/>
    </row>
    <row r="417" spans="2:8" ht="15">
      <c r="B417" s="142"/>
      <c r="C417" s="67"/>
      <c r="D417" s="67"/>
      <c r="E417" s="67"/>
      <c r="F417" s="67"/>
      <c r="G417" s="67"/>
      <c r="H417" s="67"/>
    </row>
    <row r="418" spans="2:8" ht="15">
      <c r="B418" s="142"/>
      <c r="C418" s="67"/>
      <c r="D418" s="67"/>
      <c r="E418" s="67"/>
      <c r="F418" s="67"/>
      <c r="G418" s="67"/>
      <c r="H418" s="67"/>
    </row>
    <row r="419" spans="2:8" ht="15">
      <c r="B419" s="142"/>
      <c r="C419" s="67"/>
      <c r="D419" s="67"/>
      <c r="E419" s="67"/>
      <c r="F419" s="67"/>
      <c r="G419" s="67"/>
      <c r="H419" s="67"/>
    </row>
    <row r="420" spans="2:8" ht="15">
      <c r="B420" s="142"/>
      <c r="C420" s="67"/>
      <c r="D420" s="67"/>
      <c r="E420" s="67"/>
      <c r="F420" s="67"/>
      <c r="G420" s="67"/>
      <c r="H420" s="67"/>
    </row>
    <row r="421" spans="2:8" ht="15">
      <c r="B421" s="142"/>
      <c r="C421" s="67"/>
      <c r="D421" s="67"/>
      <c r="E421" s="67"/>
      <c r="F421" s="67"/>
      <c r="G421" s="67"/>
      <c r="H421" s="67"/>
    </row>
    <row r="422" spans="2:8" ht="15">
      <c r="B422" s="142"/>
      <c r="C422" s="67"/>
      <c r="D422" s="67"/>
      <c r="E422" s="67"/>
      <c r="F422" s="67"/>
      <c r="G422" s="67"/>
      <c r="H422" s="67"/>
    </row>
    <row r="423" spans="2:8" ht="15">
      <c r="B423" s="142"/>
      <c r="C423" s="67"/>
      <c r="D423" s="67"/>
      <c r="E423" s="67"/>
      <c r="F423" s="67"/>
      <c r="G423" s="67"/>
      <c r="H423" s="67"/>
    </row>
    <row r="424" spans="2:8" ht="15">
      <c r="B424" s="142"/>
      <c r="C424" s="67"/>
      <c r="D424" s="67"/>
      <c r="E424" s="67"/>
      <c r="F424" s="67"/>
      <c r="G424" s="67"/>
      <c r="H424" s="67"/>
    </row>
    <row r="425" spans="2:8" ht="15">
      <c r="B425" s="142"/>
      <c r="C425" s="67"/>
      <c r="D425" s="67"/>
      <c r="E425" s="67"/>
      <c r="F425" s="67"/>
      <c r="G425" s="67"/>
      <c r="H425" s="67"/>
    </row>
    <row r="426" spans="2:8" ht="15">
      <c r="B426" s="142"/>
      <c r="C426" s="67"/>
      <c r="D426" s="67"/>
      <c r="E426" s="67"/>
      <c r="F426" s="67"/>
      <c r="G426" s="67"/>
      <c r="H426" s="67"/>
    </row>
    <row r="427" spans="2:8" ht="15">
      <c r="B427" s="142"/>
      <c r="C427" s="67"/>
      <c r="D427" s="67"/>
      <c r="E427" s="67"/>
      <c r="F427" s="67"/>
      <c r="G427" s="67"/>
      <c r="H427" s="67"/>
    </row>
    <row r="428" spans="2:8" ht="15">
      <c r="B428" s="142"/>
      <c r="C428" s="67"/>
      <c r="D428" s="67"/>
      <c r="E428" s="67"/>
      <c r="F428" s="67"/>
      <c r="G428" s="67"/>
      <c r="H428" s="67"/>
    </row>
    <row r="429" spans="2:8" ht="15">
      <c r="B429" s="142"/>
      <c r="C429" s="67"/>
      <c r="D429" s="67"/>
      <c r="E429" s="67"/>
      <c r="F429" s="67"/>
      <c r="G429" s="67"/>
      <c r="H429" s="67"/>
    </row>
    <row r="430" spans="2:8" ht="15">
      <c r="B430" s="142"/>
      <c r="C430" s="67"/>
      <c r="D430" s="67"/>
      <c r="E430" s="67"/>
      <c r="F430" s="67"/>
      <c r="G430" s="67"/>
      <c r="H430" s="67"/>
    </row>
    <row r="431" spans="2:8" ht="15">
      <c r="B431" s="142"/>
      <c r="C431" s="67"/>
      <c r="D431" s="67"/>
      <c r="E431" s="67"/>
      <c r="F431" s="67"/>
      <c r="G431" s="67"/>
      <c r="H431" s="67"/>
    </row>
    <row r="432" spans="2:8" ht="15">
      <c r="B432" s="142"/>
      <c r="C432" s="67"/>
      <c r="D432" s="67"/>
      <c r="E432" s="67"/>
      <c r="F432" s="67"/>
      <c r="G432" s="67"/>
      <c r="H432" s="67"/>
    </row>
    <row r="433" spans="2:8" ht="15">
      <c r="B433" s="142"/>
      <c r="C433" s="67"/>
      <c r="D433" s="67"/>
      <c r="E433" s="67"/>
      <c r="F433" s="67"/>
      <c r="G433" s="67"/>
      <c r="H433" s="67"/>
    </row>
    <row r="434" spans="2:8" ht="15">
      <c r="B434" s="142"/>
      <c r="C434" s="67"/>
      <c r="D434" s="67"/>
      <c r="E434" s="67"/>
      <c r="F434" s="67"/>
      <c r="G434" s="67"/>
      <c r="H434" s="67"/>
    </row>
    <row r="435" spans="2:8" ht="15">
      <c r="B435" s="142"/>
      <c r="C435" s="67"/>
      <c r="D435" s="67"/>
      <c r="E435" s="67"/>
      <c r="F435" s="67"/>
      <c r="G435" s="67"/>
      <c r="H435" s="67"/>
    </row>
    <row r="436" spans="2:8" ht="15">
      <c r="B436" s="142"/>
      <c r="C436" s="67"/>
      <c r="D436" s="67"/>
      <c r="E436" s="67"/>
      <c r="F436" s="67"/>
      <c r="G436" s="67"/>
      <c r="H436" s="67"/>
    </row>
    <row r="437" spans="2:8" ht="15">
      <c r="B437" s="142"/>
      <c r="C437" s="67"/>
      <c r="D437" s="67"/>
      <c r="E437" s="67"/>
      <c r="F437" s="67"/>
      <c r="G437" s="67"/>
      <c r="H437" s="67"/>
    </row>
    <row r="438" spans="2:8" ht="15">
      <c r="B438" s="142"/>
      <c r="C438" s="67"/>
      <c r="D438" s="67"/>
      <c r="E438" s="67"/>
      <c r="F438" s="67"/>
      <c r="G438" s="67"/>
      <c r="H438" s="67"/>
    </row>
    <row r="439" spans="2:8" ht="15">
      <c r="B439" s="142"/>
      <c r="C439" s="67"/>
      <c r="D439" s="67"/>
      <c r="E439" s="67"/>
      <c r="F439" s="67"/>
      <c r="G439" s="67"/>
      <c r="H439" s="67"/>
    </row>
    <row r="440" spans="2:8" ht="15">
      <c r="B440" s="142"/>
      <c r="C440" s="67"/>
      <c r="D440" s="67"/>
      <c r="E440" s="67"/>
      <c r="F440" s="67"/>
      <c r="G440" s="67"/>
      <c r="H440" s="67"/>
    </row>
    <row r="441" spans="2:8" ht="15">
      <c r="B441" s="142"/>
      <c r="C441" s="67"/>
      <c r="D441" s="67"/>
      <c r="E441" s="67"/>
      <c r="F441" s="67"/>
      <c r="G441" s="67"/>
      <c r="H441" s="67"/>
    </row>
    <row r="442" spans="2:8" ht="15">
      <c r="B442" s="142"/>
      <c r="C442" s="67"/>
      <c r="D442" s="67"/>
      <c r="E442" s="67"/>
      <c r="F442" s="67"/>
      <c r="G442" s="67"/>
      <c r="H442" s="67"/>
    </row>
    <row r="443" spans="2:8" ht="15">
      <c r="B443" s="142"/>
      <c r="C443" s="67"/>
      <c r="D443" s="67"/>
      <c r="E443" s="67"/>
      <c r="F443" s="67"/>
      <c r="G443" s="67"/>
      <c r="H443" s="67"/>
    </row>
    <row r="444" spans="2:8" ht="15">
      <c r="B444" s="142"/>
      <c r="C444" s="67"/>
      <c r="D444" s="67"/>
      <c r="E444" s="67"/>
      <c r="F444" s="67"/>
      <c r="G444" s="67"/>
      <c r="H444" s="67"/>
    </row>
    <row r="445" spans="2:8" ht="15">
      <c r="B445" s="142"/>
      <c r="C445" s="67"/>
      <c r="D445" s="67"/>
      <c r="E445" s="67"/>
      <c r="F445" s="67"/>
      <c r="G445" s="67"/>
      <c r="H445" s="67"/>
    </row>
    <row r="446" spans="2:8" ht="15">
      <c r="B446" s="142"/>
      <c r="C446" s="67"/>
      <c r="D446" s="67"/>
      <c r="E446" s="67"/>
      <c r="F446" s="67"/>
      <c r="G446" s="67"/>
      <c r="H446" s="67"/>
    </row>
    <row r="447" spans="2:8" ht="15">
      <c r="B447" s="142"/>
      <c r="C447" s="67"/>
      <c r="D447" s="67"/>
      <c r="E447" s="67"/>
      <c r="F447" s="67"/>
      <c r="G447" s="67"/>
      <c r="H447" s="67"/>
    </row>
    <row r="448" spans="2:8" ht="15">
      <c r="B448" s="142"/>
      <c r="C448" s="67"/>
      <c r="D448" s="67"/>
      <c r="E448" s="67"/>
      <c r="F448" s="67"/>
      <c r="G448" s="67"/>
      <c r="H448" s="67"/>
    </row>
    <row r="449" spans="2:8" ht="15">
      <c r="B449" s="142"/>
      <c r="C449" s="67"/>
      <c r="D449" s="67"/>
      <c r="E449" s="67"/>
      <c r="F449" s="67"/>
      <c r="G449" s="67"/>
      <c r="H449" s="67"/>
    </row>
    <row r="450" spans="2:8" ht="15">
      <c r="B450" s="142"/>
      <c r="C450" s="67"/>
      <c r="D450" s="67"/>
      <c r="E450" s="67"/>
      <c r="F450" s="67"/>
      <c r="G450" s="67"/>
      <c r="H450" s="67"/>
    </row>
    <row r="451" spans="2:8" ht="15">
      <c r="B451" s="142"/>
      <c r="C451" s="67"/>
      <c r="D451" s="67"/>
      <c r="E451" s="67"/>
      <c r="F451" s="67"/>
      <c r="G451" s="67"/>
      <c r="H451" s="67"/>
    </row>
    <row r="452" spans="2:8" ht="15">
      <c r="B452" s="142"/>
      <c r="C452" s="67"/>
      <c r="D452" s="67"/>
      <c r="E452" s="67"/>
      <c r="F452" s="67"/>
      <c r="G452" s="67"/>
      <c r="H452" s="67"/>
    </row>
    <row r="453" spans="2:8" ht="15">
      <c r="B453" s="142"/>
      <c r="C453" s="67"/>
      <c r="D453" s="67"/>
      <c r="E453" s="67"/>
      <c r="F453" s="67"/>
      <c r="G453" s="67"/>
      <c r="H453" s="67"/>
    </row>
    <row r="454" spans="2:8" ht="15">
      <c r="B454" s="142"/>
      <c r="C454" s="67"/>
      <c r="D454" s="67"/>
      <c r="E454" s="67"/>
      <c r="F454" s="67"/>
      <c r="G454" s="67"/>
      <c r="H454" s="67"/>
    </row>
    <row r="455" spans="2:8" ht="15">
      <c r="B455" s="142"/>
      <c r="C455" s="67"/>
      <c r="D455" s="67"/>
      <c r="E455" s="67"/>
      <c r="F455" s="67"/>
      <c r="G455" s="67"/>
      <c r="H455" s="67"/>
    </row>
    <row r="456" spans="2:8" ht="15">
      <c r="B456" s="142"/>
      <c r="C456" s="67"/>
      <c r="D456" s="67"/>
      <c r="E456" s="67"/>
      <c r="F456" s="67"/>
      <c r="G456" s="67"/>
      <c r="H456" s="67"/>
    </row>
    <row r="457" spans="2:8" ht="15">
      <c r="B457" s="142"/>
      <c r="C457" s="67"/>
      <c r="D457" s="67"/>
      <c r="E457" s="67"/>
      <c r="F457" s="67"/>
      <c r="G457" s="67"/>
      <c r="H457" s="67"/>
    </row>
    <row r="458" spans="2:8" ht="15">
      <c r="B458" s="142"/>
      <c r="C458" s="67"/>
      <c r="D458" s="67"/>
      <c r="E458" s="67"/>
      <c r="F458" s="67"/>
      <c r="G458" s="67"/>
      <c r="H458" s="67"/>
    </row>
    <row r="459" spans="2:8" ht="15">
      <c r="B459" s="142"/>
      <c r="C459" s="67"/>
      <c r="D459" s="67"/>
      <c r="E459" s="67"/>
      <c r="F459" s="67"/>
      <c r="G459" s="67"/>
      <c r="H459" s="67"/>
    </row>
    <row r="460" spans="2:8" ht="15">
      <c r="B460" s="142"/>
      <c r="C460" s="67"/>
      <c r="D460" s="67"/>
      <c r="E460" s="67"/>
      <c r="F460" s="67"/>
      <c r="G460" s="67"/>
      <c r="H460" s="67"/>
    </row>
    <row r="461" spans="2:8" ht="15">
      <c r="B461" s="142"/>
      <c r="C461" s="67"/>
      <c r="D461" s="67"/>
      <c r="E461" s="67"/>
      <c r="F461" s="67"/>
      <c r="G461" s="67"/>
      <c r="H461" s="67"/>
    </row>
    <row r="462" spans="2:8" ht="15">
      <c r="B462" s="142"/>
      <c r="C462" s="67"/>
      <c r="D462" s="67"/>
      <c r="E462" s="67"/>
      <c r="F462" s="67"/>
      <c r="G462" s="67"/>
      <c r="H462" s="67"/>
    </row>
    <row r="463" spans="2:8" ht="15">
      <c r="B463" s="142"/>
      <c r="C463" s="67"/>
      <c r="D463" s="67"/>
      <c r="E463" s="67"/>
      <c r="F463" s="67"/>
      <c r="G463" s="67"/>
      <c r="H463" s="67"/>
    </row>
    <row r="464" spans="2:8" ht="15">
      <c r="B464" s="142"/>
      <c r="C464" s="67"/>
      <c r="D464" s="67"/>
      <c r="E464" s="67"/>
      <c r="F464" s="67"/>
      <c r="G464" s="67"/>
      <c r="H464" s="67"/>
    </row>
    <row r="465" spans="2:8" ht="15">
      <c r="B465" s="142"/>
      <c r="C465" s="67"/>
      <c r="D465" s="67"/>
      <c r="E465" s="67"/>
      <c r="F465" s="67"/>
      <c r="G465" s="67"/>
      <c r="H465" s="67"/>
    </row>
    <row r="466" spans="2:8" ht="15">
      <c r="B466" s="142"/>
      <c r="C466" s="67"/>
      <c r="D466" s="67"/>
      <c r="E466" s="67"/>
      <c r="F466" s="67"/>
      <c r="G466" s="67"/>
      <c r="H466" s="67"/>
    </row>
    <row r="467" spans="2:8" ht="15">
      <c r="B467" s="142"/>
      <c r="C467" s="67"/>
      <c r="D467" s="67"/>
      <c r="E467" s="67"/>
      <c r="F467" s="67"/>
      <c r="G467" s="67"/>
      <c r="H467" s="67"/>
    </row>
    <row r="468" spans="2:8" ht="15">
      <c r="B468" s="142"/>
      <c r="C468" s="67"/>
      <c r="D468" s="67"/>
      <c r="E468" s="67"/>
      <c r="F468" s="67"/>
      <c r="G468" s="67"/>
      <c r="H468" s="67"/>
    </row>
    <row r="469" spans="2:8" ht="15">
      <c r="B469" s="142"/>
      <c r="C469" s="67"/>
      <c r="D469" s="67"/>
      <c r="E469" s="67"/>
      <c r="F469" s="67"/>
      <c r="G469" s="67"/>
      <c r="H469" s="67"/>
    </row>
    <row r="470" spans="2:8" ht="15">
      <c r="B470" s="142"/>
      <c r="C470" s="67"/>
      <c r="D470" s="67"/>
      <c r="E470" s="67"/>
      <c r="F470" s="67"/>
      <c r="G470" s="67"/>
      <c r="H470" s="67"/>
    </row>
    <row r="471" spans="2:8" ht="15">
      <c r="B471" s="142"/>
      <c r="C471" s="67"/>
      <c r="D471" s="67"/>
      <c r="E471" s="67"/>
      <c r="F471" s="67"/>
      <c r="G471" s="67"/>
      <c r="H471" s="67"/>
    </row>
    <row r="472" spans="2:8" ht="15">
      <c r="B472" s="142"/>
      <c r="C472" s="67"/>
      <c r="D472" s="67"/>
      <c r="E472" s="67"/>
      <c r="F472" s="67"/>
      <c r="G472" s="67"/>
      <c r="H472" s="67"/>
    </row>
    <row r="473" spans="2:8" ht="15">
      <c r="B473" s="142"/>
      <c r="C473" s="67"/>
      <c r="D473" s="67"/>
      <c r="E473" s="67"/>
      <c r="F473" s="67"/>
      <c r="G473" s="67"/>
      <c r="H473" s="67"/>
    </row>
    <row r="474" spans="2:8" ht="15">
      <c r="B474" s="142"/>
      <c r="C474" s="67"/>
      <c r="D474" s="67"/>
      <c r="E474" s="67"/>
      <c r="F474" s="67"/>
      <c r="G474" s="67"/>
      <c r="H474" s="67"/>
    </row>
    <row r="475" spans="2:8" ht="15">
      <c r="B475" s="142"/>
      <c r="C475" s="67"/>
      <c r="D475" s="67"/>
      <c r="E475" s="67"/>
      <c r="F475" s="67"/>
      <c r="G475" s="67"/>
      <c r="H475" s="67"/>
    </row>
    <row r="476" spans="2:8" ht="15">
      <c r="B476" s="142"/>
      <c r="C476" s="67"/>
      <c r="D476" s="67"/>
      <c r="E476" s="67"/>
      <c r="F476" s="67"/>
      <c r="G476" s="67"/>
      <c r="H476" s="67"/>
    </row>
    <row r="477" spans="2:8" ht="15">
      <c r="B477" s="142"/>
      <c r="C477" s="67"/>
      <c r="D477" s="67"/>
      <c r="E477" s="67"/>
      <c r="F477" s="67"/>
      <c r="G477" s="67"/>
      <c r="H477" s="67"/>
    </row>
    <row r="478" spans="2:8" ht="15">
      <c r="B478" s="142"/>
      <c r="C478" s="67"/>
      <c r="D478" s="67"/>
      <c r="E478" s="67"/>
      <c r="F478" s="67"/>
      <c r="G478" s="67"/>
      <c r="H478" s="67"/>
    </row>
    <row r="479" spans="2:8" ht="15">
      <c r="B479" s="142"/>
      <c r="C479" s="67"/>
      <c r="D479" s="67"/>
      <c r="E479" s="67"/>
      <c r="F479" s="67"/>
      <c r="G479" s="67"/>
      <c r="H479" s="67"/>
    </row>
    <row r="480" spans="2:8" ht="15">
      <c r="B480" s="142"/>
      <c r="C480" s="67"/>
      <c r="D480" s="67"/>
      <c r="E480" s="67"/>
      <c r="F480" s="67"/>
      <c r="G480" s="67"/>
      <c r="H480" s="67"/>
    </row>
    <row r="481" spans="2:8" ht="15">
      <c r="B481" s="142"/>
      <c r="C481" s="67"/>
      <c r="D481" s="67"/>
      <c r="E481" s="67"/>
      <c r="F481" s="67"/>
      <c r="G481" s="67"/>
      <c r="H481" s="67"/>
    </row>
    <row r="482" spans="2:8" ht="15">
      <c r="B482" s="142"/>
      <c r="C482" s="67"/>
      <c r="D482" s="67"/>
      <c r="E482" s="67"/>
      <c r="F482" s="67"/>
      <c r="G482" s="67"/>
      <c r="H482" s="67"/>
    </row>
    <row r="483" spans="2:8" ht="15">
      <c r="B483" s="142"/>
      <c r="C483" s="67"/>
      <c r="D483" s="67"/>
      <c r="E483" s="67"/>
      <c r="F483" s="67"/>
      <c r="G483" s="67"/>
      <c r="H483" s="67"/>
    </row>
    <row r="484" spans="2:8" ht="15">
      <c r="B484" s="142"/>
      <c r="C484" s="67"/>
      <c r="D484" s="67"/>
      <c r="E484" s="67"/>
      <c r="F484" s="67"/>
      <c r="G484" s="67"/>
      <c r="H484" s="67"/>
    </row>
    <row r="485" spans="2:8" ht="15">
      <c r="B485" s="142"/>
      <c r="C485" s="67"/>
      <c r="D485" s="67"/>
      <c r="E485" s="67"/>
      <c r="F485" s="67"/>
      <c r="G485" s="67"/>
      <c r="H485" s="67"/>
    </row>
    <row r="486" spans="2:8" ht="15">
      <c r="B486" s="142"/>
      <c r="C486" s="67"/>
      <c r="D486" s="67"/>
      <c r="E486" s="67"/>
      <c r="F486" s="67"/>
      <c r="G486" s="67"/>
      <c r="H486" s="67"/>
    </row>
    <row r="487" spans="2:8" ht="15">
      <c r="B487" s="142"/>
      <c r="C487" s="67"/>
      <c r="D487" s="67"/>
      <c r="E487" s="67"/>
      <c r="F487" s="67"/>
      <c r="G487" s="67"/>
      <c r="H487" s="67"/>
    </row>
    <row r="488" spans="2:8" ht="15">
      <c r="B488" s="142"/>
      <c r="C488" s="67"/>
      <c r="D488" s="67"/>
      <c r="E488" s="67"/>
      <c r="F488" s="67"/>
      <c r="G488" s="67"/>
      <c r="H488" s="67"/>
    </row>
    <row r="489" spans="2:8" ht="15">
      <c r="B489" s="142"/>
      <c r="C489" s="67"/>
      <c r="D489" s="67"/>
      <c r="E489" s="67"/>
      <c r="F489" s="67"/>
      <c r="G489" s="67"/>
      <c r="H489" s="67"/>
    </row>
    <row r="490" spans="2:8" ht="15">
      <c r="B490" s="142"/>
      <c r="C490" s="67"/>
      <c r="D490" s="67"/>
      <c r="E490" s="67"/>
      <c r="F490" s="67"/>
      <c r="G490" s="67"/>
      <c r="H490" s="67"/>
    </row>
    <row r="491" spans="2:8" ht="15">
      <c r="B491" s="142"/>
      <c r="C491" s="67"/>
      <c r="D491" s="67"/>
      <c r="E491" s="67"/>
      <c r="F491" s="67"/>
      <c r="G491" s="67"/>
      <c r="H491" s="67"/>
    </row>
    <row r="492" spans="2:8" ht="15">
      <c r="B492" s="142"/>
      <c r="C492" s="67"/>
      <c r="D492" s="67"/>
      <c r="E492" s="67"/>
      <c r="F492" s="67"/>
      <c r="G492" s="67"/>
      <c r="H492" s="67"/>
    </row>
    <row r="493" spans="2:8" ht="15">
      <c r="B493" s="142"/>
      <c r="C493" s="67"/>
      <c r="D493" s="67"/>
      <c r="E493" s="67"/>
      <c r="F493" s="67"/>
      <c r="G493" s="67"/>
      <c r="H493" s="67"/>
    </row>
    <row r="494" spans="2:8" ht="15">
      <c r="B494" s="142"/>
      <c r="C494" s="67"/>
      <c r="D494" s="67"/>
      <c r="E494" s="67"/>
      <c r="F494" s="67"/>
      <c r="G494" s="67"/>
      <c r="H494" s="67"/>
    </row>
    <row r="495" spans="2:8" ht="15">
      <c r="B495" s="142"/>
      <c r="C495" s="67"/>
      <c r="D495" s="67"/>
      <c r="E495" s="67"/>
      <c r="F495" s="67"/>
      <c r="G495" s="67"/>
      <c r="H495" s="67"/>
    </row>
    <row r="496" spans="2:8" ht="15">
      <c r="B496" s="142"/>
      <c r="C496" s="67"/>
      <c r="D496" s="67"/>
      <c r="E496" s="67"/>
      <c r="F496" s="67"/>
      <c r="G496" s="67"/>
      <c r="H496" s="67"/>
    </row>
    <row r="497" spans="2:8" ht="15">
      <c r="B497" s="142"/>
      <c r="C497" s="67"/>
      <c r="D497" s="67"/>
      <c r="E497" s="67"/>
      <c r="F497" s="67"/>
      <c r="G497" s="67"/>
      <c r="H497" s="67"/>
    </row>
    <row r="498" spans="2:8" ht="15">
      <c r="B498" s="142"/>
      <c r="C498" s="67"/>
      <c r="D498" s="67"/>
      <c r="E498" s="67"/>
      <c r="F498" s="67"/>
      <c r="G498" s="67"/>
      <c r="H498" s="67"/>
    </row>
    <row r="499" spans="2:8" ht="15">
      <c r="B499" s="142"/>
      <c r="C499" s="67"/>
      <c r="D499" s="67"/>
      <c r="E499" s="67"/>
      <c r="F499" s="67"/>
      <c r="G499" s="67"/>
      <c r="H499" s="67"/>
    </row>
    <row r="500" spans="2:8" ht="15">
      <c r="B500" s="142"/>
      <c r="C500" s="67"/>
      <c r="D500" s="67"/>
      <c r="E500" s="67"/>
      <c r="F500" s="67"/>
      <c r="G500" s="67"/>
      <c r="H500" s="67"/>
    </row>
    <row r="501" spans="2:8" ht="15">
      <c r="B501" s="142"/>
      <c r="C501" s="67"/>
      <c r="D501" s="67"/>
      <c r="E501" s="67"/>
      <c r="F501" s="67"/>
      <c r="G501" s="67"/>
      <c r="H501" s="67"/>
    </row>
    <row r="502" spans="2:8" ht="15">
      <c r="B502" s="142"/>
      <c r="C502" s="67"/>
      <c r="D502" s="67"/>
      <c r="E502" s="67"/>
      <c r="F502" s="67"/>
      <c r="G502" s="67"/>
      <c r="H502" s="67"/>
    </row>
    <row r="503" spans="2:8" ht="15">
      <c r="B503" s="142"/>
      <c r="C503" s="67"/>
      <c r="D503" s="67"/>
      <c r="E503" s="67"/>
      <c r="F503" s="67"/>
      <c r="G503" s="67"/>
      <c r="H503" s="67"/>
    </row>
    <row r="504" spans="2:8" ht="15">
      <c r="B504" s="142"/>
      <c r="C504" s="67"/>
      <c r="D504" s="67"/>
      <c r="E504" s="67"/>
      <c r="F504" s="67"/>
      <c r="G504" s="67"/>
      <c r="H504" s="67"/>
    </row>
    <row r="505" spans="2:8" ht="15">
      <c r="B505" s="142"/>
      <c r="C505" s="67"/>
      <c r="D505" s="67"/>
      <c r="E505" s="67"/>
      <c r="F505" s="67"/>
      <c r="G505" s="67"/>
      <c r="H505" s="67"/>
    </row>
    <row r="506" spans="2:8" ht="15">
      <c r="B506" s="142"/>
      <c r="C506" s="67"/>
      <c r="D506" s="67"/>
      <c r="E506" s="67"/>
      <c r="F506" s="67"/>
      <c r="G506" s="67"/>
      <c r="H506" s="67"/>
    </row>
    <row r="507" spans="2:8" ht="15">
      <c r="B507" s="142"/>
      <c r="C507" s="67"/>
      <c r="D507" s="67"/>
      <c r="E507" s="67"/>
      <c r="F507" s="67"/>
      <c r="G507" s="67"/>
      <c r="H507" s="67"/>
    </row>
    <row r="508" spans="2:8" ht="15">
      <c r="B508" s="142"/>
      <c r="C508" s="67"/>
      <c r="D508" s="67"/>
      <c r="E508" s="67"/>
      <c r="F508" s="67"/>
      <c r="G508" s="67"/>
      <c r="H508" s="67"/>
    </row>
    <row r="509" spans="2:8" ht="15">
      <c r="B509" s="142"/>
      <c r="C509" s="67"/>
      <c r="D509" s="67"/>
      <c r="E509" s="67"/>
      <c r="F509" s="67"/>
      <c r="G509" s="67"/>
      <c r="H509" s="67"/>
    </row>
    <row r="510" spans="2:8" ht="15">
      <c r="B510" s="142"/>
      <c r="C510" s="67"/>
      <c r="D510" s="67"/>
      <c r="E510" s="67"/>
      <c r="F510" s="67"/>
      <c r="G510" s="67"/>
      <c r="H510" s="67"/>
    </row>
    <row r="511" spans="2:8" ht="15">
      <c r="B511" s="142"/>
      <c r="C511" s="67"/>
      <c r="D511" s="67"/>
      <c r="E511" s="67"/>
      <c r="F511" s="67"/>
      <c r="G511" s="67"/>
      <c r="H511" s="67"/>
    </row>
    <row r="512" spans="2:8" ht="15">
      <c r="B512" s="142"/>
      <c r="C512" s="67"/>
      <c r="D512" s="67"/>
      <c r="E512" s="67"/>
      <c r="F512" s="67"/>
      <c r="G512" s="67"/>
      <c r="H512" s="67"/>
    </row>
    <row r="513" spans="2:8" ht="15">
      <c r="B513" s="142"/>
      <c r="C513" s="67"/>
      <c r="D513" s="67"/>
      <c r="E513" s="67"/>
      <c r="F513" s="67"/>
      <c r="G513" s="67"/>
      <c r="H513" s="67"/>
    </row>
    <row r="514" spans="2:8" ht="15">
      <c r="B514" s="142"/>
      <c r="C514" s="67"/>
      <c r="D514" s="67"/>
      <c r="E514" s="67"/>
      <c r="F514" s="67"/>
      <c r="G514" s="67"/>
      <c r="H514" s="67"/>
    </row>
    <row r="515" spans="2:8" ht="15">
      <c r="B515" s="142"/>
      <c r="C515" s="67"/>
      <c r="D515" s="67"/>
      <c r="E515" s="67"/>
      <c r="F515" s="67"/>
      <c r="G515" s="67"/>
      <c r="H515" s="67"/>
    </row>
    <row r="516" spans="2:8" ht="15">
      <c r="B516" s="142"/>
      <c r="C516" s="67"/>
      <c r="D516" s="67"/>
      <c r="E516" s="67"/>
      <c r="F516" s="67"/>
      <c r="G516" s="67"/>
      <c r="H516" s="67"/>
    </row>
    <row r="517" spans="2:8" ht="15">
      <c r="B517" s="142"/>
      <c r="C517" s="67"/>
      <c r="D517" s="67"/>
      <c r="E517" s="67"/>
      <c r="F517" s="67"/>
      <c r="G517" s="67"/>
      <c r="H517" s="67"/>
    </row>
    <row r="518" spans="2:8" ht="15">
      <c r="B518" s="142"/>
      <c r="C518" s="67"/>
      <c r="D518" s="67"/>
      <c r="E518" s="67"/>
      <c r="F518" s="67"/>
      <c r="G518" s="67"/>
      <c r="H518" s="67"/>
    </row>
    <row r="519" spans="2:8" ht="15">
      <c r="B519" s="142"/>
      <c r="C519" s="67"/>
      <c r="D519" s="67"/>
      <c r="E519" s="67"/>
      <c r="F519" s="67"/>
      <c r="G519" s="67"/>
      <c r="H519" s="67"/>
    </row>
    <row r="520" spans="2:8" ht="15">
      <c r="B520" s="142"/>
      <c r="C520" s="67"/>
      <c r="D520" s="67"/>
      <c r="E520" s="67"/>
      <c r="F520" s="67"/>
      <c r="G520" s="67"/>
      <c r="H520" s="67"/>
    </row>
    <row r="521" spans="2:8" ht="15">
      <c r="B521" s="142"/>
      <c r="C521" s="67"/>
      <c r="D521" s="67"/>
      <c r="E521" s="67"/>
      <c r="F521" s="67"/>
      <c r="G521" s="67"/>
      <c r="H521" s="67"/>
    </row>
    <row r="522" spans="2:8" ht="15">
      <c r="B522" s="142"/>
      <c r="C522" s="67"/>
      <c r="D522" s="67"/>
      <c r="E522" s="67"/>
      <c r="F522" s="67"/>
      <c r="G522" s="67"/>
      <c r="H522" s="67"/>
    </row>
    <row r="523" spans="2:8" ht="15">
      <c r="B523" s="142"/>
      <c r="C523" s="67"/>
      <c r="D523" s="67"/>
      <c r="E523" s="67"/>
      <c r="F523" s="67"/>
      <c r="G523" s="67"/>
      <c r="H523" s="67"/>
    </row>
    <row r="524" spans="2:8" ht="15">
      <c r="B524" s="142"/>
      <c r="C524" s="67"/>
      <c r="D524" s="67"/>
      <c r="E524" s="67"/>
      <c r="F524" s="67"/>
      <c r="G524" s="67"/>
      <c r="H524" s="67"/>
    </row>
    <row r="525" spans="2:8" ht="15">
      <c r="B525" s="142"/>
      <c r="C525" s="67"/>
      <c r="D525" s="67"/>
      <c r="E525" s="67"/>
      <c r="F525" s="67"/>
      <c r="G525" s="67"/>
      <c r="H525" s="67"/>
    </row>
    <row r="526" spans="2:8" ht="15">
      <c r="B526" s="142"/>
      <c r="C526" s="67"/>
      <c r="D526" s="67"/>
      <c r="E526" s="67"/>
      <c r="F526" s="67"/>
      <c r="G526" s="67"/>
      <c r="H526" s="67"/>
    </row>
    <row r="527" spans="2:8" ht="15">
      <c r="B527" s="142"/>
      <c r="C527" s="67"/>
      <c r="D527" s="67"/>
      <c r="E527" s="67"/>
      <c r="F527" s="67"/>
      <c r="G527" s="67"/>
      <c r="H527" s="67"/>
    </row>
    <row r="528" spans="2:8" ht="15">
      <c r="B528" s="142"/>
      <c r="C528" s="67"/>
      <c r="D528" s="67"/>
      <c r="E528" s="67"/>
      <c r="F528" s="67"/>
      <c r="G528" s="67"/>
      <c r="H528" s="67"/>
    </row>
    <row r="529" spans="2:8" ht="15">
      <c r="B529" s="142"/>
      <c r="C529" s="67"/>
      <c r="D529" s="67"/>
      <c r="E529" s="67"/>
      <c r="F529" s="67"/>
      <c r="G529" s="67"/>
      <c r="H529" s="67"/>
    </row>
    <row r="530" spans="2:8" ht="15">
      <c r="B530" s="142"/>
      <c r="C530" s="67"/>
      <c r="D530" s="67"/>
      <c r="E530" s="67"/>
      <c r="F530" s="67"/>
      <c r="G530" s="67"/>
      <c r="H530" s="67"/>
    </row>
    <row r="531" spans="2:8" ht="15">
      <c r="B531" s="142"/>
      <c r="C531" s="67"/>
      <c r="D531" s="67"/>
      <c r="E531" s="67"/>
      <c r="F531" s="67"/>
      <c r="G531" s="67"/>
      <c r="H531" s="67"/>
    </row>
    <row r="532" spans="2:8" ht="15">
      <c r="B532" s="142"/>
      <c r="C532" s="67"/>
      <c r="D532" s="67"/>
      <c r="E532" s="67"/>
      <c r="F532" s="67"/>
      <c r="G532" s="67"/>
      <c r="H532" s="67"/>
    </row>
    <row r="533" spans="2:8" ht="15">
      <c r="B533" s="142"/>
      <c r="C533" s="67"/>
      <c r="D533" s="67"/>
      <c r="E533" s="67"/>
      <c r="F533" s="67"/>
      <c r="G533" s="67"/>
      <c r="H533" s="67"/>
    </row>
    <row r="534" spans="2:8" ht="15">
      <c r="B534" s="142"/>
      <c r="C534" s="67"/>
      <c r="D534" s="67"/>
      <c r="E534" s="67"/>
      <c r="F534" s="67"/>
      <c r="G534" s="67"/>
      <c r="H534" s="67"/>
    </row>
    <row r="535" spans="2:8" ht="15">
      <c r="B535" s="142"/>
      <c r="C535" s="67"/>
      <c r="D535" s="67"/>
      <c r="E535" s="67"/>
      <c r="F535" s="67"/>
      <c r="G535" s="67"/>
      <c r="H535" s="67"/>
    </row>
    <row r="536" spans="2:8" ht="15">
      <c r="B536" s="142"/>
      <c r="C536" s="67"/>
      <c r="D536" s="67"/>
      <c r="E536" s="67"/>
      <c r="F536" s="67"/>
      <c r="G536" s="67"/>
      <c r="H536" s="67"/>
    </row>
    <row r="537" spans="2:8" ht="15">
      <c r="B537" s="142"/>
      <c r="C537" s="67"/>
      <c r="D537" s="67"/>
      <c r="E537" s="67"/>
      <c r="F537" s="67"/>
      <c r="G537" s="67"/>
      <c r="H537" s="67"/>
    </row>
    <row r="538" spans="2:8" ht="15">
      <c r="B538" s="142"/>
      <c r="C538" s="67"/>
      <c r="D538" s="67"/>
      <c r="E538" s="67"/>
      <c r="F538" s="67"/>
      <c r="G538" s="67"/>
      <c r="H538" s="67"/>
    </row>
    <row r="539" spans="2:8" ht="15">
      <c r="B539" s="142"/>
      <c r="C539" s="67"/>
      <c r="D539" s="67"/>
      <c r="E539" s="67"/>
      <c r="F539" s="67"/>
      <c r="G539" s="67"/>
      <c r="H539" s="67"/>
    </row>
    <row r="540" spans="2:8" ht="15">
      <c r="B540" s="142"/>
      <c r="C540" s="67"/>
      <c r="D540" s="67"/>
      <c r="E540" s="67"/>
      <c r="F540" s="67"/>
      <c r="G540" s="67"/>
      <c r="H540" s="67"/>
    </row>
    <row r="541" spans="2:8" ht="15">
      <c r="B541" s="142"/>
      <c r="C541" s="67"/>
      <c r="D541" s="67"/>
      <c r="E541" s="67"/>
      <c r="F541" s="67"/>
      <c r="G541" s="67"/>
      <c r="H541" s="67"/>
    </row>
    <row r="542" spans="2:8" ht="15">
      <c r="B542" s="142"/>
      <c r="C542" s="67"/>
      <c r="D542" s="67"/>
      <c r="E542" s="67"/>
      <c r="F542" s="67"/>
      <c r="G542" s="67"/>
      <c r="H542" s="67"/>
    </row>
    <row r="543" spans="2:8" ht="15">
      <c r="B543" s="142"/>
      <c r="C543" s="67"/>
      <c r="D543" s="67"/>
      <c r="E543" s="67"/>
      <c r="F543" s="67"/>
      <c r="G543" s="67"/>
      <c r="H543" s="67"/>
    </row>
    <row r="544" spans="2:8" ht="15">
      <c r="B544" s="142"/>
      <c r="C544" s="67"/>
      <c r="D544" s="67"/>
      <c r="E544" s="67"/>
      <c r="F544" s="67"/>
      <c r="G544" s="67"/>
      <c r="H544" s="67"/>
    </row>
    <row r="545" spans="2:8" ht="15">
      <c r="B545" s="142"/>
      <c r="C545" s="67"/>
      <c r="D545" s="67"/>
      <c r="E545" s="67"/>
      <c r="F545" s="67"/>
      <c r="G545" s="67"/>
      <c r="H545" s="67"/>
    </row>
    <row r="546" spans="2:8" ht="15">
      <c r="B546" s="142"/>
      <c r="C546" s="67"/>
      <c r="D546" s="67"/>
      <c r="E546" s="67"/>
      <c r="F546" s="67"/>
      <c r="G546" s="67"/>
      <c r="H546" s="67"/>
    </row>
    <row r="547" spans="2:8" ht="15">
      <c r="B547" s="142"/>
      <c r="C547" s="67"/>
      <c r="D547" s="67"/>
      <c r="E547" s="67"/>
      <c r="F547" s="67"/>
      <c r="G547" s="67"/>
      <c r="H547" s="67"/>
    </row>
    <row r="548" spans="2:8" ht="15">
      <c r="B548" s="142"/>
      <c r="C548" s="67"/>
      <c r="D548" s="67"/>
      <c r="E548" s="67"/>
      <c r="F548" s="67"/>
      <c r="G548" s="67"/>
      <c r="H548" s="67"/>
    </row>
    <row r="549" spans="2:8" ht="15">
      <c r="B549" s="142"/>
      <c r="C549" s="67"/>
      <c r="D549" s="67"/>
      <c r="E549" s="67"/>
      <c r="F549" s="67"/>
      <c r="G549" s="67"/>
      <c r="H549" s="67"/>
    </row>
    <row r="550" spans="2:8" ht="15">
      <c r="B550" s="142"/>
      <c r="C550" s="67"/>
      <c r="D550" s="67"/>
      <c r="E550" s="67"/>
      <c r="F550" s="67"/>
      <c r="G550" s="67"/>
      <c r="H550" s="67"/>
    </row>
    <row r="551" spans="2:8" ht="15">
      <c r="B551" s="142"/>
      <c r="C551" s="67"/>
      <c r="D551" s="67"/>
      <c r="E551" s="67"/>
      <c r="F551" s="67"/>
      <c r="G551" s="67"/>
      <c r="H551" s="67"/>
    </row>
    <row r="552" spans="2:8" ht="15">
      <c r="B552" s="142"/>
      <c r="C552" s="67"/>
      <c r="D552" s="67"/>
      <c r="E552" s="67"/>
      <c r="F552" s="67"/>
      <c r="G552" s="67"/>
      <c r="H552" s="67"/>
    </row>
    <row r="553" spans="2:8" ht="15">
      <c r="B553" s="142"/>
      <c r="C553" s="67"/>
      <c r="D553" s="67"/>
      <c r="E553" s="67"/>
      <c r="F553" s="67"/>
      <c r="G553" s="67"/>
      <c r="H553" s="67"/>
    </row>
    <row r="554" spans="2:8" ht="15">
      <c r="B554" s="142"/>
      <c r="C554" s="67"/>
      <c r="D554" s="67"/>
      <c r="E554" s="67"/>
      <c r="F554" s="67"/>
      <c r="G554" s="67"/>
      <c r="H554" s="67"/>
    </row>
    <row r="555" spans="2:8" ht="15">
      <c r="B555" s="142"/>
      <c r="C555" s="67"/>
      <c r="D555" s="67"/>
      <c r="E555" s="67"/>
      <c r="F555" s="67"/>
      <c r="G555" s="67"/>
      <c r="H555" s="67"/>
    </row>
    <row r="556" spans="2:8" ht="15">
      <c r="B556" s="142"/>
      <c r="C556" s="67"/>
      <c r="D556" s="67"/>
      <c r="E556" s="67"/>
      <c r="F556" s="67"/>
      <c r="G556" s="67"/>
      <c r="H556" s="67"/>
    </row>
    <row r="557" spans="2:8" ht="15">
      <c r="B557" s="142"/>
      <c r="C557" s="67"/>
      <c r="D557" s="67"/>
      <c r="E557" s="67"/>
      <c r="F557" s="67"/>
      <c r="G557" s="67"/>
      <c r="H557" s="67"/>
    </row>
    <row r="558" spans="2:8" ht="15">
      <c r="B558" s="142"/>
      <c r="C558" s="67"/>
      <c r="D558" s="67"/>
      <c r="E558" s="67"/>
      <c r="F558" s="67"/>
      <c r="G558" s="67"/>
      <c r="H558" s="67"/>
    </row>
    <row r="559" spans="2:8" ht="15">
      <c r="B559" s="142"/>
      <c r="C559" s="67"/>
      <c r="D559" s="67"/>
      <c r="E559" s="67"/>
      <c r="F559" s="67"/>
      <c r="G559" s="67"/>
      <c r="H559" s="67"/>
    </row>
    <row r="560" spans="2:8" ht="15">
      <c r="B560" s="142"/>
      <c r="C560" s="67"/>
      <c r="D560" s="67"/>
      <c r="E560" s="67"/>
      <c r="F560" s="67"/>
      <c r="G560" s="67"/>
      <c r="H560" s="67"/>
    </row>
    <row r="561" spans="2:8" ht="15">
      <c r="B561" s="142"/>
      <c r="C561" s="67"/>
      <c r="D561" s="67"/>
      <c r="E561" s="67"/>
      <c r="F561" s="67"/>
      <c r="G561" s="67"/>
      <c r="H561" s="67"/>
    </row>
    <row r="562" spans="2:8" ht="15">
      <c r="B562" s="142"/>
      <c r="C562" s="67"/>
      <c r="D562" s="67"/>
      <c r="E562" s="67"/>
      <c r="F562" s="67"/>
      <c r="G562" s="67"/>
      <c r="H562" s="67"/>
    </row>
    <row r="563" spans="2:8" ht="15">
      <c r="B563" s="142"/>
      <c r="C563" s="67"/>
      <c r="D563" s="67"/>
      <c r="E563" s="67"/>
      <c r="F563" s="67"/>
      <c r="G563" s="67"/>
      <c r="H563" s="67"/>
    </row>
    <row r="564" spans="2:8" ht="15">
      <c r="B564" s="142"/>
      <c r="C564" s="67"/>
      <c r="D564" s="67"/>
      <c r="E564" s="67"/>
      <c r="F564" s="67"/>
      <c r="G564" s="67"/>
      <c r="H564" s="67"/>
    </row>
    <row r="565" spans="2:8" ht="15">
      <c r="B565" s="142"/>
      <c r="C565" s="67"/>
      <c r="D565" s="67"/>
      <c r="E565" s="67"/>
      <c r="F565" s="67"/>
      <c r="G565" s="67"/>
      <c r="H565" s="67"/>
    </row>
    <row r="566" spans="2:8" ht="15">
      <c r="B566" s="142"/>
      <c r="C566" s="67"/>
      <c r="D566" s="67"/>
      <c r="E566" s="67"/>
      <c r="F566" s="67"/>
      <c r="G566" s="67"/>
      <c r="H566" s="67"/>
    </row>
    <row r="567" spans="2:8" ht="15">
      <c r="B567" s="142"/>
      <c r="C567" s="67"/>
      <c r="D567" s="67"/>
      <c r="E567" s="67"/>
      <c r="F567" s="67"/>
      <c r="G567" s="67"/>
      <c r="H567" s="67"/>
    </row>
    <row r="568" spans="2:8" ht="15">
      <c r="B568" s="142"/>
      <c r="C568" s="67"/>
      <c r="D568" s="67"/>
      <c r="E568" s="67"/>
      <c r="F568" s="67"/>
      <c r="G568" s="67"/>
      <c r="H568" s="67"/>
    </row>
    <row r="569" spans="2:8" ht="15">
      <c r="B569" s="142"/>
      <c r="C569" s="67"/>
      <c r="D569" s="67"/>
      <c r="E569" s="67"/>
      <c r="F569" s="67"/>
      <c r="G569" s="67"/>
      <c r="H569" s="67"/>
    </row>
    <row r="570" spans="2:8" ht="15">
      <c r="B570" s="142"/>
      <c r="C570" s="67"/>
      <c r="D570" s="67"/>
      <c r="E570" s="67"/>
      <c r="F570" s="67"/>
      <c r="G570" s="67"/>
      <c r="H570" s="67"/>
    </row>
    <row r="571" spans="2:8" ht="15">
      <c r="B571" s="142"/>
      <c r="C571" s="67"/>
      <c r="D571" s="67"/>
      <c r="E571" s="67"/>
      <c r="F571" s="67"/>
      <c r="G571" s="67"/>
      <c r="H571" s="67"/>
    </row>
    <row r="572" spans="2:8" ht="15">
      <c r="B572" s="142"/>
      <c r="C572" s="67"/>
      <c r="D572" s="67"/>
      <c r="E572" s="67"/>
      <c r="F572" s="67"/>
      <c r="G572" s="67"/>
      <c r="H572" s="67"/>
    </row>
    <row r="573" spans="2:8" ht="15">
      <c r="B573" s="142"/>
      <c r="C573" s="67"/>
      <c r="D573" s="67"/>
      <c r="E573" s="67"/>
      <c r="F573" s="67"/>
      <c r="G573" s="67"/>
      <c r="H573" s="67"/>
    </row>
    <row r="574" spans="2:8" ht="15">
      <c r="B574" s="142"/>
      <c r="C574" s="67"/>
      <c r="D574" s="67"/>
      <c r="E574" s="67"/>
      <c r="F574" s="67"/>
      <c r="G574" s="67"/>
      <c r="H574" s="67"/>
    </row>
    <row r="575" spans="2:8" ht="15">
      <c r="B575" s="142"/>
      <c r="C575" s="67"/>
      <c r="D575" s="67"/>
      <c r="E575" s="67"/>
      <c r="F575" s="67"/>
      <c r="G575" s="67"/>
      <c r="H575" s="67"/>
    </row>
    <row r="576" spans="2:8" ht="15">
      <c r="B576" s="142"/>
      <c r="C576" s="67"/>
      <c r="D576" s="67"/>
      <c r="E576" s="67"/>
      <c r="F576" s="67"/>
      <c r="G576" s="67"/>
      <c r="H576" s="67"/>
    </row>
    <row r="577" spans="2:8" ht="15">
      <c r="B577" s="142"/>
      <c r="C577" s="67"/>
      <c r="D577" s="67"/>
      <c r="E577" s="67"/>
      <c r="F577" s="67"/>
      <c r="G577" s="67"/>
      <c r="H577" s="67"/>
    </row>
    <row r="578" spans="2:8" ht="15">
      <c r="B578" s="142"/>
      <c r="C578" s="67"/>
      <c r="D578" s="67"/>
      <c r="E578" s="67"/>
      <c r="F578" s="67"/>
      <c r="G578" s="67"/>
      <c r="H578" s="67"/>
    </row>
    <row r="579" spans="2:8" ht="15">
      <c r="B579" s="142"/>
      <c r="C579" s="67"/>
      <c r="D579" s="67"/>
      <c r="E579" s="67"/>
      <c r="F579" s="67"/>
      <c r="G579" s="67"/>
      <c r="H579" s="67"/>
    </row>
    <row r="580" spans="2:8" ht="15">
      <c r="B580" s="142"/>
      <c r="C580" s="67"/>
      <c r="D580" s="67"/>
      <c r="E580" s="67"/>
      <c r="F580" s="67"/>
      <c r="G580" s="67"/>
      <c r="H580" s="67"/>
    </row>
    <row r="581" spans="2:8" ht="15">
      <c r="B581" s="142"/>
      <c r="C581" s="67"/>
      <c r="D581" s="67"/>
      <c r="E581" s="67"/>
      <c r="F581" s="67"/>
      <c r="G581" s="67"/>
      <c r="H581" s="67"/>
    </row>
    <row r="582" spans="2:8" ht="15">
      <c r="B582" s="142"/>
      <c r="C582" s="67"/>
      <c r="D582" s="67"/>
      <c r="E582" s="67"/>
      <c r="F582" s="67"/>
      <c r="G582" s="67"/>
      <c r="H582" s="67"/>
    </row>
    <row r="583" spans="2:8" ht="15">
      <c r="B583" s="142"/>
      <c r="C583" s="67"/>
      <c r="D583" s="67"/>
      <c r="E583" s="67"/>
      <c r="F583" s="67"/>
      <c r="G583" s="67"/>
      <c r="H583" s="67"/>
    </row>
    <row r="584" spans="2:8" ht="15">
      <c r="B584" s="142"/>
      <c r="C584" s="67"/>
      <c r="D584" s="67"/>
      <c r="E584" s="67"/>
      <c r="F584" s="67"/>
      <c r="G584" s="67"/>
      <c r="H584" s="67"/>
    </row>
    <row r="585" spans="2:8" ht="15">
      <c r="B585" s="142"/>
      <c r="C585" s="67"/>
      <c r="D585" s="67"/>
      <c r="E585" s="67"/>
      <c r="F585" s="67"/>
      <c r="G585" s="67"/>
      <c r="H585" s="67"/>
    </row>
    <row r="586" spans="2:8" ht="15">
      <c r="B586" s="142"/>
      <c r="C586" s="67"/>
      <c r="D586" s="67"/>
      <c r="E586" s="67"/>
      <c r="F586" s="67"/>
      <c r="G586" s="67"/>
      <c r="H586" s="67"/>
    </row>
    <row r="587" spans="2:8" ht="15">
      <c r="B587" s="142"/>
      <c r="C587" s="67"/>
      <c r="D587" s="67"/>
      <c r="E587" s="67"/>
      <c r="F587" s="67"/>
      <c r="G587" s="67"/>
      <c r="H587" s="67"/>
    </row>
    <row r="588" spans="2:8" ht="15">
      <c r="B588" s="142"/>
      <c r="C588" s="67"/>
      <c r="D588" s="67"/>
      <c r="E588" s="67"/>
      <c r="F588" s="67"/>
      <c r="G588" s="67"/>
      <c r="H588" s="67"/>
    </row>
    <row r="589" spans="2:8" ht="15">
      <c r="B589" s="142"/>
      <c r="C589" s="67"/>
      <c r="D589" s="67"/>
      <c r="E589" s="67"/>
      <c r="F589" s="67"/>
      <c r="G589" s="67"/>
      <c r="H589" s="67"/>
    </row>
    <row r="590" spans="2:8" ht="15">
      <c r="B590" s="142"/>
      <c r="C590" s="67"/>
      <c r="D590" s="67"/>
      <c r="E590" s="67"/>
      <c r="F590" s="67"/>
      <c r="G590" s="67"/>
      <c r="H590" s="67"/>
    </row>
    <row r="591" spans="2:8" ht="15">
      <c r="B591" s="142"/>
      <c r="C591" s="67"/>
      <c r="D591" s="67"/>
      <c r="E591" s="67"/>
      <c r="F591" s="67"/>
      <c r="G591" s="67"/>
      <c r="H591" s="67"/>
    </row>
    <row r="592" spans="2:8" ht="15">
      <c r="B592" s="142"/>
      <c r="C592" s="67"/>
      <c r="D592" s="67"/>
      <c r="E592" s="67"/>
      <c r="F592" s="67"/>
      <c r="G592" s="67"/>
      <c r="H592" s="67"/>
    </row>
    <row r="593" spans="2:8" ht="15">
      <c r="B593" s="142"/>
      <c r="C593" s="67"/>
      <c r="D593" s="67"/>
      <c r="E593" s="67"/>
      <c r="F593" s="67"/>
      <c r="G593" s="67"/>
      <c r="H593" s="67"/>
    </row>
    <row r="594" spans="2:8" ht="15">
      <c r="B594" s="142"/>
      <c r="C594" s="67"/>
      <c r="D594" s="67"/>
      <c r="E594" s="67"/>
      <c r="F594" s="67"/>
      <c r="G594" s="67"/>
      <c r="H594" s="67"/>
    </row>
    <row r="595" spans="2:8" ht="15">
      <c r="B595" s="142"/>
      <c r="C595" s="67"/>
      <c r="D595" s="67"/>
      <c r="E595" s="67"/>
      <c r="F595" s="67"/>
      <c r="G595" s="67"/>
      <c r="H595" s="67"/>
    </row>
    <row r="596" spans="2:8" ht="15">
      <c r="B596" s="142"/>
      <c r="C596" s="67"/>
      <c r="D596" s="67"/>
      <c r="E596" s="67"/>
      <c r="F596" s="67"/>
      <c r="G596" s="67"/>
      <c r="H596" s="67"/>
    </row>
    <row r="597" spans="2:8" ht="15">
      <c r="B597" s="142"/>
      <c r="C597" s="67"/>
      <c r="D597" s="67"/>
      <c r="E597" s="67"/>
      <c r="F597" s="67"/>
      <c r="G597" s="67"/>
      <c r="H597" s="67"/>
    </row>
    <row r="598" spans="2:8" ht="15">
      <c r="B598" s="142"/>
      <c r="C598" s="67"/>
      <c r="D598" s="67"/>
      <c r="E598" s="67"/>
      <c r="F598" s="67"/>
      <c r="G598" s="67"/>
      <c r="H598" s="67"/>
    </row>
    <row r="599" spans="2:8" ht="15">
      <c r="B599" s="142"/>
      <c r="C599" s="67"/>
      <c r="D599" s="67"/>
      <c r="E599" s="67"/>
      <c r="F599" s="67"/>
      <c r="G599" s="67"/>
      <c r="H599" s="67"/>
    </row>
    <row r="600" spans="2:8" ht="15">
      <c r="B600" s="142"/>
      <c r="C600" s="67"/>
      <c r="D600" s="67"/>
      <c r="E600" s="67"/>
      <c r="F600" s="67"/>
      <c r="G600" s="67"/>
      <c r="H600" s="67"/>
    </row>
    <row r="601" spans="2:8" ht="15">
      <c r="B601" s="142"/>
      <c r="C601" s="67"/>
      <c r="D601" s="67"/>
      <c r="E601" s="67"/>
      <c r="F601" s="67"/>
      <c r="G601" s="67"/>
      <c r="H601" s="67"/>
    </row>
    <row r="602" spans="2:8" ht="15">
      <c r="B602" s="142"/>
      <c r="C602" s="67"/>
      <c r="D602" s="67"/>
      <c r="E602" s="67"/>
      <c r="F602" s="67"/>
      <c r="G602" s="67"/>
      <c r="H602" s="67"/>
    </row>
    <row r="603" spans="2:8" ht="15">
      <c r="B603" s="142"/>
      <c r="C603" s="67"/>
      <c r="D603" s="67"/>
      <c r="E603" s="67"/>
      <c r="F603" s="67"/>
      <c r="G603" s="67"/>
      <c r="H603" s="67"/>
    </row>
    <row r="604" spans="2:8" ht="15">
      <c r="B604" s="142"/>
      <c r="C604" s="67"/>
      <c r="D604" s="67"/>
      <c r="E604" s="67"/>
      <c r="F604" s="67"/>
      <c r="G604" s="67"/>
      <c r="H604" s="67"/>
    </row>
    <row r="605" spans="2:8" ht="15">
      <c r="B605" s="142"/>
      <c r="C605" s="67"/>
      <c r="D605" s="67"/>
      <c r="E605" s="67"/>
      <c r="F605" s="67"/>
      <c r="G605" s="67"/>
      <c r="H605" s="67"/>
    </row>
    <row r="606" spans="2:8" ht="15">
      <c r="B606" s="142"/>
      <c r="C606" s="67"/>
      <c r="D606" s="67"/>
      <c r="E606" s="67"/>
      <c r="F606" s="67"/>
      <c r="G606" s="67"/>
      <c r="H606" s="67"/>
    </row>
    <row r="607" spans="2:8" ht="15">
      <c r="B607" s="142"/>
      <c r="C607" s="67"/>
      <c r="D607" s="67"/>
      <c r="E607" s="67"/>
      <c r="F607" s="67"/>
      <c r="G607" s="67"/>
      <c r="H607" s="67"/>
    </row>
    <row r="608" spans="2:8" ht="15">
      <c r="B608" s="142"/>
      <c r="C608" s="67"/>
      <c r="D608" s="67"/>
      <c r="E608" s="67"/>
      <c r="F608" s="67"/>
      <c r="G608" s="67"/>
      <c r="H608" s="67"/>
    </row>
    <row r="609" spans="2:8" ht="15">
      <c r="B609" s="142"/>
      <c r="C609" s="67"/>
      <c r="D609" s="67"/>
      <c r="E609" s="67"/>
      <c r="F609" s="67"/>
      <c r="G609" s="67"/>
      <c r="H609" s="67"/>
    </row>
    <row r="610" spans="2:8" ht="15">
      <c r="B610" s="142"/>
      <c r="C610" s="67"/>
      <c r="D610" s="67"/>
      <c r="E610" s="67"/>
      <c r="F610" s="67"/>
      <c r="G610" s="67"/>
      <c r="H610" s="67"/>
    </row>
    <row r="611" spans="2:8" ht="15">
      <c r="B611" s="142"/>
      <c r="C611" s="67"/>
      <c r="D611" s="67"/>
      <c r="E611" s="67"/>
      <c r="F611" s="67"/>
      <c r="G611" s="67"/>
      <c r="H611" s="67"/>
    </row>
    <row r="612" spans="2:8" ht="15">
      <c r="B612" s="142"/>
      <c r="C612" s="67"/>
      <c r="D612" s="67"/>
      <c r="E612" s="67"/>
      <c r="F612" s="67"/>
      <c r="G612" s="67"/>
      <c r="H612" s="67"/>
    </row>
    <row r="613" spans="2:8" ht="15">
      <c r="B613" s="142"/>
      <c r="C613" s="67"/>
      <c r="D613" s="67"/>
      <c r="E613" s="67"/>
      <c r="F613" s="67"/>
      <c r="G613" s="67"/>
      <c r="H613" s="67"/>
    </row>
    <row r="614" spans="2:8" ht="15">
      <c r="B614" s="142"/>
      <c r="C614" s="67"/>
      <c r="D614" s="67"/>
      <c r="E614" s="67"/>
      <c r="F614" s="67"/>
      <c r="G614" s="67"/>
      <c r="H614" s="67"/>
    </row>
    <row r="615" spans="2:8" ht="15">
      <c r="B615" s="142"/>
      <c r="C615" s="67"/>
      <c r="D615" s="67"/>
      <c r="E615" s="67"/>
      <c r="F615" s="67"/>
      <c r="G615" s="67"/>
      <c r="H615" s="67"/>
    </row>
    <row r="616" spans="2:8" ht="15">
      <c r="B616" s="142"/>
      <c r="C616" s="67"/>
      <c r="D616" s="67"/>
      <c r="E616" s="67"/>
      <c r="F616" s="67"/>
      <c r="G616" s="67"/>
      <c r="H616" s="67"/>
    </row>
    <row r="617" spans="2:8" ht="15">
      <c r="B617" s="142"/>
      <c r="C617" s="67"/>
      <c r="D617" s="67"/>
      <c r="E617" s="67"/>
      <c r="F617" s="67"/>
      <c r="G617" s="67"/>
      <c r="H617" s="67"/>
    </row>
    <row r="618" spans="2:8" ht="15">
      <c r="B618" s="142"/>
      <c r="C618" s="67"/>
      <c r="D618" s="67"/>
      <c r="E618" s="67"/>
      <c r="F618" s="67"/>
      <c r="G618" s="67"/>
      <c r="H618" s="67"/>
    </row>
    <row r="619" spans="2:8" ht="15">
      <c r="B619" s="142"/>
      <c r="C619" s="67"/>
      <c r="D619" s="67"/>
      <c r="E619" s="67"/>
      <c r="F619" s="67"/>
      <c r="G619" s="67"/>
      <c r="H619" s="67"/>
    </row>
    <row r="620" spans="2:8" ht="15">
      <c r="B620" s="142"/>
      <c r="C620" s="67"/>
      <c r="D620" s="67"/>
      <c r="E620" s="67"/>
      <c r="F620" s="67"/>
      <c r="G620" s="67"/>
      <c r="H620" s="67"/>
    </row>
    <row r="621" spans="2:8" ht="15">
      <c r="B621" s="142"/>
      <c r="C621" s="67"/>
      <c r="D621" s="67"/>
      <c r="E621" s="67"/>
      <c r="F621" s="67"/>
      <c r="G621" s="67"/>
      <c r="H621" s="67"/>
    </row>
    <row r="622" spans="2:8" ht="15">
      <c r="B622" s="142"/>
      <c r="C622" s="67"/>
      <c r="D622" s="67"/>
      <c r="E622" s="67"/>
      <c r="F622" s="67"/>
      <c r="G622" s="67"/>
      <c r="H622" s="67"/>
    </row>
    <row r="623" spans="2:8" ht="15">
      <c r="B623" s="142"/>
      <c r="C623" s="67"/>
      <c r="D623" s="67"/>
      <c r="E623" s="67"/>
      <c r="F623" s="67"/>
      <c r="G623" s="67"/>
      <c r="H623" s="67"/>
    </row>
    <row r="624" spans="2:8" ht="15">
      <c r="B624" s="142"/>
      <c r="C624" s="67"/>
      <c r="D624" s="67"/>
      <c r="E624" s="67"/>
      <c r="F624" s="67"/>
      <c r="G624" s="67"/>
      <c r="H624" s="67"/>
    </row>
    <row r="625" spans="2:8" ht="15">
      <c r="B625" s="142"/>
      <c r="C625" s="67"/>
      <c r="D625" s="67"/>
      <c r="E625" s="67"/>
      <c r="F625" s="67"/>
      <c r="G625" s="67"/>
      <c r="H625" s="67"/>
    </row>
    <row r="626" spans="2:8" ht="15">
      <c r="B626" s="142"/>
      <c r="C626" s="67"/>
      <c r="D626" s="67"/>
      <c r="E626" s="67"/>
      <c r="F626" s="67"/>
      <c r="G626" s="67"/>
      <c r="H626" s="67"/>
    </row>
    <row r="627" spans="2:8" ht="15">
      <c r="B627" s="142"/>
      <c r="C627" s="67"/>
      <c r="D627" s="67"/>
      <c r="E627" s="67"/>
      <c r="F627" s="67"/>
      <c r="G627" s="67"/>
      <c r="H627" s="67"/>
    </row>
    <row r="628" spans="2:8" ht="15">
      <c r="B628" s="142"/>
      <c r="C628" s="67"/>
      <c r="D628" s="67"/>
      <c r="E628" s="67"/>
      <c r="F628" s="67"/>
      <c r="G628" s="67"/>
      <c r="H628" s="67"/>
    </row>
    <row r="629" spans="2:8" ht="15">
      <c r="B629" s="142"/>
      <c r="C629" s="67"/>
      <c r="D629" s="67"/>
      <c r="E629" s="67"/>
      <c r="F629" s="67"/>
      <c r="G629" s="67"/>
      <c r="H629" s="67"/>
    </row>
    <row r="630" spans="2:8" ht="15">
      <c r="B630" s="142"/>
      <c r="C630" s="67"/>
      <c r="D630" s="67"/>
      <c r="E630" s="67"/>
      <c r="F630" s="67"/>
      <c r="G630" s="67"/>
      <c r="H630" s="67"/>
    </row>
    <row r="631" spans="2:8" ht="15">
      <c r="B631" s="142"/>
      <c r="C631" s="67"/>
      <c r="D631" s="67"/>
      <c r="E631" s="67"/>
      <c r="F631" s="67"/>
      <c r="G631" s="67"/>
      <c r="H631" s="67"/>
    </row>
    <row r="632" spans="2:8" ht="15">
      <c r="B632" s="142"/>
      <c r="C632" s="67"/>
      <c r="D632" s="67"/>
      <c r="E632" s="67"/>
      <c r="F632" s="67"/>
      <c r="G632" s="67"/>
      <c r="H632" s="67"/>
    </row>
    <row r="633" spans="2:8" ht="15">
      <c r="B633" s="142"/>
      <c r="C633" s="67"/>
      <c r="D633" s="67"/>
      <c r="E633" s="67"/>
      <c r="F633" s="67"/>
      <c r="G633" s="67"/>
      <c r="H633" s="67"/>
    </row>
    <row r="634" spans="2:8" ht="15">
      <c r="B634" s="142"/>
      <c r="C634" s="67"/>
      <c r="D634" s="67"/>
      <c r="E634" s="67"/>
      <c r="F634" s="67"/>
      <c r="G634" s="67"/>
      <c r="H634" s="67"/>
    </row>
    <row r="635" spans="2:8" ht="15">
      <c r="B635" s="142"/>
      <c r="C635" s="67"/>
      <c r="D635" s="67"/>
      <c r="E635" s="67"/>
      <c r="F635" s="67"/>
      <c r="G635" s="67"/>
      <c r="H635" s="67"/>
    </row>
    <row r="636" spans="2:8" ht="15">
      <c r="B636" s="142"/>
      <c r="C636" s="67"/>
      <c r="D636" s="67"/>
      <c r="E636" s="67"/>
      <c r="F636" s="67"/>
      <c r="G636" s="67"/>
      <c r="H636" s="67"/>
    </row>
    <row r="637" spans="2:8" ht="15">
      <c r="B637" s="142"/>
      <c r="C637" s="67"/>
      <c r="D637" s="67"/>
      <c r="E637" s="67"/>
      <c r="F637" s="67"/>
      <c r="G637" s="67"/>
      <c r="H637" s="67"/>
    </row>
    <row r="638" spans="2:8" ht="15">
      <c r="B638" s="142"/>
      <c r="C638" s="67"/>
      <c r="D638" s="67"/>
      <c r="E638" s="67"/>
      <c r="F638" s="67"/>
      <c r="G638" s="67"/>
      <c r="H638" s="67"/>
    </row>
    <row r="639" spans="2:8" ht="15">
      <c r="B639" s="142"/>
      <c r="C639" s="67"/>
      <c r="D639" s="67"/>
      <c r="E639" s="67"/>
      <c r="F639" s="67"/>
      <c r="G639" s="67"/>
      <c r="H639" s="67"/>
    </row>
    <row r="640" spans="2:8" ht="15">
      <c r="B640" s="142"/>
      <c r="C640" s="67"/>
      <c r="D640" s="67"/>
      <c r="E640" s="67"/>
      <c r="F640" s="67"/>
      <c r="G640" s="67"/>
      <c r="H640" s="67"/>
    </row>
    <row r="641" spans="2:8" ht="15">
      <c r="B641" s="142"/>
      <c r="C641" s="67"/>
      <c r="D641" s="67"/>
      <c r="E641" s="67"/>
      <c r="F641" s="67"/>
      <c r="G641" s="67"/>
      <c r="H641" s="67"/>
    </row>
    <row r="642" spans="2:8" ht="15">
      <c r="B642" s="142"/>
      <c r="C642" s="67"/>
      <c r="D642" s="67"/>
      <c r="E642" s="67"/>
      <c r="F642" s="67"/>
      <c r="G642" s="67"/>
      <c r="H642" s="67"/>
    </row>
    <row r="643" spans="2:8" ht="15">
      <c r="B643" s="142"/>
      <c r="C643" s="67"/>
      <c r="D643" s="67"/>
      <c r="E643" s="67"/>
      <c r="F643" s="67"/>
      <c r="G643" s="67"/>
      <c r="H643" s="67"/>
    </row>
    <row r="644" spans="2:8" ht="15">
      <c r="B644" s="142"/>
      <c r="C644" s="67"/>
      <c r="D644" s="67"/>
      <c r="E644" s="67"/>
      <c r="F644" s="67"/>
      <c r="G644" s="67"/>
      <c r="H644" s="67"/>
    </row>
    <row r="645" spans="2:8" ht="15">
      <c r="B645" s="142"/>
      <c r="C645" s="67"/>
      <c r="D645" s="67"/>
      <c r="E645" s="67"/>
      <c r="F645" s="67"/>
      <c r="G645" s="67"/>
      <c r="H645" s="67"/>
    </row>
    <row r="646" spans="2:8" ht="15">
      <c r="B646" s="142"/>
      <c r="C646" s="67"/>
      <c r="D646" s="67"/>
      <c r="E646" s="67"/>
      <c r="F646" s="67"/>
      <c r="G646" s="67"/>
      <c r="H646" s="67"/>
    </row>
    <row r="647" spans="2:8" ht="15">
      <c r="B647" s="142"/>
      <c r="C647" s="67"/>
      <c r="D647" s="67"/>
      <c r="E647" s="67"/>
      <c r="F647" s="67"/>
      <c r="G647" s="67"/>
      <c r="H647" s="67"/>
    </row>
    <row r="648" spans="2:8" ht="15">
      <c r="B648" s="142"/>
      <c r="C648" s="67"/>
      <c r="D648" s="67"/>
      <c r="E648" s="67"/>
      <c r="F648" s="67"/>
      <c r="G648" s="67"/>
      <c r="H648" s="67"/>
    </row>
    <row r="649" spans="2:8" ht="15">
      <c r="B649" s="142"/>
      <c r="C649" s="67"/>
      <c r="D649" s="67"/>
      <c r="E649" s="67"/>
      <c r="F649" s="67"/>
      <c r="G649" s="67"/>
      <c r="H649" s="67"/>
    </row>
    <row r="650" spans="2:8" ht="15">
      <c r="B650" s="142"/>
      <c r="C650" s="67"/>
      <c r="D650" s="67"/>
      <c r="E650" s="67"/>
      <c r="F650" s="67"/>
      <c r="G650" s="67"/>
      <c r="H650" s="67"/>
    </row>
    <row r="651" spans="2:8" ht="15">
      <c r="B651" s="142"/>
      <c r="C651" s="67"/>
      <c r="D651" s="67"/>
      <c r="E651" s="67"/>
      <c r="F651" s="67"/>
      <c r="G651" s="67"/>
      <c r="H651" s="67"/>
    </row>
    <row r="652" spans="2:8" ht="15">
      <c r="B652" s="142"/>
      <c r="C652" s="67"/>
      <c r="D652" s="67"/>
      <c r="E652" s="67"/>
      <c r="F652" s="67"/>
      <c r="G652" s="67"/>
      <c r="H652" s="67"/>
    </row>
    <row r="653" spans="2:8" ht="15">
      <c r="B653" s="142"/>
      <c r="C653" s="67"/>
      <c r="D653" s="67"/>
      <c r="E653" s="67"/>
      <c r="F653" s="67"/>
      <c r="G653" s="67"/>
      <c r="H653" s="67"/>
    </row>
    <row r="654" spans="2:8" ht="15">
      <c r="B654" s="142"/>
      <c r="C654" s="67"/>
      <c r="D654" s="67"/>
      <c r="E654" s="67"/>
      <c r="F654" s="67"/>
      <c r="G654" s="67"/>
      <c r="H654" s="67"/>
    </row>
    <row r="655" spans="2:8" ht="15">
      <c r="B655" s="142"/>
      <c r="C655" s="67"/>
      <c r="D655" s="67"/>
      <c r="E655" s="67"/>
      <c r="F655" s="67"/>
      <c r="G655" s="67"/>
      <c r="H655" s="67"/>
    </row>
    <row r="656" spans="2:8" ht="15">
      <c r="B656" s="142"/>
      <c r="C656" s="67"/>
      <c r="D656" s="67"/>
      <c r="E656" s="67"/>
      <c r="F656" s="67"/>
      <c r="G656" s="67"/>
      <c r="H656" s="67"/>
    </row>
    <row r="657" spans="2:8" ht="15">
      <c r="B657" s="142"/>
      <c r="C657" s="67"/>
      <c r="D657" s="67"/>
      <c r="E657" s="67"/>
      <c r="F657" s="67"/>
      <c r="G657" s="67"/>
      <c r="H657" s="67"/>
    </row>
    <row r="658" spans="2:8" ht="15">
      <c r="B658" s="142"/>
      <c r="C658" s="67"/>
      <c r="D658" s="67"/>
      <c r="E658" s="67"/>
      <c r="F658" s="67"/>
      <c r="G658" s="67"/>
      <c r="H658" s="67"/>
    </row>
    <row r="659" spans="2:8" ht="15">
      <c r="B659" s="142"/>
      <c r="C659" s="67"/>
      <c r="D659" s="67"/>
      <c r="E659" s="67"/>
      <c r="F659" s="67"/>
      <c r="G659" s="67"/>
      <c r="H659" s="67"/>
    </row>
    <row r="660" spans="2:8" ht="15">
      <c r="B660" s="142"/>
      <c r="C660" s="67"/>
      <c r="D660" s="67"/>
      <c r="E660" s="67"/>
      <c r="F660" s="67"/>
      <c r="G660" s="67"/>
      <c r="H660" s="67"/>
    </row>
    <row r="661" spans="2:8" ht="15">
      <c r="B661" s="142"/>
      <c r="C661" s="67"/>
      <c r="D661" s="67"/>
      <c r="E661" s="67"/>
      <c r="F661" s="67"/>
      <c r="G661" s="67"/>
      <c r="H661" s="67"/>
    </row>
    <row r="662" spans="2:8" ht="15">
      <c r="B662" s="142"/>
      <c r="C662" s="67"/>
      <c r="D662" s="67"/>
      <c r="E662" s="67"/>
      <c r="F662" s="67"/>
      <c r="G662" s="67"/>
      <c r="H662" s="67"/>
    </row>
    <row r="663" spans="2:8" ht="15">
      <c r="B663" s="142"/>
      <c r="C663" s="67"/>
      <c r="D663" s="67"/>
      <c r="E663" s="67"/>
      <c r="F663" s="67"/>
      <c r="G663" s="67"/>
      <c r="H663" s="67"/>
    </row>
    <row r="664" spans="2:8" ht="15">
      <c r="B664" s="142"/>
      <c r="C664" s="67"/>
      <c r="D664" s="67"/>
      <c r="E664" s="67"/>
      <c r="F664" s="67"/>
      <c r="G664" s="67"/>
      <c r="H664" s="67"/>
    </row>
    <row r="665" spans="2:8" ht="15">
      <c r="B665" s="142"/>
      <c r="C665" s="67"/>
      <c r="D665" s="67"/>
      <c r="E665" s="67"/>
      <c r="F665" s="67"/>
      <c r="G665" s="67"/>
      <c r="H665" s="67"/>
    </row>
    <row r="666" spans="2:8" ht="15">
      <c r="B666" s="142"/>
      <c r="C666" s="67"/>
      <c r="D666" s="67"/>
      <c r="E666" s="67"/>
      <c r="F666" s="67"/>
      <c r="G666" s="67"/>
      <c r="H666" s="67"/>
    </row>
    <row r="667" spans="2:8" ht="15">
      <c r="B667" s="142"/>
      <c r="C667" s="67"/>
      <c r="D667" s="67"/>
      <c r="E667" s="67"/>
      <c r="F667" s="67"/>
      <c r="G667" s="67"/>
      <c r="H667" s="67"/>
    </row>
    <row r="668" spans="2:8" ht="15">
      <c r="B668" s="142"/>
      <c r="C668" s="67"/>
      <c r="D668" s="67"/>
      <c r="E668" s="67"/>
      <c r="F668" s="67"/>
      <c r="G668" s="67"/>
      <c r="H668" s="67"/>
    </row>
    <row r="669" spans="2:8" ht="15">
      <c r="B669" s="142"/>
      <c r="C669" s="67"/>
      <c r="D669" s="67"/>
      <c r="E669" s="67"/>
      <c r="F669" s="67"/>
      <c r="G669" s="67"/>
      <c r="H669" s="67"/>
    </row>
    <row r="670" spans="2:8" ht="15">
      <c r="B670" s="142"/>
      <c r="C670" s="67"/>
      <c r="D670" s="67"/>
      <c r="E670" s="67"/>
      <c r="F670" s="67"/>
      <c r="G670" s="67"/>
      <c r="H670" s="67"/>
    </row>
    <row r="671" spans="2:8" ht="15">
      <c r="B671" s="142"/>
      <c r="C671" s="67"/>
      <c r="D671" s="67"/>
      <c r="E671" s="67"/>
      <c r="F671" s="67"/>
      <c r="G671" s="67"/>
      <c r="H671" s="67"/>
    </row>
    <row r="672" spans="2:8" ht="15">
      <c r="B672" s="142"/>
      <c r="C672" s="67"/>
      <c r="D672" s="67"/>
      <c r="E672" s="67"/>
      <c r="F672" s="67"/>
      <c r="G672" s="67"/>
      <c r="H672" s="67"/>
    </row>
    <row r="673" spans="2:8" ht="15">
      <c r="B673" s="142"/>
      <c r="C673" s="67"/>
      <c r="D673" s="67"/>
      <c r="E673" s="67"/>
      <c r="F673" s="67"/>
      <c r="G673" s="67"/>
      <c r="H673" s="67"/>
    </row>
    <row r="674" spans="2:8" ht="15">
      <c r="B674" s="142"/>
      <c r="C674" s="67"/>
      <c r="D674" s="67"/>
      <c r="E674" s="67"/>
      <c r="F674" s="67"/>
      <c r="G674" s="67"/>
      <c r="H674" s="67"/>
    </row>
    <row r="675" spans="2:8" ht="15">
      <c r="B675" s="142"/>
      <c r="C675" s="67"/>
      <c r="D675" s="67"/>
      <c r="E675" s="67"/>
      <c r="F675" s="67"/>
      <c r="G675" s="67"/>
      <c r="H675" s="67"/>
    </row>
    <row r="676" spans="2:8" ht="15">
      <c r="B676" s="142"/>
      <c r="C676" s="67"/>
      <c r="D676" s="67"/>
      <c r="E676" s="67"/>
      <c r="F676" s="67"/>
      <c r="G676" s="67"/>
      <c r="H676" s="67"/>
    </row>
    <row r="677" spans="2:8" ht="15">
      <c r="B677" s="142"/>
      <c r="C677" s="67"/>
      <c r="D677" s="67"/>
      <c r="E677" s="67"/>
      <c r="F677" s="67"/>
      <c r="G677" s="67"/>
      <c r="H677" s="67"/>
    </row>
    <row r="678" spans="2:8" ht="15">
      <c r="B678" s="142"/>
      <c r="C678" s="67"/>
      <c r="D678" s="67"/>
      <c r="E678" s="67"/>
      <c r="F678" s="67"/>
      <c r="G678" s="67"/>
      <c r="H678" s="67"/>
    </row>
    <row r="679" spans="2:8" ht="15">
      <c r="B679" s="142"/>
      <c r="C679" s="67"/>
      <c r="D679" s="67"/>
      <c r="E679" s="67"/>
      <c r="F679" s="67"/>
      <c r="G679" s="67"/>
      <c r="H679" s="67"/>
    </row>
    <row r="680" spans="2:8" ht="15">
      <c r="B680" s="142"/>
      <c r="C680" s="67"/>
      <c r="D680" s="67"/>
      <c r="E680" s="67"/>
      <c r="F680" s="67"/>
      <c r="G680" s="67"/>
      <c r="H680" s="67"/>
    </row>
    <row r="681" spans="2:8" ht="15">
      <c r="B681" s="142"/>
      <c r="C681" s="67"/>
      <c r="D681" s="67"/>
      <c r="E681" s="67"/>
      <c r="F681" s="67"/>
      <c r="G681" s="67"/>
      <c r="H681" s="67"/>
    </row>
    <row r="682" spans="2:8" ht="15">
      <c r="B682" s="142"/>
      <c r="C682" s="67"/>
      <c r="D682" s="67"/>
      <c r="E682" s="67"/>
      <c r="F682" s="67"/>
      <c r="G682" s="67"/>
      <c r="H682" s="67"/>
    </row>
    <row r="683" spans="2:8" ht="15">
      <c r="B683" s="142"/>
      <c r="C683" s="67"/>
      <c r="D683" s="67"/>
      <c r="E683" s="67"/>
      <c r="F683" s="67"/>
      <c r="G683" s="67"/>
      <c r="H683" s="67"/>
    </row>
    <row r="684" spans="2:8" ht="15">
      <c r="B684" s="142"/>
      <c r="C684" s="67"/>
      <c r="D684" s="67"/>
      <c r="E684" s="67"/>
      <c r="F684" s="67"/>
      <c r="G684" s="67"/>
      <c r="H684" s="67"/>
    </row>
    <row r="685" spans="2:8" ht="15">
      <c r="B685" s="142"/>
      <c r="C685" s="67"/>
      <c r="D685" s="67"/>
      <c r="E685" s="67"/>
      <c r="F685" s="67"/>
      <c r="G685" s="67"/>
      <c r="H685" s="67"/>
    </row>
    <row r="686" spans="2:8" ht="15">
      <c r="B686" s="142"/>
      <c r="C686" s="67"/>
      <c r="D686" s="67"/>
      <c r="E686" s="67"/>
      <c r="F686" s="67"/>
      <c r="G686" s="67"/>
      <c r="H686" s="67"/>
    </row>
    <row r="687" spans="2:8" ht="15">
      <c r="B687" s="142"/>
      <c r="C687" s="67"/>
      <c r="D687" s="67"/>
      <c r="E687" s="67"/>
      <c r="F687" s="67"/>
      <c r="G687" s="67"/>
      <c r="H687" s="67"/>
    </row>
    <row r="688" spans="2:8" ht="15">
      <c r="B688" s="142"/>
      <c r="C688" s="67"/>
      <c r="D688" s="67"/>
      <c r="E688" s="67"/>
      <c r="F688" s="67"/>
      <c r="G688" s="67"/>
      <c r="H688" s="67"/>
    </row>
    <row r="689" spans="2:8" ht="15">
      <c r="B689" s="142"/>
      <c r="C689" s="67"/>
      <c r="D689" s="67"/>
      <c r="E689" s="67"/>
      <c r="F689" s="67"/>
      <c r="G689" s="67"/>
      <c r="H689" s="67"/>
    </row>
    <row r="690" spans="2:8" ht="15">
      <c r="B690" s="142"/>
      <c r="C690" s="67"/>
      <c r="D690" s="67"/>
      <c r="E690" s="67"/>
      <c r="F690" s="67"/>
      <c r="G690" s="67"/>
      <c r="H690" s="67"/>
    </row>
    <row r="691" spans="2:8" ht="15">
      <c r="B691" s="142"/>
      <c r="C691" s="67"/>
      <c r="D691" s="67"/>
      <c r="E691" s="67"/>
      <c r="F691" s="67"/>
      <c r="G691" s="67"/>
      <c r="H691" s="67"/>
    </row>
    <row r="692" spans="2:8" ht="15">
      <c r="B692" s="142"/>
      <c r="C692" s="67"/>
      <c r="D692" s="67"/>
      <c r="E692" s="67"/>
      <c r="F692" s="67"/>
      <c r="G692" s="67"/>
      <c r="H692" s="67"/>
    </row>
    <row r="693" spans="2:8" ht="15">
      <c r="B693" s="142"/>
      <c r="C693" s="67"/>
      <c r="D693" s="67"/>
      <c r="E693" s="67"/>
      <c r="F693" s="67"/>
      <c r="G693" s="67"/>
      <c r="H693" s="67"/>
    </row>
    <row r="694" spans="2:8" ht="15">
      <c r="B694" s="142"/>
      <c r="C694" s="67"/>
      <c r="D694" s="67"/>
      <c r="E694" s="67"/>
      <c r="F694" s="67"/>
      <c r="G694" s="67"/>
      <c r="H694" s="67"/>
    </row>
    <row r="695" spans="2:8" ht="15">
      <c r="B695" s="142"/>
      <c r="C695" s="67"/>
      <c r="D695" s="67"/>
      <c r="E695" s="67"/>
      <c r="F695" s="67"/>
      <c r="G695" s="67"/>
      <c r="H695" s="67"/>
    </row>
    <row r="696" spans="2:8" ht="15">
      <c r="B696" s="142"/>
      <c r="C696" s="67"/>
      <c r="D696" s="67"/>
      <c r="E696" s="67"/>
      <c r="F696" s="67"/>
      <c r="G696" s="67"/>
      <c r="H696" s="67"/>
    </row>
    <row r="697" spans="2:8" ht="15">
      <c r="B697" s="142"/>
      <c r="C697" s="67"/>
      <c r="D697" s="67"/>
      <c r="E697" s="67"/>
      <c r="F697" s="67"/>
      <c r="G697" s="67"/>
      <c r="H697" s="67"/>
    </row>
    <row r="698" spans="2:8" ht="15">
      <c r="B698" s="142"/>
      <c r="C698" s="67"/>
      <c r="D698" s="67"/>
      <c r="E698" s="67"/>
      <c r="F698" s="67"/>
      <c r="G698" s="67"/>
      <c r="H698" s="67"/>
    </row>
    <row r="699" spans="2:8" ht="15">
      <c r="B699" s="142"/>
      <c r="C699" s="67"/>
      <c r="D699" s="67"/>
      <c r="E699" s="67"/>
      <c r="F699" s="67"/>
      <c r="G699" s="67"/>
      <c r="H699" s="67"/>
    </row>
    <row r="700" spans="2:8" ht="15">
      <c r="B700" s="142"/>
      <c r="C700" s="67"/>
      <c r="D700" s="67"/>
      <c r="E700" s="67"/>
      <c r="F700" s="67"/>
      <c r="G700" s="67"/>
      <c r="H700" s="67"/>
    </row>
    <row r="701" spans="2:8" ht="15">
      <c r="B701" s="142"/>
      <c r="C701" s="67"/>
      <c r="D701" s="67"/>
      <c r="E701" s="67"/>
      <c r="F701" s="67"/>
      <c r="G701" s="67"/>
      <c r="H701" s="67"/>
    </row>
    <row r="702" spans="2:8" ht="15">
      <c r="B702" s="142"/>
      <c r="C702" s="67"/>
      <c r="D702" s="67"/>
      <c r="E702" s="67"/>
      <c r="F702" s="67"/>
      <c r="G702" s="67"/>
      <c r="H702" s="67"/>
    </row>
    <row r="703" spans="2:8" ht="15">
      <c r="B703" s="142"/>
      <c r="C703" s="67"/>
      <c r="D703" s="67"/>
      <c r="E703" s="67"/>
      <c r="F703" s="67"/>
      <c r="G703" s="67"/>
      <c r="H703" s="67"/>
    </row>
    <row r="704" spans="2:8" ht="15">
      <c r="B704" s="142"/>
      <c r="C704" s="67"/>
      <c r="D704" s="67"/>
      <c r="E704" s="67"/>
      <c r="F704" s="67"/>
      <c r="G704" s="67"/>
      <c r="H704" s="67"/>
    </row>
    <row r="705" spans="2:8" ht="15">
      <c r="B705" s="142"/>
      <c r="C705" s="67"/>
      <c r="D705" s="67"/>
      <c r="E705" s="67"/>
      <c r="F705" s="67"/>
      <c r="G705" s="67"/>
      <c r="H705" s="67"/>
    </row>
    <row r="706" spans="2:8" ht="15">
      <c r="B706" s="142"/>
      <c r="C706" s="67"/>
      <c r="D706" s="67"/>
      <c r="E706" s="67"/>
      <c r="F706" s="67"/>
      <c r="G706" s="67"/>
      <c r="H706" s="67"/>
    </row>
    <row r="707" spans="2:8" ht="15">
      <c r="B707" s="142"/>
      <c r="C707" s="67"/>
      <c r="D707" s="67"/>
      <c r="E707" s="67"/>
      <c r="F707" s="67"/>
      <c r="G707" s="67"/>
      <c r="H707" s="67"/>
    </row>
    <row r="708" spans="2:8" ht="15">
      <c r="B708" s="142"/>
      <c r="C708" s="67"/>
      <c r="D708" s="67"/>
      <c r="E708" s="67"/>
      <c r="F708" s="67"/>
      <c r="G708" s="67"/>
      <c r="H708" s="67"/>
    </row>
    <row r="709" spans="2:8" ht="15">
      <c r="B709" s="142"/>
      <c r="C709" s="67"/>
      <c r="D709" s="67"/>
      <c r="E709" s="67"/>
      <c r="F709" s="67"/>
      <c r="G709" s="67"/>
      <c r="H709" s="67"/>
    </row>
    <row r="710" spans="2:8" ht="15">
      <c r="B710" s="142"/>
      <c r="C710" s="67"/>
      <c r="D710" s="67"/>
      <c r="E710" s="67"/>
      <c r="F710" s="67"/>
      <c r="G710" s="67"/>
      <c r="H710" s="67"/>
    </row>
    <row r="711" spans="2:8" ht="15">
      <c r="B711" s="142"/>
      <c r="C711" s="67"/>
      <c r="D711" s="67"/>
      <c r="E711" s="67"/>
      <c r="F711" s="67"/>
      <c r="G711" s="67"/>
      <c r="H711" s="67"/>
    </row>
    <row r="712" spans="2:8" ht="15">
      <c r="B712" s="142"/>
      <c r="C712" s="67"/>
      <c r="D712" s="67"/>
      <c r="E712" s="67"/>
      <c r="F712" s="67"/>
      <c r="G712" s="67"/>
      <c r="H712" s="67"/>
    </row>
    <row r="713" spans="2:8" ht="15">
      <c r="B713" s="142"/>
      <c r="C713" s="67"/>
      <c r="D713" s="67"/>
      <c r="E713" s="67"/>
      <c r="F713" s="67"/>
      <c r="G713" s="67"/>
      <c r="H713" s="67"/>
    </row>
    <row r="714" spans="2:8" ht="15">
      <c r="B714" s="142"/>
      <c r="C714" s="67"/>
      <c r="D714" s="67"/>
      <c r="E714" s="67"/>
      <c r="F714" s="67"/>
      <c r="G714" s="67"/>
      <c r="H714" s="67"/>
    </row>
    <row r="715" spans="2:8" ht="15">
      <c r="B715" s="142"/>
      <c r="C715" s="67"/>
      <c r="D715" s="67"/>
      <c r="E715" s="67"/>
      <c r="F715" s="67"/>
      <c r="G715" s="67"/>
      <c r="H715" s="67"/>
    </row>
    <row r="716" spans="2:8" ht="15">
      <c r="B716" s="142"/>
      <c r="C716" s="67"/>
      <c r="D716" s="67"/>
      <c r="E716" s="67"/>
      <c r="F716" s="67"/>
      <c r="G716" s="67"/>
      <c r="H716" s="67"/>
    </row>
    <row r="717" spans="2:8" ht="15">
      <c r="B717" s="142"/>
      <c r="C717" s="67"/>
      <c r="D717" s="67"/>
      <c r="E717" s="67"/>
      <c r="F717" s="67"/>
      <c r="G717" s="67"/>
      <c r="H717" s="67"/>
    </row>
    <row r="718" spans="2:8" ht="15">
      <c r="B718" s="142"/>
      <c r="C718" s="67"/>
      <c r="D718" s="67"/>
      <c r="E718" s="67"/>
      <c r="F718" s="67"/>
      <c r="G718" s="67"/>
      <c r="H718" s="67"/>
    </row>
    <row r="719" spans="2:8" ht="15">
      <c r="B719" s="142"/>
      <c r="C719" s="67"/>
      <c r="D719" s="67"/>
      <c r="E719" s="67"/>
      <c r="F719" s="67"/>
      <c r="G719" s="67"/>
      <c r="H719" s="67"/>
    </row>
    <row r="720" spans="2:8" ht="15">
      <c r="B720" s="142"/>
      <c r="C720" s="67"/>
      <c r="D720" s="67"/>
      <c r="E720" s="67"/>
      <c r="F720" s="67"/>
      <c r="G720" s="67"/>
      <c r="H720" s="67"/>
    </row>
    <row r="721" spans="2:8" ht="15">
      <c r="B721" s="142"/>
      <c r="C721" s="67"/>
      <c r="D721" s="67"/>
      <c r="E721" s="67"/>
      <c r="F721" s="67"/>
      <c r="G721" s="67"/>
      <c r="H721" s="67"/>
    </row>
    <row r="722" spans="2:8" ht="15">
      <c r="B722" s="142"/>
      <c r="C722" s="67"/>
      <c r="D722" s="67"/>
      <c r="E722" s="67"/>
      <c r="F722" s="67"/>
      <c r="G722" s="67"/>
      <c r="H722" s="67"/>
    </row>
    <row r="723" spans="2:8" ht="15">
      <c r="B723" s="142"/>
      <c r="C723" s="67"/>
      <c r="D723" s="67"/>
      <c r="E723" s="67"/>
      <c r="F723" s="67"/>
      <c r="G723" s="67"/>
      <c r="H723" s="67"/>
    </row>
    <row r="724" spans="2:8" ht="15">
      <c r="B724" s="142"/>
      <c r="C724" s="67"/>
      <c r="D724" s="67"/>
      <c r="E724" s="67"/>
      <c r="F724" s="67"/>
      <c r="G724" s="67"/>
      <c r="H724" s="67"/>
    </row>
    <row r="725" spans="2:8" ht="15">
      <c r="B725" s="142"/>
      <c r="C725" s="67"/>
      <c r="D725" s="67"/>
      <c r="E725" s="67"/>
      <c r="F725" s="67"/>
      <c r="G725" s="67"/>
      <c r="H725" s="67"/>
    </row>
    <row r="726" spans="2:8" ht="15">
      <c r="B726" s="142"/>
      <c r="C726" s="67"/>
      <c r="D726" s="67"/>
      <c r="E726" s="67"/>
      <c r="F726" s="67"/>
      <c r="G726" s="67"/>
      <c r="H726" s="67"/>
    </row>
    <row r="727" spans="2:8" ht="15">
      <c r="B727" s="142"/>
      <c r="C727" s="67"/>
      <c r="D727" s="67"/>
      <c r="E727" s="67"/>
      <c r="F727" s="67"/>
      <c r="G727" s="67"/>
      <c r="H727" s="67"/>
    </row>
    <row r="728" spans="2:8" ht="15">
      <c r="B728" s="142"/>
      <c r="C728" s="67"/>
      <c r="D728" s="67"/>
      <c r="E728" s="67"/>
      <c r="F728" s="67"/>
      <c r="G728" s="67"/>
      <c r="H728" s="67"/>
    </row>
    <row r="729" spans="2:8" ht="15">
      <c r="B729" s="142"/>
      <c r="C729" s="67"/>
      <c r="D729" s="67"/>
      <c r="E729" s="67"/>
      <c r="F729" s="67"/>
      <c r="G729" s="67"/>
      <c r="H729" s="67"/>
    </row>
    <row r="730" spans="2:8" ht="15">
      <c r="B730" s="142"/>
      <c r="C730" s="67"/>
      <c r="D730" s="67"/>
      <c r="E730" s="67"/>
      <c r="F730" s="67"/>
      <c r="G730" s="67"/>
      <c r="H730" s="67"/>
    </row>
    <row r="731" spans="2:8" ht="15">
      <c r="B731" s="142"/>
      <c r="C731" s="67"/>
      <c r="D731" s="67"/>
      <c r="E731" s="67"/>
      <c r="F731" s="67"/>
      <c r="G731" s="67"/>
      <c r="H731" s="67"/>
    </row>
    <row r="732" spans="2:8" ht="15">
      <c r="B732" s="142"/>
      <c r="C732" s="67"/>
      <c r="D732" s="67"/>
      <c r="E732" s="67"/>
      <c r="F732" s="67"/>
      <c r="G732" s="67"/>
      <c r="H732" s="67"/>
    </row>
    <row r="733" spans="2:8" ht="15">
      <c r="B733" s="142"/>
      <c r="C733" s="67"/>
      <c r="D733" s="67"/>
      <c r="E733" s="67"/>
      <c r="F733" s="67"/>
      <c r="G733" s="67"/>
      <c r="H733" s="67"/>
    </row>
    <row r="734" spans="2:8" ht="15">
      <c r="B734" s="142"/>
      <c r="C734" s="67"/>
      <c r="D734" s="67"/>
      <c r="E734" s="67"/>
      <c r="F734" s="67"/>
      <c r="G734" s="67"/>
      <c r="H734" s="67"/>
    </row>
    <row r="735" spans="2:8" ht="15">
      <c r="B735" s="142"/>
      <c r="C735" s="67"/>
      <c r="D735" s="67"/>
      <c r="E735" s="67"/>
      <c r="F735" s="67"/>
      <c r="G735" s="67"/>
      <c r="H735" s="67"/>
    </row>
    <row r="736" spans="2:8" ht="15">
      <c r="B736" s="142"/>
      <c r="C736" s="67"/>
      <c r="D736" s="67"/>
      <c r="E736" s="67"/>
      <c r="F736" s="67"/>
      <c r="G736" s="67"/>
      <c r="H736" s="67"/>
    </row>
    <row r="737" spans="2:8" ht="15">
      <c r="B737" s="142"/>
      <c r="C737" s="67"/>
      <c r="D737" s="67"/>
      <c r="E737" s="67"/>
      <c r="F737" s="67"/>
      <c r="G737" s="67"/>
      <c r="H737" s="67"/>
    </row>
    <row r="738" spans="2:8" ht="15">
      <c r="B738" s="142"/>
      <c r="C738" s="67"/>
      <c r="D738" s="67"/>
      <c r="E738" s="67"/>
      <c r="F738" s="67"/>
      <c r="G738" s="67"/>
      <c r="H738" s="67"/>
    </row>
    <row r="739" spans="2:8" ht="15">
      <c r="B739" s="142"/>
      <c r="C739" s="67"/>
      <c r="D739" s="67"/>
      <c r="E739" s="67"/>
      <c r="F739" s="67"/>
      <c r="G739" s="67"/>
      <c r="H739" s="67"/>
    </row>
    <row r="740" spans="2:8" ht="15">
      <c r="B740" s="142"/>
      <c r="C740" s="67"/>
      <c r="D740" s="67"/>
      <c r="E740" s="67"/>
      <c r="F740" s="67"/>
      <c r="G740" s="67"/>
      <c r="H740" s="67"/>
    </row>
    <row r="741" spans="2:8" ht="15">
      <c r="B741" s="142"/>
      <c r="C741" s="67"/>
      <c r="D741" s="67"/>
      <c r="E741" s="67"/>
      <c r="F741" s="67"/>
      <c r="G741" s="67"/>
      <c r="H741" s="67"/>
    </row>
    <row r="742" spans="2:8" ht="15">
      <c r="B742" s="142"/>
      <c r="C742" s="67"/>
      <c r="D742" s="67"/>
      <c r="E742" s="67"/>
      <c r="F742" s="67"/>
      <c r="G742" s="67"/>
      <c r="H742" s="67"/>
    </row>
    <row r="743" spans="2:8" ht="15">
      <c r="B743" s="142"/>
      <c r="C743" s="67"/>
      <c r="D743" s="67"/>
      <c r="E743" s="67"/>
      <c r="F743" s="67"/>
      <c r="G743" s="67"/>
      <c r="H743" s="67"/>
    </row>
    <row r="744" spans="2:8" ht="15">
      <c r="B744" s="142"/>
      <c r="C744" s="67"/>
      <c r="D744" s="67"/>
      <c r="E744" s="67"/>
      <c r="F744" s="67"/>
      <c r="G744" s="67"/>
      <c r="H744" s="67"/>
    </row>
    <row r="745" spans="2:8" ht="15">
      <c r="B745" s="142"/>
      <c r="C745" s="67"/>
      <c r="D745" s="67"/>
      <c r="E745" s="67"/>
      <c r="F745" s="67"/>
      <c r="G745" s="67"/>
      <c r="H745" s="67"/>
    </row>
    <row r="746" spans="2:8" ht="15">
      <c r="B746" s="142"/>
      <c r="C746" s="67"/>
      <c r="D746" s="67"/>
      <c r="E746" s="67"/>
      <c r="F746" s="67"/>
      <c r="G746" s="67"/>
      <c r="H746" s="67"/>
    </row>
    <row r="747" spans="2:8" ht="15">
      <c r="B747" s="142"/>
      <c r="C747" s="67"/>
      <c r="D747" s="67"/>
      <c r="E747" s="67"/>
      <c r="F747" s="67"/>
      <c r="G747" s="67"/>
      <c r="H747" s="67"/>
    </row>
    <row r="748" spans="2:8" ht="15">
      <c r="B748" s="142"/>
      <c r="C748" s="67"/>
      <c r="D748" s="67"/>
      <c r="E748" s="67"/>
      <c r="F748" s="67"/>
      <c r="G748" s="67"/>
      <c r="H748" s="67"/>
    </row>
    <row r="749" spans="2:8" ht="15">
      <c r="B749" s="142"/>
      <c r="C749" s="67"/>
      <c r="D749" s="67"/>
      <c r="E749" s="67"/>
      <c r="F749" s="67"/>
      <c r="G749" s="67"/>
      <c r="H749" s="67"/>
    </row>
    <row r="750" spans="2:8" ht="15">
      <c r="B750" s="142"/>
      <c r="C750" s="67"/>
      <c r="D750" s="67"/>
      <c r="E750" s="67"/>
      <c r="F750" s="67"/>
      <c r="G750" s="67"/>
      <c r="H750" s="67"/>
    </row>
    <row r="751" spans="2:8" ht="15">
      <c r="B751" s="142"/>
      <c r="C751" s="67"/>
      <c r="D751" s="67"/>
      <c r="E751" s="67"/>
      <c r="F751" s="67"/>
      <c r="G751" s="67"/>
      <c r="H751" s="67"/>
    </row>
    <row r="752" spans="2:8" ht="15">
      <c r="B752" s="142"/>
      <c r="C752" s="67"/>
      <c r="D752" s="67"/>
      <c r="E752" s="67"/>
      <c r="F752" s="67"/>
      <c r="G752" s="67"/>
      <c r="H752" s="67"/>
    </row>
    <row r="753" spans="2:8" ht="15">
      <c r="B753" s="142"/>
      <c r="C753" s="67"/>
      <c r="D753" s="67"/>
      <c r="E753" s="67"/>
      <c r="F753" s="67"/>
      <c r="G753" s="67"/>
      <c r="H753" s="67"/>
    </row>
    <row r="754" spans="2:8" ht="15">
      <c r="B754" s="142"/>
      <c r="C754" s="67"/>
      <c r="D754" s="67"/>
      <c r="E754" s="67"/>
      <c r="F754" s="67"/>
      <c r="G754" s="67"/>
      <c r="H754" s="67"/>
    </row>
    <row r="755" spans="2:8" ht="15">
      <c r="B755" s="142"/>
      <c r="C755" s="67"/>
      <c r="D755" s="67"/>
      <c r="E755" s="67"/>
      <c r="F755" s="67"/>
      <c r="G755" s="67"/>
      <c r="H755" s="67"/>
    </row>
    <row r="756" spans="2:8" ht="15">
      <c r="B756" s="142"/>
      <c r="C756" s="67"/>
      <c r="D756" s="67"/>
      <c r="E756" s="67"/>
      <c r="F756" s="67"/>
      <c r="G756" s="67"/>
      <c r="H756" s="67"/>
    </row>
    <row r="757" spans="2:8" ht="15">
      <c r="B757" s="142"/>
      <c r="C757" s="67"/>
      <c r="D757" s="67"/>
      <c r="E757" s="67"/>
      <c r="F757" s="67"/>
      <c r="G757" s="67"/>
      <c r="H757" s="67"/>
    </row>
    <row r="758" spans="2:8" ht="15">
      <c r="B758" s="142"/>
      <c r="C758" s="67"/>
      <c r="D758" s="67"/>
      <c r="E758" s="67"/>
      <c r="F758" s="67"/>
      <c r="G758" s="67"/>
      <c r="H758" s="67"/>
    </row>
    <row r="759" spans="2:8" ht="15">
      <c r="B759" s="142"/>
      <c r="C759" s="67"/>
      <c r="D759" s="67"/>
      <c r="E759" s="67"/>
      <c r="F759" s="67"/>
      <c r="G759" s="67"/>
      <c r="H759" s="67"/>
    </row>
    <row r="760" spans="2:8" ht="15">
      <c r="B760" s="142"/>
      <c r="C760" s="67"/>
      <c r="D760" s="67"/>
      <c r="E760" s="67"/>
      <c r="F760" s="67"/>
      <c r="G760" s="67"/>
      <c r="H760" s="67"/>
    </row>
    <row r="761" spans="2:8" ht="15">
      <c r="B761" s="142"/>
      <c r="C761" s="67"/>
      <c r="D761" s="67"/>
      <c r="E761" s="67"/>
      <c r="F761" s="67"/>
      <c r="G761" s="67"/>
      <c r="H761" s="67"/>
    </row>
    <row r="762" spans="2:8" ht="15">
      <c r="B762" s="142"/>
      <c r="C762" s="67"/>
      <c r="D762" s="67"/>
      <c r="E762" s="67"/>
      <c r="F762" s="67"/>
      <c r="G762" s="67"/>
      <c r="H762" s="67"/>
    </row>
    <row r="763" spans="2:8" ht="15">
      <c r="B763" s="142"/>
      <c r="C763" s="67"/>
      <c r="D763" s="67"/>
      <c r="E763" s="67"/>
      <c r="F763" s="67"/>
      <c r="G763" s="67"/>
      <c r="H763" s="67"/>
    </row>
    <row r="764" spans="2:8" ht="15">
      <c r="B764" s="142"/>
      <c r="C764" s="67"/>
      <c r="D764" s="67"/>
      <c r="E764" s="67"/>
      <c r="F764" s="67"/>
      <c r="G764" s="67"/>
      <c r="H764" s="67"/>
    </row>
    <row r="765" spans="2:8" ht="15">
      <c r="B765" s="142"/>
      <c r="C765" s="67"/>
      <c r="D765" s="67"/>
      <c r="E765" s="67"/>
      <c r="F765" s="67"/>
      <c r="G765" s="67"/>
      <c r="H765" s="67"/>
    </row>
    <row r="766" spans="2:8" ht="15">
      <c r="B766" s="142"/>
      <c r="C766" s="67"/>
      <c r="D766" s="67"/>
      <c r="E766" s="67"/>
      <c r="F766" s="67"/>
      <c r="G766" s="67"/>
      <c r="H766" s="67"/>
    </row>
    <row r="767" spans="2:8" ht="15">
      <c r="B767" s="142"/>
      <c r="C767" s="67"/>
      <c r="D767" s="67"/>
      <c r="E767" s="67"/>
      <c r="F767" s="67"/>
      <c r="G767" s="67"/>
      <c r="H767" s="67"/>
    </row>
    <row r="768" spans="2:8" ht="15">
      <c r="B768" s="142"/>
      <c r="C768" s="67"/>
      <c r="D768" s="67"/>
      <c r="E768" s="67"/>
      <c r="F768" s="67"/>
      <c r="G768" s="67"/>
      <c r="H768" s="67"/>
    </row>
    <row r="769" spans="2:8" ht="15">
      <c r="B769" s="142"/>
      <c r="C769" s="67"/>
      <c r="D769" s="67"/>
      <c r="E769" s="67"/>
      <c r="F769" s="67"/>
      <c r="G769" s="67"/>
      <c r="H769" s="67"/>
    </row>
    <row r="770" spans="2:8" ht="15">
      <c r="B770" s="142"/>
      <c r="C770" s="67"/>
      <c r="D770" s="67"/>
      <c r="E770" s="67"/>
      <c r="F770" s="67"/>
      <c r="G770" s="67"/>
      <c r="H770" s="67"/>
    </row>
    <row r="771" spans="2:8" ht="15">
      <c r="B771" s="142"/>
      <c r="C771" s="67"/>
      <c r="D771" s="67"/>
      <c r="E771" s="67"/>
      <c r="F771" s="67"/>
      <c r="G771" s="67"/>
      <c r="H771" s="67"/>
    </row>
    <row r="772" spans="2:8" ht="15">
      <c r="B772" s="142"/>
      <c r="C772" s="67"/>
      <c r="D772" s="67"/>
      <c r="E772" s="67"/>
      <c r="F772" s="67"/>
      <c r="G772" s="67"/>
      <c r="H772" s="67"/>
    </row>
    <row r="773" spans="2:8" ht="15">
      <c r="B773" s="142"/>
      <c r="C773" s="67"/>
      <c r="D773" s="67"/>
      <c r="E773" s="67"/>
      <c r="F773" s="67"/>
      <c r="G773" s="67"/>
      <c r="H773" s="67"/>
    </row>
    <row r="774" spans="2:8" ht="15">
      <c r="B774" s="142"/>
      <c r="C774" s="67"/>
      <c r="D774" s="67"/>
      <c r="E774" s="67"/>
      <c r="F774" s="67"/>
      <c r="G774" s="67"/>
      <c r="H774" s="67"/>
    </row>
    <row r="775" spans="2:8" ht="15">
      <c r="B775" s="142"/>
      <c r="C775" s="67"/>
      <c r="D775" s="67"/>
      <c r="E775" s="67"/>
      <c r="F775" s="67"/>
      <c r="G775" s="67"/>
      <c r="H775" s="67"/>
    </row>
    <row r="776" spans="2:8" ht="15">
      <c r="B776" s="142"/>
      <c r="C776" s="67"/>
      <c r="D776" s="67"/>
      <c r="E776" s="67"/>
      <c r="F776" s="67"/>
      <c r="G776" s="67"/>
      <c r="H776" s="67"/>
    </row>
    <row r="777" spans="2:8" ht="15">
      <c r="B777" s="142"/>
      <c r="C777" s="67"/>
      <c r="D777" s="67"/>
      <c r="E777" s="67"/>
      <c r="F777" s="67"/>
      <c r="G777" s="67"/>
      <c r="H777" s="67"/>
    </row>
    <row r="778" spans="2:8" ht="15">
      <c r="B778" s="142"/>
      <c r="C778" s="67"/>
      <c r="D778" s="67"/>
      <c r="E778" s="67"/>
      <c r="F778" s="67"/>
      <c r="G778" s="67"/>
      <c r="H778" s="67"/>
    </row>
    <row r="779" spans="2:8" ht="15">
      <c r="B779" s="142"/>
      <c r="C779" s="67"/>
      <c r="D779" s="67"/>
      <c r="E779" s="67"/>
      <c r="F779" s="67"/>
      <c r="G779" s="67"/>
      <c r="H779" s="67"/>
    </row>
    <row r="780" spans="2:8" ht="15">
      <c r="B780" s="142"/>
      <c r="C780" s="67"/>
      <c r="D780" s="67"/>
      <c r="E780" s="67"/>
      <c r="F780" s="67"/>
      <c r="G780" s="67"/>
      <c r="H780" s="67"/>
    </row>
    <row r="781" spans="2:8" ht="15">
      <c r="B781" s="142"/>
      <c r="C781" s="67"/>
      <c r="D781" s="67"/>
      <c r="E781" s="67"/>
      <c r="F781" s="67"/>
      <c r="G781" s="67"/>
      <c r="H781" s="67"/>
    </row>
    <row r="782" spans="2:8" ht="15">
      <c r="B782" s="142"/>
      <c r="C782" s="67"/>
      <c r="D782" s="67"/>
      <c r="E782" s="67"/>
      <c r="F782" s="67"/>
      <c r="G782" s="67"/>
      <c r="H782" s="67"/>
    </row>
    <row r="783" spans="2:8" ht="15">
      <c r="B783" s="142"/>
      <c r="C783" s="67"/>
      <c r="D783" s="67"/>
      <c r="E783" s="67"/>
      <c r="F783" s="67"/>
      <c r="G783" s="67"/>
      <c r="H783" s="67"/>
    </row>
    <row r="784" spans="2:8" ht="15">
      <c r="B784" s="142"/>
      <c r="C784" s="67"/>
      <c r="D784" s="67"/>
      <c r="E784" s="67"/>
      <c r="F784" s="67"/>
      <c r="G784" s="67"/>
      <c r="H784" s="67"/>
    </row>
    <row r="785" spans="2:8" ht="15">
      <c r="B785" s="142"/>
      <c r="C785" s="67"/>
      <c r="D785" s="67"/>
      <c r="E785" s="67"/>
      <c r="F785" s="67"/>
      <c r="G785" s="67"/>
      <c r="H785" s="67"/>
    </row>
    <row r="786" spans="2:8" ht="15">
      <c r="B786" s="142"/>
      <c r="C786" s="67"/>
      <c r="D786" s="67"/>
      <c r="E786" s="67"/>
      <c r="F786" s="67"/>
      <c r="G786" s="67"/>
      <c r="H786" s="67"/>
    </row>
    <row r="787" spans="2:8" ht="15">
      <c r="B787" s="142"/>
      <c r="C787" s="67"/>
      <c r="D787" s="67"/>
      <c r="E787" s="67"/>
      <c r="F787" s="67"/>
      <c r="G787" s="67"/>
      <c r="H787" s="67"/>
    </row>
    <row r="788" spans="2:8" ht="15">
      <c r="B788" s="142"/>
      <c r="C788" s="67"/>
      <c r="D788" s="67"/>
      <c r="E788" s="67"/>
      <c r="F788" s="67"/>
      <c r="G788" s="67"/>
      <c r="H788" s="67"/>
    </row>
    <row r="789" spans="2:8" ht="15">
      <c r="B789" s="142"/>
      <c r="C789" s="67"/>
      <c r="D789" s="67"/>
      <c r="E789" s="67"/>
      <c r="F789" s="67"/>
      <c r="G789" s="67"/>
      <c r="H789" s="67"/>
    </row>
    <row r="790" spans="2:8" ht="15">
      <c r="B790" s="142"/>
      <c r="C790" s="67"/>
      <c r="D790" s="67"/>
      <c r="E790" s="67"/>
      <c r="F790" s="67">
        <v>0</v>
      </c>
      <c r="G790" s="67"/>
      <c r="H790" s="69">
        <v>0</v>
      </c>
    </row>
    <row r="791" spans="2:7" ht="15">
      <c r="B791" s="8"/>
      <c r="C791" s="8"/>
      <c r="D791" s="8"/>
      <c r="E791" s="8"/>
      <c r="F791" s="8"/>
      <c r="G791" s="8"/>
    </row>
    <row r="792" spans="2:7" ht="15">
      <c r="B792" s="8"/>
      <c r="C792" s="8"/>
      <c r="D792" s="8"/>
      <c r="E792" s="8"/>
      <c r="F792" s="8"/>
      <c r="G792" s="8"/>
    </row>
    <row r="793" spans="2:7" ht="15">
      <c r="B793" s="8"/>
      <c r="C793" s="8"/>
      <c r="D793" s="8"/>
      <c r="E793" s="8"/>
      <c r="F793" s="8"/>
      <c r="G793" s="8"/>
    </row>
    <row r="794" spans="2:7" ht="15">
      <c r="B794" s="8"/>
      <c r="C794" s="8"/>
      <c r="D794" s="8"/>
      <c r="E794" s="8"/>
      <c r="F794" s="8"/>
      <c r="G794" s="8"/>
    </row>
    <row r="795" spans="2:7" ht="15">
      <c r="B795" s="8"/>
      <c r="C795" s="8"/>
      <c r="D795" s="8"/>
      <c r="E795" s="8"/>
      <c r="F795" s="8"/>
      <c r="G795" s="8"/>
    </row>
    <row r="796" spans="2:7" ht="15">
      <c r="B796" s="8"/>
      <c r="C796" s="8"/>
      <c r="D796" s="8"/>
      <c r="E796" s="8"/>
      <c r="F796" s="8"/>
      <c r="G796" s="8"/>
    </row>
    <row r="797" spans="2:7" ht="15">
      <c r="B797" s="8"/>
      <c r="C797" s="8"/>
      <c r="D797" s="8"/>
      <c r="E797" s="8"/>
      <c r="F797" s="8"/>
      <c r="G797" s="8"/>
    </row>
    <row r="798" spans="2:7" ht="15">
      <c r="B798" s="8"/>
      <c r="C798" s="8"/>
      <c r="D798" s="8"/>
      <c r="E798" s="8"/>
      <c r="F798" s="8"/>
      <c r="G798" s="8"/>
    </row>
    <row r="799" spans="2:7" ht="15">
      <c r="B799" s="8"/>
      <c r="C799" s="8"/>
      <c r="D799" s="8"/>
      <c r="E799" s="8"/>
      <c r="F799" s="8"/>
      <c r="G799" s="8"/>
    </row>
    <row r="800" spans="2:7" ht="15">
      <c r="B800" s="8"/>
      <c r="C800" s="8"/>
      <c r="D800" s="8"/>
      <c r="E800" s="8"/>
      <c r="F800" s="8"/>
      <c r="G800" s="8"/>
    </row>
    <row r="801" spans="2:7" ht="15">
      <c r="B801" s="8"/>
      <c r="C801" s="8"/>
      <c r="D801" s="8"/>
      <c r="E801" s="8"/>
      <c r="F801" s="8"/>
      <c r="G801" s="8"/>
    </row>
    <row r="802" spans="2:7" ht="15">
      <c r="B802" s="8"/>
      <c r="C802" s="8"/>
      <c r="D802" s="8"/>
      <c r="E802" s="8"/>
      <c r="F802" s="8"/>
      <c r="G802" s="8"/>
    </row>
    <row r="803" spans="2:7" ht="15">
      <c r="B803" s="8"/>
      <c r="C803" s="8"/>
      <c r="D803" s="8"/>
      <c r="E803" s="8"/>
      <c r="F803" s="8"/>
      <c r="G803" s="8"/>
    </row>
    <row r="804" spans="2:7" ht="15">
      <c r="B804" s="8"/>
      <c r="C804" s="8"/>
      <c r="D804" s="8"/>
      <c r="E804" s="8"/>
      <c r="F804" s="8"/>
      <c r="G804" s="8"/>
    </row>
    <row r="805" spans="2:7" ht="15">
      <c r="B805" s="8"/>
      <c r="C805" s="8"/>
      <c r="D805" s="8"/>
      <c r="E805" s="8"/>
      <c r="F805" s="8"/>
      <c r="G805" s="8"/>
    </row>
    <row r="806" spans="2:7" ht="15">
      <c r="B806" s="8"/>
      <c r="C806" s="8"/>
      <c r="D806" s="8"/>
      <c r="E806" s="8"/>
      <c r="F806" s="8"/>
      <c r="G806" s="8"/>
    </row>
    <row r="807" spans="2:7" ht="15">
      <c r="B807" s="8"/>
      <c r="C807" s="8"/>
      <c r="D807" s="8"/>
      <c r="E807" s="8"/>
      <c r="F807" s="8"/>
      <c r="G807" s="8"/>
    </row>
    <row r="808" spans="2:7" ht="15">
      <c r="B808" s="8"/>
      <c r="C808" s="8"/>
      <c r="D808" s="8"/>
      <c r="E808" s="8"/>
      <c r="F808" s="8"/>
      <c r="G808" s="8"/>
    </row>
    <row r="809" spans="2:7" ht="15">
      <c r="B809" s="8"/>
      <c r="C809" s="8"/>
      <c r="D809" s="8"/>
      <c r="E809" s="8"/>
      <c r="F809" s="8"/>
      <c r="G809" s="8"/>
    </row>
    <row r="810" spans="2:7" ht="15">
      <c r="B810" s="8"/>
      <c r="C810" s="8"/>
      <c r="D810" s="8"/>
      <c r="E810" s="8"/>
      <c r="F810" s="8"/>
      <c r="G810" s="8"/>
    </row>
    <row r="811" spans="2:7" ht="15">
      <c r="B811" s="8"/>
      <c r="C811" s="8"/>
      <c r="D811" s="8"/>
      <c r="E811" s="8"/>
      <c r="F811" s="8"/>
      <c r="G811" s="8"/>
    </row>
    <row r="812" spans="2:7" ht="15">
      <c r="B812" s="8"/>
      <c r="C812" s="8"/>
      <c r="D812" s="8"/>
      <c r="E812" s="8"/>
      <c r="F812" s="8"/>
      <c r="G812" s="8"/>
    </row>
    <row r="813" spans="2:7" ht="15">
      <c r="B813" s="8"/>
      <c r="C813" s="8"/>
      <c r="D813" s="8"/>
      <c r="E813" s="8"/>
      <c r="F813" s="8"/>
      <c r="G813" s="8"/>
    </row>
    <row r="814" spans="2:7" ht="15">
      <c r="B814" s="8"/>
      <c r="C814" s="8"/>
      <c r="D814" s="8"/>
      <c r="E814" s="8"/>
      <c r="F814" s="8"/>
      <c r="G814" s="8"/>
    </row>
    <row r="815" spans="2:7" ht="15">
      <c r="B815" s="8"/>
      <c r="C815" s="8"/>
      <c r="D815" s="8"/>
      <c r="E815" s="8"/>
      <c r="F815" s="8"/>
      <c r="G815" s="8"/>
    </row>
    <row r="816" spans="2:7" ht="15">
      <c r="B816" s="8"/>
      <c r="C816" s="8"/>
      <c r="D816" s="8"/>
      <c r="E816" s="8"/>
      <c r="F816" s="8"/>
      <c r="G816" s="8"/>
    </row>
    <row r="817" spans="2:7" ht="15">
      <c r="B817" s="8"/>
      <c r="C817" s="8"/>
      <c r="D817" s="8"/>
      <c r="E817" s="8"/>
      <c r="F817" s="8"/>
      <c r="G817" s="8"/>
    </row>
    <row r="818" spans="2:7" ht="15">
      <c r="B818" s="8"/>
      <c r="C818" s="8"/>
      <c r="D818" s="8"/>
      <c r="E818" s="8"/>
      <c r="F818" s="8"/>
      <c r="G818" s="8"/>
    </row>
    <row r="819" spans="2:7" ht="15">
      <c r="B819" s="8"/>
      <c r="C819" s="8"/>
      <c r="D819" s="8"/>
      <c r="E819" s="8"/>
      <c r="F819" s="8"/>
      <c r="G819" s="8"/>
    </row>
    <row r="820" spans="2:7" ht="15">
      <c r="B820" s="8"/>
      <c r="C820" s="8"/>
      <c r="D820" s="8"/>
      <c r="E820" s="8"/>
      <c r="F820" s="8"/>
      <c r="G820" s="8"/>
    </row>
    <row r="821" spans="2:7" ht="15">
      <c r="B821" s="8"/>
      <c r="C821" s="8"/>
      <c r="D821" s="8"/>
      <c r="E821" s="8"/>
      <c r="F821" s="8"/>
      <c r="G821" s="8"/>
    </row>
    <row r="822" spans="2:7" ht="15">
      <c r="B822" s="8"/>
      <c r="C822" s="8"/>
      <c r="D822" s="8"/>
      <c r="E822" s="8"/>
      <c r="F822" s="8"/>
      <c r="G822" s="8"/>
    </row>
    <row r="823" spans="2:7" ht="15">
      <c r="B823" s="8"/>
      <c r="C823" s="8"/>
      <c r="D823" s="8"/>
      <c r="E823" s="8"/>
      <c r="F823" s="8"/>
      <c r="G823" s="8"/>
    </row>
    <row r="824" spans="2:7" ht="15">
      <c r="B824" s="8"/>
      <c r="C824" s="8"/>
      <c r="D824" s="8"/>
      <c r="E824" s="8"/>
      <c r="F824" s="8"/>
      <c r="G824" s="8"/>
    </row>
    <row r="825" spans="2:7" ht="15">
      <c r="B825" s="8"/>
      <c r="C825" s="8"/>
      <c r="D825" s="8"/>
      <c r="E825" s="8"/>
      <c r="F825" s="8"/>
      <c r="G825" s="8"/>
    </row>
    <row r="826" spans="2:7" ht="15">
      <c r="B826" s="8"/>
      <c r="C826" s="8"/>
      <c r="D826" s="8"/>
      <c r="E826" s="8"/>
      <c r="F826" s="8"/>
      <c r="G826" s="8"/>
    </row>
    <row r="827" spans="2:7" ht="15">
      <c r="B827" s="8"/>
      <c r="C827" s="8"/>
      <c r="D827" s="8"/>
      <c r="E827" s="8"/>
      <c r="F827" s="8"/>
      <c r="G827" s="8"/>
    </row>
    <row r="828" spans="2:7" ht="15">
      <c r="B828" s="8"/>
      <c r="C828" s="8"/>
      <c r="D828" s="8"/>
      <c r="E828" s="8"/>
      <c r="F828" s="8"/>
      <c r="G828" s="8"/>
    </row>
    <row r="829" spans="2:7" ht="15">
      <c r="B829" s="8"/>
      <c r="C829" s="8"/>
      <c r="D829" s="8"/>
      <c r="E829" s="8"/>
      <c r="F829" s="8"/>
      <c r="G829" s="8"/>
    </row>
    <row r="830" spans="2:7" ht="15">
      <c r="B830" s="8"/>
      <c r="C830" s="8"/>
      <c r="D830" s="8"/>
      <c r="E830" s="8"/>
      <c r="F830" s="8"/>
      <c r="G830" s="8"/>
    </row>
    <row r="831" spans="2:7" ht="15">
      <c r="B831" s="8"/>
      <c r="C831" s="8"/>
      <c r="D831" s="8"/>
      <c r="E831" s="8"/>
      <c r="F831" s="8"/>
      <c r="G831" s="8"/>
    </row>
    <row r="832" spans="2:7" ht="15">
      <c r="B832" s="8"/>
      <c r="C832" s="8"/>
      <c r="D832" s="8"/>
      <c r="E832" s="8"/>
      <c r="F832" s="8"/>
      <c r="G832" s="8"/>
    </row>
    <row r="833" spans="2:7" ht="15">
      <c r="B833" s="8"/>
      <c r="C833" s="8"/>
      <c r="D833" s="8"/>
      <c r="E833" s="8"/>
      <c r="F833" s="8"/>
      <c r="G833" s="8"/>
    </row>
    <row r="834" spans="2:7" ht="15">
      <c r="B834" s="8"/>
      <c r="C834" s="8"/>
      <c r="D834" s="8"/>
      <c r="E834" s="8"/>
      <c r="F834" s="8"/>
      <c r="G834" s="8"/>
    </row>
    <row r="835" spans="2:7" ht="15">
      <c r="B835" s="8"/>
      <c r="C835" s="8"/>
      <c r="D835" s="8"/>
      <c r="E835" s="8"/>
      <c r="F835" s="8"/>
      <c r="G835" s="8"/>
    </row>
    <row r="836" spans="2:7" ht="15">
      <c r="B836" s="8"/>
      <c r="C836" s="8"/>
      <c r="D836" s="8"/>
      <c r="E836" s="8"/>
      <c r="F836" s="8"/>
      <c r="G836" s="8"/>
    </row>
    <row r="837" spans="2:7" ht="15">
      <c r="B837" s="8"/>
      <c r="C837" s="8"/>
      <c r="D837" s="8"/>
      <c r="E837" s="8"/>
      <c r="F837" s="8"/>
      <c r="G837" s="8"/>
    </row>
    <row r="838" spans="2:7" ht="15">
      <c r="B838" s="8"/>
      <c r="C838" s="8"/>
      <c r="D838" s="8"/>
      <c r="E838" s="8"/>
      <c r="F838" s="8"/>
      <c r="G838" s="8"/>
    </row>
    <row r="839" spans="2:7" ht="15">
      <c r="B839" s="8"/>
      <c r="C839" s="8"/>
      <c r="D839" s="8"/>
      <c r="E839" s="8"/>
      <c r="F839" s="8"/>
      <c r="G839" s="8"/>
    </row>
    <row r="840" spans="2:7" ht="15">
      <c r="B840" s="8"/>
      <c r="C840" s="8"/>
      <c r="D840" s="8"/>
      <c r="E840" s="8"/>
      <c r="F840" s="8"/>
      <c r="G840" s="8"/>
    </row>
    <row r="841" spans="2:7" ht="15">
      <c r="B841" s="8"/>
      <c r="C841" s="8"/>
      <c r="D841" s="8"/>
      <c r="E841" s="8"/>
      <c r="F841" s="8"/>
      <c r="G841" s="8"/>
    </row>
    <row r="842" spans="2:7" ht="15">
      <c r="B842" s="8"/>
      <c r="C842" s="8"/>
      <c r="D842" s="8"/>
      <c r="E842" s="8"/>
      <c r="F842" s="8"/>
      <c r="G842" s="8"/>
    </row>
    <row r="843" spans="2:7" ht="15">
      <c r="B843" s="8"/>
      <c r="C843" s="8"/>
      <c r="D843" s="8"/>
      <c r="E843" s="8"/>
      <c r="F843" s="8"/>
      <c r="G843" s="8"/>
    </row>
    <row r="844" spans="2:7" ht="15">
      <c r="B844" s="8"/>
      <c r="C844" s="8"/>
      <c r="D844" s="8"/>
      <c r="E844" s="8"/>
      <c r="F844" s="8"/>
      <c r="G844" s="8"/>
    </row>
    <row r="845" spans="2:7" ht="15">
      <c r="B845" s="8"/>
      <c r="C845" s="8"/>
      <c r="D845" s="8"/>
      <c r="E845" s="8"/>
      <c r="F845" s="8"/>
      <c r="G845" s="8"/>
    </row>
    <row r="846" spans="2:7" ht="15">
      <c r="B846" s="8"/>
      <c r="C846" s="8"/>
      <c r="D846" s="8"/>
      <c r="E846" s="8"/>
      <c r="F846" s="8"/>
      <c r="G846" s="8"/>
    </row>
    <row r="847" spans="2:7" ht="15">
      <c r="B847" s="8"/>
      <c r="C847" s="8"/>
      <c r="D847" s="8"/>
      <c r="E847" s="8"/>
      <c r="F847" s="8"/>
      <c r="G847" s="8"/>
    </row>
    <row r="848" spans="2:7" ht="15">
      <c r="B848" s="8"/>
      <c r="C848" s="8"/>
      <c r="D848" s="8"/>
      <c r="E848" s="8"/>
      <c r="F848" s="8"/>
      <c r="G848" s="8"/>
    </row>
    <row r="849" spans="2:7" ht="15">
      <c r="B849" s="8"/>
      <c r="C849" s="8"/>
      <c r="D849" s="8"/>
      <c r="E849" s="8"/>
      <c r="F849" s="8"/>
      <c r="G849" s="8"/>
    </row>
    <row r="850" spans="2:7" ht="15">
      <c r="B850" s="8"/>
      <c r="C850" s="8"/>
      <c r="D850" s="8"/>
      <c r="E850" s="8"/>
      <c r="F850" s="8"/>
      <c r="G850" s="8"/>
    </row>
    <row r="851" spans="2:7" ht="15">
      <c r="B851" s="8"/>
      <c r="C851" s="8"/>
      <c r="D851" s="8"/>
      <c r="E851" s="8"/>
      <c r="F851" s="8"/>
      <c r="G851" s="8"/>
    </row>
    <row r="852" spans="2:7" ht="15">
      <c r="B852" s="8"/>
      <c r="C852" s="8"/>
      <c r="D852" s="8"/>
      <c r="E852" s="8"/>
      <c r="F852" s="8"/>
      <c r="G852" s="8"/>
    </row>
    <row r="853" spans="2:7" ht="15">
      <c r="B853" s="8"/>
      <c r="C853" s="8"/>
      <c r="D853" s="8"/>
      <c r="E853" s="8"/>
      <c r="F853" s="8"/>
      <c r="G853" s="8"/>
    </row>
    <row r="854" spans="2:7" ht="15">
      <c r="B854" s="8"/>
      <c r="C854" s="8"/>
      <c r="D854" s="8"/>
      <c r="E854" s="8"/>
      <c r="F854" s="8"/>
      <c r="G854" s="8"/>
    </row>
    <row r="855" spans="2:7" ht="15">
      <c r="B855" s="8"/>
      <c r="C855" s="8"/>
      <c r="D855" s="8"/>
      <c r="E855" s="8"/>
      <c r="F855" s="8"/>
      <c r="G855" s="8"/>
    </row>
    <row r="856" spans="2:7" ht="15">
      <c r="B856" s="8"/>
      <c r="C856" s="8"/>
      <c r="D856" s="8"/>
      <c r="E856" s="8"/>
      <c r="F856" s="8"/>
      <c r="G856" s="8"/>
    </row>
    <row r="857" spans="2:7" ht="15">
      <c r="B857" s="8"/>
      <c r="C857" s="8"/>
      <c r="D857" s="8"/>
      <c r="E857" s="8"/>
      <c r="F857" s="8"/>
      <c r="G857" s="8"/>
    </row>
    <row r="858" spans="2:7" ht="15">
      <c r="B858" s="8"/>
      <c r="C858" s="8"/>
      <c r="D858" s="8"/>
      <c r="E858" s="8"/>
      <c r="F858" s="8"/>
      <c r="G858" s="8"/>
    </row>
    <row r="859" spans="2:7" ht="15">
      <c r="B859" s="8"/>
      <c r="C859" s="8"/>
      <c r="D859" s="8"/>
      <c r="E859" s="8"/>
      <c r="F859" s="8"/>
      <c r="G859" s="8"/>
    </row>
    <row r="860" spans="2:7" ht="15">
      <c r="B860" s="8"/>
      <c r="C860" s="8"/>
      <c r="D860" s="8"/>
      <c r="E860" s="8"/>
      <c r="F860" s="8"/>
      <c r="G860" s="8"/>
    </row>
    <row r="861" spans="2:7" ht="15">
      <c r="B861" s="8"/>
      <c r="C861" s="8"/>
      <c r="D861" s="8"/>
      <c r="E861" s="8"/>
      <c r="F861" s="8"/>
      <c r="G861" s="8"/>
    </row>
    <row r="862" spans="2:7" ht="15">
      <c r="B862" s="8"/>
      <c r="C862" s="8"/>
      <c r="D862" s="8"/>
      <c r="E862" s="8"/>
      <c r="F862" s="8"/>
      <c r="G862" s="8"/>
    </row>
    <row r="863" spans="2:7" ht="15">
      <c r="B863" s="8"/>
      <c r="C863" s="8"/>
      <c r="D863" s="8"/>
      <c r="E863" s="8"/>
      <c r="F863" s="8"/>
      <c r="G863" s="8"/>
    </row>
    <row r="864" spans="2:7" ht="15">
      <c r="B864" s="8"/>
      <c r="C864" s="8"/>
      <c r="D864" s="8"/>
      <c r="E864" s="8"/>
      <c r="F864" s="8"/>
      <c r="G864" s="8"/>
    </row>
    <row r="865" spans="2:7" ht="15">
      <c r="B865" s="8"/>
      <c r="C865" s="8"/>
      <c r="D865" s="8"/>
      <c r="E865" s="8"/>
      <c r="F865" s="8"/>
      <c r="G865" s="8"/>
    </row>
    <row r="866" spans="2:7" ht="15">
      <c r="B866" s="8"/>
      <c r="C866" s="8"/>
      <c r="D866" s="8"/>
      <c r="E866" s="8"/>
      <c r="F866" s="8"/>
      <c r="G866" s="8"/>
    </row>
    <row r="867" spans="2:7" ht="15">
      <c r="B867" s="8"/>
      <c r="C867" s="8"/>
      <c r="D867" s="8"/>
      <c r="E867" s="8"/>
      <c r="F867" s="8"/>
      <c r="G867" s="8"/>
    </row>
    <row r="868" spans="2:7" ht="15">
      <c r="B868" s="8"/>
      <c r="C868" s="8"/>
      <c r="D868" s="8"/>
      <c r="E868" s="8"/>
      <c r="F868" s="8"/>
      <c r="G868" s="8"/>
    </row>
    <row r="869" spans="2:7" ht="15">
      <c r="B869" s="8"/>
      <c r="C869" s="8"/>
      <c r="D869" s="8"/>
      <c r="E869" s="8"/>
      <c r="F869" s="8"/>
      <c r="G869" s="8"/>
    </row>
    <row r="870" spans="2:7" ht="15">
      <c r="B870" s="8"/>
      <c r="C870" s="8"/>
      <c r="D870" s="8"/>
      <c r="E870" s="8"/>
      <c r="F870" s="8"/>
      <c r="G870" s="8"/>
    </row>
    <row r="871" spans="2:7" ht="15">
      <c r="B871" s="8"/>
      <c r="C871" s="8"/>
      <c r="D871" s="8"/>
      <c r="E871" s="8"/>
      <c r="F871" s="8"/>
      <c r="G871" s="8"/>
    </row>
    <row r="872" spans="2:7" ht="15">
      <c r="B872" s="8"/>
      <c r="C872" s="8"/>
      <c r="D872" s="8"/>
      <c r="E872" s="8"/>
      <c r="F872" s="8"/>
      <c r="G872" s="8"/>
    </row>
    <row r="873" spans="2:7" ht="15">
      <c r="B873" s="8"/>
      <c r="C873" s="8"/>
      <c r="D873" s="8"/>
      <c r="E873" s="8"/>
      <c r="F873" s="8"/>
      <c r="G873" s="8"/>
    </row>
    <row r="874" spans="2:7" ht="15">
      <c r="B874" s="8"/>
      <c r="C874" s="8"/>
      <c r="D874" s="8"/>
      <c r="E874" s="8"/>
      <c r="F874" s="8"/>
      <c r="G874" s="8"/>
    </row>
    <row r="875" spans="2:7" ht="15">
      <c r="B875" s="8"/>
      <c r="C875" s="8"/>
      <c r="D875" s="8"/>
      <c r="E875" s="8"/>
      <c r="F875" s="8"/>
      <c r="G875" s="8"/>
    </row>
    <row r="876" spans="2:7" ht="15">
      <c r="B876" s="8"/>
      <c r="C876" s="8"/>
      <c r="D876" s="8"/>
      <c r="E876" s="8"/>
      <c r="F876" s="8"/>
      <c r="G876" s="8"/>
    </row>
    <row r="877" spans="2:7" ht="15">
      <c r="B877" s="8"/>
      <c r="C877" s="8"/>
      <c r="D877" s="8"/>
      <c r="E877" s="8"/>
      <c r="F877" s="8"/>
      <c r="G877" s="8"/>
    </row>
    <row r="878" spans="2:7" ht="15">
      <c r="B878" s="8"/>
      <c r="C878" s="8"/>
      <c r="D878" s="8"/>
      <c r="E878" s="8"/>
      <c r="F878" s="8"/>
      <c r="G878" s="8"/>
    </row>
    <row r="879" spans="2:7" ht="15">
      <c r="B879" s="8"/>
      <c r="C879" s="8"/>
      <c r="D879" s="8"/>
      <c r="E879" s="8"/>
      <c r="F879" s="8"/>
      <c r="G879" s="8"/>
    </row>
    <row r="880" spans="2:7" ht="15">
      <c r="B880" s="8"/>
      <c r="C880" s="8"/>
      <c r="D880" s="8"/>
      <c r="E880" s="8"/>
      <c r="F880" s="8"/>
      <c r="G880" s="8"/>
    </row>
    <row r="881" spans="2:7" ht="15">
      <c r="B881" s="8"/>
      <c r="C881" s="8"/>
      <c r="D881" s="8"/>
      <c r="E881" s="8"/>
      <c r="F881" s="8"/>
      <c r="G881" s="8"/>
    </row>
    <row r="882" spans="2:7" ht="15">
      <c r="B882" s="8"/>
      <c r="C882" s="8"/>
      <c r="D882" s="8"/>
      <c r="E882" s="8"/>
      <c r="F882" s="8"/>
      <c r="G882" s="8"/>
    </row>
    <row r="883" spans="2:7" ht="15">
      <c r="B883" s="8"/>
      <c r="C883" s="8"/>
      <c r="D883" s="8"/>
      <c r="E883" s="8"/>
      <c r="F883" s="8"/>
      <c r="G883" s="8"/>
    </row>
    <row r="884" spans="2:7" ht="15">
      <c r="B884" s="8"/>
      <c r="C884" s="8"/>
      <c r="D884" s="8"/>
      <c r="E884" s="8"/>
      <c r="F884" s="8"/>
      <c r="G884" s="8"/>
    </row>
    <row r="885" spans="2:7" ht="15">
      <c r="B885" s="8"/>
      <c r="C885" s="8"/>
      <c r="D885" s="8"/>
      <c r="E885" s="8"/>
      <c r="F885" s="8"/>
      <c r="G885" s="8"/>
    </row>
    <row r="886" spans="2:7" ht="15">
      <c r="B886" s="8"/>
      <c r="C886" s="8"/>
      <c r="D886" s="8"/>
      <c r="E886" s="8"/>
      <c r="F886" s="8"/>
      <c r="G886" s="8"/>
    </row>
    <row r="887" spans="2:7" ht="15">
      <c r="B887" s="8"/>
      <c r="C887" s="8"/>
      <c r="D887" s="8"/>
      <c r="E887" s="8"/>
      <c r="F887" s="8"/>
      <c r="G887" s="8"/>
    </row>
    <row r="888" spans="2:7" ht="15">
      <c r="B888" s="8"/>
      <c r="C888" s="8"/>
      <c r="D888" s="8"/>
      <c r="E888" s="8"/>
      <c r="F888" s="8"/>
      <c r="G888" s="8"/>
    </row>
    <row r="889" spans="2:7" ht="15">
      <c r="B889" s="8"/>
      <c r="C889" s="8"/>
      <c r="D889" s="8"/>
      <c r="E889" s="8"/>
      <c r="F889" s="8"/>
      <c r="G889" s="8"/>
    </row>
    <row r="890" spans="2:7" ht="15">
      <c r="B890" s="8"/>
      <c r="C890" s="8"/>
      <c r="D890" s="8"/>
      <c r="E890" s="8"/>
      <c r="F890" s="8"/>
      <c r="G890" s="8"/>
    </row>
    <row r="891" spans="2:7" ht="15">
      <c r="B891" s="8"/>
      <c r="C891" s="8"/>
      <c r="D891" s="8"/>
      <c r="E891" s="8"/>
      <c r="F891" s="8"/>
      <c r="G891" s="8"/>
    </row>
    <row r="892" spans="2:7" ht="15">
      <c r="B892" s="8"/>
      <c r="C892" s="8"/>
      <c r="D892" s="8"/>
      <c r="E892" s="8"/>
      <c r="F892" s="8"/>
      <c r="G892" s="8"/>
    </row>
    <row r="893" spans="2:7" ht="15">
      <c r="B893" s="8"/>
      <c r="C893" s="8"/>
      <c r="D893" s="8"/>
      <c r="E893" s="8"/>
      <c r="F893" s="8"/>
      <c r="G893" s="8"/>
    </row>
    <row r="894" spans="2:7" ht="15">
      <c r="B894" s="8"/>
      <c r="C894" s="8"/>
      <c r="D894" s="8"/>
      <c r="E894" s="8"/>
      <c r="F894" s="8"/>
      <c r="G894" s="8"/>
    </row>
    <row r="895" spans="2:7" ht="15">
      <c r="B895" s="8"/>
      <c r="C895" s="8"/>
      <c r="D895" s="8"/>
      <c r="E895" s="8"/>
      <c r="F895" s="8"/>
      <c r="G895" s="8"/>
    </row>
    <row r="896" spans="2:7" ht="15">
      <c r="B896" s="8"/>
      <c r="C896" s="8"/>
      <c r="D896" s="8"/>
      <c r="E896" s="8"/>
      <c r="F896" s="8"/>
      <c r="G896" s="8"/>
    </row>
    <row r="897" spans="2:7" ht="15">
      <c r="B897" s="8"/>
      <c r="C897" s="8"/>
      <c r="D897" s="8"/>
      <c r="E897" s="8"/>
      <c r="F897" s="8"/>
      <c r="G897" s="8"/>
    </row>
    <row r="898" spans="2:7" ht="15">
      <c r="B898" s="8"/>
      <c r="C898" s="8"/>
      <c r="D898" s="8"/>
      <c r="E898" s="8"/>
      <c r="F898" s="8"/>
      <c r="G898" s="8"/>
    </row>
    <row r="899" spans="2:7" ht="15">
      <c r="B899" s="8"/>
      <c r="C899" s="8"/>
      <c r="D899" s="8"/>
      <c r="E899" s="8"/>
      <c r="F899" s="8"/>
      <c r="G899" s="8"/>
    </row>
    <row r="900" spans="2:7" ht="15">
      <c r="B900" s="8"/>
      <c r="C900" s="8"/>
      <c r="D900" s="8"/>
      <c r="E900" s="8"/>
      <c r="F900" s="8"/>
      <c r="G900" s="8"/>
    </row>
    <row r="901" spans="2:7" ht="15">
      <c r="B901" s="8"/>
      <c r="C901" s="8"/>
      <c r="D901" s="8"/>
      <c r="E901" s="8"/>
      <c r="F901" s="8"/>
      <c r="G901" s="8"/>
    </row>
    <row r="902" spans="2:7" ht="15">
      <c r="B902" s="8"/>
      <c r="C902" s="8"/>
      <c r="D902" s="8"/>
      <c r="E902" s="8"/>
      <c r="F902" s="8"/>
      <c r="G902" s="8"/>
    </row>
    <row r="903" spans="2:7" ht="15">
      <c r="B903" s="8"/>
      <c r="C903" s="8"/>
      <c r="D903" s="8"/>
      <c r="E903" s="8"/>
      <c r="F903" s="8"/>
      <c r="G903" s="8"/>
    </row>
    <row r="904" spans="2:7" ht="15">
      <c r="B904" s="8"/>
      <c r="C904" s="8"/>
      <c r="D904" s="8"/>
      <c r="E904" s="8"/>
      <c r="F904" s="8"/>
      <c r="G904" s="8"/>
    </row>
    <row r="905" spans="2:7" ht="15">
      <c r="B905" s="8"/>
      <c r="C905" s="8"/>
      <c r="D905" s="8"/>
      <c r="E905" s="8"/>
      <c r="F905" s="8"/>
      <c r="G905" s="8"/>
    </row>
    <row r="906" spans="2:7" ht="15">
      <c r="B906" s="8"/>
      <c r="C906" s="8"/>
      <c r="D906" s="8"/>
      <c r="E906" s="8"/>
      <c r="F906" s="8"/>
      <c r="G906" s="8"/>
    </row>
    <row r="907" spans="2:7" ht="15">
      <c r="B907" s="8"/>
      <c r="C907" s="8"/>
      <c r="D907" s="8"/>
      <c r="E907" s="8"/>
      <c r="F907" s="8"/>
      <c r="G907" s="8"/>
    </row>
    <row r="908" spans="2:7" ht="15">
      <c r="B908" s="8"/>
      <c r="C908" s="8"/>
      <c r="D908" s="8"/>
      <c r="E908" s="8"/>
      <c r="F908" s="8"/>
      <c r="G908" s="8"/>
    </row>
    <row r="909" spans="2:7" ht="15">
      <c r="B909" s="8"/>
      <c r="C909" s="8"/>
      <c r="D909" s="8"/>
      <c r="E909" s="8"/>
      <c r="F909" s="8"/>
      <c r="G909" s="8"/>
    </row>
    <row r="910" spans="2:7" ht="15">
      <c r="B910" s="8"/>
      <c r="C910" s="8"/>
      <c r="D910" s="8"/>
      <c r="E910" s="8"/>
      <c r="F910" s="8"/>
      <c r="G910" s="8"/>
    </row>
    <row r="911" spans="2:7" ht="15">
      <c r="B911" s="8"/>
      <c r="C911" s="8"/>
      <c r="D911" s="8"/>
      <c r="E911" s="8"/>
      <c r="F911" s="8"/>
      <c r="G911" s="8"/>
    </row>
    <row r="912" spans="2:7" ht="15">
      <c r="B912" s="8"/>
      <c r="C912" s="8"/>
      <c r="D912" s="8"/>
      <c r="E912" s="8"/>
      <c r="F912" s="8"/>
      <c r="G912" s="8"/>
    </row>
    <row r="913" spans="2:7" ht="15">
      <c r="B913" s="8"/>
      <c r="C913" s="8"/>
      <c r="D913" s="8"/>
      <c r="E913" s="8"/>
      <c r="F913" s="8"/>
      <c r="G913" s="8"/>
    </row>
    <row r="914" spans="2:7" ht="15">
      <c r="B914" s="8"/>
      <c r="C914" s="8"/>
      <c r="D914" s="8"/>
      <c r="E914" s="8"/>
      <c r="F914" s="8"/>
      <c r="G914" s="8"/>
    </row>
    <row r="915" spans="2:7" ht="15">
      <c r="B915" s="8"/>
      <c r="C915" s="8"/>
      <c r="D915" s="8"/>
      <c r="E915" s="8"/>
      <c r="F915" s="8"/>
      <c r="G915" s="8"/>
    </row>
    <row r="916" spans="2:7" ht="15">
      <c r="B916" s="8"/>
      <c r="C916" s="8"/>
      <c r="D916" s="8"/>
      <c r="E916" s="8"/>
      <c r="F916" s="8"/>
      <c r="G916" s="8"/>
    </row>
    <row r="917" spans="2:7" ht="15">
      <c r="B917" s="8"/>
      <c r="C917" s="8"/>
      <c r="D917" s="8"/>
      <c r="E917" s="8"/>
      <c r="F917" s="8"/>
      <c r="G917" s="8"/>
    </row>
    <row r="918" spans="2:7" ht="15">
      <c r="B918" s="8"/>
      <c r="C918" s="8"/>
      <c r="D918" s="8"/>
      <c r="E918" s="8"/>
      <c r="F918" s="8"/>
      <c r="G918" s="8"/>
    </row>
    <row r="919" spans="2:7" ht="15">
      <c r="B919" s="8"/>
      <c r="C919" s="8"/>
      <c r="D919" s="8"/>
      <c r="E919" s="8"/>
      <c r="F919" s="8"/>
      <c r="G919" s="8"/>
    </row>
    <row r="920" spans="2:7" ht="15">
      <c r="B920" s="8"/>
      <c r="C920" s="8"/>
      <c r="D920" s="8"/>
      <c r="E920" s="8"/>
      <c r="F920" s="8"/>
      <c r="G920" s="8"/>
    </row>
    <row r="921" spans="2:7" ht="15">
      <c r="B921" s="8"/>
      <c r="C921" s="8"/>
      <c r="D921" s="8"/>
      <c r="E921" s="8"/>
      <c r="F921" s="8"/>
      <c r="G921" s="8"/>
    </row>
    <row r="922" spans="2:7" ht="15">
      <c r="B922" s="8"/>
      <c r="C922" s="8"/>
      <c r="D922" s="8"/>
      <c r="E922" s="8"/>
      <c r="F922" s="8"/>
      <c r="G922" s="8"/>
    </row>
    <row r="923" spans="2:7" ht="15">
      <c r="B923" s="8"/>
      <c r="C923" s="8"/>
      <c r="D923" s="8"/>
      <c r="E923" s="8"/>
      <c r="F923" s="8"/>
      <c r="G923" s="8"/>
    </row>
    <row r="924" spans="2:7" ht="15">
      <c r="B924" s="8"/>
      <c r="C924" s="8"/>
      <c r="D924" s="8"/>
      <c r="E924" s="8"/>
      <c r="F924" s="8"/>
      <c r="G924" s="8"/>
    </row>
    <row r="925" spans="2:7" ht="15">
      <c r="B925" s="8"/>
      <c r="C925" s="8"/>
      <c r="D925" s="8"/>
      <c r="E925" s="8"/>
      <c r="F925" s="8"/>
      <c r="G925" s="8"/>
    </row>
    <row r="926" spans="2:7" ht="15">
      <c r="B926" s="8"/>
      <c r="C926" s="8"/>
      <c r="D926" s="8"/>
      <c r="E926" s="8"/>
      <c r="F926" s="8"/>
      <c r="G926" s="8"/>
    </row>
    <row r="927" spans="2:7" ht="15">
      <c r="B927" s="8"/>
      <c r="C927" s="8"/>
      <c r="D927" s="8"/>
      <c r="E927" s="8"/>
      <c r="F927" s="8"/>
      <c r="G927" s="8"/>
    </row>
    <row r="928" spans="2:7" ht="15">
      <c r="B928" s="8"/>
      <c r="C928" s="8"/>
      <c r="D928" s="8"/>
      <c r="E928" s="8"/>
      <c r="F928" s="8"/>
      <c r="G928" s="8"/>
    </row>
    <row r="929" spans="2:7" ht="15">
      <c r="B929" s="8"/>
      <c r="C929" s="8"/>
      <c r="D929" s="8"/>
      <c r="E929" s="8"/>
      <c r="F929" s="8"/>
      <c r="G929" s="8"/>
    </row>
    <row r="930" spans="2:7" ht="15">
      <c r="B930" s="8"/>
      <c r="C930" s="8"/>
      <c r="D930" s="8"/>
      <c r="E930" s="8"/>
      <c r="F930" s="8"/>
      <c r="G930" s="8"/>
    </row>
    <row r="931" spans="2:7" ht="15">
      <c r="B931" s="8"/>
      <c r="C931" s="8"/>
      <c r="D931" s="8"/>
      <c r="E931" s="8"/>
      <c r="F931" s="8"/>
      <c r="G931" s="8"/>
    </row>
    <row r="932" spans="2:7" ht="15">
      <c r="B932" s="8"/>
      <c r="C932" s="8"/>
      <c r="D932" s="8"/>
      <c r="E932" s="8"/>
      <c r="F932" s="8"/>
      <c r="G932" s="8"/>
    </row>
    <row r="933" spans="2:7" ht="15">
      <c r="B933" s="8"/>
      <c r="C933" s="8"/>
      <c r="D933" s="8"/>
      <c r="E933" s="8"/>
      <c r="F933" s="8"/>
      <c r="G933" s="8"/>
    </row>
    <row r="934" spans="2:7" ht="15">
      <c r="B934" s="8"/>
      <c r="C934" s="8"/>
      <c r="D934" s="8"/>
      <c r="E934" s="8"/>
      <c r="F934" s="8"/>
      <c r="G934" s="8"/>
    </row>
    <row r="935" spans="2:7" ht="15">
      <c r="B935" s="8"/>
      <c r="C935" s="8"/>
      <c r="D935" s="8"/>
      <c r="E935" s="8"/>
      <c r="F935" s="8"/>
      <c r="G935" s="8"/>
    </row>
    <row r="936" spans="2:7" ht="15">
      <c r="B936" s="8"/>
      <c r="C936" s="8"/>
      <c r="D936" s="8"/>
      <c r="E936" s="8"/>
      <c r="F936" s="8"/>
      <c r="G936" s="8"/>
    </row>
    <row r="937" spans="2:7" ht="15">
      <c r="B937" s="8"/>
      <c r="C937" s="8"/>
      <c r="D937" s="8"/>
      <c r="E937" s="8"/>
      <c r="F937" s="8"/>
      <c r="G937" s="8"/>
    </row>
    <row r="938" spans="2:7" ht="15">
      <c r="B938" s="8"/>
      <c r="C938" s="8"/>
      <c r="D938" s="8"/>
      <c r="E938" s="8"/>
      <c r="F938" s="8"/>
      <c r="G938" s="8"/>
    </row>
    <row r="939" spans="2:7" ht="15">
      <c r="B939" s="8"/>
      <c r="C939" s="8"/>
      <c r="D939" s="8"/>
      <c r="E939" s="8"/>
      <c r="F939" s="8"/>
      <c r="G939" s="8"/>
    </row>
    <row r="940" spans="2:7" ht="15">
      <c r="B940" s="8"/>
      <c r="C940" s="8"/>
      <c r="D940" s="8"/>
      <c r="E940" s="8"/>
      <c r="F940" s="8"/>
      <c r="G940" s="8"/>
    </row>
    <row r="941" spans="2:7" ht="15">
      <c r="B941" s="8"/>
      <c r="C941" s="8"/>
      <c r="D941" s="8"/>
      <c r="E941" s="8"/>
      <c r="F941" s="8"/>
      <c r="G941" s="8"/>
    </row>
    <row r="942" spans="2:7" ht="15">
      <c r="B942" s="8"/>
      <c r="C942" s="8"/>
      <c r="D942" s="8"/>
      <c r="E942" s="8"/>
      <c r="F942" s="8"/>
      <c r="G942" s="8"/>
    </row>
    <row r="943" spans="2:7" ht="15">
      <c r="B943" s="8"/>
      <c r="C943" s="8"/>
      <c r="D943" s="8"/>
      <c r="E943" s="8"/>
      <c r="F943" s="8"/>
      <c r="G943" s="8"/>
    </row>
    <row r="944" spans="2:7" ht="15">
      <c r="B944" s="8"/>
      <c r="C944" s="8"/>
      <c r="D944" s="8"/>
      <c r="E944" s="8"/>
      <c r="F944" s="8"/>
      <c r="G944" s="8"/>
    </row>
    <row r="945" spans="2:7" ht="15">
      <c r="B945" s="8"/>
      <c r="C945" s="8"/>
      <c r="D945" s="8"/>
      <c r="E945" s="8"/>
      <c r="F945" s="8"/>
      <c r="G945" s="8"/>
    </row>
    <row r="946" spans="2:7" ht="15">
      <c r="B946" s="8"/>
      <c r="C946" s="8"/>
      <c r="D946" s="8"/>
      <c r="E946" s="8"/>
      <c r="F946" s="8"/>
      <c r="G946" s="8"/>
    </row>
    <row r="947" spans="2:7" ht="15">
      <c r="B947" s="8"/>
      <c r="C947" s="8"/>
      <c r="D947" s="8"/>
      <c r="E947" s="8"/>
      <c r="F947" s="8"/>
      <c r="G947" s="8"/>
    </row>
    <row r="948" spans="2:7" ht="15">
      <c r="B948" s="8"/>
      <c r="C948" s="8"/>
      <c r="D948" s="8"/>
      <c r="E948" s="8"/>
      <c r="F948" s="8"/>
      <c r="G948" s="8"/>
    </row>
    <row r="949" spans="2:7" ht="15">
      <c r="B949" s="8"/>
      <c r="C949" s="8"/>
      <c r="D949" s="8"/>
      <c r="E949" s="8"/>
      <c r="F949" s="8"/>
      <c r="G949" s="8"/>
    </row>
    <row r="950" spans="2:7" ht="15">
      <c r="B950" s="8"/>
      <c r="C950" s="8"/>
      <c r="D950" s="8"/>
      <c r="E950" s="8"/>
      <c r="F950" s="8"/>
      <c r="G950" s="8"/>
    </row>
    <row r="951" spans="2:7" ht="15">
      <c r="B951" s="8"/>
      <c r="C951" s="8"/>
      <c r="D951" s="8"/>
      <c r="E951" s="8"/>
      <c r="F951" s="8"/>
      <c r="G951" s="8"/>
    </row>
    <row r="952" spans="2:7" ht="15">
      <c r="B952" s="8"/>
      <c r="C952" s="8"/>
      <c r="D952" s="8"/>
      <c r="E952" s="8"/>
      <c r="F952" s="8"/>
      <c r="G952" s="8"/>
    </row>
    <row r="953" spans="2:7" ht="15">
      <c r="B953" s="8"/>
      <c r="C953" s="8"/>
      <c r="D953" s="8"/>
      <c r="E953" s="8"/>
      <c r="F953" s="8"/>
      <c r="G953" s="8"/>
    </row>
    <row r="954" spans="2:7" ht="15">
      <c r="B954" s="8"/>
      <c r="C954" s="8"/>
      <c r="D954" s="8"/>
      <c r="E954" s="8"/>
      <c r="F954" s="8"/>
      <c r="G954" s="8"/>
    </row>
    <row r="955" spans="2:7" ht="15">
      <c r="B955" s="8"/>
      <c r="C955" s="8"/>
      <c r="D955" s="8"/>
      <c r="E955" s="8"/>
      <c r="F955" s="8"/>
      <c r="G955" s="8"/>
    </row>
    <row r="956" spans="2:7" ht="15">
      <c r="B956" s="8"/>
      <c r="C956" s="8"/>
      <c r="D956" s="8"/>
      <c r="E956" s="8"/>
      <c r="F956" s="8"/>
      <c r="G956" s="8"/>
    </row>
    <row r="957" spans="2:7" ht="15">
      <c r="B957" s="8"/>
      <c r="C957" s="8"/>
      <c r="D957" s="8"/>
      <c r="E957" s="8"/>
      <c r="F957" s="8"/>
      <c r="G957" s="8"/>
    </row>
    <row r="958" spans="2:7" ht="15">
      <c r="B958" s="8"/>
      <c r="C958" s="8"/>
      <c r="D958" s="8"/>
      <c r="E958" s="8"/>
      <c r="F958" s="8"/>
      <c r="G958" s="8"/>
    </row>
    <row r="959" spans="2:7" ht="15">
      <c r="B959" s="8"/>
      <c r="C959" s="8"/>
      <c r="D959" s="8"/>
      <c r="E959" s="8"/>
      <c r="F959" s="8"/>
      <c r="G959" s="8"/>
    </row>
    <row r="960" spans="2:7" ht="15">
      <c r="B960" s="8"/>
      <c r="C960" s="8"/>
      <c r="D960" s="8"/>
      <c r="E960" s="8"/>
      <c r="F960" s="8"/>
      <c r="G960" s="8"/>
    </row>
    <row r="961" spans="2:7" ht="15">
      <c r="B961" s="8"/>
      <c r="C961" s="8"/>
      <c r="D961" s="8"/>
      <c r="E961" s="8"/>
      <c r="F961" s="8"/>
      <c r="G961" s="8"/>
    </row>
    <row r="962" spans="2:7" ht="15">
      <c r="B962" s="8"/>
      <c r="C962" s="8"/>
      <c r="D962" s="8"/>
      <c r="E962" s="8"/>
      <c r="F962" s="8"/>
      <c r="G962" s="8"/>
    </row>
    <row r="963" spans="2:7" ht="15">
      <c r="B963" s="8"/>
      <c r="C963" s="8"/>
      <c r="D963" s="8"/>
      <c r="E963" s="8"/>
      <c r="F963" s="8"/>
      <c r="G963" s="8"/>
    </row>
    <row r="964" spans="2:7" ht="15">
      <c r="B964" s="8"/>
      <c r="C964" s="8"/>
      <c r="D964" s="8"/>
      <c r="E964" s="8"/>
      <c r="F964" s="8"/>
      <c r="G964" s="8"/>
    </row>
    <row r="965" spans="2:7" ht="15">
      <c r="B965" s="8"/>
      <c r="C965" s="8"/>
      <c r="D965" s="8"/>
      <c r="E965" s="8"/>
      <c r="F965" s="8"/>
      <c r="G965" s="8"/>
    </row>
    <row r="966" spans="2:7" ht="15">
      <c r="B966" s="8"/>
      <c r="C966" s="8"/>
      <c r="D966" s="8"/>
      <c r="E966" s="8"/>
      <c r="F966" s="8"/>
      <c r="G966" s="8"/>
    </row>
    <row r="967" spans="2:7" ht="15">
      <c r="B967" s="8"/>
      <c r="C967" s="8"/>
      <c r="D967" s="8"/>
      <c r="E967" s="8"/>
      <c r="F967" s="8"/>
      <c r="G967" s="8"/>
    </row>
    <row r="968" spans="2:7" ht="15">
      <c r="B968" s="8"/>
      <c r="C968" s="8"/>
      <c r="D968" s="8"/>
      <c r="E968" s="8"/>
      <c r="F968" s="8"/>
      <c r="G968" s="8"/>
    </row>
    <row r="969" spans="2:7" ht="15">
      <c r="B969" s="8"/>
      <c r="C969" s="8"/>
      <c r="D969" s="8"/>
      <c r="E969" s="8"/>
      <c r="F969" s="8"/>
      <c r="G969" s="8"/>
    </row>
    <row r="970" spans="2:7" ht="15">
      <c r="B970" s="8"/>
      <c r="C970" s="8"/>
      <c r="D970" s="8"/>
      <c r="E970" s="8"/>
      <c r="F970" s="8"/>
      <c r="G970" s="8"/>
    </row>
    <row r="971" spans="2:7" ht="15">
      <c r="B971" s="8"/>
      <c r="C971" s="8"/>
      <c r="D971" s="8"/>
      <c r="E971" s="8"/>
      <c r="F971" s="8"/>
      <c r="G971" s="8"/>
    </row>
    <row r="972" spans="2:7" ht="15">
      <c r="B972" s="8"/>
      <c r="C972" s="8"/>
      <c r="D972" s="8"/>
      <c r="E972" s="8"/>
      <c r="F972" s="8"/>
      <c r="G972" s="8"/>
    </row>
    <row r="973" spans="2:7" ht="15">
      <c r="B973" s="8"/>
      <c r="C973" s="8"/>
      <c r="D973" s="8"/>
      <c r="E973" s="8"/>
      <c r="F973" s="8"/>
      <c r="G973" s="8"/>
    </row>
    <row r="974" spans="2:7" ht="15">
      <c r="B974" s="8"/>
      <c r="C974" s="8"/>
      <c r="D974" s="8"/>
      <c r="E974" s="8"/>
      <c r="F974" s="8"/>
      <c r="G974" s="8"/>
    </row>
    <row r="975" spans="2:7" ht="15">
      <c r="B975" s="8"/>
      <c r="C975" s="8"/>
      <c r="D975" s="8"/>
      <c r="E975" s="8"/>
      <c r="F975" s="8"/>
      <c r="G975" s="8"/>
    </row>
    <row r="976" spans="2:7" ht="15">
      <c r="B976" s="8"/>
      <c r="C976" s="8"/>
      <c r="D976" s="8"/>
      <c r="E976" s="8"/>
      <c r="F976" s="8"/>
      <c r="G976" s="8"/>
    </row>
    <row r="977" spans="2:7" ht="15">
      <c r="B977" s="8"/>
      <c r="C977" s="8"/>
      <c r="D977" s="8"/>
      <c r="E977" s="8"/>
      <c r="F977" s="8"/>
      <c r="G977" s="8"/>
    </row>
    <row r="978" spans="2:7" ht="15">
      <c r="B978" s="8"/>
      <c r="C978" s="8"/>
      <c r="D978" s="8"/>
      <c r="E978" s="8"/>
      <c r="F978" s="8"/>
      <c r="G978" s="8"/>
    </row>
    <row r="979" spans="2:7" ht="15">
      <c r="B979" s="8"/>
      <c r="C979" s="8"/>
      <c r="D979" s="8"/>
      <c r="E979" s="8"/>
      <c r="F979" s="8"/>
      <c r="G979" s="8"/>
    </row>
    <row r="980" spans="2:7" ht="15">
      <c r="B980" s="8"/>
      <c r="C980" s="8"/>
      <c r="D980" s="8"/>
      <c r="E980" s="8"/>
      <c r="F980" s="8"/>
      <c r="G980" s="8"/>
    </row>
    <row r="981" spans="2:7" ht="15">
      <c r="B981" s="8"/>
      <c r="C981" s="8"/>
      <c r="D981" s="8"/>
      <c r="E981" s="8"/>
      <c r="F981" s="8"/>
      <c r="G981" s="8"/>
    </row>
    <row r="982" spans="2:7" ht="15">
      <c r="B982" s="8"/>
      <c r="C982" s="8"/>
      <c r="D982" s="8"/>
      <c r="E982" s="8"/>
      <c r="F982" s="8"/>
      <c r="G982" s="8"/>
    </row>
    <row r="983" spans="2:7" ht="15">
      <c r="B983" s="8"/>
      <c r="C983" s="8"/>
      <c r="D983" s="8"/>
      <c r="E983" s="8"/>
      <c r="F983" s="8"/>
      <c r="G983" s="8"/>
    </row>
    <row r="984" spans="2:7" ht="15">
      <c r="B984" s="8"/>
      <c r="C984" s="8"/>
      <c r="D984" s="8"/>
      <c r="E984" s="8"/>
      <c r="F984" s="8"/>
      <c r="G984" s="8"/>
    </row>
    <row r="985" spans="2:7" ht="15">
      <c r="B985" s="8"/>
      <c r="C985" s="8"/>
      <c r="D985" s="8"/>
      <c r="E985" s="8"/>
      <c r="F985" s="8"/>
      <c r="G985" s="8"/>
    </row>
    <row r="986" spans="2:7" ht="15">
      <c r="B986" s="8"/>
      <c r="C986" s="8"/>
      <c r="D986" s="8"/>
      <c r="E986" s="8"/>
      <c r="F986" s="8"/>
      <c r="G986" s="8"/>
    </row>
    <row r="987" spans="2:7" ht="15">
      <c r="B987" s="8"/>
      <c r="C987" s="8"/>
      <c r="D987" s="8"/>
      <c r="E987" s="8"/>
      <c r="F987" s="8"/>
      <c r="G987" s="8"/>
    </row>
    <row r="988" spans="2:7" ht="15">
      <c r="B988" s="8"/>
      <c r="C988" s="8"/>
      <c r="D988" s="8"/>
      <c r="E988" s="8"/>
      <c r="F988" s="8"/>
      <c r="G988" s="8"/>
    </row>
    <row r="989" spans="2:7" ht="15">
      <c r="B989" s="8"/>
      <c r="C989" s="8"/>
      <c r="D989" s="8"/>
      <c r="E989" s="8"/>
      <c r="F989" s="8"/>
      <c r="G989" s="8"/>
    </row>
    <row r="990" spans="2:7" ht="15">
      <c r="B990" s="8"/>
      <c r="C990" s="8"/>
      <c r="D990" s="8"/>
      <c r="E990" s="8"/>
      <c r="F990" s="8"/>
      <c r="G990" s="8"/>
    </row>
    <row r="991" spans="2:7" ht="15">
      <c r="B991" s="8"/>
      <c r="C991" s="8"/>
      <c r="D991" s="8"/>
      <c r="E991" s="8"/>
      <c r="F991" s="8"/>
      <c r="G991" s="8"/>
    </row>
    <row r="992" spans="2:7" ht="15">
      <c r="B992" s="8"/>
      <c r="C992" s="8"/>
      <c r="D992" s="8"/>
      <c r="E992" s="8"/>
      <c r="F992" s="8"/>
      <c r="G992" s="8"/>
    </row>
    <row r="993" spans="2:7" ht="15">
      <c r="B993" s="8"/>
      <c r="C993" s="8"/>
      <c r="D993" s="8"/>
      <c r="E993" s="8"/>
      <c r="F993" s="8"/>
      <c r="G993" s="8"/>
    </row>
    <row r="994" spans="2:7" ht="15">
      <c r="B994" s="8"/>
      <c r="C994" s="8"/>
      <c r="D994" s="8"/>
      <c r="E994" s="8"/>
      <c r="F994" s="8"/>
      <c r="G994" s="8"/>
    </row>
    <row r="995" spans="2:7" ht="15">
      <c r="B995" s="8"/>
      <c r="C995" s="8"/>
      <c r="D995" s="8"/>
      <c r="E995" s="8"/>
      <c r="F995" s="8"/>
      <c r="G995" s="8"/>
    </row>
    <row r="996" spans="2:7" ht="15">
      <c r="B996" s="8"/>
      <c r="C996" s="8"/>
      <c r="D996" s="8"/>
      <c r="E996" s="8"/>
      <c r="F996" s="8"/>
      <c r="G996" s="8"/>
    </row>
    <row r="997" spans="2:7" ht="15">
      <c r="B997" s="8"/>
      <c r="C997" s="8"/>
      <c r="D997" s="8"/>
      <c r="E997" s="8"/>
      <c r="F997" s="8"/>
      <c r="G997" s="8"/>
    </row>
    <row r="998" spans="2:7" ht="15">
      <c r="B998" s="8"/>
      <c r="C998" s="8"/>
      <c r="D998" s="8"/>
      <c r="E998" s="8"/>
      <c r="F998" s="8"/>
      <c r="G998" s="8"/>
    </row>
    <row r="999" spans="2:7" ht="15">
      <c r="B999" s="8"/>
      <c r="C999" s="8"/>
      <c r="D999" s="8"/>
      <c r="E999" s="8"/>
      <c r="F999" s="8"/>
      <c r="G999" s="8"/>
    </row>
    <row r="1000" spans="2:7" ht="15">
      <c r="B1000" s="8"/>
      <c r="C1000" s="8"/>
      <c r="D1000" s="8"/>
      <c r="E1000" s="8"/>
      <c r="F1000" s="8"/>
      <c r="G1000" s="8"/>
    </row>
    <row r="1001" spans="2:7" ht="15">
      <c r="B1001" s="8"/>
      <c r="C1001" s="8"/>
      <c r="D1001" s="8"/>
      <c r="E1001" s="8"/>
      <c r="F1001" s="8"/>
      <c r="G1001" s="8"/>
    </row>
    <row r="1002" spans="2:7" ht="15">
      <c r="B1002" s="8"/>
      <c r="C1002" s="8"/>
      <c r="D1002" s="8"/>
      <c r="E1002" s="8"/>
      <c r="F1002" s="8"/>
      <c r="G1002" s="8"/>
    </row>
    <row r="1003" spans="2:7" ht="15">
      <c r="B1003" s="8"/>
      <c r="C1003" s="8"/>
      <c r="D1003" s="8"/>
      <c r="E1003" s="8"/>
      <c r="F1003" s="8"/>
      <c r="G1003" s="8"/>
    </row>
    <row r="1004" spans="2:7" ht="15">
      <c r="B1004" s="8"/>
      <c r="C1004" s="8"/>
      <c r="D1004" s="8"/>
      <c r="E1004" s="8"/>
      <c r="F1004" s="8"/>
      <c r="G1004" s="8"/>
    </row>
    <row r="1005" spans="2:7" ht="15">
      <c r="B1005" s="8"/>
      <c r="C1005" s="8"/>
      <c r="D1005" s="8"/>
      <c r="E1005" s="8"/>
      <c r="F1005" s="8"/>
      <c r="G1005" s="8"/>
    </row>
    <row r="1006" spans="2:7" ht="15">
      <c r="B1006" s="8"/>
      <c r="C1006" s="8"/>
      <c r="D1006" s="8"/>
      <c r="E1006" s="8"/>
      <c r="F1006" s="8"/>
      <c r="G1006" s="8"/>
    </row>
    <row r="1007" spans="2:7" ht="15">
      <c r="B1007" s="8"/>
      <c r="C1007" s="8"/>
      <c r="D1007" s="8"/>
      <c r="E1007" s="8"/>
      <c r="F1007" s="8"/>
      <c r="G1007" s="8"/>
    </row>
    <row r="1008" spans="2:7" ht="15">
      <c r="B1008" s="8"/>
      <c r="C1008" s="8"/>
      <c r="D1008" s="8"/>
      <c r="E1008" s="8"/>
      <c r="F1008" s="8"/>
      <c r="G1008" s="8"/>
    </row>
    <row r="1009" spans="2:7" ht="15">
      <c r="B1009" s="8"/>
      <c r="C1009" s="8"/>
      <c r="D1009" s="8"/>
      <c r="E1009" s="8"/>
      <c r="F1009" s="8"/>
      <c r="G1009" s="8"/>
    </row>
    <row r="1010" spans="2:7" ht="15">
      <c r="B1010" s="8"/>
      <c r="C1010" s="8"/>
      <c r="D1010" s="8"/>
      <c r="E1010" s="8"/>
      <c r="F1010" s="8"/>
      <c r="G1010" s="8"/>
    </row>
    <row r="1011" spans="2:7" ht="15">
      <c r="B1011" s="8"/>
      <c r="C1011" s="8"/>
      <c r="D1011" s="8"/>
      <c r="E1011" s="8"/>
      <c r="F1011" s="8"/>
      <c r="G1011" s="8"/>
    </row>
    <row r="1012" spans="2:7" ht="15">
      <c r="B1012" s="8"/>
      <c r="C1012" s="8"/>
      <c r="D1012" s="8"/>
      <c r="E1012" s="8"/>
      <c r="F1012" s="8"/>
      <c r="G1012" s="8"/>
    </row>
    <row r="1013" spans="2:7" ht="15">
      <c r="B1013" s="8"/>
      <c r="C1013" s="8"/>
      <c r="D1013" s="8"/>
      <c r="E1013" s="8"/>
      <c r="F1013" s="8"/>
      <c r="G1013" s="8"/>
    </row>
    <row r="1014" spans="2:7" ht="15">
      <c r="B1014" s="8"/>
      <c r="C1014" s="8"/>
      <c r="D1014" s="8"/>
      <c r="E1014" s="8"/>
      <c r="F1014" s="8"/>
      <c r="G1014" s="8"/>
    </row>
    <row r="1015" spans="2:7" ht="15">
      <c r="B1015" s="8"/>
      <c r="C1015" s="8"/>
      <c r="D1015" s="8"/>
      <c r="E1015" s="8"/>
      <c r="F1015" s="8"/>
      <c r="G1015" s="8"/>
    </row>
    <row r="1016" spans="2:7" ht="15">
      <c r="B1016" s="8"/>
      <c r="C1016" s="8"/>
      <c r="D1016" s="8"/>
      <c r="E1016" s="8"/>
      <c r="F1016" s="8"/>
      <c r="G1016" s="8"/>
    </row>
    <row r="1017" spans="2:7" ht="15">
      <c r="B1017" s="8"/>
      <c r="C1017" s="8"/>
      <c r="D1017" s="8"/>
      <c r="E1017" s="8"/>
      <c r="F1017" s="8"/>
      <c r="G1017" s="8"/>
    </row>
    <row r="1018" spans="2:7" ht="15">
      <c r="B1018" s="8"/>
      <c r="C1018" s="8"/>
      <c r="D1018" s="8"/>
      <c r="E1018" s="8"/>
      <c r="F1018" s="8"/>
      <c r="G1018" s="8"/>
    </row>
    <row r="1019" spans="2:7" ht="15">
      <c r="B1019" s="8"/>
      <c r="C1019" s="8"/>
      <c r="D1019" s="8"/>
      <c r="E1019" s="8"/>
      <c r="F1019" s="8"/>
      <c r="G1019" s="8"/>
    </row>
    <row r="1020" spans="2:7" ht="15">
      <c r="B1020" s="8"/>
      <c r="C1020" s="8"/>
      <c r="D1020" s="8"/>
      <c r="E1020" s="8"/>
      <c r="F1020" s="8"/>
      <c r="G1020" s="8"/>
    </row>
    <row r="1021" spans="2:7" ht="15">
      <c r="B1021" s="8"/>
      <c r="C1021" s="8"/>
      <c r="D1021" s="8"/>
      <c r="E1021" s="8"/>
      <c r="F1021" s="8"/>
      <c r="G1021" s="8"/>
    </row>
    <row r="1022" spans="2:7" ht="15">
      <c r="B1022" s="8"/>
      <c r="C1022" s="8"/>
      <c r="D1022" s="8"/>
      <c r="E1022" s="8"/>
      <c r="F1022" s="8"/>
      <c r="G1022" s="8"/>
    </row>
    <row r="1023" spans="2:7" ht="15">
      <c r="B1023" s="8"/>
      <c r="C1023" s="8"/>
      <c r="D1023" s="8"/>
      <c r="E1023" s="8"/>
      <c r="F1023" s="8"/>
      <c r="G1023" s="8"/>
    </row>
    <row r="1024" spans="2:7" ht="15">
      <c r="B1024" s="8"/>
      <c r="C1024" s="8"/>
      <c r="D1024" s="8"/>
      <c r="E1024" s="8"/>
      <c r="F1024" s="8"/>
      <c r="G1024" s="8"/>
    </row>
    <row r="1025" spans="2:7" ht="15">
      <c r="B1025" s="8"/>
      <c r="C1025" s="8"/>
      <c r="D1025" s="8"/>
      <c r="E1025" s="8"/>
      <c r="F1025" s="8"/>
      <c r="G1025" s="8"/>
    </row>
    <row r="1026" spans="2:7" ht="15">
      <c r="B1026" s="8"/>
      <c r="C1026" s="8"/>
      <c r="D1026" s="8"/>
      <c r="E1026" s="8"/>
      <c r="F1026" s="8"/>
      <c r="G1026" s="8"/>
    </row>
    <row r="1027" spans="2:7" ht="15">
      <c r="B1027" s="8"/>
      <c r="C1027" s="8"/>
      <c r="D1027" s="8"/>
      <c r="E1027" s="8"/>
      <c r="F1027" s="8"/>
      <c r="G1027" s="8"/>
    </row>
    <row r="1028" spans="2:7" ht="15">
      <c r="B1028" s="8"/>
      <c r="C1028" s="8"/>
      <c r="D1028" s="8"/>
      <c r="E1028" s="8"/>
      <c r="F1028" s="8"/>
      <c r="G1028" s="8"/>
    </row>
    <row r="1029" spans="2:7" ht="15">
      <c r="B1029" s="8"/>
      <c r="C1029" s="8"/>
      <c r="D1029" s="8"/>
      <c r="E1029" s="8"/>
      <c r="F1029" s="8"/>
      <c r="G1029" s="8"/>
    </row>
    <row r="1030" spans="2:7" ht="15">
      <c r="B1030" s="8"/>
      <c r="C1030" s="8"/>
      <c r="D1030" s="8"/>
      <c r="E1030" s="8"/>
      <c r="F1030" s="8"/>
      <c r="G1030" s="8"/>
    </row>
    <row r="1031" spans="2:7" ht="15">
      <c r="B1031" s="8"/>
      <c r="C1031" s="8"/>
      <c r="D1031" s="8"/>
      <c r="E1031" s="8"/>
      <c r="F1031" s="8"/>
      <c r="G1031" s="8"/>
    </row>
    <row r="1032" spans="2:7" ht="15">
      <c r="B1032" s="8"/>
      <c r="C1032" s="8"/>
      <c r="D1032" s="8"/>
      <c r="E1032" s="8"/>
      <c r="F1032" s="8"/>
      <c r="G1032" s="8"/>
    </row>
    <row r="1033" spans="2:7" ht="15">
      <c r="B1033" s="8"/>
      <c r="C1033" s="8"/>
      <c r="D1033" s="8"/>
      <c r="E1033" s="8"/>
      <c r="F1033" s="8"/>
      <c r="G1033" s="8"/>
    </row>
    <row r="1034" spans="2:7" ht="15">
      <c r="B1034" s="8"/>
      <c r="C1034" s="8"/>
      <c r="D1034" s="8"/>
      <c r="E1034" s="8"/>
      <c r="F1034" s="8"/>
      <c r="G1034" s="8"/>
    </row>
    <row r="1035" spans="2:7" ht="15">
      <c r="B1035" s="8"/>
      <c r="C1035" s="8"/>
      <c r="D1035" s="8"/>
      <c r="E1035" s="8"/>
      <c r="F1035" s="8"/>
      <c r="G1035" s="8"/>
    </row>
    <row r="1036" spans="2:7" ht="15">
      <c r="B1036" s="8"/>
      <c r="C1036" s="8"/>
      <c r="D1036" s="8"/>
      <c r="E1036" s="8"/>
      <c r="F1036" s="8"/>
      <c r="G1036" s="8"/>
    </row>
    <row r="1037" spans="2:7" ht="15">
      <c r="B1037" s="8"/>
      <c r="C1037" s="8"/>
      <c r="D1037" s="8"/>
      <c r="E1037" s="8"/>
      <c r="F1037" s="8"/>
      <c r="G1037" s="8"/>
    </row>
    <row r="1038" spans="2:7" ht="15">
      <c r="B1038" s="8"/>
      <c r="C1038" s="8"/>
      <c r="D1038" s="8"/>
      <c r="E1038" s="8"/>
      <c r="F1038" s="8"/>
      <c r="G1038" s="8"/>
    </row>
    <row r="1039" spans="2:7" ht="15">
      <c r="B1039" s="8"/>
      <c r="C1039" s="8"/>
      <c r="D1039" s="8"/>
      <c r="E1039" s="8"/>
      <c r="F1039" s="8"/>
      <c r="G1039" s="8"/>
    </row>
    <row r="1040" spans="2:7" ht="15">
      <c r="B1040" s="8"/>
      <c r="C1040" s="8"/>
      <c r="D1040" s="8"/>
      <c r="E1040" s="8"/>
      <c r="F1040" s="8"/>
      <c r="G1040" s="8"/>
    </row>
    <row r="1041" spans="2:7" ht="15">
      <c r="B1041" s="8"/>
      <c r="C1041" s="8"/>
      <c r="D1041" s="8"/>
      <c r="E1041" s="8"/>
      <c r="F1041" s="8"/>
      <c r="G1041" s="8"/>
    </row>
    <row r="1042" spans="2:7" ht="15">
      <c r="B1042" s="8"/>
      <c r="C1042" s="8"/>
      <c r="D1042" s="8"/>
      <c r="E1042" s="8"/>
      <c r="F1042" s="8"/>
      <c r="G1042" s="8"/>
    </row>
    <row r="1043" spans="2:7" ht="15">
      <c r="B1043" s="8"/>
      <c r="C1043" s="8"/>
      <c r="D1043" s="8"/>
      <c r="E1043" s="8"/>
      <c r="F1043" s="8"/>
      <c r="G1043" s="8"/>
    </row>
    <row r="1044" spans="2:7" ht="15">
      <c r="B1044" s="8"/>
      <c r="C1044" s="8"/>
      <c r="D1044" s="8"/>
      <c r="E1044" s="8"/>
      <c r="F1044" s="8"/>
      <c r="G1044" s="8"/>
    </row>
    <row r="1045" spans="2:7" ht="15">
      <c r="B1045" s="8"/>
      <c r="C1045" s="8"/>
      <c r="D1045" s="8"/>
      <c r="E1045" s="8"/>
      <c r="F1045" s="8"/>
      <c r="G1045" s="8"/>
    </row>
    <row r="1046" spans="2:7" ht="15">
      <c r="B1046" s="8"/>
      <c r="C1046" s="8"/>
      <c r="D1046" s="8"/>
      <c r="E1046" s="8"/>
      <c r="F1046" s="8"/>
      <c r="G1046" s="8"/>
    </row>
    <row r="1047" spans="2:7" ht="15">
      <c r="B1047" s="8"/>
      <c r="C1047" s="8"/>
      <c r="D1047" s="8"/>
      <c r="E1047" s="8"/>
      <c r="F1047" s="8"/>
      <c r="G1047" s="8"/>
    </row>
    <row r="1048" spans="2:7" ht="15">
      <c r="B1048" s="8"/>
      <c r="C1048" s="8"/>
      <c r="D1048" s="8"/>
      <c r="E1048" s="8"/>
      <c r="F1048" s="8"/>
      <c r="G1048" s="8"/>
    </row>
    <row r="1049" spans="2:7" ht="15">
      <c r="B1049" s="8"/>
      <c r="C1049" s="8"/>
      <c r="D1049" s="8"/>
      <c r="E1049" s="8"/>
      <c r="F1049" s="8"/>
      <c r="G1049" s="8"/>
    </row>
    <row r="1050" spans="2:7" ht="15">
      <c r="B1050" s="8"/>
      <c r="C1050" s="8"/>
      <c r="D1050" s="8"/>
      <c r="E1050" s="8"/>
      <c r="F1050" s="8"/>
      <c r="G1050" s="8"/>
    </row>
    <row r="1051" spans="2:7" ht="15">
      <c r="B1051" s="8"/>
      <c r="C1051" s="8"/>
      <c r="D1051" s="8"/>
      <c r="E1051" s="8"/>
      <c r="F1051" s="8"/>
      <c r="G1051" s="8"/>
    </row>
    <row r="1052" spans="2:7" ht="15">
      <c r="B1052" s="8"/>
      <c r="C1052" s="8"/>
      <c r="D1052" s="8"/>
      <c r="E1052" s="8"/>
      <c r="F1052" s="8"/>
      <c r="G1052" s="8"/>
    </row>
    <row r="1053" spans="2:7" ht="15">
      <c r="B1053" s="8"/>
      <c r="C1053" s="8"/>
      <c r="D1053" s="8"/>
      <c r="E1053" s="8"/>
      <c r="F1053" s="8"/>
      <c r="G1053" s="8"/>
    </row>
    <row r="1054" spans="2:7" ht="15">
      <c r="B1054" s="8"/>
      <c r="C1054" s="8"/>
      <c r="D1054" s="8"/>
      <c r="E1054" s="8"/>
      <c r="F1054" s="8"/>
      <c r="G1054" s="8"/>
    </row>
    <row r="1055" spans="2:7" ht="15">
      <c r="B1055" s="8"/>
      <c r="C1055" s="8"/>
      <c r="D1055" s="8"/>
      <c r="E1055" s="8"/>
      <c r="F1055" s="8"/>
      <c r="G1055" s="8"/>
    </row>
    <row r="1056" spans="2:7" ht="15">
      <c r="B1056" s="8"/>
      <c r="C1056" s="8"/>
      <c r="D1056" s="8"/>
      <c r="E1056" s="8"/>
      <c r="F1056" s="8"/>
      <c r="G1056" s="8"/>
    </row>
    <row r="1057" spans="2:7" ht="15">
      <c r="B1057" s="8"/>
      <c r="C1057" s="8"/>
      <c r="D1057" s="8"/>
      <c r="E1057" s="8"/>
      <c r="F1057" s="8"/>
      <c r="G1057" s="8"/>
    </row>
    <row r="1058" spans="2:7" ht="15">
      <c r="B1058" s="8"/>
      <c r="C1058" s="8"/>
      <c r="D1058" s="8"/>
      <c r="E1058" s="8"/>
      <c r="F1058" s="8"/>
      <c r="G1058" s="8"/>
    </row>
    <row r="1059" spans="2:7" ht="15">
      <c r="B1059" s="8"/>
      <c r="C1059" s="8"/>
      <c r="D1059" s="8"/>
      <c r="E1059" s="8"/>
      <c r="F1059" s="8"/>
      <c r="G1059" s="8"/>
    </row>
    <row r="1060" spans="2:7" ht="15">
      <c r="B1060" s="8"/>
      <c r="C1060" s="8"/>
      <c r="D1060" s="8"/>
      <c r="E1060" s="8"/>
      <c r="F1060" s="8"/>
      <c r="G1060" s="8"/>
    </row>
    <row r="1061" spans="2:7" ht="15">
      <c r="B1061" s="8"/>
      <c r="C1061" s="8"/>
      <c r="D1061" s="8"/>
      <c r="E1061" s="8"/>
      <c r="F1061" s="8"/>
      <c r="G1061" s="8"/>
    </row>
    <row r="1062" spans="2:7" ht="15">
      <c r="B1062" s="8"/>
      <c r="C1062" s="8"/>
      <c r="D1062" s="8"/>
      <c r="E1062" s="8"/>
      <c r="F1062" s="8"/>
      <c r="G1062" s="8"/>
    </row>
    <row r="1063" spans="2:7" ht="15">
      <c r="B1063" s="8"/>
      <c r="C1063" s="8"/>
      <c r="D1063" s="8"/>
      <c r="E1063" s="8"/>
      <c r="F1063" s="8"/>
      <c r="G1063" s="8"/>
    </row>
    <row r="1064" spans="2:7" ht="15">
      <c r="B1064" s="8"/>
      <c r="C1064" s="8"/>
      <c r="D1064" s="8"/>
      <c r="E1064" s="8"/>
      <c r="F1064" s="8"/>
      <c r="G1064" s="8"/>
    </row>
    <row r="1065" spans="2:7" ht="15">
      <c r="B1065" s="8"/>
      <c r="C1065" s="8"/>
      <c r="D1065" s="8"/>
      <c r="E1065" s="8"/>
      <c r="F1065" s="8"/>
      <c r="G1065" s="8"/>
    </row>
    <row r="1066" spans="2:7" ht="15">
      <c r="B1066" s="8"/>
      <c r="C1066" s="8"/>
      <c r="D1066" s="8"/>
      <c r="E1066" s="8"/>
      <c r="F1066" s="8"/>
      <c r="G1066" s="8"/>
    </row>
    <row r="1067" spans="2:7" ht="15">
      <c r="B1067" s="8"/>
      <c r="C1067" s="8"/>
      <c r="D1067" s="8"/>
      <c r="E1067" s="8"/>
      <c r="F1067" s="8"/>
      <c r="G1067" s="8"/>
    </row>
    <row r="1068" spans="2:7" ht="15">
      <c r="B1068" s="8"/>
      <c r="C1068" s="8"/>
      <c r="D1068" s="8"/>
      <c r="E1068" s="8"/>
      <c r="F1068" s="8"/>
      <c r="G1068" s="8"/>
    </row>
    <row r="1069" spans="2:7" ht="15">
      <c r="B1069" s="8"/>
      <c r="C1069" s="8"/>
      <c r="D1069" s="8"/>
      <c r="E1069" s="8"/>
      <c r="F1069" s="8"/>
      <c r="G1069" s="8"/>
    </row>
    <row r="1070" spans="2:7" ht="15">
      <c r="B1070" s="8"/>
      <c r="C1070" s="8"/>
      <c r="D1070" s="8"/>
      <c r="E1070" s="8"/>
      <c r="F1070" s="8"/>
      <c r="G1070" s="8"/>
    </row>
    <row r="1071" spans="2:7" ht="15">
      <c r="B1071" s="8"/>
      <c r="C1071" s="8"/>
      <c r="D1071" s="8"/>
      <c r="E1071" s="8"/>
      <c r="F1071" s="8"/>
      <c r="G1071" s="8"/>
    </row>
    <row r="1072" spans="2:7" ht="15">
      <c r="B1072" s="8"/>
      <c r="C1072" s="8"/>
      <c r="D1072" s="8"/>
      <c r="E1072" s="8"/>
      <c r="F1072" s="8"/>
      <c r="G1072" s="8"/>
    </row>
    <row r="1073" spans="2:7" ht="15">
      <c r="B1073" s="8"/>
      <c r="C1073" s="8"/>
      <c r="D1073" s="8"/>
      <c r="E1073" s="8"/>
      <c r="F1073" s="8"/>
      <c r="G1073" s="8"/>
    </row>
    <row r="1074" spans="2:7" ht="15">
      <c r="B1074" s="8"/>
      <c r="C1074" s="8"/>
      <c r="D1074" s="8"/>
      <c r="E1074" s="8"/>
      <c r="F1074" s="8"/>
      <c r="G1074" s="8"/>
    </row>
    <row r="1075" spans="2:7" ht="15">
      <c r="B1075" s="8"/>
      <c r="C1075" s="8"/>
      <c r="D1075" s="8"/>
      <c r="E1075" s="8"/>
      <c r="F1075" s="8"/>
      <c r="G1075" s="8"/>
    </row>
    <row r="1076" spans="2:7" ht="15">
      <c r="B1076" s="8"/>
      <c r="C1076" s="8"/>
      <c r="D1076" s="8"/>
      <c r="E1076" s="8"/>
      <c r="F1076" s="8"/>
      <c r="G1076" s="8"/>
    </row>
    <row r="1077" spans="2:7" ht="15">
      <c r="B1077" s="8"/>
      <c r="C1077" s="8"/>
      <c r="D1077" s="8"/>
      <c r="E1077" s="8"/>
      <c r="F1077" s="8"/>
      <c r="G1077" s="8"/>
    </row>
    <row r="1078" spans="2:7" ht="15">
      <c r="B1078" s="8"/>
      <c r="C1078" s="8"/>
      <c r="D1078" s="8"/>
      <c r="E1078" s="8"/>
      <c r="F1078" s="8"/>
      <c r="G1078" s="8"/>
    </row>
    <row r="1079" spans="2:7" ht="15">
      <c r="B1079" s="8"/>
      <c r="C1079" s="8"/>
      <c r="D1079" s="8"/>
      <c r="E1079" s="8"/>
      <c r="F1079" s="8"/>
      <c r="G1079" s="8"/>
    </row>
    <row r="1080" spans="2:7" ht="15">
      <c r="B1080" s="8"/>
      <c r="C1080" s="8"/>
      <c r="D1080" s="8"/>
      <c r="E1080" s="8"/>
      <c r="F1080" s="8"/>
      <c r="G1080" s="8"/>
    </row>
    <row r="1081" spans="2:7" ht="15">
      <c r="B1081" s="8"/>
      <c r="C1081" s="8"/>
      <c r="D1081" s="8"/>
      <c r="E1081" s="8"/>
      <c r="F1081" s="8"/>
      <c r="G1081" s="8"/>
    </row>
    <row r="1082" spans="2:7" ht="15">
      <c r="B1082" s="8"/>
      <c r="C1082" s="8"/>
      <c r="D1082" s="8"/>
      <c r="E1082" s="8"/>
      <c r="F1082" s="8"/>
      <c r="G1082" s="8"/>
    </row>
    <row r="1083" spans="2:7" ht="15">
      <c r="B1083" s="8"/>
      <c r="C1083" s="8"/>
      <c r="D1083" s="8"/>
      <c r="E1083" s="8"/>
      <c r="F1083" s="8"/>
      <c r="G1083" s="8"/>
    </row>
    <row r="1084" spans="2:7" ht="15">
      <c r="B1084" s="8"/>
      <c r="C1084" s="8"/>
      <c r="D1084" s="8"/>
      <c r="E1084" s="8"/>
      <c r="F1084" s="8"/>
      <c r="G1084" s="8"/>
    </row>
    <row r="1085" spans="2:7" ht="15">
      <c r="B1085" s="8"/>
      <c r="C1085" s="8"/>
      <c r="D1085" s="8"/>
      <c r="E1085" s="8"/>
      <c r="F1085" s="8"/>
      <c r="G1085" s="8"/>
    </row>
    <row r="1086" spans="2:7" ht="15">
      <c r="B1086" s="8"/>
      <c r="C1086" s="8"/>
      <c r="D1086" s="8"/>
      <c r="E1086" s="8"/>
      <c r="F1086" s="8"/>
      <c r="G1086" s="8"/>
    </row>
    <row r="1087" spans="2:7" ht="15">
      <c r="B1087" s="8"/>
      <c r="C1087" s="8"/>
      <c r="D1087" s="8"/>
      <c r="E1087" s="8"/>
      <c r="F1087" s="8"/>
      <c r="G1087" s="8"/>
    </row>
    <row r="1088" spans="2:7" ht="15">
      <c r="B1088" s="8"/>
      <c r="C1088" s="8"/>
      <c r="D1088" s="8"/>
      <c r="E1088" s="8"/>
      <c r="F1088" s="8"/>
      <c r="G1088" s="8"/>
    </row>
    <row r="1089" spans="2:7" ht="15">
      <c r="B1089" s="8"/>
      <c r="C1089" s="8"/>
      <c r="D1089" s="8"/>
      <c r="E1089" s="8"/>
      <c r="F1089" s="8"/>
      <c r="G1089" s="8"/>
    </row>
    <row r="1090" spans="2:7" ht="15">
      <c r="B1090" s="8"/>
      <c r="C1090" s="8"/>
      <c r="D1090" s="8"/>
      <c r="E1090" s="8"/>
      <c r="F1090" s="8"/>
      <c r="G1090" s="8"/>
    </row>
    <row r="1091" spans="2:7" ht="15">
      <c r="B1091" s="8"/>
      <c r="C1091" s="8"/>
      <c r="D1091" s="8"/>
      <c r="E1091" s="8"/>
      <c r="F1091" s="8"/>
      <c r="G1091" s="8"/>
    </row>
    <row r="1092" spans="2:7" ht="15">
      <c r="B1092" s="8"/>
      <c r="C1092" s="8"/>
      <c r="D1092" s="8"/>
      <c r="E1092" s="8"/>
      <c r="F1092" s="8"/>
      <c r="G1092" s="8"/>
    </row>
    <row r="1093" spans="2:7" ht="15">
      <c r="B1093" s="8"/>
      <c r="C1093" s="8"/>
      <c r="D1093" s="8"/>
      <c r="E1093" s="8"/>
      <c r="F1093" s="8"/>
      <c r="G1093" s="8"/>
    </row>
    <row r="1094" spans="2:7" ht="15">
      <c r="B1094" s="8"/>
      <c r="C1094" s="8"/>
      <c r="D1094" s="8"/>
      <c r="E1094" s="8"/>
      <c r="F1094" s="8"/>
      <c r="G1094" s="8"/>
    </row>
    <row r="1095" spans="2:7" ht="15">
      <c r="B1095" s="8"/>
      <c r="C1095" s="8"/>
      <c r="D1095" s="8"/>
      <c r="E1095" s="8"/>
      <c r="F1095" s="8"/>
      <c r="G1095" s="8"/>
    </row>
    <row r="1096" spans="2:7" ht="15">
      <c r="B1096" s="8"/>
      <c r="C1096" s="8"/>
      <c r="D1096" s="8"/>
      <c r="E1096" s="8"/>
      <c r="F1096" s="8"/>
      <c r="G1096" s="8"/>
    </row>
    <row r="1097" spans="2:7" ht="15">
      <c r="B1097" s="8"/>
      <c r="C1097" s="8"/>
      <c r="D1097" s="8"/>
      <c r="E1097" s="8"/>
      <c r="F1097" s="8"/>
      <c r="G1097" s="8"/>
    </row>
    <row r="1098" spans="2:7" ht="15">
      <c r="B1098" s="8"/>
      <c r="C1098" s="8"/>
      <c r="D1098" s="8"/>
      <c r="E1098" s="8"/>
      <c r="F1098" s="8"/>
      <c r="G1098" s="8"/>
    </row>
    <row r="1099" spans="2:7" ht="15">
      <c r="B1099" s="8"/>
      <c r="C1099" s="8"/>
      <c r="D1099" s="8"/>
      <c r="E1099" s="8"/>
      <c r="F1099" s="8"/>
      <c r="G1099" s="8"/>
    </row>
    <row r="1100" spans="2:7" ht="15">
      <c r="B1100" s="8"/>
      <c r="C1100" s="8"/>
      <c r="D1100" s="8"/>
      <c r="E1100" s="8"/>
      <c r="F1100" s="8"/>
      <c r="G1100" s="8"/>
    </row>
    <row r="1101" spans="2:7" ht="15">
      <c r="B1101" s="8"/>
      <c r="C1101" s="8"/>
      <c r="D1101" s="8"/>
      <c r="E1101" s="8"/>
      <c r="F1101" s="8"/>
      <c r="G1101" s="8"/>
    </row>
    <row r="1102" spans="2:7" ht="15">
      <c r="B1102" s="8"/>
      <c r="C1102" s="8"/>
      <c r="D1102" s="8"/>
      <c r="E1102" s="8"/>
      <c r="F1102" s="8"/>
      <c r="G1102" s="8"/>
    </row>
    <row r="1103" spans="2:7" ht="15">
      <c r="B1103" s="8"/>
      <c r="C1103" s="8"/>
      <c r="D1103" s="8"/>
      <c r="E1103" s="8"/>
      <c r="F1103" s="8"/>
      <c r="G1103" s="8"/>
    </row>
    <row r="1104" spans="2:7" ht="15">
      <c r="B1104" s="8"/>
      <c r="C1104" s="8"/>
      <c r="D1104" s="8"/>
      <c r="E1104" s="8"/>
      <c r="F1104" s="8"/>
      <c r="G1104" s="8"/>
    </row>
    <row r="1105" spans="2:7" ht="15">
      <c r="B1105" s="8"/>
      <c r="C1105" s="8"/>
      <c r="D1105" s="8"/>
      <c r="E1105" s="8"/>
      <c r="F1105" s="8"/>
      <c r="G1105" s="8"/>
    </row>
    <row r="1106" spans="2:7" ht="15">
      <c r="B1106" s="8"/>
      <c r="C1106" s="8"/>
      <c r="D1106" s="8"/>
      <c r="E1106" s="8"/>
      <c r="F1106" s="8"/>
      <c r="G1106" s="8"/>
    </row>
    <row r="1107" spans="2:7" ht="15">
      <c r="B1107" s="8"/>
      <c r="C1107" s="8"/>
      <c r="D1107" s="8"/>
      <c r="E1107" s="8"/>
      <c r="F1107" s="8"/>
      <c r="G1107" s="8"/>
    </row>
    <row r="1108" spans="2:7" ht="15">
      <c r="B1108" s="8"/>
      <c r="C1108" s="8"/>
      <c r="D1108" s="8"/>
      <c r="E1108" s="8"/>
      <c r="F1108" s="8"/>
      <c r="G1108" s="8"/>
    </row>
    <row r="1109" spans="2:7" ht="15">
      <c r="B1109" s="8"/>
      <c r="C1109" s="8"/>
      <c r="D1109" s="8"/>
      <c r="E1109" s="8"/>
      <c r="F1109" s="8"/>
      <c r="G1109" s="8"/>
    </row>
    <row r="1110" spans="2:7" ht="15">
      <c r="B1110" s="8"/>
      <c r="C1110" s="8"/>
      <c r="D1110" s="8"/>
      <c r="E1110" s="8"/>
      <c r="F1110" s="8"/>
      <c r="G1110" s="8"/>
    </row>
    <row r="1111" spans="2:7" ht="15">
      <c r="B1111" s="8"/>
      <c r="C1111" s="8"/>
      <c r="D1111" s="8"/>
      <c r="E1111" s="8"/>
      <c r="F1111" s="8"/>
      <c r="G1111" s="8"/>
    </row>
    <row r="1112" spans="2:7" ht="15">
      <c r="B1112" s="8"/>
      <c r="C1112" s="8"/>
      <c r="D1112" s="8"/>
      <c r="E1112" s="8"/>
      <c r="F1112" s="8"/>
      <c r="G1112" s="8"/>
    </row>
    <row r="1113" spans="2:7" ht="15">
      <c r="B1113" s="8"/>
      <c r="C1113" s="8"/>
      <c r="D1113" s="8"/>
      <c r="E1113" s="8"/>
      <c r="F1113" s="8"/>
      <c r="G1113" s="8"/>
    </row>
    <row r="1114" spans="2:7" ht="15">
      <c r="B1114" s="8"/>
      <c r="C1114" s="8"/>
      <c r="D1114" s="8"/>
      <c r="E1114" s="8"/>
      <c r="F1114" s="8"/>
      <c r="G1114" s="8"/>
    </row>
    <row r="1115" spans="2:7" ht="15">
      <c r="B1115" s="8"/>
      <c r="C1115" s="8"/>
      <c r="D1115" s="8"/>
      <c r="E1115" s="8"/>
      <c r="F1115" s="8"/>
      <c r="G1115" s="8"/>
    </row>
    <row r="1116" spans="2:7" ht="15">
      <c r="B1116" s="8"/>
      <c r="C1116" s="8"/>
      <c r="D1116" s="8"/>
      <c r="E1116" s="8"/>
      <c r="F1116" s="8"/>
      <c r="G1116" s="8"/>
    </row>
    <row r="1117" spans="2:7" ht="15">
      <c r="B1117" s="8"/>
      <c r="C1117" s="8"/>
      <c r="D1117" s="8"/>
      <c r="E1117" s="8"/>
      <c r="F1117" s="8"/>
      <c r="G1117" s="8"/>
    </row>
    <row r="1118" spans="2:7" ht="15">
      <c r="B1118" s="8"/>
      <c r="C1118" s="8"/>
      <c r="D1118" s="8"/>
      <c r="E1118" s="8"/>
      <c r="F1118" s="8"/>
      <c r="G1118" s="8"/>
    </row>
    <row r="1119" spans="2:7" ht="15">
      <c r="B1119" s="8"/>
      <c r="C1119" s="8"/>
      <c r="D1119" s="8"/>
      <c r="E1119" s="8"/>
      <c r="F1119" s="8"/>
      <c r="G1119" s="8"/>
    </row>
    <row r="1120" spans="2:7" ht="15">
      <c r="B1120" s="8"/>
      <c r="C1120" s="8"/>
      <c r="D1120" s="8"/>
      <c r="E1120" s="8"/>
      <c r="F1120" s="8"/>
      <c r="G1120" s="8"/>
    </row>
    <row r="1121" spans="2:7" ht="15">
      <c r="B1121" s="8"/>
      <c r="C1121" s="8"/>
      <c r="D1121" s="8"/>
      <c r="E1121" s="8"/>
      <c r="F1121" s="8"/>
      <c r="G1121" s="8"/>
    </row>
    <row r="1122" spans="2:7" ht="15">
      <c r="B1122" s="8"/>
      <c r="C1122" s="8"/>
      <c r="D1122" s="8"/>
      <c r="E1122" s="8"/>
      <c r="F1122" s="8"/>
      <c r="G1122" s="8"/>
    </row>
    <row r="1123" spans="2:7" ht="15">
      <c r="B1123" s="8"/>
      <c r="C1123" s="8"/>
      <c r="D1123" s="8"/>
      <c r="E1123" s="8"/>
      <c r="F1123" s="8"/>
      <c r="G1123" s="8"/>
    </row>
    <row r="1124" spans="2:7" ht="15">
      <c r="B1124" s="8"/>
      <c r="C1124" s="8"/>
      <c r="D1124" s="8"/>
      <c r="E1124" s="8"/>
      <c r="F1124" s="8"/>
      <c r="G1124" s="8"/>
    </row>
    <row r="1125" spans="2:7" ht="15">
      <c r="B1125" s="8"/>
      <c r="C1125" s="8"/>
      <c r="D1125" s="8"/>
      <c r="E1125" s="8"/>
      <c r="F1125" s="8"/>
      <c r="G1125" s="8"/>
    </row>
    <row r="1126" spans="2:7" ht="15">
      <c r="B1126" s="8"/>
      <c r="C1126" s="8"/>
      <c r="D1126" s="8"/>
      <c r="E1126" s="8"/>
      <c r="F1126" s="8"/>
      <c r="G1126" s="8"/>
    </row>
    <row r="1127" spans="2:7" ht="15">
      <c r="B1127" s="8"/>
      <c r="C1127" s="8"/>
      <c r="D1127" s="8"/>
      <c r="E1127" s="8"/>
      <c r="F1127" s="8"/>
      <c r="G1127" s="8"/>
    </row>
    <row r="1128" spans="2:7" ht="15">
      <c r="B1128" s="8"/>
      <c r="C1128" s="8"/>
      <c r="D1128" s="8"/>
      <c r="E1128" s="8"/>
      <c r="F1128" s="8"/>
      <c r="G1128" s="8"/>
    </row>
    <row r="1129" spans="2:7" ht="15">
      <c r="B1129" s="8"/>
      <c r="C1129" s="8"/>
      <c r="D1129" s="8"/>
      <c r="E1129" s="8"/>
      <c r="F1129" s="8"/>
      <c r="G1129" s="8"/>
    </row>
    <row r="1130" spans="2:7" ht="15">
      <c r="B1130" s="8"/>
      <c r="C1130" s="8"/>
      <c r="D1130" s="8"/>
      <c r="E1130" s="8"/>
      <c r="F1130" s="8"/>
      <c r="G1130" s="8"/>
    </row>
    <row r="1131" spans="2:7" ht="15">
      <c r="B1131" s="8"/>
      <c r="C1131" s="8"/>
      <c r="D1131" s="8"/>
      <c r="E1131" s="8"/>
      <c r="F1131" s="8"/>
      <c r="G1131" s="8"/>
    </row>
    <row r="1132" spans="2:7" ht="15">
      <c r="B1132" s="8"/>
      <c r="C1132" s="8"/>
      <c r="D1132" s="8"/>
      <c r="E1132" s="8"/>
      <c r="F1132" s="8"/>
      <c r="G1132" s="8"/>
    </row>
    <row r="1133" spans="2:7" ht="15">
      <c r="B1133" s="8"/>
      <c r="C1133" s="8"/>
      <c r="D1133" s="8"/>
      <c r="E1133" s="8"/>
      <c r="F1133" s="8"/>
      <c r="G1133" s="8"/>
    </row>
    <row r="1134" spans="2:7" ht="15">
      <c r="B1134" s="8"/>
      <c r="C1134" s="8"/>
      <c r="D1134" s="8"/>
      <c r="E1134" s="8"/>
      <c r="F1134" s="8"/>
      <c r="G1134" s="8"/>
    </row>
    <row r="1135" spans="2:7" ht="15">
      <c r="B1135" s="8"/>
      <c r="C1135" s="8"/>
      <c r="D1135" s="8"/>
      <c r="E1135" s="8"/>
      <c r="F1135" s="8"/>
      <c r="G1135" s="8"/>
    </row>
    <row r="1136" spans="2:7" ht="15">
      <c r="B1136" s="8"/>
      <c r="C1136" s="8"/>
      <c r="D1136" s="8"/>
      <c r="E1136" s="8"/>
      <c r="F1136" s="8"/>
      <c r="G1136" s="8"/>
    </row>
    <row r="1137" spans="2:7" ht="15">
      <c r="B1137" s="8"/>
      <c r="C1137" s="8"/>
      <c r="D1137" s="8"/>
      <c r="E1137" s="8"/>
      <c r="F1137" s="8"/>
      <c r="G1137" s="8"/>
    </row>
    <row r="1138" spans="2:7" ht="15">
      <c r="B1138" s="8"/>
      <c r="C1138" s="8"/>
      <c r="D1138" s="8"/>
      <c r="E1138" s="8"/>
      <c r="F1138" s="8"/>
      <c r="G1138" s="8"/>
    </row>
    <row r="1139" spans="2:7" ht="15">
      <c r="B1139" s="8"/>
      <c r="C1139" s="8"/>
      <c r="D1139" s="8"/>
      <c r="E1139" s="8"/>
      <c r="F1139" s="8"/>
      <c r="G1139" s="8"/>
    </row>
    <row r="1140" spans="2:7" ht="15">
      <c r="B1140" s="8"/>
      <c r="C1140" s="8"/>
      <c r="D1140" s="8"/>
      <c r="E1140" s="8"/>
      <c r="F1140" s="8"/>
      <c r="G1140" s="8"/>
    </row>
    <row r="1141" spans="2:7" ht="15">
      <c r="B1141" s="8"/>
      <c r="C1141" s="8"/>
      <c r="D1141" s="8"/>
      <c r="E1141" s="8"/>
      <c r="F1141" s="8"/>
      <c r="G1141" s="8"/>
    </row>
    <row r="1142" spans="2:7" ht="15">
      <c r="B1142" s="8"/>
      <c r="C1142" s="8"/>
      <c r="D1142" s="8"/>
      <c r="E1142" s="8"/>
      <c r="F1142" s="8"/>
      <c r="G1142" s="8"/>
    </row>
    <row r="1143" spans="2:7" ht="15">
      <c r="B1143" s="8"/>
      <c r="C1143" s="8"/>
      <c r="D1143" s="8"/>
      <c r="E1143" s="8"/>
      <c r="F1143" s="8"/>
      <c r="G1143" s="8"/>
    </row>
    <row r="1144" spans="2:7" ht="15">
      <c r="B1144" s="8"/>
      <c r="C1144" s="8"/>
      <c r="D1144" s="8"/>
      <c r="E1144" s="8"/>
      <c r="F1144" s="8"/>
      <c r="G1144" s="8"/>
    </row>
    <row r="1145" spans="2:7" ht="15">
      <c r="B1145" s="8"/>
      <c r="C1145" s="8"/>
      <c r="D1145" s="8"/>
      <c r="E1145" s="8"/>
      <c r="F1145" s="8"/>
      <c r="G1145" s="8"/>
    </row>
    <row r="1146" spans="2:7" ht="15">
      <c r="B1146" s="8"/>
      <c r="C1146" s="8"/>
      <c r="D1146" s="8"/>
      <c r="E1146" s="8"/>
      <c r="F1146" s="8"/>
      <c r="G1146" s="8"/>
    </row>
    <row r="1147" spans="2:7" ht="15">
      <c r="B1147" s="8"/>
      <c r="C1147" s="8"/>
      <c r="D1147" s="8"/>
      <c r="E1147" s="8"/>
      <c r="F1147" s="8"/>
      <c r="G1147" s="8"/>
    </row>
    <row r="1148" spans="2:7" ht="15">
      <c r="B1148" s="8"/>
      <c r="C1148" s="8"/>
      <c r="D1148" s="8"/>
      <c r="E1148" s="8"/>
      <c r="F1148" s="8"/>
      <c r="G1148" s="8"/>
    </row>
    <row r="1149" spans="2:7" ht="15">
      <c r="B1149" s="8"/>
      <c r="C1149" s="8"/>
      <c r="D1149" s="8"/>
      <c r="E1149" s="8"/>
      <c r="F1149" s="8"/>
      <c r="G1149" s="8"/>
    </row>
    <row r="1150" spans="2:7" ht="15">
      <c r="B1150" s="8"/>
      <c r="C1150" s="8"/>
      <c r="D1150" s="8"/>
      <c r="E1150" s="8"/>
      <c r="F1150" s="8"/>
      <c r="G1150" s="8"/>
    </row>
    <row r="1151" spans="2:7" ht="15">
      <c r="B1151" s="8"/>
      <c r="C1151" s="8"/>
      <c r="D1151" s="8"/>
      <c r="E1151" s="8"/>
      <c r="F1151" s="8"/>
      <c r="G1151" s="8"/>
    </row>
    <row r="1152" spans="2:7" ht="15">
      <c r="B1152" s="8"/>
      <c r="C1152" s="8"/>
      <c r="D1152" s="8"/>
      <c r="E1152" s="8"/>
      <c r="F1152" s="8"/>
      <c r="G1152" s="8"/>
    </row>
    <row r="1153" spans="2:7" ht="15">
      <c r="B1153" s="8"/>
      <c r="C1153" s="8"/>
      <c r="D1153" s="8"/>
      <c r="E1153" s="8"/>
      <c r="F1153" s="8"/>
      <c r="G1153" s="8"/>
    </row>
    <row r="1154" spans="2:7" ht="15">
      <c r="B1154" s="8"/>
      <c r="C1154" s="8"/>
      <c r="D1154" s="8"/>
      <c r="E1154" s="8"/>
      <c r="F1154" s="8"/>
      <c r="G1154" s="8"/>
    </row>
    <row r="1155" spans="2:7" ht="15">
      <c r="B1155" s="8"/>
      <c r="C1155" s="8"/>
      <c r="D1155" s="8"/>
      <c r="E1155" s="8"/>
      <c r="F1155" s="8"/>
      <c r="G1155" s="8"/>
    </row>
    <row r="1156" spans="2:7" ht="15">
      <c r="B1156" s="8"/>
      <c r="C1156" s="8"/>
      <c r="D1156" s="8"/>
      <c r="E1156" s="8"/>
      <c r="F1156" s="8"/>
      <c r="G1156" s="8"/>
    </row>
    <row r="1157" spans="2:7" ht="15">
      <c r="B1157" s="8"/>
      <c r="C1157" s="8"/>
      <c r="D1157" s="8"/>
      <c r="E1157" s="8"/>
      <c r="F1157" s="8"/>
      <c r="G1157" s="8"/>
    </row>
    <row r="1158" spans="2:7" ht="15">
      <c r="B1158" s="8"/>
      <c r="C1158" s="8"/>
      <c r="D1158" s="8"/>
      <c r="E1158" s="8"/>
      <c r="F1158" s="8"/>
      <c r="G1158" s="8"/>
    </row>
    <row r="1159" spans="2:7" ht="15">
      <c r="B1159" s="8"/>
      <c r="C1159" s="8"/>
      <c r="D1159" s="8"/>
      <c r="E1159" s="8"/>
      <c r="F1159" s="8"/>
      <c r="G1159" s="8"/>
    </row>
    <row r="1160" spans="2:7" ht="15">
      <c r="B1160" s="8"/>
      <c r="C1160" s="8"/>
      <c r="D1160" s="8"/>
      <c r="E1160" s="8"/>
      <c r="F1160" s="8"/>
      <c r="G1160" s="8"/>
    </row>
    <row r="1161" spans="2:7" ht="15">
      <c r="B1161" s="8"/>
      <c r="C1161" s="8"/>
      <c r="D1161" s="8"/>
      <c r="E1161" s="8"/>
      <c r="F1161" s="8"/>
      <c r="G1161" s="8"/>
    </row>
    <row r="1162" spans="2:7" ht="15">
      <c r="B1162" s="8"/>
      <c r="C1162" s="8"/>
      <c r="D1162" s="8"/>
      <c r="E1162" s="8"/>
      <c r="F1162" s="8"/>
      <c r="G1162" s="8"/>
    </row>
    <row r="1163" spans="2:7" ht="15">
      <c r="B1163" s="8"/>
      <c r="C1163" s="8"/>
      <c r="D1163" s="8"/>
      <c r="E1163" s="8"/>
      <c r="F1163" s="8"/>
      <c r="G1163" s="8"/>
    </row>
    <row r="1164" spans="2:7" ht="15">
      <c r="B1164" s="8"/>
      <c r="C1164" s="8"/>
      <c r="D1164" s="8"/>
      <c r="E1164" s="8"/>
      <c r="F1164" s="8"/>
      <c r="G1164" s="8"/>
    </row>
    <row r="1165" spans="2:7" ht="15">
      <c r="B1165" s="8"/>
      <c r="C1165" s="8"/>
      <c r="D1165" s="8"/>
      <c r="E1165" s="8"/>
      <c r="F1165" s="8"/>
      <c r="G1165" s="8"/>
    </row>
    <row r="1166" spans="2:7" ht="15">
      <c r="B1166" s="8"/>
      <c r="C1166" s="8"/>
      <c r="D1166" s="8"/>
      <c r="E1166" s="8"/>
      <c r="F1166" s="8"/>
      <c r="G1166" s="8"/>
    </row>
    <row r="1167" spans="2:7" ht="15">
      <c r="B1167" s="8"/>
      <c r="C1167" s="8"/>
      <c r="D1167" s="8"/>
      <c r="E1167" s="8"/>
      <c r="F1167" s="8"/>
      <c r="G1167" s="8"/>
    </row>
    <row r="1168" spans="2:7" ht="15">
      <c r="B1168" s="8"/>
      <c r="C1168" s="8"/>
      <c r="D1168" s="8"/>
      <c r="E1168" s="8"/>
      <c r="F1168" s="8"/>
      <c r="G1168" s="8"/>
    </row>
    <row r="1169" spans="2:7" ht="15">
      <c r="B1169" s="8"/>
      <c r="C1169" s="8"/>
      <c r="D1169" s="8"/>
      <c r="E1169" s="8"/>
      <c r="F1169" s="8"/>
      <c r="G1169" s="8"/>
    </row>
    <row r="1170" spans="2:7" ht="15">
      <c r="B1170" s="8"/>
      <c r="C1170" s="8"/>
      <c r="D1170" s="8"/>
      <c r="E1170" s="8"/>
      <c r="F1170" s="8"/>
      <c r="G1170" s="8"/>
    </row>
    <row r="1171" spans="2:7" ht="15">
      <c r="B1171" s="8"/>
      <c r="C1171" s="8"/>
      <c r="D1171" s="8"/>
      <c r="E1171" s="8"/>
      <c r="F1171" s="8"/>
      <c r="G1171" s="8"/>
    </row>
    <row r="1172" spans="2:7" ht="15">
      <c r="B1172" s="8"/>
      <c r="C1172" s="8"/>
      <c r="D1172" s="8"/>
      <c r="E1172" s="8"/>
      <c r="F1172" s="8"/>
      <c r="G1172" s="8"/>
    </row>
    <row r="1173" spans="2:7" ht="15">
      <c r="B1173" s="8"/>
      <c r="C1173" s="8"/>
      <c r="D1173" s="8"/>
      <c r="E1173" s="8"/>
      <c r="F1173" s="8"/>
      <c r="G1173" s="8"/>
    </row>
    <row r="1174" spans="2:7" ht="15">
      <c r="B1174" s="8"/>
      <c r="C1174" s="8"/>
      <c r="D1174" s="8"/>
      <c r="E1174" s="8"/>
      <c r="F1174" s="8"/>
      <c r="G1174" s="8"/>
    </row>
    <row r="1175" spans="2:7" ht="15">
      <c r="B1175" s="8"/>
      <c r="C1175" s="8"/>
      <c r="D1175" s="8"/>
      <c r="E1175" s="8"/>
      <c r="F1175" s="8"/>
      <c r="G1175" s="8"/>
    </row>
    <row r="1176" spans="2:7" ht="15">
      <c r="B1176" s="8"/>
      <c r="C1176" s="8"/>
      <c r="D1176" s="8"/>
      <c r="E1176" s="8"/>
      <c r="F1176" s="8"/>
      <c r="G1176" s="8"/>
    </row>
    <row r="1177" spans="2:7" ht="15">
      <c r="B1177" s="8"/>
      <c r="C1177" s="8"/>
      <c r="D1177" s="8"/>
      <c r="E1177" s="8"/>
      <c r="F1177" s="8"/>
      <c r="G1177" s="8"/>
    </row>
    <row r="1178" spans="2:7" ht="15">
      <c r="B1178" s="8"/>
      <c r="C1178" s="8"/>
      <c r="D1178" s="8"/>
      <c r="E1178" s="8"/>
      <c r="F1178" s="8"/>
      <c r="G1178" s="8"/>
    </row>
    <row r="1179" spans="2:7" ht="15">
      <c r="B1179" s="8"/>
      <c r="C1179" s="8"/>
      <c r="D1179" s="8"/>
      <c r="E1179" s="8"/>
      <c r="F1179" s="8"/>
      <c r="G1179" s="8"/>
    </row>
    <row r="1180" spans="2:7" ht="15">
      <c r="B1180" s="8"/>
      <c r="C1180" s="8"/>
      <c r="D1180" s="8"/>
      <c r="E1180" s="8"/>
      <c r="F1180" s="8"/>
      <c r="G1180" s="8"/>
    </row>
    <row r="1181" spans="2:7" ht="15">
      <c r="B1181" s="8"/>
      <c r="C1181" s="8"/>
      <c r="D1181" s="8"/>
      <c r="E1181" s="8"/>
      <c r="F1181" s="8"/>
      <c r="G1181" s="8"/>
    </row>
    <row r="1182" spans="2:7" ht="15">
      <c r="B1182" s="8"/>
      <c r="C1182" s="8"/>
      <c r="D1182" s="8"/>
      <c r="E1182" s="8"/>
      <c r="F1182" s="8"/>
      <c r="G1182" s="8"/>
    </row>
    <row r="1183" spans="2:7" ht="15">
      <c r="B1183" s="8"/>
      <c r="C1183" s="8"/>
      <c r="D1183" s="8"/>
      <c r="E1183" s="8"/>
      <c r="F1183" s="8"/>
      <c r="G1183" s="8"/>
    </row>
    <row r="1184" spans="2:7" ht="15">
      <c r="B1184" s="8"/>
      <c r="C1184" s="8"/>
      <c r="D1184" s="8"/>
      <c r="E1184" s="8"/>
      <c r="F1184" s="8"/>
      <c r="G1184" s="8"/>
    </row>
    <row r="1185" spans="2:7" ht="15">
      <c r="B1185" s="8"/>
      <c r="C1185" s="8"/>
      <c r="D1185" s="8"/>
      <c r="E1185" s="8"/>
      <c r="F1185" s="8"/>
      <c r="G1185" s="8"/>
    </row>
    <row r="1186" spans="2:7" ht="15">
      <c r="B1186" s="8"/>
      <c r="C1186" s="8"/>
      <c r="D1186" s="8"/>
      <c r="E1186" s="8"/>
      <c r="F1186" s="8"/>
      <c r="G1186" s="8"/>
    </row>
    <row r="1187" spans="2:7" ht="15">
      <c r="B1187" s="8"/>
      <c r="C1187" s="8"/>
      <c r="D1187" s="8"/>
      <c r="E1187" s="8"/>
      <c r="F1187" s="8"/>
      <c r="G1187" s="8"/>
    </row>
    <row r="1188" spans="2:7" ht="15">
      <c r="B1188" s="8"/>
      <c r="C1188" s="8"/>
      <c r="D1188" s="8"/>
      <c r="E1188" s="8"/>
      <c r="F1188" s="8"/>
      <c r="G1188" s="8"/>
    </row>
    <row r="1189" spans="2:7" ht="15">
      <c r="B1189" s="8"/>
      <c r="C1189" s="8"/>
      <c r="D1189" s="8"/>
      <c r="E1189" s="8"/>
      <c r="F1189" s="8"/>
      <c r="G1189" s="8"/>
    </row>
    <row r="1190" spans="2:7" ht="15">
      <c r="B1190" s="8"/>
      <c r="C1190" s="8"/>
      <c r="D1190" s="8"/>
      <c r="E1190" s="8"/>
      <c r="F1190" s="8"/>
      <c r="G1190" s="8"/>
    </row>
    <row r="1191" spans="2:7" ht="15">
      <c r="B1191" s="8"/>
      <c r="C1191" s="8"/>
      <c r="D1191" s="8"/>
      <c r="E1191" s="8"/>
      <c r="F1191" s="8"/>
      <c r="G1191" s="8"/>
    </row>
    <row r="1192" spans="2:7" ht="15">
      <c r="B1192" s="8"/>
      <c r="C1192" s="8"/>
      <c r="D1192" s="8"/>
      <c r="E1192" s="8"/>
      <c r="F1192" s="8"/>
      <c r="G1192" s="8"/>
    </row>
    <row r="1193" spans="2:7" ht="15">
      <c r="B1193" s="8"/>
      <c r="C1193" s="8"/>
      <c r="D1193" s="8"/>
      <c r="E1193" s="8"/>
      <c r="F1193" s="8"/>
      <c r="G1193" s="8"/>
    </row>
    <row r="1194" spans="2:7" ht="15">
      <c r="B1194" s="8"/>
      <c r="C1194" s="8"/>
      <c r="D1194" s="8"/>
      <c r="E1194" s="8"/>
      <c r="F1194" s="8"/>
      <c r="G1194" s="8"/>
    </row>
    <row r="1195" spans="2:7" ht="15">
      <c r="B1195" s="8"/>
      <c r="C1195" s="8"/>
      <c r="D1195" s="8"/>
      <c r="E1195" s="8"/>
      <c r="F1195" s="8"/>
      <c r="G1195" s="8"/>
    </row>
    <row r="1196" spans="2:7" ht="15">
      <c r="B1196" s="8"/>
      <c r="C1196" s="8"/>
      <c r="D1196" s="8"/>
      <c r="E1196" s="8"/>
      <c r="F1196" s="8"/>
      <c r="G1196" s="8"/>
    </row>
    <row r="1197" spans="2:7" ht="15">
      <c r="B1197" s="8"/>
      <c r="C1197" s="8"/>
      <c r="D1197" s="8"/>
      <c r="E1197" s="8"/>
      <c r="F1197" s="8"/>
      <c r="G1197" s="8"/>
    </row>
    <row r="1198" spans="2:7" ht="15">
      <c r="B1198" s="8"/>
      <c r="C1198" s="8"/>
      <c r="D1198" s="8"/>
      <c r="E1198" s="8"/>
      <c r="F1198" s="8"/>
      <c r="G1198" s="8"/>
    </row>
    <row r="1199" spans="2:7" ht="15">
      <c r="B1199" s="8"/>
      <c r="C1199" s="8"/>
      <c r="D1199" s="8"/>
      <c r="E1199" s="8"/>
      <c r="F1199" s="8"/>
      <c r="G1199" s="8"/>
    </row>
    <row r="1200" spans="2:7" ht="15">
      <c r="B1200" s="8"/>
      <c r="C1200" s="8"/>
      <c r="D1200" s="8"/>
      <c r="E1200" s="8"/>
      <c r="F1200" s="8"/>
      <c r="G1200" s="8"/>
    </row>
    <row r="1201" spans="2:7" ht="15">
      <c r="B1201" s="8"/>
      <c r="C1201" s="8"/>
      <c r="D1201" s="8"/>
      <c r="E1201" s="8"/>
      <c r="F1201" s="8"/>
      <c r="G1201" s="8"/>
    </row>
    <row r="1202" spans="2:7" ht="15">
      <c r="B1202" s="8"/>
      <c r="C1202" s="8"/>
      <c r="D1202" s="8"/>
      <c r="E1202" s="8"/>
      <c r="F1202" s="8"/>
      <c r="G1202" s="8"/>
    </row>
    <row r="1203" spans="2:7" ht="15">
      <c r="B1203" s="8"/>
      <c r="C1203" s="8"/>
      <c r="D1203" s="8"/>
      <c r="E1203" s="8"/>
      <c r="F1203" s="8"/>
      <c r="G1203" s="8"/>
    </row>
    <row r="1204" spans="2:7" ht="15">
      <c r="B1204" s="8"/>
      <c r="C1204" s="8"/>
      <c r="D1204" s="8"/>
      <c r="E1204" s="8"/>
      <c r="F1204" s="8"/>
      <c r="G1204" s="8"/>
    </row>
    <row r="1205" spans="2:7" ht="15">
      <c r="B1205" s="8"/>
      <c r="C1205" s="8"/>
      <c r="D1205" s="8"/>
      <c r="E1205" s="8"/>
      <c r="F1205" s="8"/>
      <c r="G1205" s="8"/>
    </row>
    <row r="1206" spans="2:7" ht="15">
      <c r="B1206" s="8"/>
      <c r="C1206" s="8"/>
      <c r="D1206" s="8"/>
      <c r="E1206" s="8"/>
      <c r="F1206" s="8"/>
      <c r="G1206" s="8"/>
    </row>
    <row r="1207" spans="2:7" ht="15">
      <c r="B1207" s="8"/>
      <c r="C1207" s="8"/>
      <c r="D1207" s="8"/>
      <c r="E1207" s="8"/>
      <c r="F1207" s="8"/>
      <c r="G1207" s="8"/>
    </row>
    <row r="1208" spans="2:7" ht="15">
      <c r="B1208" s="8"/>
      <c r="C1208" s="8"/>
      <c r="D1208" s="8"/>
      <c r="E1208" s="8"/>
      <c r="F1208" s="8"/>
      <c r="G1208" s="8"/>
    </row>
    <row r="1209" spans="2:7" ht="15">
      <c r="B1209" s="8"/>
      <c r="C1209" s="8"/>
      <c r="D1209" s="8"/>
      <c r="E1209" s="8"/>
      <c r="F1209" s="8"/>
      <c r="G1209" s="8"/>
    </row>
    <row r="1210" spans="2:7" ht="15">
      <c r="B1210" s="8"/>
      <c r="C1210" s="8"/>
      <c r="D1210" s="8"/>
      <c r="E1210" s="8"/>
      <c r="F1210" s="8"/>
      <c r="G1210" s="8"/>
    </row>
    <row r="1211" spans="2:7" ht="15">
      <c r="B1211" s="8"/>
      <c r="C1211" s="8"/>
      <c r="D1211" s="8"/>
      <c r="E1211" s="8"/>
      <c r="F1211" s="8"/>
      <c r="G1211" s="8"/>
    </row>
    <row r="1212" spans="2:7" ht="15">
      <c r="B1212" s="8"/>
      <c r="C1212" s="8"/>
      <c r="D1212" s="8"/>
      <c r="E1212" s="8"/>
      <c r="F1212" s="8"/>
      <c r="G1212" s="8"/>
    </row>
    <row r="1213" spans="2:7" ht="15">
      <c r="B1213" s="8"/>
      <c r="C1213" s="8"/>
      <c r="D1213" s="8"/>
      <c r="E1213" s="8"/>
      <c r="F1213" s="8"/>
      <c r="G1213" s="8"/>
    </row>
    <row r="1214" spans="2:7" ht="15">
      <c r="B1214" s="8"/>
      <c r="C1214" s="8"/>
      <c r="D1214" s="8"/>
      <c r="E1214" s="8"/>
      <c r="F1214" s="8"/>
      <c r="G1214" s="8"/>
    </row>
    <row r="1215" spans="2:7" ht="15">
      <c r="B1215" s="8"/>
      <c r="C1215" s="8"/>
      <c r="D1215" s="8"/>
      <c r="E1215" s="8"/>
      <c r="F1215" s="8"/>
      <c r="G1215" s="8"/>
    </row>
    <row r="1216" spans="2:7" ht="15">
      <c r="B1216" s="8"/>
      <c r="C1216" s="8"/>
      <c r="D1216" s="8"/>
      <c r="E1216" s="8"/>
      <c r="F1216" s="8"/>
      <c r="G1216" s="8"/>
    </row>
    <row r="1217" spans="2:7" ht="15">
      <c r="B1217" s="8"/>
      <c r="C1217" s="8"/>
      <c r="D1217" s="8"/>
      <c r="E1217" s="8"/>
      <c r="F1217" s="8"/>
      <c r="G1217" s="8"/>
    </row>
    <row r="1218" spans="2:7" ht="15">
      <c r="B1218" s="8"/>
      <c r="C1218" s="8"/>
      <c r="D1218" s="8"/>
      <c r="E1218" s="8"/>
      <c r="F1218" s="8"/>
      <c r="G1218" s="8"/>
    </row>
    <row r="1219" spans="2:7" ht="15">
      <c r="B1219" s="8"/>
      <c r="C1219" s="8"/>
      <c r="D1219" s="8"/>
      <c r="E1219" s="8"/>
      <c r="F1219" s="8"/>
      <c r="G1219" s="8"/>
    </row>
    <row r="1220" spans="2:7" ht="15">
      <c r="B1220" s="8"/>
      <c r="C1220" s="8"/>
      <c r="D1220" s="8"/>
      <c r="E1220" s="8"/>
      <c r="F1220" s="8"/>
      <c r="G1220" s="8"/>
    </row>
    <row r="1221" spans="2:7" ht="15">
      <c r="B1221" s="8"/>
      <c r="C1221" s="8"/>
      <c r="D1221" s="8"/>
      <c r="E1221" s="8"/>
      <c r="F1221" s="8"/>
      <c r="G1221" s="8"/>
    </row>
    <row r="1222" spans="2:7" ht="15">
      <c r="B1222" s="8"/>
      <c r="C1222" s="8"/>
      <c r="D1222" s="8"/>
      <c r="E1222" s="8"/>
      <c r="F1222" s="8"/>
      <c r="G1222" s="8"/>
    </row>
    <row r="1223" spans="2:7" ht="15">
      <c r="B1223" s="8"/>
      <c r="C1223" s="8"/>
      <c r="D1223" s="8"/>
      <c r="E1223" s="8"/>
      <c r="F1223" s="8"/>
      <c r="G1223" s="8"/>
    </row>
    <row r="1224" spans="2:7" ht="15">
      <c r="B1224" s="8"/>
      <c r="C1224" s="8"/>
      <c r="D1224" s="8"/>
      <c r="E1224" s="8"/>
      <c r="F1224" s="8"/>
      <c r="G1224" s="8"/>
    </row>
    <row r="1225" spans="2:7" ht="15">
      <c r="B1225" s="8"/>
      <c r="C1225" s="8"/>
      <c r="D1225" s="8"/>
      <c r="E1225" s="8"/>
      <c r="F1225" s="8"/>
      <c r="G1225" s="8"/>
    </row>
    <row r="1226" spans="2:7" ht="15">
      <c r="B1226" s="8"/>
      <c r="C1226" s="8"/>
      <c r="D1226" s="8"/>
      <c r="E1226" s="8"/>
      <c r="F1226" s="8"/>
      <c r="G1226" s="8"/>
    </row>
    <row r="1227" spans="2:7" ht="15">
      <c r="B1227" s="8"/>
      <c r="C1227" s="8"/>
      <c r="D1227" s="8"/>
      <c r="E1227" s="8"/>
      <c r="F1227" s="8"/>
      <c r="G1227" s="8"/>
    </row>
    <row r="1228" spans="2:7" ht="15">
      <c r="B1228" s="8"/>
      <c r="C1228" s="8"/>
      <c r="D1228" s="8"/>
      <c r="E1228" s="8"/>
      <c r="F1228" s="8"/>
      <c r="G1228" s="8"/>
    </row>
    <row r="1229" spans="2:7" ht="15">
      <c r="B1229" s="8"/>
      <c r="C1229" s="8"/>
      <c r="D1229" s="8"/>
      <c r="E1229" s="8"/>
      <c r="F1229" s="8"/>
      <c r="G1229" s="8"/>
    </row>
    <row r="1230" spans="2:7" ht="15">
      <c r="B1230" s="8"/>
      <c r="C1230" s="8"/>
      <c r="D1230" s="8"/>
      <c r="E1230" s="8"/>
      <c r="F1230" s="8"/>
      <c r="G1230" s="8"/>
    </row>
    <row r="1231" spans="2:7" ht="15">
      <c r="B1231" s="8"/>
      <c r="C1231" s="8"/>
      <c r="D1231" s="8"/>
      <c r="E1231" s="8"/>
      <c r="F1231" s="8"/>
      <c r="G1231" s="8"/>
    </row>
    <row r="1232" spans="2:7" ht="15">
      <c r="B1232" s="8"/>
      <c r="C1232" s="8"/>
      <c r="D1232" s="8"/>
      <c r="E1232" s="8"/>
      <c r="F1232" s="8"/>
      <c r="G1232" s="8"/>
    </row>
    <row r="1233" spans="2:7" ht="15">
      <c r="B1233" s="8"/>
      <c r="C1233" s="8"/>
      <c r="D1233" s="8"/>
      <c r="E1233" s="8"/>
      <c r="F1233" s="8"/>
      <c r="G1233" s="8"/>
    </row>
    <row r="1234" spans="2:7" ht="15">
      <c r="B1234" s="8"/>
      <c r="C1234" s="8"/>
      <c r="D1234" s="8"/>
      <c r="E1234" s="8"/>
      <c r="F1234" s="8"/>
      <c r="G1234" s="8"/>
    </row>
    <row r="1235" spans="2:7" ht="15">
      <c r="B1235" s="8"/>
      <c r="C1235" s="8"/>
      <c r="D1235" s="8"/>
      <c r="E1235" s="8"/>
      <c r="F1235" s="8"/>
      <c r="G1235" s="8"/>
    </row>
  </sheetData>
  <mergeCells count="15">
    <mergeCell ref="B5:B6"/>
    <mergeCell ref="C5:C6"/>
    <mergeCell ref="B2:G2"/>
    <mergeCell ref="D5:H5"/>
    <mergeCell ref="B3:H3"/>
    <mergeCell ref="B61:G61"/>
    <mergeCell ref="B64:B65"/>
    <mergeCell ref="C64:C65"/>
    <mergeCell ref="D64:H64"/>
    <mergeCell ref="B62:H63"/>
    <mergeCell ref="B121:G121"/>
    <mergeCell ref="B124:B125"/>
    <mergeCell ref="C124:C125"/>
    <mergeCell ref="D124:H124"/>
    <mergeCell ref="B122:H123"/>
  </mergeCells>
  <hyperlinks>
    <hyperlink ref="A2" location="Índice!A1" display="Regres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/>
  </sheetViews>
  <sheetFormatPr defaultColWidth="11.421875" defaultRowHeight="15"/>
  <sheetData>
    <row r="1" spans="2:5" ht="15">
      <c r="B1" s="547" t="s">
        <v>296</v>
      </c>
      <c r="C1" s="547"/>
      <c r="D1" s="547"/>
      <c r="E1" s="547"/>
    </row>
    <row r="2" spans="1:5" ht="31.7" customHeight="1">
      <c r="A2" s="1" t="s">
        <v>17</v>
      </c>
      <c r="B2" s="557" t="s">
        <v>831</v>
      </c>
      <c r="C2" s="557"/>
      <c r="D2" s="557"/>
      <c r="E2" s="557"/>
    </row>
    <row r="4" spans="2:5" ht="37.5" customHeight="1">
      <c r="B4" s="552" t="s">
        <v>285</v>
      </c>
      <c r="C4" s="554" t="s">
        <v>286</v>
      </c>
      <c r="D4" s="555"/>
      <c r="E4" s="556"/>
    </row>
    <row r="5" spans="2:5" ht="18" customHeight="1">
      <c r="B5" s="581"/>
      <c r="C5" s="544" t="s">
        <v>16</v>
      </c>
      <c r="D5" s="544" t="s">
        <v>287</v>
      </c>
      <c r="E5" s="78" t="s">
        <v>288</v>
      </c>
    </row>
    <row r="6" spans="2:5" ht="14.25" customHeight="1">
      <c r="B6" s="79" t="s">
        <v>16</v>
      </c>
      <c r="C6" s="584">
        <v>0.9898702770581966</v>
      </c>
      <c r="D6" s="584">
        <v>0.9862696399934267</v>
      </c>
      <c r="E6" s="585">
        <v>0.997133720517286</v>
      </c>
    </row>
    <row r="7" spans="2:5" ht="15">
      <c r="B7" s="19" t="s">
        <v>99</v>
      </c>
      <c r="C7" s="586">
        <v>1.1476073134426061</v>
      </c>
      <c r="D7" s="586">
        <v>1.2182769880731539</v>
      </c>
      <c r="E7" s="587">
        <v>1.1141483998915818</v>
      </c>
    </row>
    <row r="8" spans="2:5" ht="15">
      <c r="B8" s="19" t="s">
        <v>144</v>
      </c>
      <c r="C8" s="586">
        <v>1.0358057094817046</v>
      </c>
      <c r="D8" s="586">
        <v>1.0637117457073633</v>
      </c>
      <c r="E8" s="587">
        <v>1.0075803443178755</v>
      </c>
    </row>
    <row r="9" spans="2:5" ht="15">
      <c r="B9" s="19" t="s">
        <v>145</v>
      </c>
      <c r="C9" s="586">
        <v>1.0001366405779073</v>
      </c>
      <c r="D9" s="586">
        <v>1.0228600873276876</v>
      </c>
      <c r="E9" s="587">
        <v>0.9638861153598636</v>
      </c>
    </row>
    <row r="10" spans="2:5" ht="15">
      <c r="B10" s="19" t="s">
        <v>146</v>
      </c>
      <c r="C10" s="586">
        <v>0.9989270125518271</v>
      </c>
      <c r="D10" s="586">
        <v>1.022413948539109</v>
      </c>
      <c r="E10" s="587">
        <v>0.9527652636260555</v>
      </c>
    </row>
    <row r="11" spans="2:5" ht="15">
      <c r="B11" s="19" t="s">
        <v>147</v>
      </c>
      <c r="C11" s="586">
        <v>0.9934406465416753</v>
      </c>
      <c r="D11" s="586">
        <v>1.0090805265105949</v>
      </c>
      <c r="E11" s="587">
        <v>0.9510283881897346</v>
      </c>
    </row>
    <row r="12" spans="2:5" ht="15">
      <c r="B12" s="19" t="s">
        <v>148</v>
      </c>
      <c r="C12" s="586">
        <v>0.9533760788933685</v>
      </c>
      <c r="D12" s="586">
        <v>0.9645661488968533</v>
      </c>
      <c r="E12" s="587">
        <v>0.9191200025635645</v>
      </c>
    </row>
    <row r="13" spans="2:5" ht="15">
      <c r="B13" s="19" t="s">
        <v>149</v>
      </c>
      <c r="C13" s="586">
        <v>0.9548139057000103</v>
      </c>
      <c r="D13" s="586">
        <v>0.9669127001178223</v>
      </c>
      <c r="E13" s="587">
        <v>0.9034235677445148</v>
      </c>
    </row>
    <row r="14" spans="2:5" ht="15">
      <c r="B14" s="19" t="s">
        <v>150</v>
      </c>
      <c r="C14" s="586">
        <v>0.9337799551316069</v>
      </c>
      <c r="D14" s="586">
        <v>0.9392076794937774</v>
      </c>
      <c r="E14" s="587">
        <v>0.9045598119471716</v>
      </c>
    </row>
    <row r="15" spans="2:5" ht="15">
      <c r="B15" s="19" t="s">
        <v>151</v>
      </c>
      <c r="C15" s="586">
        <v>0.8888135222177332</v>
      </c>
      <c r="D15" s="586">
        <v>0.8978883395891654</v>
      </c>
      <c r="E15" s="587">
        <v>0.8134263766963865</v>
      </c>
    </row>
    <row r="16" spans="2:5" ht="15">
      <c r="B16" s="46" t="s">
        <v>152</v>
      </c>
      <c r="C16" s="588">
        <v>0.8208792175208316</v>
      </c>
      <c r="D16" s="588">
        <v>0.8264729988457329</v>
      </c>
      <c r="E16" s="589">
        <v>0.7499519044915969</v>
      </c>
    </row>
    <row r="18" ht="15">
      <c r="B18" t="s">
        <v>347</v>
      </c>
    </row>
    <row r="21" ht="15.75" customHeight="1"/>
  </sheetData>
  <mergeCells count="4">
    <mergeCell ref="B2:E2"/>
    <mergeCell ref="B1:E1"/>
    <mergeCell ref="B4:B5"/>
    <mergeCell ref="C4:E4"/>
  </mergeCells>
  <hyperlinks>
    <hyperlink ref="A2" location="Índice!A1" display="Regres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R54"/>
  <sheetViews>
    <sheetView workbookViewId="0" topLeftCell="C1">
      <selection activeCell="B5" sqref="B5:B6"/>
    </sheetView>
  </sheetViews>
  <sheetFormatPr defaultColWidth="11.421875" defaultRowHeight="15"/>
  <cols>
    <col min="2" max="2" width="17.140625" style="0" customWidth="1"/>
    <col min="3" max="3" width="12.421875" style="0" customWidth="1"/>
    <col min="4" max="4" width="12.57421875" style="0" customWidth="1"/>
    <col min="5" max="5" width="10.57421875" style="0" customWidth="1"/>
    <col min="6" max="6" width="9.140625" style="0" customWidth="1"/>
    <col min="7" max="7" width="8.8515625" style="0" customWidth="1"/>
    <col min="8" max="8" width="9.57421875" style="0" customWidth="1"/>
    <col min="9" max="9" width="9.140625" style="0" customWidth="1"/>
    <col min="10" max="10" width="12.28125" style="0" customWidth="1"/>
    <col min="11" max="11" width="12.140625" style="0" customWidth="1"/>
  </cols>
  <sheetData>
    <row r="2" spans="1:11" ht="15">
      <c r="A2" s="1" t="s">
        <v>17</v>
      </c>
      <c r="B2" s="547" t="s">
        <v>297</v>
      </c>
      <c r="C2" s="547"/>
      <c r="D2" s="547"/>
      <c r="E2" s="547"/>
      <c r="F2" s="547"/>
      <c r="G2" s="547"/>
      <c r="H2" s="547"/>
      <c r="I2" s="547"/>
      <c r="J2" s="547"/>
      <c r="K2" s="547"/>
    </row>
    <row r="3" spans="2:11" ht="15">
      <c r="B3" s="547" t="s">
        <v>614</v>
      </c>
      <c r="C3" s="547"/>
      <c r="D3" s="547"/>
      <c r="E3" s="547"/>
      <c r="F3" s="547"/>
      <c r="G3" s="547"/>
      <c r="H3" s="547"/>
      <c r="I3" s="547"/>
      <c r="J3" s="547"/>
      <c r="K3" s="547"/>
    </row>
    <row r="4" spans="3:11" ht="15">
      <c r="C4" s="28"/>
      <c r="D4" s="28"/>
      <c r="E4" s="28"/>
      <c r="F4" s="28"/>
      <c r="G4" s="28"/>
      <c r="J4" s="28"/>
      <c r="K4" s="28"/>
    </row>
    <row r="5" spans="2:11" ht="14.25" customHeight="1">
      <c r="B5" s="558" t="s">
        <v>611</v>
      </c>
      <c r="C5" s="555" t="s">
        <v>16</v>
      </c>
      <c r="D5" s="555"/>
      <c r="E5" s="38"/>
      <c r="F5" s="555" t="s">
        <v>98</v>
      </c>
      <c r="G5" s="555"/>
      <c r="H5" s="555" t="s">
        <v>85</v>
      </c>
      <c r="I5" s="555"/>
      <c r="J5" s="555" t="s">
        <v>278</v>
      </c>
      <c r="K5" s="556"/>
    </row>
    <row r="6" spans="2:11" ht="44.45" customHeight="1">
      <c r="B6" s="559"/>
      <c r="C6" s="300" t="s">
        <v>96</v>
      </c>
      <c r="D6" s="300" t="s">
        <v>54</v>
      </c>
      <c r="E6" s="300" t="s">
        <v>97</v>
      </c>
      <c r="F6" s="300" t="s">
        <v>189</v>
      </c>
      <c r="G6" s="344" t="s">
        <v>428</v>
      </c>
      <c r="H6" s="344" t="s">
        <v>189</v>
      </c>
      <c r="I6" s="300" t="s">
        <v>428</v>
      </c>
      <c r="J6" s="300" t="s">
        <v>189</v>
      </c>
      <c r="K6" s="301" t="s">
        <v>428</v>
      </c>
    </row>
    <row r="7" spans="2:11" ht="15">
      <c r="B7" s="108" t="s">
        <v>16</v>
      </c>
      <c r="C7" s="388">
        <v>3923123.161546084</v>
      </c>
      <c r="D7" s="388">
        <v>15225080.000001146</v>
      </c>
      <c r="E7" s="402">
        <v>3.880857004244805</v>
      </c>
      <c r="F7" s="389">
        <v>892.8895241655503</v>
      </c>
      <c r="G7" s="388">
        <v>809.6468478283037</v>
      </c>
      <c r="H7" s="388">
        <v>230.07534758145943</v>
      </c>
      <c r="I7" s="388">
        <v>208.62578727913296</v>
      </c>
      <c r="J7" s="390">
        <v>1</v>
      </c>
      <c r="K7" s="391">
        <v>1</v>
      </c>
    </row>
    <row r="8" spans="2:11" ht="15">
      <c r="B8" s="131" t="s">
        <v>99</v>
      </c>
      <c r="C8" s="62">
        <v>392364.4675601208</v>
      </c>
      <c r="D8" s="62">
        <v>2124966.193047104</v>
      </c>
      <c r="E8" s="403">
        <v>5.415796711310261</v>
      </c>
      <c r="F8" s="392">
        <v>305.2796096438886</v>
      </c>
      <c r="G8" s="62">
        <v>338.8303213189955</v>
      </c>
      <c r="H8" s="62">
        <v>56.36836571179806</v>
      </c>
      <c r="I8" s="62">
        <v>62.5633382086495</v>
      </c>
      <c r="J8" s="393">
        <v>0.03419462130907589</v>
      </c>
      <c r="K8" s="394">
        <v>0.04185471284062567</v>
      </c>
    </row>
    <row r="9" spans="2:13" ht="15">
      <c r="B9" s="131" t="s">
        <v>100</v>
      </c>
      <c r="C9" s="62">
        <v>392254.4125474974</v>
      </c>
      <c r="D9" s="62">
        <v>1877880.3515442226</v>
      </c>
      <c r="E9" s="403">
        <v>4.787404020131534</v>
      </c>
      <c r="F9" s="392">
        <v>432.9334474092017</v>
      </c>
      <c r="G9" s="62">
        <v>448.4506429976106</v>
      </c>
      <c r="H9" s="62">
        <v>90.4317758828528</v>
      </c>
      <c r="I9" s="62">
        <v>93.67303054261323</v>
      </c>
      <c r="J9" s="393">
        <v>0.04847963119544056</v>
      </c>
      <c r="K9" s="394">
        <v>0.05538025063866901</v>
      </c>
      <c r="M9" s="28"/>
    </row>
    <row r="10" spans="2:12" ht="15">
      <c r="B10" s="131" t="s">
        <v>102</v>
      </c>
      <c r="C10" s="62">
        <v>392317.36792167346</v>
      </c>
      <c r="D10" s="62">
        <v>1763013.633760946</v>
      </c>
      <c r="E10" s="403">
        <v>4.493845488158285</v>
      </c>
      <c r="F10" s="392">
        <v>521.6722841699947</v>
      </c>
      <c r="G10" s="62">
        <v>521.8280997806188</v>
      </c>
      <c r="H10" s="62">
        <v>116.08594143805196</v>
      </c>
      <c r="I10" s="62">
        <v>116.1206145506529</v>
      </c>
      <c r="J10" s="393">
        <v>0.05842592925257636</v>
      </c>
      <c r="K10" s="394">
        <v>0.06445215228211923</v>
      </c>
      <c r="L10" s="28"/>
    </row>
    <row r="11" spans="2:18" ht="15">
      <c r="B11" s="131" t="s">
        <v>101</v>
      </c>
      <c r="C11" s="62">
        <v>392220.2107442306</v>
      </c>
      <c r="D11" s="62">
        <v>1632233.2371036627</v>
      </c>
      <c r="E11" s="403">
        <v>4.161522513096738</v>
      </c>
      <c r="F11" s="392">
        <v>591.0309558949161</v>
      </c>
      <c r="G11" s="62">
        <v>590.0888224474086</v>
      </c>
      <c r="H11" s="62">
        <v>142.0227702805587</v>
      </c>
      <c r="I11" s="62">
        <v>141.79637875088704</v>
      </c>
      <c r="J11" s="393">
        <v>0.06617752590647367</v>
      </c>
      <c r="K11" s="394">
        <v>0.07286513687984042</v>
      </c>
      <c r="M11" s="28"/>
      <c r="N11" s="28"/>
      <c r="O11" s="28"/>
      <c r="P11" s="28"/>
      <c r="Q11" s="28"/>
      <c r="R11" s="28"/>
    </row>
    <row r="12" spans="2:11" ht="15">
      <c r="B12" s="131" t="s">
        <v>103</v>
      </c>
      <c r="C12" s="62">
        <v>392440.20373149775</v>
      </c>
      <c r="D12" s="62">
        <v>1559726.5219633277</v>
      </c>
      <c r="E12" s="403">
        <v>3.974431027027168</v>
      </c>
      <c r="F12" s="392">
        <v>677.9764395367127</v>
      </c>
      <c r="G12" s="62">
        <v>672.7554538452317</v>
      </c>
      <c r="H12" s="62">
        <v>170.58452767862883</v>
      </c>
      <c r="I12" s="62">
        <v>169.27088412663898</v>
      </c>
      <c r="J12" s="393">
        <v>0.07595535961845616</v>
      </c>
      <c r="K12" s="394">
        <v>0.08311954319723128</v>
      </c>
    </row>
    <row r="13" spans="2:11" ht="15">
      <c r="B13" s="131" t="s">
        <v>104</v>
      </c>
      <c r="C13" s="62">
        <v>392337.2793928337</v>
      </c>
      <c r="D13" s="62">
        <v>1487837.3946832372</v>
      </c>
      <c r="E13" s="403">
        <v>3.7922406888933877</v>
      </c>
      <c r="F13" s="392">
        <v>771.4251240945355</v>
      </c>
      <c r="G13" s="62">
        <v>735.7396307610268</v>
      </c>
      <c r="H13" s="62">
        <v>203.42198382973444</v>
      </c>
      <c r="I13" s="62">
        <v>194.01184975306091</v>
      </c>
      <c r="J13" s="393">
        <v>0.08640197804914494</v>
      </c>
      <c r="K13" s="394">
        <v>0.09087745460973223</v>
      </c>
    </row>
    <row r="14" spans="2:11" ht="15">
      <c r="B14" s="131" t="s">
        <v>105</v>
      </c>
      <c r="C14" s="62">
        <v>392194.43309884274</v>
      </c>
      <c r="D14" s="62">
        <v>1374599.3393149723</v>
      </c>
      <c r="E14" s="403">
        <v>3.5048925311199897</v>
      </c>
      <c r="F14" s="392">
        <v>874.3634132767149</v>
      </c>
      <c r="G14" s="62">
        <v>834.8115801168724</v>
      </c>
      <c r="H14" s="62">
        <v>249.46939328759217</v>
      </c>
      <c r="I14" s="62">
        <v>238.18464409523844</v>
      </c>
      <c r="J14" s="393">
        <v>0.09789572601747773</v>
      </c>
      <c r="K14" s="394">
        <v>0.10307712997775942</v>
      </c>
    </row>
    <row r="15" spans="2:11" ht="15">
      <c r="B15" s="131" t="s">
        <v>106</v>
      </c>
      <c r="C15" s="62">
        <v>392394.7471981534</v>
      </c>
      <c r="D15" s="62">
        <v>1242413.3663953347</v>
      </c>
      <c r="E15" s="403">
        <v>3.166233430153271</v>
      </c>
      <c r="F15" s="392">
        <v>1004.4263727905088</v>
      </c>
      <c r="G15" s="62">
        <v>937.3546293558546</v>
      </c>
      <c r="H15" s="62">
        <v>317.23067643243195</v>
      </c>
      <c r="I15" s="62">
        <v>296.04722773407997</v>
      </c>
      <c r="J15" s="393">
        <v>0.11251531029556752</v>
      </c>
      <c r="K15" s="394">
        <v>0.11579759557563792</v>
      </c>
    </row>
    <row r="16" spans="2:11" ht="15">
      <c r="B16" s="131" t="s">
        <v>107</v>
      </c>
      <c r="C16" s="62">
        <v>392280.9186264742</v>
      </c>
      <c r="D16" s="62">
        <v>1143794.0684734352</v>
      </c>
      <c r="E16" s="403">
        <v>2.9157524981798666</v>
      </c>
      <c r="F16" s="392">
        <v>1290.6756137218827</v>
      </c>
      <c r="G16" s="62">
        <v>1144.8498930478581</v>
      </c>
      <c r="H16" s="62">
        <v>442.6560946196841</v>
      </c>
      <c r="I16" s="62">
        <v>392.6430291194196</v>
      </c>
      <c r="J16" s="393">
        <v>0.14453885766147379</v>
      </c>
      <c r="K16" s="394">
        <v>0.141389825888203</v>
      </c>
    </row>
    <row r="17" spans="2:11" ht="15">
      <c r="B17" s="132" t="s">
        <v>108</v>
      </c>
      <c r="C17" s="270">
        <v>392319.12072451005</v>
      </c>
      <c r="D17" s="270">
        <v>1018615.893713976</v>
      </c>
      <c r="E17" s="405">
        <v>2.596396249647126</v>
      </c>
      <c r="F17" s="395">
        <v>2459.1095722043574</v>
      </c>
      <c r="G17" s="270">
        <v>1871.759300363769</v>
      </c>
      <c r="H17" s="270">
        <v>947.1241427569328</v>
      </c>
      <c r="I17" s="270">
        <v>720.9066415105823</v>
      </c>
      <c r="J17" s="396">
        <v>0.27541506069425087</v>
      </c>
      <c r="K17" s="397">
        <v>0.2311861981101206</v>
      </c>
    </row>
    <row r="18" spans="2:11" ht="15">
      <c r="B18" s="58"/>
      <c r="C18" s="239"/>
      <c r="D18" s="239"/>
      <c r="E18" s="240"/>
      <c r="F18" s="241"/>
      <c r="G18" s="241"/>
      <c r="H18" s="307"/>
      <c r="I18" s="307"/>
      <c r="J18" s="242"/>
      <c r="K18" s="242"/>
    </row>
    <row r="19" spans="2:11" ht="15">
      <c r="B19" s="58"/>
      <c r="C19" s="239"/>
      <c r="D19" s="239"/>
      <c r="E19" s="240"/>
      <c r="F19" s="241"/>
      <c r="G19" s="304"/>
      <c r="H19" s="67"/>
      <c r="I19" s="67"/>
      <c r="J19" s="242"/>
      <c r="K19" s="242"/>
    </row>
    <row r="20" spans="2:11" ht="15">
      <c r="B20" s="547" t="s">
        <v>579</v>
      </c>
      <c r="C20" s="547"/>
      <c r="D20" s="547"/>
      <c r="E20" s="547"/>
      <c r="F20" s="547"/>
      <c r="G20" s="547"/>
      <c r="H20" s="547"/>
      <c r="I20" s="547"/>
      <c r="J20" s="547"/>
      <c r="K20" s="547"/>
    </row>
    <row r="21" spans="2:11" ht="15">
      <c r="B21" s="547" t="s">
        <v>614</v>
      </c>
      <c r="C21" s="547"/>
      <c r="D21" s="547"/>
      <c r="E21" s="547"/>
      <c r="F21" s="547"/>
      <c r="G21" s="547"/>
      <c r="H21" s="547"/>
      <c r="I21" s="547"/>
      <c r="J21" s="547"/>
      <c r="K21" s="547"/>
    </row>
    <row r="22" spans="3:11" ht="15">
      <c r="C22" s="28"/>
      <c r="D22" s="28"/>
      <c r="E22" s="28"/>
      <c r="F22" s="28"/>
      <c r="G22" s="28"/>
      <c r="J22" s="28"/>
      <c r="K22" s="28"/>
    </row>
    <row r="23" spans="2:11" ht="15">
      <c r="B23" s="560" t="s">
        <v>612</v>
      </c>
      <c r="C23" s="555" t="s">
        <v>16</v>
      </c>
      <c r="D23" s="555"/>
      <c r="E23" s="38"/>
      <c r="F23" s="555" t="s">
        <v>98</v>
      </c>
      <c r="G23" s="555"/>
      <c r="H23" s="555" t="s">
        <v>85</v>
      </c>
      <c r="I23" s="555"/>
      <c r="J23" s="555" t="s">
        <v>278</v>
      </c>
      <c r="K23" s="555"/>
    </row>
    <row r="24" spans="2:11" ht="45">
      <c r="B24" s="561"/>
      <c r="C24" s="238" t="s">
        <v>96</v>
      </c>
      <c r="D24" s="238" t="s">
        <v>54</v>
      </c>
      <c r="E24" s="238" t="s">
        <v>97</v>
      </c>
      <c r="F24" s="238" t="s">
        <v>189</v>
      </c>
      <c r="G24" s="344" t="s">
        <v>428</v>
      </c>
      <c r="H24" s="344" t="s">
        <v>189</v>
      </c>
      <c r="I24" s="238" t="s">
        <v>428</v>
      </c>
      <c r="J24" s="238" t="s">
        <v>189</v>
      </c>
      <c r="K24" s="238" t="s">
        <v>428</v>
      </c>
    </row>
    <row r="25" spans="2:13" ht="15">
      <c r="B25" s="143" t="s">
        <v>169</v>
      </c>
      <c r="C25" s="388">
        <v>2666885.510168755</v>
      </c>
      <c r="D25" s="388">
        <v>10179095.000000745</v>
      </c>
      <c r="E25" s="402">
        <v>3.8168473904065845</v>
      </c>
      <c r="F25" s="388">
        <v>1046.336531111653</v>
      </c>
      <c r="G25" s="388">
        <v>943.1865970043777</v>
      </c>
      <c r="H25" s="388">
        <v>274.1363287779239</v>
      </c>
      <c r="I25" s="388">
        <v>247.11142483061414</v>
      </c>
      <c r="J25" s="398">
        <v>1</v>
      </c>
      <c r="K25" s="399">
        <v>1</v>
      </c>
      <c r="M25" s="59"/>
    </row>
    <row r="26" spans="2:11" ht="15">
      <c r="B26" s="286" t="s">
        <v>99</v>
      </c>
      <c r="C26" s="62">
        <v>266672.0496714709</v>
      </c>
      <c r="D26" s="62">
        <v>1455462.0124962328</v>
      </c>
      <c r="E26" s="403">
        <v>5.457872372786359</v>
      </c>
      <c r="F26" s="62">
        <v>414.3944969867603</v>
      </c>
      <c r="G26" s="62">
        <v>454.64779163670926</v>
      </c>
      <c r="H26" s="62">
        <v>75.9260145130892</v>
      </c>
      <c r="I26" s="62">
        <v>83.30128676215303</v>
      </c>
      <c r="J26" s="161">
        <v>0.03960187224855145</v>
      </c>
      <c r="K26" s="162">
        <v>0.04820039446736387</v>
      </c>
    </row>
    <row r="27" spans="2:11" ht="15">
      <c r="B27" s="286" t="s">
        <v>100</v>
      </c>
      <c r="C27" s="62">
        <v>266787.98672980757</v>
      </c>
      <c r="D27" s="62">
        <v>1268979.275817851</v>
      </c>
      <c r="E27" s="403">
        <v>4.756508309735189</v>
      </c>
      <c r="F27" s="62">
        <v>543.9477970606721</v>
      </c>
      <c r="G27" s="62">
        <v>558.94170508528</v>
      </c>
      <c r="H27" s="62">
        <v>114.35863487242669</v>
      </c>
      <c r="I27" s="62">
        <v>117.51092790930002</v>
      </c>
      <c r="J27" s="161">
        <v>0.052005315080340724</v>
      </c>
      <c r="K27" s="162">
        <v>0.059283084612767635</v>
      </c>
    </row>
    <row r="28" spans="2:11" ht="15">
      <c r="B28" s="286" t="s">
        <v>102</v>
      </c>
      <c r="C28" s="62">
        <v>266563.4397495194</v>
      </c>
      <c r="D28" s="62">
        <v>1162587.5399354713</v>
      </c>
      <c r="E28" s="403">
        <v>4.361391573532797</v>
      </c>
      <c r="F28" s="62">
        <v>625.6929199028847</v>
      </c>
      <c r="G28" s="62">
        <v>640.0891236789276</v>
      </c>
      <c r="H28" s="62">
        <v>143.46176199814607</v>
      </c>
      <c r="I28" s="62">
        <v>146.76259007866204</v>
      </c>
      <c r="J28" s="161">
        <v>0.05977038655997432</v>
      </c>
      <c r="K28" s="162">
        <v>0.06783268989387581</v>
      </c>
    </row>
    <row r="29" spans="2:11" ht="15">
      <c r="B29" s="286" t="s">
        <v>101</v>
      </c>
      <c r="C29" s="62">
        <v>266713.46542266005</v>
      </c>
      <c r="D29" s="62">
        <v>1103440.9887829944</v>
      </c>
      <c r="E29" s="403">
        <v>4.1371776525582415</v>
      </c>
      <c r="F29" s="62">
        <v>714.7215458519396</v>
      </c>
      <c r="G29" s="62">
        <v>716.8072345374312</v>
      </c>
      <c r="H29" s="62">
        <v>172.75582676755164</v>
      </c>
      <c r="I29" s="62">
        <v>173.2599599860522</v>
      </c>
      <c r="J29" s="161">
        <v>0.06831342449142572</v>
      </c>
      <c r="K29" s="162">
        <v>0.07600555414139216</v>
      </c>
    </row>
    <row r="30" spans="2:11" ht="15">
      <c r="B30" s="286" t="s">
        <v>103</v>
      </c>
      <c r="C30" s="62">
        <v>266692.37222264824</v>
      </c>
      <c r="D30" s="62">
        <v>1050975.9842374267</v>
      </c>
      <c r="E30" s="403">
        <v>3.940780066105599</v>
      </c>
      <c r="F30" s="62">
        <v>804.6165454463434</v>
      </c>
      <c r="G30" s="62">
        <v>776.516055620301</v>
      </c>
      <c r="H30" s="62">
        <v>204.17697307362985</v>
      </c>
      <c r="I30" s="62">
        <v>197.04628083639332</v>
      </c>
      <c r="J30" s="161">
        <v>0.07689954907868554</v>
      </c>
      <c r="K30" s="162">
        <v>0.08233017562772262</v>
      </c>
    </row>
    <row r="31" spans="2:11" ht="15">
      <c r="B31" s="286" t="s">
        <v>104</v>
      </c>
      <c r="C31" s="62">
        <v>266795.38841963484</v>
      </c>
      <c r="D31" s="62">
        <v>983368.9653939555</v>
      </c>
      <c r="E31" s="403">
        <v>3.6858544340625654</v>
      </c>
      <c r="F31" s="62">
        <v>906.5813883659389</v>
      </c>
      <c r="G31" s="62">
        <v>875.5009228154461</v>
      </c>
      <c r="H31" s="62">
        <v>245.962341862399</v>
      </c>
      <c r="I31" s="62">
        <v>237.5299780492047</v>
      </c>
      <c r="J31" s="161">
        <v>0.08667809491471491</v>
      </c>
      <c r="K31" s="162">
        <v>0.09286090978514391</v>
      </c>
    </row>
    <row r="32" spans="2:11" ht="15">
      <c r="B32" s="286" t="s">
        <v>105</v>
      </c>
      <c r="C32" s="62">
        <v>266656.1457445542</v>
      </c>
      <c r="D32" s="62">
        <v>889463.8196250332</v>
      </c>
      <c r="E32" s="403">
        <v>3.335620925373697</v>
      </c>
      <c r="F32" s="62">
        <v>999.2548942473513</v>
      </c>
      <c r="G32" s="62">
        <v>943.5562356193692</v>
      </c>
      <c r="H32" s="62">
        <v>299.5708794863729</v>
      </c>
      <c r="I32" s="62">
        <v>282.8727414562752</v>
      </c>
      <c r="J32" s="161">
        <v>0.09548873094626208</v>
      </c>
      <c r="K32" s="162">
        <v>0.10002703465962533</v>
      </c>
    </row>
    <row r="33" spans="2:11" ht="15">
      <c r="B33" s="286" t="s">
        <v>106</v>
      </c>
      <c r="C33" s="62">
        <v>266651.93663196644</v>
      </c>
      <c r="D33" s="62">
        <v>814076.6124158615</v>
      </c>
      <c r="E33" s="403">
        <v>3.052955934610187</v>
      </c>
      <c r="F33" s="62">
        <v>1166.297717905685</v>
      </c>
      <c r="G33" s="62">
        <v>1071.020240475303</v>
      </c>
      <c r="H33" s="62">
        <v>382.02245393843384</v>
      </c>
      <c r="I33" s="62">
        <v>350.8141825217885</v>
      </c>
      <c r="J33" s="161">
        <v>0.11144957278053674</v>
      </c>
      <c r="K33" s="162">
        <v>0.11353778781857952</v>
      </c>
    </row>
    <row r="34" spans="2:11" ht="15">
      <c r="B34" s="286" t="s">
        <v>107</v>
      </c>
      <c r="C34" s="62">
        <v>266628.5458375919</v>
      </c>
      <c r="D34" s="62">
        <v>766032.0479823154</v>
      </c>
      <c r="E34" s="403">
        <v>2.8730308886315528</v>
      </c>
      <c r="F34" s="62">
        <v>1498.8079475882407</v>
      </c>
      <c r="G34" s="62">
        <v>1334.5864667040369</v>
      </c>
      <c r="H34" s="62">
        <v>521.6818077100926</v>
      </c>
      <c r="I34" s="62">
        <v>464.52214349136773</v>
      </c>
      <c r="J34" s="161">
        <v>0.14321116292988376</v>
      </c>
      <c r="K34" s="162">
        <v>0.14146577015716613</v>
      </c>
    </row>
    <row r="35" spans="2:11" ht="15">
      <c r="B35" s="404" t="s">
        <v>108</v>
      </c>
      <c r="C35" s="270">
        <v>266724.1797387023</v>
      </c>
      <c r="D35" s="270">
        <v>684707.7533128152</v>
      </c>
      <c r="E35" s="405">
        <v>2.567100418055808</v>
      </c>
      <c r="F35" s="270">
        <v>2788.9711130854544</v>
      </c>
      <c r="G35" s="270">
        <v>2060.178127407582</v>
      </c>
      <c r="H35" s="270">
        <v>1086.4285220278578</v>
      </c>
      <c r="I35" s="270">
        <v>802.5311798935587</v>
      </c>
      <c r="J35" s="400">
        <v>0.2665818909695508</v>
      </c>
      <c r="K35" s="401">
        <v>0.2184565988362916</v>
      </c>
    </row>
    <row r="36" spans="2:11" ht="15">
      <c r="B36" s="58"/>
      <c r="C36" s="67"/>
      <c r="D36" s="67"/>
      <c r="E36" s="193"/>
      <c r="F36" s="67"/>
      <c r="G36" s="87"/>
      <c r="H36" s="67"/>
      <c r="I36" s="67"/>
      <c r="J36" s="155"/>
      <c r="K36" s="155"/>
    </row>
    <row r="37" spans="2:11" ht="15">
      <c r="B37" s="547" t="s">
        <v>579</v>
      </c>
      <c r="C37" s="547"/>
      <c r="D37" s="547"/>
      <c r="E37" s="547"/>
      <c r="F37" s="547"/>
      <c r="G37" s="547"/>
      <c r="H37" s="547"/>
      <c r="I37" s="547"/>
      <c r="J37" s="547"/>
      <c r="K37" s="547"/>
    </row>
    <row r="38" spans="2:14" ht="15">
      <c r="B38" s="547" t="s">
        <v>614</v>
      </c>
      <c r="C38" s="547"/>
      <c r="D38" s="547"/>
      <c r="E38" s="547"/>
      <c r="F38" s="547"/>
      <c r="G38" s="547"/>
      <c r="H38" s="547"/>
      <c r="I38" s="547"/>
      <c r="J38" s="547"/>
      <c r="K38" s="547"/>
      <c r="M38" s="28"/>
      <c r="N38" s="28"/>
    </row>
    <row r="39" spans="3:4" ht="15">
      <c r="C39" s="28"/>
      <c r="D39" s="28"/>
    </row>
    <row r="40" spans="2:11" ht="15">
      <c r="B40" s="560" t="s">
        <v>613</v>
      </c>
      <c r="C40" s="555" t="s">
        <v>16</v>
      </c>
      <c r="D40" s="555"/>
      <c r="E40" s="38"/>
      <c r="F40" s="555" t="s">
        <v>98</v>
      </c>
      <c r="G40" s="555"/>
      <c r="H40" s="555" t="s">
        <v>85</v>
      </c>
      <c r="I40" s="555"/>
      <c r="J40" s="555" t="s">
        <v>278</v>
      </c>
      <c r="K40" s="555"/>
    </row>
    <row r="41" spans="2:11" ht="45">
      <c r="B41" s="561"/>
      <c r="C41" s="238" t="s">
        <v>96</v>
      </c>
      <c r="D41" s="238" t="s">
        <v>54</v>
      </c>
      <c r="E41" s="238" t="s">
        <v>97</v>
      </c>
      <c r="F41" s="238" t="s">
        <v>189</v>
      </c>
      <c r="G41" s="83" t="s">
        <v>428</v>
      </c>
      <c r="H41" s="83" t="s">
        <v>189</v>
      </c>
      <c r="I41" s="238" t="s">
        <v>428</v>
      </c>
      <c r="J41" s="238" t="s">
        <v>189</v>
      </c>
      <c r="K41" s="238" t="s">
        <v>428</v>
      </c>
    </row>
    <row r="42" spans="2:11" ht="15">
      <c r="B42" s="143" t="s">
        <v>167</v>
      </c>
      <c r="C42" s="388">
        <v>1256237.65137707</v>
      </c>
      <c r="D42" s="388">
        <v>5045984.999999479</v>
      </c>
      <c r="E42" s="402">
        <v>4.01674396119885</v>
      </c>
      <c r="F42" s="388">
        <v>567.1346011582143</v>
      </c>
      <c r="G42" s="388">
        <v>526.1533370910739</v>
      </c>
      <c r="H42" s="388">
        <v>141.1926193545398</v>
      </c>
      <c r="I42" s="388">
        <v>130.99001135587122</v>
      </c>
      <c r="J42" s="398">
        <v>1</v>
      </c>
      <c r="K42" s="399">
        <v>1</v>
      </c>
    </row>
    <row r="43" spans="2:13" ht="15">
      <c r="B43" s="286" t="s">
        <v>99</v>
      </c>
      <c r="C43" s="62">
        <v>125641.5181317745</v>
      </c>
      <c r="D43" s="62">
        <v>717187.7257256479</v>
      </c>
      <c r="E43" s="403">
        <v>5.70820646224166</v>
      </c>
      <c r="F43" s="62">
        <v>232.7375913093416</v>
      </c>
      <c r="G43" s="62">
        <v>264.78239140871057</v>
      </c>
      <c r="H43" s="62">
        <v>40.77245503449147</v>
      </c>
      <c r="I43" s="62">
        <v>46.38626741344749</v>
      </c>
      <c r="J43" s="161">
        <v>0.04104325164089454</v>
      </c>
      <c r="K43" s="162">
        <v>0.050331299159037515</v>
      </c>
      <c r="M43" s="59"/>
    </row>
    <row r="44" spans="2:12" ht="14.25" customHeight="1">
      <c r="B44" s="286" t="s">
        <v>100</v>
      </c>
      <c r="C44" s="62">
        <v>125577.23275918222</v>
      </c>
      <c r="D44" s="62">
        <v>603777.1484549075</v>
      </c>
      <c r="E44" s="403">
        <v>4.808014440107649</v>
      </c>
      <c r="F44" s="62">
        <v>314.6591615148447</v>
      </c>
      <c r="G44" s="62">
        <v>333.42323550752866</v>
      </c>
      <c r="H44" s="62">
        <v>65.44472056697921</v>
      </c>
      <c r="I44" s="62">
        <v>69.34738646501734</v>
      </c>
      <c r="J44" s="161">
        <v>0.0554617206872727</v>
      </c>
      <c r="K44" s="162">
        <v>0.06334650158033484</v>
      </c>
      <c r="L44" s="28"/>
    </row>
    <row r="45" spans="2:11" ht="15">
      <c r="B45" s="286" t="s">
        <v>102</v>
      </c>
      <c r="C45" s="62">
        <v>125621.27120432015</v>
      </c>
      <c r="D45" s="62">
        <v>592194.0812363072</v>
      </c>
      <c r="E45" s="403">
        <v>4.7141226605892</v>
      </c>
      <c r="F45" s="62">
        <v>383.61004183273946</v>
      </c>
      <c r="G45" s="62">
        <v>389.49810847325085</v>
      </c>
      <c r="H45" s="62">
        <v>81.37464157218007</v>
      </c>
      <c r="I45" s="62">
        <v>82.62366860529842</v>
      </c>
      <c r="J45" s="161">
        <v>0.06763869202635138</v>
      </c>
      <c r="K45" s="162">
        <v>0.07402602027650212</v>
      </c>
    </row>
    <row r="46" spans="2:11" ht="15">
      <c r="B46" s="286" t="s">
        <v>101</v>
      </c>
      <c r="C46" s="62">
        <v>125712.99138927521</v>
      </c>
      <c r="D46" s="62">
        <v>550185.6269566974</v>
      </c>
      <c r="E46" s="403">
        <v>4.376521637712256</v>
      </c>
      <c r="F46" s="62">
        <v>428.99368106205196</v>
      </c>
      <c r="G46" s="62">
        <v>428.8184318155487</v>
      </c>
      <c r="H46" s="62">
        <v>98.0216063289705</v>
      </c>
      <c r="I46" s="62">
        <v>97.98156328542846</v>
      </c>
      <c r="J46" s="161">
        <v>0.07569603048073563</v>
      </c>
      <c r="K46" s="162">
        <v>0.08155854512145946</v>
      </c>
    </row>
    <row r="47" spans="2:11" ht="15">
      <c r="B47" s="286" t="s">
        <v>103</v>
      </c>
      <c r="C47" s="62">
        <v>125521.66040850128</v>
      </c>
      <c r="D47" s="62">
        <v>517516.1523883375</v>
      </c>
      <c r="E47" s="403">
        <v>4.1229230931467775</v>
      </c>
      <c r="F47" s="62">
        <v>478.6714098295329</v>
      </c>
      <c r="G47" s="62">
        <v>463.0752295433221</v>
      </c>
      <c r="H47" s="62">
        <v>116.10000939022906</v>
      </c>
      <c r="I47" s="62">
        <v>112.3172125895478</v>
      </c>
      <c r="J47" s="161">
        <v>0.08433312892024544</v>
      </c>
      <c r="K47" s="162">
        <v>0.08793992506288184</v>
      </c>
    </row>
    <row r="48" spans="2:11" ht="15">
      <c r="B48" s="286" t="s">
        <v>104</v>
      </c>
      <c r="C48" s="62">
        <v>125660.00311898715</v>
      </c>
      <c r="D48" s="62">
        <v>489897.21175417525</v>
      </c>
      <c r="E48" s="403">
        <v>3.8985930255810417</v>
      </c>
      <c r="F48" s="62">
        <v>533.2844914044077</v>
      </c>
      <c r="G48" s="62">
        <v>512.1438862172741</v>
      </c>
      <c r="H48" s="62">
        <v>136.7889615318149</v>
      </c>
      <c r="I48" s="62">
        <v>131.36633725469295</v>
      </c>
      <c r="J48" s="161">
        <v>0.09405850461145392</v>
      </c>
      <c r="K48" s="162">
        <v>0.09736546085921992</v>
      </c>
    </row>
    <row r="49" spans="2:11" ht="15">
      <c r="B49" s="286" t="s">
        <v>105</v>
      </c>
      <c r="C49" s="62">
        <v>125681.97643256652</v>
      </c>
      <c r="D49" s="62">
        <v>455318.39707028156</v>
      </c>
      <c r="E49" s="403">
        <v>3.6227819612192236</v>
      </c>
      <c r="F49" s="62">
        <v>588.0306975815287</v>
      </c>
      <c r="G49" s="62">
        <v>558.1123129325345</v>
      </c>
      <c r="H49" s="62">
        <v>162.31468078295018</v>
      </c>
      <c r="I49" s="62">
        <v>154.05628020315785</v>
      </c>
      <c r="J49" s="161">
        <v>0.10373254900968798</v>
      </c>
      <c r="K49" s="162">
        <v>0.1061232326326709</v>
      </c>
    </row>
    <row r="50" spans="2:11" ht="15">
      <c r="B50" s="286" t="s">
        <v>106</v>
      </c>
      <c r="C50" s="62">
        <v>125536.53555846133</v>
      </c>
      <c r="D50" s="62">
        <v>420810.283695464</v>
      </c>
      <c r="E50" s="403">
        <v>3.3520941280038445</v>
      </c>
      <c r="F50" s="62">
        <v>657.7373275525451</v>
      </c>
      <c r="G50" s="62">
        <v>602.0639619330864</v>
      </c>
      <c r="H50" s="62">
        <v>196.21684309450643</v>
      </c>
      <c r="I50" s="62">
        <v>179.60831019134022</v>
      </c>
      <c r="J50" s="161">
        <v>0.11589499425117523</v>
      </c>
      <c r="K50" s="162">
        <v>0.11434801670583578</v>
      </c>
    </row>
    <row r="51" spans="2:11" ht="15">
      <c r="B51" s="286" t="s">
        <v>107</v>
      </c>
      <c r="C51" s="62">
        <v>125701.54793919915</v>
      </c>
      <c r="D51" s="62">
        <v>385797.38062411716</v>
      </c>
      <c r="E51" s="403">
        <v>3.0691537769345874</v>
      </c>
      <c r="F51" s="62">
        <v>778.5883086702322</v>
      </c>
      <c r="G51" s="62">
        <v>707.9958965864281</v>
      </c>
      <c r="H51" s="62">
        <v>253.68175244965073</v>
      </c>
      <c r="I51" s="62">
        <v>230.68114146224417</v>
      </c>
      <c r="J51" s="161">
        <v>0.13736957464374247</v>
      </c>
      <c r="K51" s="162">
        <v>0.13464407015062815</v>
      </c>
    </row>
    <row r="52" spans="2:11" ht="15">
      <c r="B52" s="404" t="s">
        <v>108</v>
      </c>
      <c r="C52" s="270">
        <v>125582.91443493626</v>
      </c>
      <c r="D52" s="270">
        <v>313300.99209406035</v>
      </c>
      <c r="E52" s="405">
        <v>2.4947740184543945</v>
      </c>
      <c r="F52" s="270">
        <v>1275.1719188835639</v>
      </c>
      <c r="G52" s="270">
        <v>1001.68460082038</v>
      </c>
      <c r="H52" s="270">
        <v>511.13724507744405</v>
      </c>
      <c r="I52" s="270">
        <v>401.5131604749363</v>
      </c>
      <c r="J52" s="400">
        <v>0.22477155372853683</v>
      </c>
      <c r="K52" s="401">
        <v>0.19031692845152876</v>
      </c>
    </row>
    <row r="54" ht="15">
      <c r="B54" t="s">
        <v>347</v>
      </c>
    </row>
  </sheetData>
  <mergeCells count="21">
    <mergeCell ref="B38:K38"/>
    <mergeCell ref="B37:K37"/>
    <mergeCell ref="B40:B41"/>
    <mergeCell ref="C40:D40"/>
    <mergeCell ref="F40:G40"/>
    <mergeCell ref="H40:I40"/>
    <mergeCell ref="J40:K40"/>
    <mergeCell ref="B20:K20"/>
    <mergeCell ref="B21:K21"/>
    <mergeCell ref="B23:B24"/>
    <mergeCell ref="C23:D23"/>
    <mergeCell ref="F23:G23"/>
    <mergeCell ref="H23:I23"/>
    <mergeCell ref="J23:K23"/>
    <mergeCell ref="B3:K3"/>
    <mergeCell ref="B2:K2"/>
    <mergeCell ref="J5:K5"/>
    <mergeCell ref="B5:B6"/>
    <mergeCell ref="C5:D5"/>
    <mergeCell ref="F5:G5"/>
    <mergeCell ref="H5:I5"/>
  </mergeCells>
  <hyperlinks>
    <hyperlink ref="A2" location="Índice!A1" display="Regres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2:H7"/>
  <sheetViews>
    <sheetView workbookViewId="0" topLeftCell="A1">
      <selection activeCell="C12" sqref="C12"/>
    </sheetView>
  </sheetViews>
  <sheetFormatPr defaultColWidth="11.421875" defaultRowHeight="15"/>
  <sheetData>
    <row r="2" spans="1:8" ht="15">
      <c r="A2" s="1" t="s">
        <v>17</v>
      </c>
      <c r="D2" s="28" t="s">
        <v>233</v>
      </c>
      <c r="E2" s="28"/>
      <c r="F2" s="28"/>
      <c r="G2" s="28"/>
      <c r="H2" s="28"/>
    </row>
    <row r="3" ht="15">
      <c r="D3" t="s">
        <v>851</v>
      </c>
    </row>
    <row r="4" ht="15">
      <c r="D4" t="s">
        <v>852</v>
      </c>
    </row>
    <row r="5" ht="15">
      <c r="D5" t="s">
        <v>850</v>
      </c>
    </row>
    <row r="6" ht="15">
      <c r="D6" t="s">
        <v>109</v>
      </c>
    </row>
    <row r="7" ht="15">
      <c r="D7" t="s">
        <v>833</v>
      </c>
    </row>
  </sheetData>
  <hyperlinks>
    <hyperlink ref="A2" location="Índice!A1" display="Regresar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A1">
      <selection activeCell="B5" sqref="B5:B6"/>
    </sheetView>
  </sheetViews>
  <sheetFormatPr defaultColWidth="11.421875" defaultRowHeight="15"/>
  <cols>
    <col min="2" max="2" width="18.00390625" style="0" customWidth="1"/>
    <col min="3" max="3" width="12.00390625" style="0" customWidth="1"/>
    <col min="4" max="4" width="14.421875" style="0" customWidth="1"/>
    <col min="5" max="5" width="9.421875" style="0" customWidth="1"/>
    <col min="6" max="6" width="10.00390625" style="0" customWidth="1"/>
    <col min="7" max="8" width="10.421875" style="0" customWidth="1"/>
    <col min="9" max="9" width="11.140625" style="0" customWidth="1"/>
    <col min="10" max="10" width="11.57421875" style="0" customWidth="1"/>
    <col min="12" max="12" width="13.57421875" style="0" bestFit="1" customWidth="1"/>
  </cols>
  <sheetData>
    <row r="1" spans="8:11" ht="15">
      <c r="H1" s="28"/>
      <c r="K1" s="28"/>
    </row>
    <row r="2" spans="1:10" ht="15">
      <c r="A2" s="1" t="s">
        <v>17</v>
      </c>
      <c r="B2" s="562" t="s">
        <v>298</v>
      </c>
      <c r="C2" s="562"/>
      <c r="D2" s="562"/>
      <c r="E2" s="562"/>
      <c r="F2" s="562"/>
      <c r="G2" s="562"/>
      <c r="H2" s="562"/>
      <c r="I2" s="562"/>
      <c r="J2" s="562"/>
    </row>
    <row r="3" spans="1:10" ht="15">
      <c r="A3" s="27"/>
      <c r="B3" s="562" t="s">
        <v>860</v>
      </c>
      <c r="C3" s="562"/>
      <c r="D3" s="562"/>
      <c r="E3" s="562"/>
      <c r="F3" s="562"/>
      <c r="G3" s="562"/>
      <c r="H3" s="562"/>
      <c r="I3" s="562"/>
      <c r="J3" s="562"/>
    </row>
    <row r="4" spans="1:6" ht="15">
      <c r="A4" s="27"/>
      <c r="B4" s="31"/>
      <c r="C4" s="31"/>
      <c r="D4" s="31"/>
      <c r="E4" s="563"/>
      <c r="F4" s="563"/>
    </row>
    <row r="5" spans="1:10" ht="14.25" customHeight="1">
      <c r="A5" s="27"/>
      <c r="B5" s="564" t="s">
        <v>156</v>
      </c>
      <c r="C5" s="564" t="s">
        <v>1</v>
      </c>
      <c r="D5" s="564" t="s">
        <v>350</v>
      </c>
      <c r="E5" s="564" t="s">
        <v>351</v>
      </c>
      <c r="F5" s="564" t="s">
        <v>283</v>
      </c>
      <c r="G5" s="564" t="s">
        <v>142</v>
      </c>
      <c r="H5" s="564" t="s">
        <v>143</v>
      </c>
      <c r="I5" s="564" t="s">
        <v>271</v>
      </c>
      <c r="J5" s="564" t="s">
        <v>272</v>
      </c>
    </row>
    <row r="6" spans="1:10" ht="57.75" customHeight="1">
      <c r="A6" s="27"/>
      <c r="B6" s="552"/>
      <c r="C6" s="552"/>
      <c r="D6" s="552"/>
      <c r="E6" s="552"/>
      <c r="F6" s="552"/>
      <c r="G6" s="552"/>
      <c r="H6" s="552"/>
      <c r="I6" s="552"/>
      <c r="J6" s="552"/>
    </row>
    <row r="7" spans="1:12" ht="15">
      <c r="A7" s="27"/>
      <c r="B7" s="108" t="s">
        <v>70</v>
      </c>
      <c r="C7" s="388">
        <v>3923123.161546084</v>
      </c>
      <c r="D7" s="388">
        <v>3502915572.9557323</v>
      </c>
      <c r="E7" s="388">
        <v>58072.13</v>
      </c>
      <c r="F7" s="388">
        <v>892.8895241655503</v>
      </c>
      <c r="G7" s="406">
        <v>1</v>
      </c>
      <c r="H7" s="406">
        <v>1</v>
      </c>
      <c r="I7" s="144"/>
      <c r="J7" s="250"/>
      <c r="L7" s="59"/>
    </row>
    <row r="8" spans="1:11" ht="15">
      <c r="A8" s="27"/>
      <c r="B8" s="131" t="s">
        <v>190</v>
      </c>
      <c r="C8" s="62">
        <v>392364.4675601208</v>
      </c>
      <c r="D8" s="62">
        <v>119780871.49488586</v>
      </c>
      <c r="E8" s="62">
        <v>1218.8166666666666</v>
      </c>
      <c r="F8" s="62">
        <v>305.2796096438886</v>
      </c>
      <c r="G8" s="407">
        <v>0.1000132933388438</v>
      </c>
      <c r="H8" s="407">
        <v>0.03419462130907589</v>
      </c>
      <c r="I8" s="408">
        <f>G8</f>
        <v>0.1000132933388438</v>
      </c>
      <c r="J8" s="409">
        <f>H8</f>
        <v>0.03419462130907589</v>
      </c>
      <c r="K8" s="28"/>
    </row>
    <row r="9" spans="1:10" ht="15">
      <c r="A9" s="27"/>
      <c r="B9" s="131" t="s">
        <v>144</v>
      </c>
      <c r="C9" s="62">
        <v>392254.4125474974</v>
      </c>
      <c r="D9" s="62">
        <v>169820055.08565927</v>
      </c>
      <c r="E9" s="62">
        <v>1564.6333333333334</v>
      </c>
      <c r="F9" s="62">
        <v>432.9334474092017</v>
      </c>
      <c r="G9" s="407">
        <v>0.09998524043097129</v>
      </c>
      <c r="H9" s="407">
        <v>0.04847963119544056</v>
      </c>
      <c r="I9" s="408">
        <f aca="true" t="shared" si="0" ref="I9:I17">I8+G9</f>
        <v>0.19999853376981508</v>
      </c>
      <c r="J9" s="409">
        <f aca="true" t="shared" si="1" ref="J9:J17">J8+H9</f>
        <v>0.08267425250451646</v>
      </c>
    </row>
    <row r="10" spans="2:10" ht="15">
      <c r="B10" s="131" t="s">
        <v>145</v>
      </c>
      <c r="C10" s="62">
        <v>392317.36792167346</v>
      </c>
      <c r="D10" s="62">
        <v>204661097.4432596</v>
      </c>
      <c r="E10" s="62">
        <v>2037.0533333333333</v>
      </c>
      <c r="F10" s="62">
        <v>521.6722841699947</v>
      </c>
      <c r="G10" s="407">
        <v>0.10000128769015322</v>
      </c>
      <c r="H10" s="407">
        <v>0.05842592925257636</v>
      </c>
      <c r="I10" s="408">
        <f t="shared" si="0"/>
        <v>0.2999998214599683</v>
      </c>
      <c r="J10" s="409">
        <f t="shared" si="1"/>
        <v>0.14110018175709282</v>
      </c>
    </row>
    <row r="11" spans="2:10" ht="15">
      <c r="B11" s="131" t="s">
        <v>146</v>
      </c>
      <c r="C11" s="62">
        <v>392220.2107442306</v>
      </c>
      <c r="D11" s="62">
        <v>231814286.07746807</v>
      </c>
      <c r="E11" s="62">
        <v>2128.8799999999997</v>
      </c>
      <c r="F11" s="62">
        <v>591.0309558949161</v>
      </c>
      <c r="G11" s="407">
        <v>0.09997652242700901</v>
      </c>
      <c r="H11" s="407">
        <v>0.06617752590647367</v>
      </c>
      <c r="I11" s="408">
        <f t="shared" si="0"/>
        <v>0.3999763438869773</v>
      </c>
      <c r="J11" s="409">
        <f t="shared" si="1"/>
        <v>0.2072777076635665</v>
      </c>
    </row>
    <row r="12" spans="2:10" ht="15">
      <c r="B12" s="131" t="s">
        <v>147</v>
      </c>
      <c r="C12" s="62">
        <v>392440.20373149775</v>
      </c>
      <c r="D12" s="62">
        <v>266065212.05694303</v>
      </c>
      <c r="E12" s="62">
        <v>2372.6966666666667</v>
      </c>
      <c r="F12" s="62">
        <v>677.9764395367127</v>
      </c>
      <c r="G12" s="407">
        <v>0.10003259840989517</v>
      </c>
      <c r="H12" s="407">
        <v>0.07595535961845616</v>
      </c>
      <c r="I12" s="408">
        <f t="shared" si="0"/>
        <v>0.5000089422968724</v>
      </c>
      <c r="J12" s="409">
        <f t="shared" si="1"/>
        <v>0.2832330672820227</v>
      </c>
    </row>
    <row r="13" spans="2:10" ht="15">
      <c r="B13" s="131" t="s">
        <v>148</v>
      </c>
      <c r="C13" s="62">
        <v>392337.2793928337</v>
      </c>
      <c r="D13" s="62">
        <v>302658834.4425292</v>
      </c>
      <c r="E13" s="62">
        <v>3590.5933333333332</v>
      </c>
      <c r="F13" s="62">
        <v>771.4251240945355</v>
      </c>
      <c r="G13" s="407">
        <v>0.10000636310337387</v>
      </c>
      <c r="H13" s="407">
        <v>0.08640197804914494</v>
      </c>
      <c r="I13" s="408">
        <f t="shared" si="0"/>
        <v>0.6000153054002463</v>
      </c>
      <c r="J13" s="409">
        <f t="shared" si="1"/>
        <v>0.36963504533116764</v>
      </c>
    </row>
    <row r="14" spans="2:10" ht="15">
      <c r="B14" s="131" t="s">
        <v>149</v>
      </c>
      <c r="C14" s="62">
        <v>392194.43309884274</v>
      </c>
      <c r="D14" s="62">
        <v>342920463.1924304</v>
      </c>
      <c r="E14" s="62">
        <v>4599.231666666667</v>
      </c>
      <c r="F14" s="62">
        <v>874.3634132767149</v>
      </c>
      <c r="G14" s="407">
        <v>0.09996995173209929</v>
      </c>
      <c r="H14" s="407">
        <v>0.09789572601747773</v>
      </c>
      <c r="I14" s="408">
        <f t="shared" si="0"/>
        <v>0.6999852571323456</v>
      </c>
      <c r="J14" s="409">
        <f t="shared" si="1"/>
        <v>0.4675307713486454</v>
      </c>
    </row>
    <row r="15" spans="2:10" ht="15">
      <c r="B15" s="131" t="s">
        <v>150</v>
      </c>
      <c r="C15" s="62">
        <v>392394.7471981534</v>
      </c>
      <c r="D15" s="62">
        <v>394131632.6302899</v>
      </c>
      <c r="E15" s="62">
        <v>3510.903333333333</v>
      </c>
      <c r="F15" s="62">
        <v>1004.4263727905088</v>
      </c>
      <c r="G15" s="407">
        <v>0.10002101158698075</v>
      </c>
      <c r="H15" s="407">
        <v>0.11251531029556752</v>
      </c>
      <c r="I15" s="408">
        <f t="shared" si="0"/>
        <v>0.8000062687193263</v>
      </c>
      <c r="J15" s="409">
        <f t="shared" si="1"/>
        <v>0.5800460816442129</v>
      </c>
    </row>
    <row r="16" spans="2:10" ht="15">
      <c r="B16" s="131" t="s">
        <v>151</v>
      </c>
      <c r="C16" s="62">
        <v>392280.9186264742</v>
      </c>
      <c r="D16" s="62">
        <v>506307415.3996085</v>
      </c>
      <c r="E16" s="62">
        <v>6495.713333333333</v>
      </c>
      <c r="F16" s="62">
        <v>1290.6756137218827</v>
      </c>
      <c r="G16" s="407">
        <v>0.09999199680284271</v>
      </c>
      <c r="H16" s="407">
        <v>0.14453885766147379</v>
      </c>
      <c r="I16" s="408">
        <f t="shared" si="0"/>
        <v>0.899998265522169</v>
      </c>
      <c r="J16" s="409">
        <f t="shared" si="1"/>
        <v>0.7245849393056867</v>
      </c>
    </row>
    <row r="17" spans="2:10" ht="15">
      <c r="B17" s="132" t="s">
        <v>152</v>
      </c>
      <c r="C17" s="270">
        <v>392319.12072451005</v>
      </c>
      <c r="D17" s="270">
        <v>964755705.1324396</v>
      </c>
      <c r="E17" s="270">
        <v>58072.13</v>
      </c>
      <c r="F17" s="270">
        <v>2459.1095722043574</v>
      </c>
      <c r="G17" s="410">
        <v>0.1000017344777672</v>
      </c>
      <c r="H17" s="410">
        <v>0.27541506069425087</v>
      </c>
      <c r="I17" s="411">
        <f t="shared" si="0"/>
        <v>0.9999999999999362</v>
      </c>
      <c r="J17" s="412">
        <f t="shared" si="1"/>
        <v>0.9999999999999376</v>
      </c>
    </row>
    <row r="18" spans="2:10" ht="15">
      <c r="B18" s="58"/>
      <c r="C18" s="67"/>
      <c r="D18" s="67"/>
      <c r="E18" s="67"/>
      <c r="F18" s="201"/>
      <c r="G18" s="243"/>
      <c r="H18" s="243"/>
      <c r="I18" s="244"/>
      <c r="J18" s="244"/>
    </row>
    <row r="19" spans="2:10" ht="15">
      <c r="B19" s="562" t="s">
        <v>519</v>
      </c>
      <c r="C19" s="562"/>
      <c r="D19" s="562"/>
      <c r="E19" s="562"/>
      <c r="F19" s="562"/>
      <c r="G19" s="562"/>
      <c r="H19" s="562"/>
      <c r="I19" s="562"/>
      <c r="J19" s="562"/>
    </row>
    <row r="20" spans="2:11" ht="15">
      <c r="B20" s="562" t="s">
        <v>860</v>
      </c>
      <c r="C20" s="562"/>
      <c r="D20" s="562"/>
      <c r="E20" s="562"/>
      <c r="F20" s="562"/>
      <c r="G20" s="562"/>
      <c r="H20" s="562"/>
      <c r="I20" s="562"/>
      <c r="J20" s="562"/>
      <c r="K20" s="28"/>
    </row>
    <row r="21" spans="2:6" ht="15">
      <c r="B21" s="31"/>
      <c r="C21" s="31"/>
      <c r="D21" s="31"/>
      <c r="E21" s="563"/>
      <c r="F21" s="563"/>
    </row>
    <row r="22" spans="2:10" ht="14.25" customHeight="1">
      <c r="B22" s="564" t="s">
        <v>156</v>
      </c>
      <c r="C22" s="564" t="s">
        <v>1</v>
      </c>
      <c r="D22" s="564" t="s">
        <v>350</v>
      </c>
      <c r="E22" s="564" t="s">
        <v>351</v>
      </c>
      <c r="F22" s="564" t="s">
        <v>283</v>
      </c>
      <c r="G22" s="564" t="s">
        <v>142</v>
      </c>
      <c r="H22" s="564" t="s">
        <v>143</v>
      </c>
      <c r="I22" s="564" t="s">
        <v>271</v>
      </c>
      <c r="J22" s="564" t="s">
        <v>272</v>
      </c>
    </row>
    <row r="23" spans="2:10" ht="39.4" customHeight="1">
      <c r="B23" s="552"/>
      <c r="C23" s="552"/>
      <c r="D23" s="552"/>
      <c r="E23" s="552"/>
      <c r="F23" s="552"/>
      <c r="G23" s="552"/>
      <c r="H23" s="552"/>
      <c r="I23" s="552"/>
      <c r="J23" s="552"/>
    </row>
    <row r="24" spans="2:10" ht="15">
      <c r="B24" s="108" t="s">
        <v>169</v>
      </c>
      <c r="C24" s="388">
        <v>2666885.510168755</v>
      </c>
      <c r="D24" s="388">
        <v>2790459733.581906</v>
      </c>
      <c r="E24" s="388">
        <v>58072.13</v>
      </c>
      <c r="F24" s="389">
        <v>1046.336531111653</v>
      </c>
      <c r="G24" s="413">
        <v>1</v>
      </c>
      <c r="H24" s="413">
        <v>1</v>
      </c>
      <c r="I24" s="144"/>
      <c r="J24" s="250"/>
    </row>
    <row r="25" spans="2:10" ht="15">
      <c r="B25" s="131" t="s">
        <v>190</v>
      </c>
      <c r="C25" s="62">
        <v>266672.0496714709</v>
      </c>
      <c r="D25" s="62">
        <v>110507429.88403754</v>
      </c>
      <c r="E25" s="62">
        <v>1564.6333333333334</v>
      </c>
      <c r="F25" s="392">
        <v>414.3944969867603</v>
      </c>
      <c r="G25" s="408">
        <v>0.09999381250325833</v>
      </c>
      <c r="H25" s="408">
        <v>0.03960187224855145</v>
      </c>
      <c r="I25" s="408">
        <f>G25</f>
        <v>0.09999381250325833</v>
      </c>
      <c r="J25" s="409">
        <f>H25</f>
        <v>0.03960187224855145</v>
      </c>
    </row>
    <row r="26" spans="2:11" ht="15">
      <c r="B26" s="131" t="s">
        <v>144</v>
      </c>
      <c r="C26" s="62">
        <v>266787.98672980757</v>
      </c>
      <c r="D26" s="62">
        <v>145118737.66393065</v>
      </c>
      <c r="E26" s="62">
        <v>2037.0533333333333</v>
      </c>
      <c r="F26" s="392">
        <v>543.9477970606721</v>
      </c>
      <c r="G26" s="408">
        <v>0.10003728533247974</v>
      </c>
      <c r="H26" s="408">
        <v>0.052005315080340724</v>
      </c>
      <c r="I26" s="408">
        <f>I25+G26</f>
        <v>0.20003109783573808</v>
      </c>
      <c r="J26" s="409">
        <f aca="true" t="shared" si="2" ref="J26:J34">J25+H26</f>
        <v>0.09160718732889217</v>
      </c>
      <c r="K26" s="28"/>
    </row>
    <row r="27" spans="2:10" ht="15">
      <c r="B27" s="131" t="s">
        <v>145</v>
      </c>
      <c r="C27" s="62">
        <v>266563.4397495194</v>
      </c>
      <c r="D27" s="62">
        <v>166786856.95623347</v>
      </c>
      <c r="E27" s="62">
        <v>2029.6100000000001</v>
      </c>
      <c r="F27" s="392">
        <v>625.6929199028847</v>
      </c>
      <c r="G27" s="408">
        <v>0.09995308712470818</v>
      </c>
      <c r="H27" s="408">
        <v>0.05977038655997432</v>
      </c>
      <c r="I27" s="408">
        <f aca="true" t="shared" si="3" ref="I27:I34">I26+G27</f>
        <v>0.29998418496044627</v>
      </c>
      <c r="J27" s="409">
        <f t="shared" si="2"/>
        <v>0.1513775738888665</v>
      </c>
    </row>
    <row r="28" spans="2:10" ht="15">
      <c r="B28" s="131" t="s">
        <v>146</v>
      </c>
      <c r="C28" s="62">
        <v>266713.46542266005</v>
      </c>
      <c r="D28" s="62">
        <v>190625860.30641145</v>
      </c>
      <c r="E28" s="62">
        <v>2372.6966666666667</v>
      </c>
      <c r="F28" s="392">
        <v>714.7215458519396</v>
      </c>
      <c r="G28" s="408">
        <v>0.1000093421354946</v>
      </c>
      <c r="H28" s="408">
        <v>0.06831342449142572</v>
      </c>
      <c r="I28" s="408">
        <f t="shared" si="3"/>
        <v>0.3999935270959409</v>
      </c>
      <c r="J28" s="409">
        <f t="shared" si="2"/>
        <v>0.2196909983802922</v>
      </c>
    </row>
    <row r="29" spans="2:10" ht="15">
      <c r="B29" s="131" t="s">
        <v>147</v>
      </c>
      <c r="C29" s="62">
        <v>266692.37222264824</v>
      </c>
      <c r="D29" s="62">
        <v>214585095.23467755</v>
      </c>
      <c r="E29" s="62">
        <v>3590.5933333333332</v>
      </c>
      <c r="F29" s="392">
        <v>804.6165454463434</v>
      </c>
      <c r="G29" s="408">
        <v>0.10000143283457734</v>
      </c>
      <c r="H29" s="408">
        <v>0.07689954907868554</v>
      </c>
      <c r="I29" s="408">
        <f t="shared" si="3"/>
        <v>0.49999495993051823</v>
      </c>
      <c r="J29" s="409">
        <f t="shared" si="2"/>
        <v>0.2965905474589777</v>
      </c>
    </row>
    <row r="30" spans="2:10" ht="15">
      <c r="B30" s="131" t="s">
        <v>148</v>
      </c>
      <c r="C30" s="62">
        <v>266795.38841963484</v>
      </c>
      <c r="D30" s="62">
        <v>241871733.6431025</v>
      </c>
      <c r="E30" s="62">
        <v>4599.231666666667</v>
      </c>
      <c r="F30" s="392">
        <v>906.5813883659389</v>
      </c>
      <c r="G30" s="408">
        <v>0.10004006073839765</v>
      </c>
      <c r="H30" s="408">
        <v>0.08667809491471491</v>
      </c>
      <c r="I30" s="408">
        <f t="shared" si="3"/>
        <v>0.6000350206689159</v>
      </c>
      <c r="J30" s="409">
        <f t="shared" si="2"/>
        <v>0.3832686423736926</v>
      </c>
    </row>
    <row r="31" spans="2:10" ht="15">
      <c r="B31" s="131" t="s">
        <v>149</v>
      </c>
      <c r="C31" s="62">
        <v>266656.1457445542</v>
      </c>
      <c r="D31" s="62">
        <v>266457458.71638077</v>
      </c>
      <c r="E31" s="62">
        <v>3375.1133333333337</v>
      </c>
      <c r="F31" s="392">
        <v>999.2548942473513</v>
      </c>
      <c r="G31" s="408">
        <v>0.09998784902006562</v>
      </c>
      <c r="H31" s="408">
        <v>0.09548873094626208</v>
      </c>
      <c r="I31" s="408">
        <f t="shared" si="3"/>
        <v>0.7000228696889815</v>
      </c>
      <c r="J31" s="409">
        <f t="shared" si="2"/>
        <v>0.4787573733199547</v>
      </c>
    </row>
    <row r="32" spans="2:10" ht="15">
      <c r="B32" s="131" t="s">
        <v>150</v>
      </c>
      <c r="C32" s="62">
        <v>266651.93663196644</v>
      </c>
      <c r="D32" s="62">
        <v>310995545.1689938</v>
      </c>
      <c r="E32" s="62">
        <v>4307.683333333333</v>
      </c>
      <c r="F32" s="392">
        <v>1166.297717905685</v>
      </c>
      <c r="G32" s="408">
        <v>0.09998627073236949</v>
      </c>
      <c r="H32" s="408">
        <v>0.11144957278053674</v>
      </c>
      <c r="I32" s="408">
        <f t="shared" si="3"/>
        <v>0.800009140421351</v>
      </c>
      <c r="J32" s="409">
        <f t="shared" si="2"/>
        <v>0.5902069461004915</v>
      </c>
    </row>
    <row r="33" spans="2:10" ht="15">
      <c r="B33" s="131" t="s">
        <v>151</v>
      </c>
      <c r="C33" s="62">
        <v>266628.5458375919</v>
      </c>
      <c r="D33" s="62">
        <v>399624983.5552783</v>
      </c>
      <c r="E33" s="62">
        <v>6495.713333333333</v>
      </c>
      <c r="F33" s="392">
        <v>1498.8079475882407</v>
      </c>
      <c r="G33" s="408">
        <v>0.09997749990426856</v>
      </c>
      <c r="H33" s="408">
        <v>0.14321116292988376</v>
      </c>
      <c r="I33" s="408">
        <f t="shared" si="3"/>
        <v>0.8999866403256195</v>
      </c>
      <c r="J33" s="409">
        <f t="shared" si="2"/>
        <v>0.7334181090303753</v>
      </c>
    </row>
    <row r="34" spans="2:10" ht="15">
      <c r="B34" s="132" t="s">
        <v>152</v>
      </c>
      <c r="C34" s="270">
        <v>266724.1797387023</v>
      </c>
      <c r="D34" s="270">
        <v>743886032.4526534</v>
      </c>
      <c r="E34" s="270">
        <v>58072.13</v>
      </c>
      <c r="F34" s="395">
        <v>2788.9711130854544</v>
      </c>
      <c r="G34" s="411">
        <v>0.10001335967430584</v>
      </c>
      <c r="H34" s="411">
        <v>0.2665818909695508</v>
      </c>
      <c r="I34" s="411">
        <f t="shared" si="3"/>
        <v>0.9999999999999253</v>
      </c>
      <c r="J34" s="412">
        <f t="shared" si="2"/>
        <v>0.9999999999999261</v>
      </c>
    </row>
    <row r="35" spans="2:10" ht="15">
      <c r="B35" s="58"/>
      <c r="C35" s="67"/>
      <c r="D35" s="67"/>
      <c r="E35" s="67"/>
      <c r="F35" s="201"/>
      <c r="G35" s="58"/>
      <c r="H35" s="58"/>
      <c r="I35" s="58"/>
      <c r="J35" s="58"/>
    </row>
    <row r="36" spans="2:11" ht="15">
      <c r="B36" s="562" t="s">
        <v>519</v>
      </c>
      <c r="C36" s="562"/>
      <c r="D36" s="562"/>
      <c r="E36" s="562"/>
      <c r="F36" s="562"/>
      <c r="G36" s="562"/>
      <c r="H36" s="562"/>
      <c r="I36" s="562"/>
      <c r="J36" s="562"/>
      <c r="K36" s="28"/>
    </row>
    <row r="37" spans="2:10" ht="15">
      <c r="B37" s="562" t="s">
        <v>860</v>
      </c>
      <c r="C37" s="562"/>
      <c r="D37" s="562"/>
      <c r="E37" s="562"/>
      <c r="F37" s="562"/>
      <c r="G37" s="562"/>
      <c r="H37" s="562"/>
      <c r="I37" s="562"/>
      <c r="J37" s="562"/>
    </row>
    <row r="38" spans="2:6" ht="15">
      <c r="B38" s="31"/>
      <c r="C38" s="31"/>
      <c r="D38" s="31"/>
      <c r="E38" s="563"/>
      <c r="F38" s="563"/>
    </row>
    <row r="39" spans="2:10" ht="14.25" customHeight="1">
      <c r="B39" s="564" t="s">
        <v>156</v>
      </c>
      <c r="C39" s="564" t="s">
        <v>1</v>
      </c>
      <c r="D39" s="564" t="s">
        <v>350</v>
      </c>
      <c r="E39" s="564" t="s">
        <v>351</v>
      </c>
      <c r="F39" s="564" t="s">
        <v>283</v>
      </c>
      <c r="G39" s="564" t="s">
        <v>142</v>
      </c>
      <c r="H39" s="564" t="s">
        <v>143</v>
      </c>
      <c r="I39" s="564" t="s">
        <v>271</v>
      </c>
      <c r="J39" s="564" t="s">
        <v>272</v>
      </c>
    </row>
    <row r="40" spans="2:10" ht="43.5" customHeight="1">
      <c r="B40" s="552"/>
      <c r="C40" s="552"/>
      <c r="D40" s="552"/>
      <c r="E40" s="552"/>
      <c r="F40" s="552"/>
      <c r="G40" s="552"/>
      <c r="H40" s="552"/>
      <c r="I40" s="552"/>
      <c r="J40" s="552"/>
    </row>
    <row r="41" spans="2:10" ht="15">
      <c r="B41" s="143" t="s">
        <v>167</v>
      </c>
      <c r="C41" s="388">
        <v>1256237.6513770716</v>
      </c>
      <c r="D41" s="388">
        <v>712455839.3736674</v>
      </c>
      <c r="E41" s="388">
        <v>34059.1375</v>
      </c>
      <c r="F41" s="388">
        <v>567.1346011582143</v>
      </c>
      <c r="G41" s="406">
        <v>1</v>
      </c>
      <c r="H41" s="406">
        <v>1</v>
      </c>
      <c r="I41" s="144"/>
      <c r="J41" s="250"/>
    </row>
    <row r="42" spans="2:10" ht="15">
      <c r="B42" s="286" t="s">
        <v>190</v>
      </c>
      <c r="C42" s="62">
        <v>125641.5181317745</v>
      </c>
      <c r="D42" s="62">
        <v>29241504.29843817</v>
      </c>
      <c r="E42" s="62">
        <v>785.0849999999999</v>
      </c>
      <c r="F42" s="62">
        <v>232.7375913093416</v>
      </c>
      <c r="G42" s="407">
        <v>0.10001413187548382</v>
      </c>
      <c r="H42" s="407">
        <v>0.04104325164089454</v>
      </c>
      <c r="I42" s="407">
        <f>G42</f>
        <v>0.10001413187548382</v>
      </c>
      <c r="J42" s="414">
        <f>H42</f>
        <v>0.04104325164089454</v>
      </c>
    </row>
    <row r="43" spans="2:11" ht="15">
      <c r="B43" s="286" t="s">
        <v>144</v>
      </c>
      <c r="C43" s="62">
        <v>125577.23275918222</v>
      </c>
      <c r="D43" s="62">
        <v>39514026.76535877</v>
      </c>
      <c r="E43" s="62">
        <v>1147.9333333333332</v>
      </c>
      <c r="F43" s="62">
        <v>314.6591615148447</v>
      </c>
      <c r="G43" s="407">
        <v>0.09996295893657228</v>
      </c>
      <c r="H43" s="407">
        <v>0.0554617206872727</v>
      </c>
      <c r="I43" s="407">
        <f aca="true" t="shared" si="4" ref="I43:I51">I42+G43</f>
        <v>0.1999770908120561</v>
      </c>
      <c r="J43" s="414">
        <f>H42+H43</f>
        <v>0.09650497232816724</v>
      </c>
      <c r="K43" s="28"/>
    </row>
    <row r="44" spans="2:10" ht="15">
      <c r="B44" s="286" t="s">
        <v>145</v>
      </c>
      <c r="C44" s="62">
        <v>125621.27120432015</v>
      </c>
      <c r="D44" s="62">
        <v>48189581.10177116</v>
      </c>
      <c r="E44" s="62">
        <v>1130.3666666666666</v>
      </c>
      <c r="F44" s="62">
        <v>383.61004183273946</v>
      </c>
      <c r="G44" s="407">
        <v>0.09999801475987902</v>
      </c>
      <c r="H44" s="407">
        <v>0.06763869202635138</v>
      </c>
      <c r="I44" s="407">
        <f t="shared" si="4"/>
        <v>0.29997510557193513</v>
      </c>
      <c r="J44" s="414">
        <f aca="true" t="shared" si="5" ref="J44:J50">J43+H44</f>
        <v>0.1641436643545186</v>
      </c>
    </row>
    <row r="45" spans="2:10" ht="15">
      <c r="B45" s="286" t="s">
        <v>146</v>
      </c>
      <c r="C45" s="62">
        <v>125712.99138927521</v>
      </c>
      <c r="D45" s="62">
        <v>53930078.93340721</v>
      </c>
      <c r="E45" s="62">
        <v>1594.1216666666667</v>
      </c>
      <c r="F45" s="62">
        <v>428.99368106205196</v>
      </c>
      <c r="G45" s="407">
        <v>0.10007102657006836</v>
      </c>
      <c r="H45" s="407">
        <v>0.07569603048073563</v>
      </c>
      <c r="I45" s="407">
        <f t="shared" si="4"/>
        <v>0.40004613214200346</v>
      </c>
      <c r="J45" s="414">
        <f t="shared" si="5"/>
        <v>0.23983969483525425</v>
      </c>
    </row>
    <row r="46" spans="2:10" ht="15">
      <c r="B46" s="286" t="s">
        <v>147</v>
      </c>
      <c r="C46" s="62">
        <v>125521.66040850128</v>
      </c>
      <c r="D46" s="62">
        <v>60083630.151881166</v>
      </c>
      <c r="E46" s="62">
        <v>1446.2033333333334</v>
      </c>
      <c r="F46" s="62">
        <v>478.6714098295329</v>
      </c>
      <c r="G46" s="407">
        <v>0.0999187218046729</v>
      </c>
      <c r="H46" s="407">
        <v>0.08433312892024544</v>
      </c>
      <c r="I46" s="407">
        <f t="shared" si="4"/>
        <v>0.49996485394667634</v>
      </c>
      <c r="J46" s="414">
        <f t="shared" si="5"/>
        <v>0.3241728237554997</v>
      </c>
    </row>
    <row r="47" spans="2:10" ht="15">
      <c r="B47" s="286" t="s">
        <v>148</v>
      </c>
      <c r="C47" s="62">
        <v>125660.00311898715</v>
      </c>
      <c r="D47" s="62">
        <v>67012530.853185356</v>
      </c>
      <c r="E47" s="62">
        <v>1925.9650000000001</v>
      </c>
      <c r="F47" s="62">
        <v>533.2844914044077</v>
      </c>
      <c r="G47" s="407">
        <v>0.10002884643780599</v>
      </c>
      <c r="H47" s="407">
        <v>0.09405850461145392</v>
      </c>
      <c r="I47" s="407">
        <f t="shared" si="4"/>
        <v>0.5999937003844823</v>
      </c>
      <c r="J47" s="414">
        <f t="shared" si="5"/>
        <v>0.41823132836695365</v>
      </c>
    </row>
    <row r="48" spans="2:10" ht="15">
      <c r="B48" s="286" t="s">
        <v>149</v>
      </c>
      <c r="C48" s="62">
        <v>125681.97643256652</v>
      </c>
      <c r="D48" s="62">
        <v>73904860.27506733</v>
      </c>
      <c r="E48" s="62">
        <v>2274.45</v>
      </c>
      <c r="F48" s="62">
        <v>588.0306975815287</v>
      </c>
      <c r="G48" s="407">
        <v>0.10004633780463079</v>
      </c>
      <c r="H48" s="407">
        <v>0.10373254900968798</v>
      </c>
      <c r="I48" s="407">
        <f t="shared" si="4"/>
        <v>0.7000400381891131</v>
      </c>
      <c r="J48" s="414">
        <f t="shared" si="5"/>
        <v>0.5219638773766416</v>
      </c>
    </row>
    <row r="49" spans="2:10" ht="15">
      <c r="B49" s="286" t="s">
        <v>150</v>
      </c>
      <c r="C49" s="62">
        <v>125536.53555846133</v>
      </c>
      <c r="D49" s="62">
        <v>82570065.4084274</v>
      </c>
      <c r="E49" s="62">
        <v>2821.9900000000002</v>
      </c>
      <c r="F49" s="62">
        <v>657.7373275525451</v>
      </c>
      <c r="G49" s="407">
        <v>0.09993056283645836</v>
      </c>
      <c r="H49" s="407">
        <v>0.11589499425117523</v>
      </c>
      <c r="I49" s="407">
        <f t="shared" si="4"/>
        <v>0.7999706010255715</v>
      </c>
      <c r="J49" s="414">
        <f t="shared" si="5"/>
        <v>0.6378588716278168</v>
      </c>
    </row>
    <row r="50" spans="2:10" ht="15">
      <c r="B50" s="286" t="s">
        <v>151</v>
      </c>
      <c r="C50" s="62">
        <v>125701.54793919915</v>
      </c>
      <c r="D50" s="62">
        <v>97869755.60721119</v>
      </c>
      <c r="E50" s="62">
        <v>2581.2116666666666</v>
      </c>
      <c r="F50" s="62">
        <v>778.5883086702322</v>
      </c>
      <c r="G50" s="407">
        <v>0.1000619172665353</v>
      </c>
      <c r="H50" s="407">
        <v>0.13736957464374247</v>
      </c>
      <c r="I50" s="407">
        <f t="shared" si="4"/>
        <v>0.9000325182921067</v>
      </c>
      <c r="J50" s="414">
        <f t="shared" si="5"/>
        <v>0.7752284462715593</v>
      </c>
    </row>
    <row r="51" spans="2:10" ht="15">
      <c r="B51" s="404" t="s">
        <v>152</v>
      </c>
      <c r="C51" s="270">
        <v>125582.91443493626</v>
      </c>
      <c r="D51" s="270">
        <v>160139805.97898808</v>
      </c>
      <c r="E51" s="270">
        <v>34059.1375</v>
      </c>
      <c r="F51" s="270">
        <v>1275.1719188835639</v>
      </c>
      <c r="G51" s="410">
        <v>0.09996748170799838</v>
      </c>
      <c r="H51" s="410">
        <v>0.22477155372853683</v>
      </c>
      <c r="I51" s="410">
        <f t="shared" si="4"/>
        <v>1.000000000000105</v>
      </c>
      <c r="J51" s="415">
        <v>0.9999999999999301</v>
      </c>
    </row>
    <row r="52" spans="2:10" ht="15">
      <c r="B52" s="58"/>
      <c r="C52" s="67"/>
      <c r="D52" s="67"/>
      <c r="E52" s="67"/>
      <c r="F52" s="201"/>
      <c r="G52" s="58"/>
      <c r="H52" s="58"/>
      <c r="I52" s="58"/>
      <c r="J52" s="58"/>
    </row>
    <row r="53" ht="15">
      <c r="H53" s="51"/>
    </row>
    <row r="54" ht="15">
      <c r="B54" t="s">
        <v>347</v>
      </c>
    </row>
    <row r="59" ht="15">
      <c r="B59" s="28"/>
    </row>
  </sheetData>
  <mergeCells count="36">
    <mergeCell ref="B3:J3"/>
    <mergeCell ref="B2:J2"/>
    <mergeCell ref="B5:B6"/>
    <mergeCell ref="C5:C6"/>
    <mergeCell ref="D5:D6"/>
    <mergeCell ref="E5:E6"/>
    <mergeCell ref="F5:F6"/>
    <mergeCell ref="I5:I6"/>
    <mergeCell ref="J5:J6"/>
    <mergeCell ref="G5:G6"/>
    <mergeCell ref="H5:H6"/>
    <mergeCell ref="E4:F4"/>
    <mergeCell ref="B19:J19"/>
    <mergeCell ref="B20:J20"/>
    <mergeCell ref="E21:F21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B36:J36"/>
    <mergeCell ref="B37:J37"/>
    <mergeCell ref="E38:F38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</mergeCells>
  <hyperlinks>
    <hyperlink ref="A2" location="Índice!A1" display="Regres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INEC Bélgica Defaz</dc:creator>
  <cp:keywords/>
  <dc:description/>
  <cp:lastModifiedBy>jdefaz</cp:lastModifiedBy>
  <cp:lastPrinted>2013-03-28T12:58:51Z</cp:lastPrinted>
  <dcterms:created xsi:type="dcterms:W3CDTF">2012-09-06T15:31:47Z</dcterms:created>
  <dcterms:modified xsi:type="dcterms:W3CDTF">2013-04-08T13:27:08Z</dcterms:modified>
  <cp:category/>
  <cp:version/>
  <cp:contentType/>
  <cp:contentStatus/>
</cp:coreProperties>
</file>