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Default Extension="png" ContentType="image/png"/>
  <Override PartName="/xl/charts/chart2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5" yWindow="-60" windowWidth="9645" windowHeight="4995" tabRatio="792"/>
  </bookViews>
  <sheets>
    <sheet name="Ciencia y tecnología" sheetId="14" r:id="rId1"/>
    <sheet name="Innovacion " sheetId="13" r:id="rId2"/>
  </sheets>
  <externalReferences>
    <externalReference r:id="rId3"/>
    <externalReference r:id="rId4"/>
    <externalReference r:id="rId5"/>
    <externalReference r:id="rId6"/>
    <externalReference r:id="rId7"/>
  </externalReferences>
  <calcPr calcId="125725"/>
</workbook>
</file>

<file path=xl/calcChain.xml><?xml version="1.0" encoding="utf-8"?>
<calcChain xmlns="http://schemas.openxmlformats.org/spreadsheetml/2006/main">
  <c r="B450" i="14"/>
  <c r="B449"/>
  <c r="B448"/>
  <c r="B447"/>
  <c r="B446"/>
  <c r="B445"/>
  <c r="B451" l="1"/>
  <c r="B18" i="13" l="1"/>
  <c r="B19"/>
  <c r="B20"/>
  <c r="B439" i="14"/>
  <c r="B438"/>
  <c r="B436"/>
  <c r="B435"/>
  <c r="B433"/>
  <c r="B432"/>
  <c r="B430"/>
  <c r="B429"/>
  <c r="B427"/>
  <c r="B426"/>
  <c r="B424"/>
  <c r="B423"/>
  <c r="B415"/>
  <c r="B414"/>
  <c r="B387"/>
  <c r="B386"/>
  <c r="B385"/>
  <c r="B384"/>
  <c r="B383"/>
  <c r="B356"/>
  <c r="B355"/>
  <c r="B354"/>
  <c r="B353"/>
  <c r="B352"/>
  <c r="B325"/>
  <c r="B324"/>
  <c r="B323"/>
  <c r="B322"/>
  <c r="B321"/>
  <c r="B320"/>
  <c r="B284"/>
  <c r="B283"/>
  <c r="B282"/>
  <c r="B281"/>
  <c r="B280"/>
  <c r="B279"/>
  <c r="B278"/>
  <c r="B277"/>
  <c r="B276"/>
  <c r="B275"/>
  <c r="B274"/>
  <c r="B273"/>
  <c r="B272"/>
  <c r="B271"/>
  <c r="B244"/>
  <c r="B243"/>
  <c r="B242"/>
  <c r="B241"/>
  <c r="B214"/>
  <c r="B213"/>
  <c r="B212"/>
  <c r="B211"/>
  <c r="B184"/>
  <c r="B183"/>
  <c r="B182"/>
  <c r="B181"/>
  <c r="B180"/>
  <c r="B153"/>
  <c r="B152"/>
  <c r="B151"/>
  <c r="B150"/>
  <c r="B149"/>
  <c r="B122"/>
  <c r="B121"/>
  <c r="B120"/>
  <c r="B113"/>
  <c r="B112"/>
  <c r="B105"/>
  <c r="B104"/>
  <c r="B83"/>
  <c r="B82"/>
  <c r="B55"/>
  <c r="B53"/>
  <c r="B34"/>
  <c r="B27"/>
  <c r="B20"/>
  <c r="B123" l="1"/>
  <c r="B357"/>
  <c r="B185"/>
  <c r="B215"/>
  <c r="B245"/>
  <c r="B285"/>
  <c r="B326"/>
  <c r="B154"/>
  <c r="B388"/>
  <c r="B271" i="13"/>
  <c r="B270"/>
  <c r="B269"/>
  <c r="B268"/>
  <c r="B267"/>
  <c r="B266"/>
  <c r="B265"/>
  <c r="B264"/>
  <c r="B263"/>
  <c r="B262"/>
  <c r="B237"/>
  <c r="B236"/>
  <c r="B235"/>
  <c r="B234"/>
  <c r="B233"/>
  <c r="B232"/>
  <c r="B231"/>
  <c r="B230"/>
  <c r="B229"/>
  <c r="B228"/>
  <c r="B227"/>
  <c r="B201"/>
  <c r="B200"/>
  <c r="B199"/>
  <c r="B198"/>
  <c r="B197"/>
  <c r="B169"/>
  <c r="B168"/>
  <c r="B167"/>
  <c r="B166"/>
  <c r="B165"/>
  <c r="B139"/>
  <c r="B138"/>
  <c r="B137"/>
  <c r="B136"/>
  <c r="E110"/>
  <c r="D110"/>
  <c r="C110"/>
  <c r="B110"/>
  <c r="B80"/>
  <c r="B79"/>
  <c r="B78"/>
  <c r="B77"/>
  <c r="D51"/>
  <c r="C51"/>
  <c r="B51"/>
  <c r="D50"/>
  <c r="C50"/>
  <c r="B50"/>
  <c r="D49"/>
  <c r="C49"/>
  <c r="B49"/>
  <c r="D48"/>
  <c r="C48"/>
  <c r="B48"/>
  <c r="B52" l="1"/>
  <c r="C52"/>
  <c r="D52"/>
</calcChain>
</file>

<file path=xl/sharedStrings.xml><?xml version="1.0" encoding="utf-8"?>
<sst xmlns="http://schemas.openxmlformats.org/spreadsheetml/2006/main" count="267" uniqueCount="169">
  <si>
    <t>%</t>
  </si>
  <si>
    <t>Ciencias Naturales y Exactas</t>
  </si>
  <si>
    <t>Ingeniería y Tecnología</t>
  </si>
  <si>
    <t>Ciencias Médicas</t>
  </si>
  <si>
    <t>Ciencias Agrícolas</t>
  </si>
  <si>
    <t>Humanidades</t>
  </si>
  <si>
    <t>CLASIFICACIÓN</t>
  </si>
  <si>
    <t>Empresas innovadoras</t>
  </si>
  <si>
    <t>Empresas potencialmente innovadoras</t>
  </si>
  <si>
    <t>Empresas no-innovadoras</t>
  </si>
  <si>
    <t>Servicio nuevo</t>
  </si>
  <si>
    <t xml:space="preserve">TIPO DE INNOVACIÓN </t>
  </si>
  <si>
    <t>Innovación de producto</t>
  </si>
  <si>
    <t>POR ACTIVIDAD ECONÓMICA</t>
  </si>
  <si>
    <t>Manufactura</t>
  </si>
  <si>
    <t>Comercio</t>
  </si>
  <si>
    <t>Minas y Canteras</t>
  </si>
  <si>
    <t>Servicios</t>
  </si>
  <si>
    <t>OBJETIVOS</t>
  </si>
  <si>
    <t>Total</t>
  </si>
  <si>
    <t>Innovación en proceso</t>
  </si>
  <si>
    <t>Innovación organizacional</t>
  </si>
  <si>
    <t>Innovación comercialización</t>
  </si>
  <si>
    <t>Bien Nuevo</t>
  </si>
  <si>
    <t>Bien signifcativamente mejorado</t>
  </si>
  <si>
    <t>Servicio signifcativamente mejorado</t>
  </si>
  <si>
    <t xml:space="preserve">FUENTE: ENCUESTA DE ACTIVIDADES DE INNOVACIÓN  </t>
  </si>
  <si>
    <t xml:space="preserve">Total </t>
  </si>
  <si>
    <t>FUENTES DE FINANCIAMIENTO</t>
  </si>
  <si>
    <t>FINANCIAMIENTO (%)</t>
  </si>
  <si>
    <t>Apoyos Gubernamentales</t>
  </si>
  <si>
    <t>Banca privada</t>
  </si>
  <si>
    <t>Recursos provenientes del exterior</t>
  </si>
  <si>
    <t>Recursos propios</t>
  </si>
  <si>
    <t>Otras Fuentes</t>
  </si>
  <si>
    <t>Reducir los costos de materiales y energía por unidad de producción</t>
  </si>
  <si>
    <t>Reducir los costos de producción por unidad de producción</t>
  </si>
  <si>
    <t>Reducir los impactos ambientales</t>
  </si>
  <si>
    <t xml:space="preserve">Ingresar a nuevos mercados </t>
  </si>
  <si>
    <t xml:space="preserve">Mejorar la flexibilidad para producir bienes o servicios </t>
  </si>
  <si>
    <t xml:space="preserve">Reemplazar los productos o procesos desactualizados </t>
  </si>
  <si>
    <t>Mejorar la salud o seguridad ocupacional de sus empleados</t>
  </si>
  <si>
    <t xml:space="preserve">Aumentar la variedad de bienes o servicios </t>
  </si>
  <si>
    <t xml:space="preserve">Incrementar la participación de mercado </t>
  </si>
  <si>
    <t>Aumentar la capacidad para producir bienes o servicios</t>
  </si>
  <si>
    <t xml:space="preserve">Mejorar la calidad de bienes o servicios </t>
  </si>
  <si>
    <t>ACTIVIDADES DE INNOVACIÓN</t>
  </si>
  <si>
    <t>% EMPRESAS</t>
  </si>
  <si>
    <t>Tecnología Desincorporada</t>
  </si>
  <si>
    <t xml:space="preserve">Ingeniería y Diseño Industrial </t>
  </si>
  <si>
    <t>I+D Externa</t>
  </si>
  <si>
    <t>Estudios de mercado</t>
  </si>
  <si>
    <t>Consultoría y Asistencia Técnica</t>
  </si>
  <si>
    <t>Hardware</t>
  </si>
  <si>
    <t>Software</t>
  </si>
  <si>
    <t>I+D Interna</t>
  </si>
  <si>
    <t>Capacitación</t>
  </si>
  <si>
    <t>Adquisición de Maquinaria y equipos</t>
  </si>
  <si>
    <t>TABLA 1. POBLACIÓN DEL ECUADOR</t>
  </si>
  <si>
    <t>( VALORES EN MILLONES DE PERSONAS)</t>
  </si>
  <si>
    <t>Población del Ecuador</t>
  </si>
  <si>
    <t>Fuente: INEC, Encuesta ENEMDU</t>
  </si>
  <si>
    <t>TABLA 2. POBLACIÓN ECONÓMICAMENTE ACTIVA DEL ECUADOR</t>
  </si>
  <si>
    <t>Población Económicamente Activa del Ecuador</t>
  </si>
  <si>
    <t>TABLA 3 .PRODUCTO INTERNO BRUTO DEL ECUADOR</t>
  </si>
  <si>
    <t>( VALORES EN MILES DE MILLONES DE DÓLARES)</t>
  </si>
  <si>
    <t>PIB del Ecuador</t>
  </si>
  <si>
    <t>Fuente: Banco Central del Ecuador</t>
  </si>
  <si>
    <t>( VALORES EN MILLONES DE DÓLARES CORRIENTES)</t>
  </si>
  <si>
    <t>I+D (Investigación y Desarrollo)</t>
  </si>
  <si>
    <t>ACT (Actividades de Ciencia y Tecnología)</t>
  </si>
  <si>
    <t>Fuente: Encuesta de Actividades de Ciencia y Tecnología</t>
  </si>
  <si>
    <t>TABLA No. 5 GASTO EN I+D  AGREGADO COMO PORCENTAJE DEL PIB</t>
  </si>
  <si>
    <t>(% DEL GASTO EN FUNCIÓN DEL PIB)</t>
  </si>
  <si>
    <t xml:space="preserve">I+D </t>
  </si>
  <si>
    <t>ACT</t>
  </si>
  <si>
    <t>Fuente: Encuesta de Actividades de Ciencia y Tecnología , Banco Central del Ecuador</t>
  </si>
  <si>
    <t>* I+D Nacional: Investigación y Desarrollo de las encuestas de Ciencia, Tecnología e Innovación</t>
  </si>
  <si>
    <t>TABLA 6. GASTO EN CIENCIA Y TECNOLOGÍA POR HABITANTE</t>
  </si>
  <si>
    <t>(EN DÓLARES CORRIENTES USD)</t>
  </si>
  <si>
    <t xml:space="preserve">ACT </t>
  </si>
  <si>
    <t>Fuente: Encuestas de Actividades de Ciencia y Tecnología, e Innovación 
encuesta ENEMDU</t>
  </si>
  <si>
    <t>TABLA 7. GASTO EN I+D POR INVESTIGADOR</t>
  </si>
  <si>
    <t>(EN MILES DE DÓLARES USD)</t>
  </si>
  <si>
    <t>Personas Físicas</t>
  </si>
  <si>
    <t>EJC</t>
  </si>
  <si>
    <t xml:space="preserve">Fuente: Encuesta de Actividades de Ciencia y Tecnología </t>
  </si>
  <si>
    <t xml:space="preserve">TABLA 8. GASTO EN I+D  POR TIPO DE INVESTIGACIÓN </t>
  </si>
  <si>
    <t>(% CON RESPECTO AL TOTAL DEL GASTO EN I+D)</t>
  </si>
  <si>
    <t>Investigación Básica</t>
  </si>
  <si>
    <t>Investigación Aplicada</t>
  </si>
  <si>
    <t>Desarrollo Experimental</t>
  </si>
  <si>
    <t>TABLA 9. GASTO EN I+D POR SECTOR DE FINANCIAMIENTO</t>
  </si>
  <si>
    <t>( % CON RESPECTO AL TOTAL DEL GASTO EN I+D)</t>
  </si>
  <si>
    <t>Gobierno</t>
  </si>
  <si>
    <t>Empresas</t>
  </si>
  <si>
    <t>Educación Superior</t>
  </si>
  <si>
    <t>ONG</t>
  </si>
  <si>
    <t>Extranjero</t>
  </si>
  <si>
    <t>TABLA 9.1. GASTO EN ACT POR SECTOR DE FINANCIAMIENTO</t>
  </si>
  <si>
    <t>( % CON RESPECTO AL TOTAL DEL GASTO EN ACT)</t>
  </si>
  <si>
    <t>TABLA 10. GASTO EN I+D POR SECTOR DE EJECUCIÓN</t>
  </si>
  <si>
    <t>Empresa</t>
  </si>
  <si>
    <t>Fuente: Encuestas de Actividades de Ciencia y Tecnología, e Innovación</t>
  </si>
  <si>
    <t>TABLA 10.1. GASTO EN ACT POR SECTOR DE EJECUCIÓN</t>
  </si>
  <si>
    <t>TABLA  11. GASTO EN I+D POR OBJETIVO SOCIOECONÓMICO</t>
  </si>
  <si>
    <t>Producción y tecnología industrial</t>
  </si>
  <si>
    <t>Ambiente</t>
  </si>
  <si>
    <t>Exploración y explotación del medio terrestre</t>
  </si>
  <si>
    <t>Sistemas políticos y sociales, estructura y procesos</t>
  </si>
  <si>
    <t>Salud</t>
  </si>
  <si>
    <t>Agricultura</t>
  </si>
  <si>
    <t>Transporte, telecomunicaciones y otras infraestructuras</t>
  </si>
  <si>
    <t>Educación</t>
  </si>
  <si>
    <t>Defensa</t>
  </si>
  <si>
    <t>Cultura, ocio, religión y medios de comunicación</t>
  </si>
  <si>
    <t>Avance general del conocimiento I+D financiada con otras fuentes</t>
  </si>
  <si>
    <t>Energía</t>
  </si>
  <si>
    <t>Avance general del conocimiento I+D financiada con los Fondos Generales de Universidades (FGU)</t>
  </si>
  <si>
    <t>Exploración y explotación del espacio</t>
  </si>
  <si>
    <t xml:space="preserve">Fuente: Encuesta  de Actividades de Ciencia y Tecnología </t>
  </si>
  <si>
    <t>TABLA 12. GASTO EN I+D  POR DISCIPLINA CIENTÍFICA</t>
  </si>
  <si>
    <t>Ciencias Sociales</t>
  </si>
  <si>
    <t>TABLA 13. PERSONAL DE CIENCIA Y TECNOLOGÍA</t>
  </si>
  <si>
    <t>(NÚMERO DE PERSONAS FÍSICAS)</t>
  </si>
  <si>
    <t>Investigadores</t>
  </si>
  <si>
    <t>Becarios de Doctorado en I+D</t>
  </si>
  <si>
    <t>Técnicos y personal asimilado en I+D</t>
  </si>
  <si>
    <t>Otro personal de apoyo</t>
  </si>
  <si>
    <t>Personal de servicios en C-T</t>
  </si>
  <si>
    <t>Total personal C-T personas físicas</t>
  </si>
  <si>
    <t>TABLA 13.1. PERSONAL DE CIENCIA Y TECNOLOGÍA</t>
  </si>
  <si>
    <t>(NÚMERO DE PERSONAS EJC)</t>
  </si>
  <si>
    <t>Total personal C-T EJC</t>
  </si>
  <si>
    <t>TABLA  14. INVESTIGADORES POR CADA MIL INTEGRANTES DE LA PEA</t>
  </si>
  <si>
    <t>(NÚMERO DE PERSONAS)</t>
  </si>
  <si>
    <t>Fuente: Encuesta de Actividades de Ciencia y Tecnología , INEC encuesta ENEMDU</t>
  </si>
  <si>
    <t>TABLA 15. PERSONAL DE CIENCIA Y TECNOLOGÍA POR GÉNERO</t>
  </si>
  <si>
    <t>(% CON RESPECTO AL TOTAL DEL PERSONAL C-T)</t>
  </si>
  <si>
    <t>Femenino</t>
  </si>
  <si>
    <t>Masculino</t>
  </si>
  <si>
    <t>Personal de servicios C-T</t>
  </si>
  <si>
    <t>Total personal C-T</t>
  </si>
  <si>
    <t>TABLA 1.PORCENTAJE DE EMPRESAS SEGÚN CLASIFICACIÓN (INNOVADORAS, POTENCIALES, NO INNOVADORAS), DURANTE EL PERIODO 2009 A 2011</t>
  </si>
  <si>
    <t>TABLA 2. PORCENTAJE DE EMPRESAS SEGÚN CLASIFICACIÓN (INNOVADORAS, POTENCIALES, NO INNOVADORAS), DURANTE EL PERIODO 2009 A 2011</t>
  </si>
  <si>
    <t>TABLA 3. PORCENTAJE DE EMPRESAS SEGÚN TIPO DE INNOVACIÓN, DURANTE EL PERIODO 2009 A 2011</t>
  </si>
  <si>
    <t>TABLA 4. PORCENTAJE DE EMPRESAS SEGÚN TIPO DE INNOVACIÓN, DURANTE EL PERIODO 2009 A 2011</t>
  </si>
  <si>
    <t>TABLA 5. TIPO DE INNOVACIÓN LOGRADA EN PRODUCTO 
 DURANTE EL PERIODO 2009 A 2011</t>
  </si>
  <si>
    <t>TABLA 6. GASTO EN INVESTIGACIÓN Y DESARROLLO (I+D) 
(EXPRESADO EN DÓLARES CORRIENTES)</t>
  </si>
  <si>
    <t>TABLA 7. FUENTES DE FINANCIAMIENTO PARA EL DESARROLLO DE ACTIVIDADES DE INNOVACIÓN DE PRODUCTO Y PROCESO DURANTE EL PERÍODO DE 2009 A 2011</t>
  </si>
  <si>
    <t>TABLA 8. OBJETIVOS PARA EL DESARROLLO DE ACTIVIDADES DE INNOVACIÓN DE PRODUCTO Y PROCESO DURANTE EL PERÍODO DE 2009 A 2011</t>
  </si>
  <si>
    <t>TABLA 9. PORCENTAJE DE EMPRESAS QUE REALIZARON ACTIVIDADES DE INNOVACIÓN DE PRODUCTO Y PROCESO DURANTE EL PERÍODO 2009 A 2011</t>
  </si>
  <si>
    <t xml:space="preserve">I+D de instituciones que realizan C y T* </t>
  </si>
  <si>
    <t xml:space="preserve">Otras ACT </t>
  </si>
  <si>
    <t>(% EN FUNCIÓN DEL TOTAL DE INVESTIGADORES PERSONAS FÍSICAS)</t>
  </si>
  <si>
    <t>I+D</t>
  </si>
  <si>
    <t>Otras AI</t>
  </si>
  <si>
    <t>TABLA 6.1 PROPORCIÓN DEL GASTO EN ACTIVIDADES DE INNOVACIÓN DE PRODUCTO O PROCESO COMO PORCENTAJE DE LAS VENTAS DURANTE EL PERÍODO DE 2009 A 2011</t>
  </si>
  <si>
    <t xml:space="preserve">Expresado en millones de dólares constantes del año 2011  </t>
  </si>
  <si>
    <t xml:space="preserve">Período 2009 a 2011 </t>
  </si>
  <si>
    <t xml:space="preserve">% del PIB </t>
  </si>
  <si>
    <t xml:space="preserve">Total gasto investigación y desarrollo  </t>
  </si>
  <si>
    <t xml:space="preserve">Total gasto otras actividades de ciencia y tecnología </t>
  </si>
  <si>
    <t xml:space="preserve">Total gasto de otras actividades de innovación </t>
  </si>
  <si>
    <t xml:space="preserve">Total gasto ACTI </t>
  </si>
  <si>
    <t xml:space="preserve">TABLA 4. Total de gasto ACTI </t>
  </si>
  <si>
    <t>TABLA 4.2 GASTO EN CIENCIA Y TECNOLOGÍA</t>
  </si>
  <si>
    <t xml:space="preserve">TABLA 4.3  I+D de ciencia y tecnología </t>
  </si>
  <si>
    <t>TABLA 17. INVESTIGADORES POR DISCIPLINA CIENTÍFICA</t>
  </si>
</sst>
</file>

<file path=xl/styles.xml><?xml version="1.0" encoding="utf-8"?>
<styleSheet xmlns="http://schemas.openxmlformats.org/spreadsheetml/2006/main">
  <numFmts count="2">
    <numFmt numFmtId="164" formatCode="0.0"/>
    <numFmt numFmtId="165" formatCode="0.0%"/>
  </numFmts>
  <fonts count="16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16"/>
      <color rgb="FF000000"/>
      <name val="Calibri"/>
    </font>
    <font>
      <b/>
      <sz val="10"/>
      <name val="Arial"/>
      <family val="2"/>
    </font>
    <font>
      <b/>
      <sz val="16"/>
      <color rgb="FFFFFFFF"/>
      <name val="Calibri"/>
    </font>
  </fonts>
  <fills count="7">
    <fill>
      <patternFill patternType="none"/>
    </fill>
    <fill>
      <patternFill patternType="gray125"/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0" fontId="1" fillId="0" borderId="0" xfId="0" applyNumberFormat="1" applyFont="1" applyBorder="1" applyAlignment="1">
      <alignment horizontal="center" vertical="center" wrapText="1"/>
    </xf>
    <xf numFmtId="0" fontId="5" fillId="0" borderId="0" xfId="0" applyFont="1"/>
    <xf numFmtId="0" fontId="0" fillId="3" borderId="0" xfId="0" applyFill="1"/>
    <xf numFmtId="0" fontId="0" fillId="3" borderId="0" xfId="0" applyFill="1" applyAlignment="1">
      <alignment horizontal="center" vertical="center" wrapText="1"/>
    </xf>
    <xf numFmtId="0" fontId="5" fillId="3" borderId="0" xfId="0" applyFont="1" applyFill="1"/>
    <xf numFmtId="10" fontId="1" fillId="3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4" fillId="3" borderId="0" xfId="0" applyFont="1" applyFill="1"/>
    <xf numFmtId="0" fontId="6" fillId="3" borderId="0" xfId="1" applyFont="1" applyFill="1"/>
    <xf numFmtId="0" fontId="3" fillId="3" borderId="0" xfId="1" applyFont="1" applyFill="1"/>
    <xf numFmtId="0" fontId="3" fillId="3" borderId="0" xfId="1" applyFill="1"/>
    <xf numFmtId="0" fontId="7" fillId="6" borderId="0" xfId="1" applyFont="1" applyFill="1" applyBorder="1"/>
    <xf numFmtId="0" fontId="8" fillId="3" borderId="0" xfId="1" applyFont="1" applyFill="1" applyBorder="1"/>
    <xf numFmtId="0" fontId="9" fillId="3" borderId="0" xfId="1" applyFont="1" applyFill="1"/>
    <xf numFmtId="0" fontId="10" fillId="3" borderId="0" xfId="1" applyFont="1" applyFill="1"/>
    <xf numFmtId="0" fontId="10" fillId="0" borderId="0" xfId="1" applyFont="1"/>
    <xf numFmtId="0" fontId="3" fillId="0" borderId="0" xfId="1"/>
    <xf numFmtId="0" fontId="2" fillId="3" borderId="0" xfId="1" applyFont="1" applyFill="1" applyBorder="1" applyAlignment="1">
      <alignment vertical="center" wrapText="1"/>
    </xf>
    <xf numFmtId="0" fontId="7" fillId="3" borderId="0" xfId="1" applyFont="1" applyFill="1" applyAlignment="1"/>
    <xf numFmtId="0" fontId="11" fillId="3" borderId="0" xfId="1" applyFont="1" applyFill="1" applyAlignment="1"/>
    <xf numFmtId="0" fontId="8" fillId="3" borderId="0" xfId="1" applyFont="1" applyFill="1" applyBorder="1" applyAlignment="1">
      <alignment horizontal="center" vertical="center" wrapText="1"/>
    </xf>
    <xf numFmtId="164" fontId="8" fillId="3" borderId="0" xfId="1" applyNumberFormat="1" applyFont="1" applyFill="1" applyBorder="1" applyAlignment="1">
      <alignment horizontal="center" vertical="center" wrapText="1"/>
    </xf>
    <xf numFmtId="0" fontId="3" fillId="3" borderId="0" xfId="1" applyFill="1" applyBorder="1"/>
    <xf numFmtId="0" fontId="8" fillId="4" borderId="0" xfId="1" applyFont="1" applyFill="1" applyBorder="1" applyAlignment="1">
      <alignment horizontal="center" vertical="center" wrapText="1"/>
    </xf>
    <xf numFmtId="3" fontId="7" fillId="3" borderId="0" xfId="1" applyNumberFormat="1" applyFont="1" applyFill="1" applyBorder="1" applyAlignment="1">
      <alignment horizontal="center"/>
    </xf>
    <xf numFmtId="164" fontId="8" fillId="0" borderId="0" xfId="1" applyNumberFormat="1" applyFont="1" applyFill="1" applyBorder="1" applyAlignment="1">
      <alignment horizontal="center" vertical="center" wrapText="1"/>
    </xf>
    <xf numFmtId="10" fontId="8" fillId="3" borderId="0" xfId="2" applyNumberFormat="1" applyFont="1" applyFill="1" applyBorder="1" applyAlignment="1">
      <alignment horizontal="center" vertical="center" wrapText="1"/>
    </xf>
    <xf numFmtId="10" fontId="8" fillId="4" borderId="0" xfId="1" applyNumberFormat="1" applyFont="1" applyFill="1" applyBorder="1" applyAlignment="1">
      <alignment horizontal="center" vertical="center" wrapText="1"/>
    </xf>
    <xf numFmtId="4" fontId="8" fillId="3" borderId="0" xfId="1" applyNumberFormat="1" applyFont="1" applyFill="1" applyBorder="1" applyAlignment="1">
      <alignment horizontal="center" vertical="center" wrapText="1"/>
    </xf>
    <xf numFmtId="4" fontId="8" fillId="4" borderId="0" xfId="1" applyNumberFormat="1" applyFont="1" applyFill="1" applyBorder="1" applyAlignment="1">
      <alignment horizontal="center" vertical="center" wrapText="1"/>
    </xf>
    <xf numFmtId="0" fontId="10" fillId="3" borderId="0" xfId="1" applyFont="1" applyFill="1" applyAlignment="1">
      <alignment wrapText="1"/>
    </xf>
    <xf numFmtId="0" fontId="8" fillId="0" borderId="0" xfId="1" applyFont="1" applyFill="1" applyBorder="1" applyAlignment="1">
      <alignment horizontal="center" vertical="center" wrapText="1"/>
    </xf>
    <xf numFmtId="165" fontId="8" fillId="0" borderId="0" xfId="1" applyNumberFormat="1" applyFont="1" applyFill="1" applyBorder="1" applyAlignment="1">
      <alignment horizontal="center" vertical="center" wrapText="1"/>
    </xf>
    <xf numFmtId="165" fontId="8" fillId="4" borderId="0" xfId="1" applyNumberFormat="1" applyFont="1" applyFill="1" applyBorder="1" applyAlignment="1">
      <alignment horizontal="center" vertical="center" wrapText="1"/>
    </xf>
    <xf numFmtId="2" fontId="3" fillId="3" borderId="0" xfId="1" applyNumberFormat="1" applyFill="1"/>
    <xf numFmtId="3" fontId="6" fillId="3" borderId="0" xfId="1" applyNumberFormat="1" applyFont="1" applyFill="1"/>
    <xf numFmtId="9" fontId="8" fillId="0" borderId="0" xfId="1" applyNumberFormat="1" applyFont="1" applyFill="1" applyBorder="1" applyAlignment="1">
      <alignment horizontal="center" vertical="center" wrapText="1"/>
    </xf>
    <xf numFmtId="3" fontId="8" fillId="0" borderId="0" xfId="1" applyNumberFormat="1" applyFont="1" applyFill="1" applyBorder="1" applyAlignment="1">
      <alignment horizontal="center" vertical="center" wrapText="1"/>
    </xf>
    <xf numFmtId="3" fontId="8" fillId="4" borderId="0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Border="1" applyAlignment="1">
      <alignment horizontal="center" vertical="center" wrapText="1"/>
    </xf>
    <xf numFmtId="0" fontId="7" fillId="4" borderId="0" xfId="1" applyFont="1" applyFill="1" applyBorder="1" applyAlignment="1">
      <alignment horizontal="center" vertical="center" wrapText="1"/>
    </xf>
    <xf numFmtId="165" fontId="8" fillId="3" borderId="0" xfId="1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 wrapText="1"/>
    </xf>
    <xf numFmtId="0" fontId="7" fillId="6" borderId="0" xfId="1" applyFont="1" applyFill="1" applyBorder="1" applyAlignment="1">
      <alignment horizontal="center"/>
    </xf>
    <xf numFmtId="0" fontId="7" fillId="3" borderId="0" xfId="1" applyFont="1" applyFill="1" applyBorder="1" applyAlignment="1">
      <alignment horizontal="center" wrapText="1"/>
    </xf>
    <xf numFmtId="0" fontId="5" fillId="3" borderId="0" xfId="0" applyFont="1" applyFill="1" applyBorder="1"/>
    <xf numFmtId="0" fontId="7" fillId="3" borderId="0" xfId="1" applyFont="1" applyFill="1" applyBorder="1" applyAlignment="1">
      <alignment wrapText="1"/>
    </xf>
    <xf numFmtId="3" fontId="1" fillId="0" borderId="0" xfId="0" applyNumberFormat="1" applyFont="1" applyBorder="1" applyAlignment="1">
      <alignment horizontal="center" vertical="center" wrapText="1"/>
    </xf>
    <xf numFmtId="3" fontId="1" fillId="2" borderId="0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3" borderId="0" xfId="0" applyFill="1" applyBorder="1" applyAlignment="1">
      <alignment horizontal="center" vertical="center" wrapText="1"/>
    </xf>
    <xf numFmtId="0" fontId="0" fillId="3" borderId="0" xfId="0" applyFill="1" applyBorder="1"/>
    <xf numFmtId="0" fontId="13" fillId="0" borderId="0" xfId="0" applyFont="1" applyBorder="1" applyAlignment="1">
      <alignment horizontal="left" wrapText="1" readingOrder="1"/>
    </xf>
    <xf numFmtId="0" fontId="13" fillId="0" borderId="0" xfId="0" applyFont="1" applyBorder="1" applyAlignment="1">
      <alignment horizontal="center" vertical="center" wrapText="1" readingOrder="1"/>
    </xf>
    <xf numFmtId="0" fontId="10" fillId="3" borderId="0" xfId="0" applyFont="1" applyFill="1"/>
    <xf numFmtId="10" fontId="1" fillId="0" borderId="0" xfId="3" applyNumberFormat="1" applyFont="1" applyBorder="1" applyAlignment="1">
      <alignment horizontal="center" vertical="center" wrapText="1"/>
    </xf>
    <xf numFmtId="10" fontId="1" fillId="2" borderId="0" xfId="3" applyNumberFormat="1" applyFont="1" applyFill="1" applyBorder="1" applyAlignment="1">
      <alignment horizontal="center" vertical="center" wrapText="1"/>
    </xf>
    <xf numFmtId="0" fontId="15" fillId="3" borderId="0" xfId="0" applyFont="1" applyFill="1" applyBorder="1" applyAlignment="1">
      <alignment wrapText="1" readingOrder="1"/>
    </xf>
    <xf numFmtId="10" fontId="8" fillId="3" borderId="0" xfId="3" applyNumberFormat="1" applyFont="1" applyFill="1" applyBorder="1" applyAlignment="1">
      <alignment horizontal="center" vertical="center" wrapText="1"/>
    </xf>
    <xf numFmtId="10" fontId="8" fillId="4" borderId="0" xfId="3" applyNumberFormat="1" applyFont="1" applyFill="1" applyBorder="1" applyAlignment="1">
      <alignment horizontal="center" vertical="center" wrapText="1"/>
    </xf>
    <xf numFmtId="10" fontId="3" fillId="3" borderId="0" xfId="3" applyNumberFormat="1" applyFont="1" applyFill="1"/>
    <xf numFmtId="2" fontId="8" fillId="3" borderId="0" xfId="1" applyNumberFormat="1" applyFont="1" applyFill="1" applyBorder="1" applyAlignment="1">
      <alignment horizontal="center" vertical="center" wrapText="1"/>
    </xf>
    <xf numFmtId="2" fontId="8" fillId="4" borderId="0" xfId="1" applyNumberFormat="1" applyFont="1" applyFill="1" applyBorder="1" applyAlignment="1">
      <alignment horizontal="center" vertical="center" wrapText="1"/>
    </xf>
    <xf numFmtId="10" fontId="8" fillId="0" borderId="0" xfId="1" applyNumberFormat="1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 wrapText="1"/>
    </xf>
    <xf numFmtId="10" fontId="7" fillId="4" borderId="0" xfId="3" applyNumberFormat="1" applyFont="1" applyFill="1" applyBorder="1" applyAlignment="1">
      <alignment horizontal="center" vertical="center" wrapText="1"/>
    </xf>
    <xf numFmtId="10" fontId="8" fillId="0" borderId="0" xfId="3" applyNumberFormat="1" applyFont="1" applyFill="1" applyBorder="1" applyAlignment="1">
      <alignment horizontal="center" vertical="center" wrapText="1"/>
    </xf>
    <xf numFmtId="0" fontId="7" fillId="5" borderId="0" xfId="1" applyFont="1" applyFill="1" applyBorder="1" applyAlignment="1">
      <alignment horizontal="center"/>
    </xf>
    <xf numFmtId="0" fontId="7" fillId="6" borderId="0" xfId="1" applyFont="1" applyFill="1" applyBorder="1" applyAlignment="1">
      <alignment horizontal="center"/>
    </xf>
    <xf numFmtId="0" fontId="7" fillId="5" borderId="0" xfId="1" applyFont="1" applyFill="1" applyAlignment="1">
      <alignment horizontal="center"/>
    </xf>
    <xf numFmtId="0" fontId="7" fillId="3" borderId="0" xfId="1" applyFont="1" applyFill="1" applyAlignment="1">
      <alignment horizontal="center"/>
    </xf>
    <xf numFmtId="0" fontId="7" fillId="3" borderId="0" xfId="1" applyFont="1" applyFill="1" applyBorder="1" applyAlignment="1">
      <alignment horizontal="center"/>
    </xf>
    <xf numFmtId="0" fontId="7" fillId="3" borderId="0" xfId="1" applyFont="1" applyFill="1" applyBorder="1"/>
    <xf numFmtId="3" fontId="7" fillId="3" borderId="0" xfId="1" applyNumberFormat="1" applyFont="1" applyFill="1" applyBorder="1" applyAlignment="1">
      <alignment horizontal="center"/>
    </xf>
    <xf numFmtId="3" fontId="8" fillId="3" borderId="0" xfId="1" applyNumberFormat="1" applyFont="1" applyFill="1" applyBorder="1" applyAlignment="1">
      <alignment horizontal="center"/>
    </xf>
    <xf numFmtId="0" fontId="7" fillId="3" borderId="0" xfId="1" applyFont="1" applyFill="1" applyBorder="1" applyAlignment="1">
      <alignment horizontal="center" wrapText="1"/>
    </xf>
    <xf numFmtId="0" fontId="7" fillId="3" borderId="1" xfId="1" applyFont="1" applyFill="1" applyBorder="1" applyAlignment="1">
      <alignment horizontal="center" wrapText="1"/>
    </xf>
    <xf numFmtId="0" fontId="14" fillId="3" borderId="1" xfId="1" applyFont="1" applyFill="1" applyBorder="1" applyAlignment="1">
      <alignment horizontal="center" wrapText="1"/>
    </xf>
  </cellXfs>
  <cellStyles count="4">
    <cellStyle name="Normal" xfId="0" builtinId="0"/>
    <cellStyle name="Normal 2" xfId="1"/>
    <cellStyle name="Porcentual" xfId="3" builtinId="5"/>
    <cellStyle name="Porcentu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4.1344666631268782E-2"/>
          <c:y val="0.10262288734495793"/>
          <c:w val="0.91874600480905488"/>
          <c:h val="0.28993684051173879"/>
        </c:manualLayout>
      </c:layout>
      <c:barChart>
        <c:barDir val="col"/>
        <c:grouping val="clustered"/>
        <c:ser>
          <c:idx val="0"/>
          <c:order val="0"/>
          <c:tx>
            <c:strRef>
              <c:f>'Ciencia y tecnología'!$A$53</c:f>
              <c:strCache>
                <c:ptCount val="1"/>
                <c:pt idx="0">
                  <c:v>I+D (Investigación y Desarrollo)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'Ciencia y tecnología'!$B$52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tecnología'!$B$53</c:f>
              <c:numCache>
                <c:formatCode>0.00</c:formatCode>
                <c:ptCount val="1"/>
                <c:pt idx="0">
                  <c:v>269.46666199999999</c:v>
                </c:pt>
              </c:numCache>
            </c:numRef>
          </c:val>
        </c:ser>
        <c:ser>
          <c:idx val="1"/>
          <c:order val="1"/>
          <c:tx>
            <c:strRef>
              <c:f>'Ciencia y tecnología'!$A$55</c:f>
              <c:strCache>
                <c:ptCount val="1"/>
                <c:pt idx="0">
                  <c:v>ACT (Actividades de Ciencia y Tecnología)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'Ciencia y tecnología'!$B$52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tecnología'!$B$55</c:f>
              <c:numCache>
                <c:formatCode>0.00</c:formatCode>
                <c:ptCount val="1"/>
                <c:pt idx="0">
                  <c:v>312.12708999999995</c:v>
                </c:pt>
              </c:numCache>
            </c:numRef>
          </c:val>
        </c:ser>
        <c:dLbls>
          <c:showVal val="1"/>
        </c:dLbls>
        <c:gapWidth val="75"/>
        <c:axId val="113275648"/>
        <c:axId val="113277184"/>
      </c:barChart>
      <c:catAx>
        <c:axId val="113275648"/>
        <c:scaling>
          <c:orientation val="minMax"/>
        </c:scaling>
        <c:axPos val="b"/>
        <c:numFmt formatCode="General" sourceLinked="1"/>
        <c:majorTickMark val="none"/>
        <c:tickLblPos val="nextTo"/>
        <c:crossAx val="113277184"/>
        <c:crosses val="autoZero"/>
        <c:auto val="1"/>
        <c:lblAlgn val="ctr"/>
        <c:lblOffset val="100"/>
      </c:catAx>
      <c:valAx>
        <c:axId val="113277184"/>
        <c:scaling>
          <c:orientation val="minMax"/>
        </c:scaling>
        <c:delete val="1"/>
        <c:axPos val="l"/>
        <c:numFmt formatCode="0.00" sourceLinked="1"/>
        <c:majorTickMark val="none"/>
        <c:tickLblPos val="none"/>
        <c:crossAx val="11327564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7.0537401882937514E-2"/>
          <c:y val="0.64559165016147646"/>
          <c:w val="0.86590053047800331"/>
          <c:h val="0.11047213050405225"/>
        </c:manualLayout>
      </c:layout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plotArea>
      <c:layout/>
      <c:pieChart>
        <c:varyColors val="1"/>
        <c:ser>
          <c:idx val="0"/>
          <c:order val="0"/>
          <c:dLbls>
            <c:spPr>
              <a:noFill/>
              <a:ln>
                <a:noFill/>
              </a:ln>
              <a:effectLst/>
            </c:spPr>
            <c:showCatName val="1"/>
            <c:showPercent val="1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'Ciencia y tecnología'!$A$320:$A$325</c:f>
              <c:strCache>
                <c:ptCount val="6"/>
                <c:pt idx="0">
                  <c:v>Ciencias Naturales y Exactas</c:v>
                </c:pt>
                <c:pt idx="1">
                  <c:v>Ingeniería y Tecnología</c:v>
                </c:pt>
                <c:pt idx="2">
                  <c:v>Ciencias Médicas</c:v>
                </c:pt>
                <c:pt idx="3">
                  <c:v>Ciencias Agrícolas</c:v>
                </c:pt>
                <c:pt idx="4">
                  <c:v>Ciencias Sociales</c:v>
                </c:pt>
                <c:pt idx="5">
                  <c:v>Humanidades</c:v>
                </c:pt>
              </c:strCache>
            </c:strRef>
          </c:cat>
          <c:val>
            <c:numRef>
              <c:f>'Ciencia y tecnología'!$B$320:$B$325</c:f>
              <c:numCache>
                <c:formatCode>0.00%</c:formatCode>
                <c:ptCount val="6"/>
                <c:pt idx="0">
                  <c:v>0.32907530731327145</c:v>
                </c:pt>
                <c:pt idx="1">
                  <c:v>0.25000866993567461</c:v>
                </c:pt>
                <c:pt idx="2">
                  <c:v>3.5045985588338595E-2</c:v>
                </c:pt>
                <c:pt idx="3">
                  <c:v>0.22340389608546107</c:v>
                </c:pt>
                <c:pt idx="4">
                  <c:v>0.13915407350963474</c:v>
                </c:pt>
                <c:pt idx="5">
                  <c:v>2.3312067567619534E-2</c:v>
                </c:pt>
              </c:numCache>
            </c:numRef>
          </c:val>
        </c:ser>
        <c:dLbls>
          <c:showCatName val="1"/>
          <c:showPercent val="1"/>
        </c:dLbls>
        <c:firstSliceAng val="0"/>
      </c:pieChart>
    </c:plotArea>
    <c:plotVisOnly val="1"/>
    <c:dispBlanksAs val="zero"/>
  </c:chart>
  <c:spPr>
    <a:solidFill>
      <a:sysClr val="window" lastClr="FFFFFF"/>
    </a:solidFill>
  </c:spPr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plotArea>
      <c:layout/>
      <c:radarChart>
        <c:radarStyle val="marker"/>
        <c:ser>
          <c:idx val="0"/>
          <c:order val="0"/>
          <c:tx>
            <c:strRef>
              <c:f>ACT!#REF!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cat>
            <c:strRef>
              <c:f>'Ciencia y tecnología'!$A$271:$A$284</c:f>
              <c:strCache>
                <c:ptCount val="14"/>
                <c:pt idx="0">
                  <c:v>Producción y tecnología industrial</c:v>
                </c:pt>
                <c:pt idx="1">
                  <c:v>Ambiente</c:v>
                </c:pt>
                <c:pt idx="2">
                  <c:v>Exploración y explotación del medio terrestre</c:v>
                </c:pt>
                <c:pt idx="3">
                  <c:v>Sistemas políticos y sociales, estructura y procesos</c:v>
                </c:pt>
                <c:pt idx="4">
                  <c:v>Salud</c:v>
                </c:pt>
                <c:pt idx="5">
                  <c:v>Agricultura</c:v>
                </c:pt>
                <c:pt idx="6">
                  <c:v>Transporte, telecomunicaciones y otras infraestructuras</c:v>
                </c:pt>
                <c:pt idx="7">
                  <c:v>Educación</c:v>
                </c:pt>
                <c:pt idx="8">
                  <c:v>Defensa</c:v>
                </c:pt>
                <c:pt idx="9">
                  <c:v>Cultura, ocio, religión y medios de comunicación</c:v>
                </c:pt>
                <c:pt idx="10">
                  <c:v>Avance general del conocimiento I+D financiada con otras fuentes</c:v>
                </c:pt>
                <c:pt idx="11">
                  <c:v>Energía</c:v>
                </c:pt>
                <c:pt idx="12">
                  <c:v>Avance general del conocimiento I+D financiada con los Fondos Generales de Universidades (FGU)</c:v>
                </c:pt>
                <c:pt idx="13">
                  <c:v>Exploración y explotación del espacio</c:v>
                </c:pt>
              </c:strCache>
            </c:strRef>
          </c:cat>
          <c:val>
            <c:numRef>
              <c:f>ACT!#REF!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ACT!#REF!</c:f>
              <c:strCache>
                <c:ptCount val="1"/>
                <c:pt idx="0">
                  <c:v>#REF!</c:v>
                </c:pt>
              </c:strCache>
            </c:strRef>
          </c:tx>
          <c:marker>
            <c:symbol val="none"/>
          </c:marker>
          <c:val>
            <c:numRef>
              <c:f>ACT!#REF!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'Ciencia y tecnología'!$B$270</c:f>
              <c:strCache>
                <c:ptCount val="1"/>
                <c:pt idx="0">
                  <c:v>2011</c:v>
                </c:pt>
              </c:strCache>
            </c:strRef>
          </c:tx>
          <c:marker>
            <c:symbol val="none"/>
          </c:marker>
          <c:val>
            <c:numRef>
              <c:f>'Ciencia y tecnología'!$B$271:$B$284</c:f>
              <c:numCache>
                <c:formatCode>0.0%</c:formatCode>
                <c:ptCount val="14"/>
                <c:pt idx="0">
                  <c:v>0.29204207723244552</c:v>
                </c:pt>
                <c:pt idx="1">
                  <c:v>0.18586572833422985</c:v>
                </c:pt>
                <c:pt idx="2">
                  <c:v>0.1203998920329577</c:v>
                </c:pt>
                <c:pt idx="3">
                  <c:v>9.7920471013044866E-2</c:v>
                </c:pt>
                <c:pt idx="4">
                  <c:v>6.7148687243647157E-2</c:v>
                </c:pt>
                <c:pt idx="5">
                  <c:v>6.2049101806679351E-2</c:v>
                </c:pt>
                <c:pt idx="6">
                  <c:v>4.3124939048790931E-2</c:v>
                </c:pt>
                <c:pt idx="7">
                  <c:v>2.8106822882994712E-2</c:v>
                </c:pt>
                <c:pt idx="8">
                  <c:v>2.7019971226864746E-2</c:v>
                </c:pt>
                <c:pt idx="9">
                  <c:v>2.1021478643414072E-2</c:v>
                </c:pt>
                <c:pt idx="10">
                  <c:v>1.9658384898890591E-2</c:v>
                </c:pt>
                <c:pt idx="11">
                  <c:v>1.8869068092763546E-2</c:v>
                </c:pt>
                <c:pt idx="12">
                  <c:v>1.2461370335408291E-2</c:v>
                </c:pt>
                <c:pt idx="13">
                  <c:v>4.3120072078686863E-3</c:v>
                </c:pt>
              </c:numCache>
            </c:numRef>
          </c:val>
        </c:ser>
        <c:axId val="115265536"/>
        <c:axId val="115267072"/>
      </c:radarChart>
      <c:catAx>
        <c:axId val="115265536"/>
        <c:scaling>
          <c:orientation val="minMax"/>
        </c:scaling>
        <c:axPos val="b"/>
        <c:majorGridlines/>
        <c:numFmt formatCode="General" sourceLinked="0"/>
        <c:maj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800"/>
            </a:pPr>
            <a:endParaRPr lang="es-ES"/>
          </a:p>
        </c:txPr>
        <c:crossAx val="115267072"/>
        <c:crosses val="autoZero"/>
        <c:auto val="1"/>
        <c:lblAlgn val="ctr"/>
        <c:lblOffset val="100"/>
      </c:catAx>
      <c:valAx>
        <c:axId val="115267072"/>
        <c:scaling>
          <c:orientation val="minMax"/>
        </c:scaling>
        <c:axPos val="l"/>
        <c:majorGridlines/>
        <c:numFmt formatCode="0%" sourceLinked="0"/>
        <c:maj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115265536"/>
        <c:crosses val="autoZero"/>
        <c:crossBetween val="between"/>
      </c:valAx>
    </c:plotArea>
    <c:plotVisOnly val="1"/>
    <c:dispBlanksAs val="gap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>
        <c:manualLayout>
          <c:layoutTarget val="inner"/>
          <c:xMode val="edge"/>
          <c:yMode val="edge"/>
          <c:x val="0"/>
          <c:y val="5.1014483439099229E-2"/>
          <c:w val="0.94205761016467982"/>
          <c:h val="0.71959817969221862"/>
        </c:manualLayout>
      </c:layout>
      <c:barChart>
        <c:barDir val="col"/>
        <c:grouping val="clustered"/>
        <c:ser>
          <c:idx val="0"/>
          <c:order val="0"/>
          <c:cat>
            <c:strRef>
              <c:f>'Ciencia y tecnología'!$A$445:$A$450</c:f>
              <c:strCache>
                <c:ptCount val="6"/>
                <c:pt idx="0">
                  <c:v>Ciencias Naturales y Exactas</c:v>
                </c:pt>
                <c:pt idx="1">
                  <c:v>Ingeniería y Tecnología</c:v>
                </c:pt>
                <c:pt idx="2">
                  <c:v>Ciencias Médicas</c:v>
                </c:pt>
                <c:pt idx="3">
                  <c:v>Ciencias Agrícolas</c:v>
                </c:pt>
                <c:pt idx="4">
                  <c:v>Ciencias Sociales</c:v>
                </c:pt>
                <c:pt idx="5">
                  <c:v>Humanidades</c:v>
                </c:pt>
              </c:strCache>
            </c:strRef>
          </c:cat>
          <c:val>
            <c:numRef>
              <c:f>'Ciencia y tecnología'!$B$445:$B$450</c:f>
              <c:numCache>
                <c:formatCode>0.00%</c:formatCode>
                <c:ptCount val="6"/>
                <c:pt idx="0">
                  <c:v>0.14626272659548051</c:v>
                </c:pt>
                <c:pt idx="1">
                  <c:v>0.2013906133598212</c:v>
                </c:pt>
                <c:pt idx="2">
                  <c:v>0.11273901167121927</c:v>
                </c:pt>
                <c:pt idx="3">
                  <c:v>0.11373230692823441</c:v>
                </c:pt>
                <c:pt idx="4">
                  <c:v>0.35088154954060097</c:v>
                </c:pt>
                <c:pt idx="5">
                  <c:v>7.4993791904643656E-2</c:v>
                </c:pt>
              </c:numCache>
            </c:numRef>
          </c:val>
        </c:ser>
        <c:dLbls>
          <c:showVal val="1"/>
        </c:dLbls>
        <c:gapWidth val="75"/>
        <c:axId val="115315072"/>
        <c:axId val="115316608"/>
      </c:barChart>
      <c:catAx>
        <c:axId val="115315072"/>
        <c:scaling>
          <c:orientation val="minMax"/>
        </c:scaling>
        <c:axPos val="b"/>
        <c:majorTickMark val="none"/>
        <c:tickLblPos val="nextTo"/>
        <c:crossAx val="115316608"/>
        <c:crosses val="autoZero"/>
        <c:auto val="1"/>
        <c:lblAlgn val="ctr"/>
        <c:lblOffset val="100"/>
      </c:catAx>
      <c:valAx>
        <c:axId val="115316608"/>
        <c:scaling>
          <c:orientation val="minMax"/>
        </c:scaling>
        <c:delete val="1"/>
        <c:axPos val="l"/>
        <c:numFmt formatCode="0.00%" sourceLinked="1"/>
        <c:majorTickMark val="none"/>
        <c:tickLblPos val="none"/>
        <c:crossAx val="115315072"/>
        <c:crosses val="autoZero"/>
        <c:crossBetween val="between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27"/>
  <c:chart>
    <c:autoTitleDeleted val="1"/>
    <c:plotArea>
      <c:layout/>
      <c:pieChart>
        <c:varyColors val="1"/>
        <c:ser>
          <c:idx val="0"/>
          <c:order val="0"/>
          <c:tx>
            <c:strRef>
              <c:f>'[4]Tabulados INN Parte 1'!$B$1114</c:f>
              <c:strCache>
                <c:ptCount val="1"/>
                <c:pt idx="0">
                  <c:v>FINANCIAMIENTO (%)</c:v>
                </c:pt>
              </c:strCache>
            </c:strRef>
          </c:tx>
          <c:dLbls>
            <c:dLbl>
              <c:idx val="1"/>
              <c:layout>
                <c:manualLayout>
                  <c:x val="7.4140258382689546E-3"/>
                  <c:y val="1.6579899636859644E-2"/>
                </c:manualLayout>
              </c:layout>
              <c:showVal val="1"/>
              <c:showCatName val="1"/>
            </c:dLbl>
            <c:dLbl>
              <c:idx val="2"/>
              <c:layout>
                <c:manualLayout>
                  <c:x val="1.5207707003129815E-2"/>
                  <c:y val="-1.4394165298208935E-2"/>
                </c:manualLayout>
              </c:layout>
              <c:showVal val="1"/>
              <c:showCatName val="1"/>
            </c:dLbl>
            <c:dLbl>
              <c:idx val="3"/>
              <c:layout>
                <c:manualLayout>
                  <c:x val="-1.4533946485198214E-2"/>
                  <c:y val="7.7264666722062683E-2"/>
                </c:manualLayout>
              </c:layout>
              <c:showVal val="1"/>
              <c:showCatName val="1"/>
            </c:dLbl>
            <c:numFmt formatCode="0.0%" sourceLinked="0"/>
            <c:spPr>
              <a:noFill/>
              <a:ln>
                <a:noFill/>
              </a:ln>
              <a:effectLst/>
            </c:spPr>
            <c:showVal val="1"/>
            <c:showCatName val="1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'[4]Tabulados INN Parte 1'!$A$1115:$A$1119</c:f>
              <c:strCache>
                <c:ptCount val="5"/>
                <c:pt idx="0">
                  <c:v>Apoyos Gubernamentales</c:v>
                </c:pt>
                <c:pt idx="1">
                  <c:v>Banca privada</c:v>
                </c:pt>
                <c:pt idx="2">
                  <c:v>Recursos provenientes del exterior</c:v>
                </c:pt>
                <c:pt idx="3">
                  <c:v>Recursos propios</c:v>
                </c:pt>
                <c:pt idx="4">
                  <c:v>Otras Fuentes</c:v>
                </c:pt>
              </c:strCache>
            </c:strRef>
          </c:cat>
          <c:val>
            <c:numRef>
              <c:f>'[4]Tabulados INN Parte 1'!$B$1115:$B$1119</c:f>
              <c:numCache>
                <c:formatCode>General</c:formatCode>
                <c:ptCount val="5"/>
                <c:pt idx="0">
                  <c:v>7.1829919746441165E-2</c:v>
                </c:pt>
                <c:pt idx="1">
                  <c:v>0.16684647651211701</c:v>
                </c:pt>
                <c:pt idx="2">
                  <c:v>8.011086817093542E-2</c:v>
                </c:pt>
                <c:pt idx="3">
                  <c:v>0.66956603894110234</c:v>
                </c:pt>
                <c:pt idx="4">
                  <c:v>1.1646696629404062E-2</c:v>
                </c:pt>
              </c:numCache>
            </c:numRef>
          </c:val>
        </c:ser>
        <c:dLbls>
          <c:showVal val="1"/>
          <c:showCatName val="1"/>
        </c:dLbls>
        <c:firstSliceAng val="0"/>
      </c:pieChart>
    </c:plotArea>
    <c:plotVisOnly val="1"/>
    <c:dispBlanksAs val="zero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plotArea>
      <c:layout/>
      <c:barChart>
        <c:barDir val="bar"/>
        <c:grouping val="clustered"/>
        <c:ser>
          <c:idx val="0"/>
          <c:order val="0"/>
          <c:tx>
            <c:strRef>
              <c:f>'[4]Tabulados INN Parte 1'!$B$1381</c:f>
              <c:strCache>
                <c:ptCount val="1"/>
                <c:pt idx="0">
                  <c:v>%</c:v>
                </c:pt>
              </c:strCache>
            </c:strRef>
          </c:tx>
          <c:dLbls>
            <c:numFmt formatCode="0.0%" sourceLinked="0"/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'[4]Tabulados INN Parte 1'!$A$1382:$A$1392</c:f>
              <c:strCache>
                <c:ptCount val="11"/>
                <c:pt idx="0">
                  <c:v>Reducir los costos de materiales y energía por unidad de producción</c:v>
                </c:pt>
                <c:pt idx="1">
                  <c:v>Reducir los costos de producción por unidad de producción</c:v>
                </c:pt>
                <c:pt idx="2">
                  <c:v>Reducir los impactos ambientales</c:v>
                </c:pt>
                <c:pt idx="3">
                  <c:v>Ingresar a nuevos mercados </c:v>
                </c:pt>
                <c:pt idx="4">
                  <c:v>Mejorar la flexibilidad para producir bienes o servicios </c:v>
                </c:pt>
                <c:pt idx="5">
                  <c:v>Reemplazar los productos o procesos desactualizados </c:v>
                </c:pt>
                <c:pt idx="6">
                  <c:v>Mejorar la salud o seguridad ocupacional de sus empleados</c:v>
                </c:pt>
                <c:pt idx="7">
                  <c:v>Aumentar la variedad de bienes o servicios </c:v>
                </c:pt>
                <c:pt idx="8">
                  <c:v>Incrementar la participación de mercado </c:v>
                </c:pt>
                <c:pt idx="9">
                  <c:v>Aumentar la capacidad para producir bienes o servicios</c:v>
                </c:pt>
                <c:pt idx="10">
                  <c:v>Mejorar la calidad de bienes o servicios </c:v>
                </c:pt>
              </c:strCache>
            </c:strRef>
          </c:cat>
          <c:val>
            <c:numRef>
              <c:f>'[4]Tabulados INN Parte 1'!$B$1382:$B$1392</c:f>
              <c:numCache>
                <c:formatCode>General</c:formatCode>
                <c:ptCount val="11"/>
                <c:pt idx="0">
                  <c:v>0.64446478424296738</c:v>
                </c:pt>
                <c:pt idx="1">
                  <c:v>0.6645529560640655</c:v>
                </c:pt>
                <c:pt idx="2">
                  <c:v>0.66502986985639478</c:v>
                </c:pt>
                <c:pt idx="3">
                  <c:v>0.75558561786540479</c:v>
                </c:pt>
                <c:pt idx="4">
                  <c:v>0.76794564653941766</c:v>
                </c:pt>
                <c:pt idx="5">
                  <c:v>0.77260316640522964</c:v>
                </c:pt>
                <c:pt idx="6">
                  <c:v>0.77516324610808107</c:v>
                </c:pt>
                <c:pt idx="7">
                  <c:v>0.8079192530472058</c:v>
                </c:pt>
                <c:pt idx="8">
                  <c:v>0.81748048956618158</c:v>
                </c:pt>
                <c:pt idx="9">
                  <c:v>0.82673404202100831</c:v>
                </c:pt>
                <c:pt idx="10">
                  <c:v>0.89956624010331609</c:v>
                </c:pt>
              </c:numCache>
            </c:numRef>
          </c:val>
        </c:ser>
        <c:dLbls>
          <c:showVal val="1"/>
        </c:dLbls>
        <c:gapWidth val="75"/>
        <c:axId val="115590656"/>
        <c:axId val="115592192"/>
      </c:barChart>
      <c:catAx>
        <c:axId val="115590656"/>
        <c:scaling>
          <c:orientation val="minMax"/>
        </c:scaling>
        <c:axPos val="l"/>
        <c:numFmt formatCode="General" sourceLinked="0"/>
        <c:majorTickMark val="none"/>
        <c:tickLblPos val="nextTo"/>
        <c:txPr>
          <a:bodyPr/>
          <a:lstStyle/>
          <a:p>
            <a:pPr>
              <a:defRPr sz="800"/>
            </a:pPr>
            <a:endParaRPr lang="es-ES"/>
          </a:p>
        </c:txPr>
        <c:crossAx val="115592192"/>
        <c:crosses val="autoZero"/>
        <c:auto val="1"/>
        <c:lblAlgn val="ctr"/>
        <c:lblOffset val="100"/>
      </c:catAx>
      <c:valAx>
        <c:axId val="115592192"/>
        <c:scaling>
          <c:orientation val="minMax"/>
        </c:scaling>
        <c:delete val="1"/>
        <c:axPos val="b"/>
        <c:numFmt formatCode="General" sourceLinked="1"/>
        <c:majorTickMark val="none"/>
        <c:tickLblPos val="none"/>
        <c:crossAx val="115590656"/>
        <c:crosses val="autoZero"/>
        <c:crossBetween val="between"/>
      </c:valAx>
    </c:plotArea>
    <c:plotVisOnly val="1"/>
    <c:dispBlanksAs val="gap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3"/>
  <c:chart>
    <c:autoTitleDeleted val="1"/>
    <c:plotArea>
      <c:layout/>
      <c:barChart>
        <c:barDir val="bar"/>
        <c:grouping val="stacked"/>
        <c:ser>
          <c:idx val="0"/>
          <c:order val="0"/>
          <c:dLbls>
            <c:numFmt formatCode="0.0%" sourceLinked="0"/>
            <c:dLblPos val="ctr"/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'[4]Tabulados INN Parte 1'!$A$624:$A$633</c:f>
              <c:strCache>
                <c:ptCount val="10"/>
                <c:pt idx="0">
                  <c:v>Tecnología Desincorporada</c:v>
                </c:pt>
                <c:pt idx="1">
                  <c:v>Ingeniería y Diseño Industrial </c:v>
                </c:pt>
                <c:pt idx="2">
                  <c:v>I+D Externa</c:v>
                </c:pt>
                <c:pt idx="3">
                  <c:v>Estudios de mercado</c:v>
                </c:pt>
                <c:pt idx="4">
                  <c:v>Consultoría y Asistencia Técnica</c:v>
                </c:pt>
                <c:pt idx="5">
                  <c:v>Hardware</c:v>
                </c:pt>
                <c:pt idx="6">
                  <c:v>Software</c:v>
                </c:pt>
                <c:pt idx="7">
                  <c:v>I+D Interna</c:v>
                </c:pt>
                <c:pt idx="8">
                  <c:v>Capacitación</c:v>
                </c:pt>
                <c:pt idx="9">
                  <c:v>Adquisición de Maquinaria y equipos</c:v>
                </c:pt>
              </c:strCache>
            </c:strRef>
          </c:cat>
          <c:val>
            <c:numRef>
              <c:f>'[4]Tabulados INN Parte 1'!$B$624:$B$633</c:f>
              <c:numCache>
                <c:formatCode>General</c:formatCode>
                <c:ptCount val="10"/>
                <c:pt idx="0">
                  <c:v>3.2192436668337647E-2</c:v>
                </c:pt>
                <c:pt idx="1">
                  <c:v>3.8242848825234613E-2</c:v>
                </c:pt>
                <c:pt idx="2">
                  <c:v>4.5639647811263513E-2</c:v>
                </c:pt>
                <c:pt idx="3">
                  <c:v>6.3928815283436635E-2</c:v>
                </c:pt>
                <c:pt idx="4">
                  <c:v>0.1119834530057747</c:v>
                </c:pt>
                <c:pt idx="5">
                  <c:v>0.14312858190226588</c:v>
                </c:pt>
                <c:pt idx="6">
                  <c:v>0.1436054421410829</c:v>
                </c:pt>
                <c:pt idx="7">
                  <c:v>0.15026524668595384</c:v>
                </c:pt>
                <c:pt idx="8">
                  <c:v>0.20182290700767433</c:v>
                </c:pt>
                <c:pt idx="9">
                  <c:v>0.31222222333387822</c:v>
                </c:pt>
              </c:numCache>
            </c:numRef>
          </c:val>
        </c:ser>
        <c:gapWidth val="55"/>
        <c:overlap val="100"/>
        <c:axId val="115504256"/>
        <c:axId val="115505792"/>
      </c:barChart>
      <c:catAx>
        <c:axId val="115504256"/>
        <c:scaling>
          <c:orientation val="minMax"/>
        </c:scaling>
        <c:axPos val="l"/>
        <c:numFmt formatCode="General" sourceLinked="0"/>
        <c:majorTickMark val="none"/>
        <c:tickLblPos val="nextTo"/>
        <c:crossAx val="115505792"/>
        <c:crosses val="autoZero"/>
        <c:auto val="1"/>
        <c:lblAlgn val="ctr"/>
        <c:lblOffset val="100"/>
      </c:catAx>
      <c:valAx>
        <c:axId val="115505792"/>
        <c:scaling>
          <c:orientation val="minMax"/>
        </c:scaling>
        <c:delete val="1"/>
        <c:axPos val="b"/>
        <c:numFmt formatCode="General" sourceLinked="1"/>
        <c:majorTickMark val="none"/>
        <c:tickLblPos val="none"/>
        <c:crossAx val="115504256"/>
        <c:crosses val="autoZero"/>
        <c:crossBetween val="between"/>
      </c:valAx>
    </c:plotArea>
    <c:plotVisOnly val="1"/>
    <c:dispBlanksAs val="gap"/>
  </c:chart>
  <c:printSettings>
    <c:headerFooter/>
    <c:pageMargins b="0.75000000000000144" l="0.70000000000000062" r="0.70000000000000062" t="0.75000000000000144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27"/>
  <c:chart>
    <c:autoTitleDeleted val="1"/>
    <c:plotArea>
      <c:layout/>
      <c:pieChart>
        <c:varyColors val="1"/>
        <c:ser>
          <c:idx val="0"/>
          <c:order val="0"/>
          <c:dLbls>
            <c:dLbl>
              <c:idx val="0"/>
              <c:layout>
                <c:manualLayout>
                  <c:x val="4.6260625316572282E-2"/>
                  <c:y val="-0.39716784086199752"/>
                </c:manualLayout>
              </c:layout>
              <c:showVal val="1"/>
              <c:showCatName val="1"/>
            </c:dLbl>
            <c:dLbl>
              <c:idx val="2"/>
              <c:layout>
                <c:manualLayout>
                  <c:x val="8.9404613896947093E-4"/>
                  <c:y val="-0.12368006630750103"/>
                </c:manualLayout>
              </c:layout>
              <c:showVal val="1"/>
              <c:showCatName val="1"/>
            </c:dLbl>
            <c:numFmt formatCode="0.0%" sourceLinked="0"/>
            <c:spPr>
              <a:noFill/>
              <a:ln>
                <a:noFill/>
              </a:ln>
              <a:effectLst/>
            </c:spPr>
            <c:showVal val="1"/>
            <c:showCatName val="1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'[5]Tabulados INN Parte 2'!$A$707:$A$709</c:f>
              <c:strCache>
                <c:ptCount val="3"/>
                <c:pt idx="0">
                  <c:v>Empresas innovadoras</c:v>
                </c:pt>
                <c:pt idx="1">
                  <c:v>Empresas potencialmente innovadoras</c:v>
                </c:pt>
                <c:pt idx="2">
                  <c:v>Empresas no-innovadoras</c:v>
                </c:pt>
              </c:strCache>
            </c:strRef>
          </c:cat>
          <c:val>
            <c:numRef>
              <c:f>'[5]Tabulados INN Parte 2'!$B$707:$B$709</c:f>
              <c:numCache>
                <c:formatCode>General</c:formatCode>
                <c:ptCount val="3"/>
                <c:pt idx="0">
                  <c:v>0.5888435013505996</c:v>
                </c:pt>
                <c:pt idx="1">
                  <c:v>1.9398732429521989E-2</c:v>
                </c:pt>
                <c:pt idx="2">
                  <c:v>0.39175776621987873</c:v>
                </c:pt>
              </c:numCache>
            </c:numRef>
          </c:val>
        </c:ser>
        <c:dLbls>
          <c:showVal val="1"/>
          <c:showCatName val="1"/>
        </c:dLbls>
        <c:firstSliceAng val="0"/>
      </c:pieChart>
    </c:plotArea>
    <c:plotVisOnly val="1"/>
    <c:dispBlanksAs val="zero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'[5]Tabulados INN Parte 2'!$A$735</c:f>
              <c:strCache>
                <c:ptCount val="1"/>
                <c:pt idx="0">
                  <c:v>Minas y Canteras</c:v>
                </c:pt>
              </c:strCache>
            </c:strRef>
          </c:tx>
          <c:dLbls>
            <c:numFmt formatCode="0.0%" sourceLinked="0"/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'[5]Tabulados INN Parte 2'!$B$734:$D$734</c:f>
              <c:strCache>
                <c:ptCount val="3"/>
                <c:pt idx="0">
                  <c:v>Empresas innovadoras</c:v>
                </c:pt>
                <c:pt idx="1">
                  <c:v>Empresas potencialmente innovadoras</c:v>
                </c:pt>
                <c:pt idx="2">
                  <c:v>Empresas no-innovadoras</c:v>
                </c:pt>
              </c:strCache>
            </c:strRef>
          </c:cat>
          <c:val>
            <c:numRef>
              <c:f>'[5]Tabulados INN Parte 2'!$B$735:$D$735</c:f>
              <c:numCache>
                <c:formatCode>General</c:formatCode>
                <c:ptCount val="3"/>
                <c:pt idx="0">
                  <c:v>1.1480967791647399E-2</c:v>
                </c:pt>
                <c:pt idx="1">
                  <c:v>1.1558021266759129E-4</c:v>
                </c:pt>
                <c:pt idx="2">
                  <c:v>4.3535213438126059E-3</c:v>
                </c:pt>
              </c:numCache>
            </c:numRef>
          </c:val>
        </c:ser>
        <c:ser>
          <c:idx val="1"/>
          <c:order val="1"/>
          <c:tx>
            <c:strRef>
              <c:f>'[5]Tabulados INN Parte 2'!$A$736</c:f>
              <c:strCache>
                <c:ptCount val="1"/>
                <c:pt idx="0">
                  <c:v>Manufactura</c:v>
                </c:pt>
              </c:strCache>
            </c:strRef>
          </c:tx>
          <c:dLbls>
            <c:numFmt formatCode="0.0%" sourceLinked="0"/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'[5]Tabulados INN Parte 2'!$B$734:$D$734</c:f>
              <c:strCache>
                <c:ptCount val="3"/>
                <c:pt idx="0">
                  <c:v>Empresas innovadoras</c:v>
                </c:pt>
                <c:pt idx="1">
                  <c:v>Empresas potencialmente innovadoras</c:v>
                </c:pt>
                <c:pt idx="2">
                  <c:v>Empresas no-innovadoras</c:v>
                </c:pt>
              </c:strCache>
            </c:strRef>
          </c:cat>
          <c:val>
            <c:numRef>
              <c:f>'[5]Tabulados INN Parte 2'!$B$736:$D$736</c:f>
              <c:numCache>
                <c:formatCode>General</c:formatCode>
                <c:ptCount val="3"/>
                <c:pt idx="0">
                  <c:v>0.20313247976776436</c:v>
                </c:pt>
                <c:pt idx="1">
                  <c:v>7.5198154910812443E-3</c:v>
                </c:pt>
                <c:pt idx="2">
                  <c:v>8.6388851296863883E-2</c:v>
                </c:pt>
              </c:numCache>
            </c:numRef>
          </c:val>
        </c:ser>
        <c:ser>
          <c:idx val="2"/>
          <c:order val="2"/>
          <c:tx>
            <c:strRef>
              <c:f>'[5]Tabulados INN Parte 2'!$A$737</c:f>
              <c:strCache>
                <c:ptCount val="1"/>
                <c:pt idx="0">
                  <c:v>Servicios</c:v>
                </c:pt>
              </c:strCache>
            </c:strRef>
          </c:tx>
          <c:dLbls>
            <c:numFmt formatCode="0.0%" sourceLinked="0"/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'[5]Tabulados INN Parte 2'!$B$734:$D$734</c:f>
              <c:strCache>
                <c:ptCount val="3"/>
                <c:pt idx="0">
                  <c:v>Empresas innovadoras</c:v>
                </c:pt>
                <c:pt idx="1">
                  <c:v>Empresas potencialmente innovadoras</c:v>
                </c:pt>
                <c:pt idx="2">
                  <c:v>Empresas no-innovadoras</c:v>
                </c:pt>
              </c:strCache>
            </c:strRef>
          </c:cat>
          <c:val>
            <c:numRef>
              <c:f>'[5]Tabulados INN Parte 2'!$B$737:$D$737</c:f>
              <c:numCache>
                <c:formatCode>General</c:formatCode>
                <c:ptCount val="3"/>
                <c:pt idx="0">
                  <c:v>0.27702413663468112</c:v>
                </c:pt>
                <c:pt idx="1">
                  <c:v>9.8777281133961663E-3</c:v>
                </c:pt>
                <c:pt idx="2">
                  <c:v>0.18408750187235723</c:v>
                </c:pt>
              </c:numCache>
            </c:numRef>
          </c:val>
        </c:ser>
        <c:ser>
          <c:idx val="3"/>
          <c:order val="3"/>
          <c:tx>
            <c:strRef>
              <c:f>'[5]Tabulados INN Parte 2'!$A$738</c:f>
              <c:strCache>
                <c:ptCount val="1"/>
                <c:pt idx="0">
                  <c:v>Comercio</c:v>
                </c:pt>
              </c:strCache>
            </c:strRef>
          </c:tx>
          <c:dLbls>
            <c:numFmt formatCode="0.0%" sourceLinked="0"/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'[5]Tabulados INN Parte 2'!$B$734:$D$734</c:f>
              <c:strCache>
                <c:ptCount val="3"/>
                <c:pt idx="0">
                  <c:v>Empresas innovadoras</c:v>
                </c:pt>
                <c:pt idx="1">
                  <c:v>Empresas potencialmente innovadoras</c:v>
                </c:pt>
                <c:pt idx="2">
                  <c:v>Empresas no-innovadoras</c:v>
                </c:pt>
              </c:strCache>
            </c:strRef>
          </c:cat>
          <c:val>
            <c:numRef>
              <c:f>'[5]Tabulados INN Parte 2'!$B$738:$D$738</c:f>
              <c:numCache>
                <c:formatCode>General</c:formatCode>
                <c:ptCount val="3"/>
                <c:pt idx="0">
                  <c:v>9.7205917156506588E-2</c:v>
                </c:pt>
                <c:pt idx="1">
                  <c:v>1.8856086123769896E-3</c:v>
                </c:pt>
                <c:pt idx="2">
                  <c:v>0.11692789170684455</c:v>
                </c:pt>
              </c:numCache>
            </c:numRef>
          </c:val>
        </c:ser>
        <c:gapWidth val="75"/>
        <c:overlap val="-25"/>
        <c:axId val="115637248"/>
        <c:axId val="115663616"/>
      </c:barChart>
      <c:catAx>
        <c:axId val="115637248"/>
        <c:scaling>
          <c:orientation val="minMax"/>
        </c:scaling>
        <c:axPos val="b"/>
        <c:numFmt formatCode="General" sourceLinked="0"/>
        <c:majorTickMark val="none"/>
        <c:tickLblPos val="nextTo"/>
        <c:crossAx val="115663616"/>
        <c:crosses val="autoZero"/>
        <c:auto val="1"/>
        <c:lblAlgn val="ctr"/>
        <c:lblOffset val="100"/>
      </c:catAx>
      <c:valAx>
        <c:axId val="115663616"/>
        <c:scaling>
          <c:orientation val="minMax"/>
        </c:scaling>
        <c:delete val="1"/>
        <c:axPos val="l"/>
        <c:majorGridlines/>
        <c:numFmt formatCode="General" sourceLinked="1"/>
        <c:majorTickMark val="none"/>
        <c:tickLblPos val="none"/>
        <c:crossAx val="115637248"/>
        <c:crosses val="autoZero"/>
        <c:crossBetween val="between"/>
      </c:valAx>
    </c:plotArea>
    <c:legend>
      <c:legendPos val="b"/>
    </c:legend>
    <c:plotVisOnly val="1"/>
    <c:dispBlanksAs val="gap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plotArea>
      <c:layout/>
      <c:barChart>
        <c:barDir val="bar"/>
        <c:grouping val="clustered"/>
        <c:ser>
          <c:idx val="0"/>
          <c:order val="0"/>
          <c:dLbls>
            <c:numFmt formatCode="0.0%" sourceLinked="0"/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'[5]Tabulados INN Parte 2'!$A$793:$A$796</c:f>
              <c:strCache>
                <c:ptCount val="4"/>
                <c:pt idx="0">
                  <c:v>Innovación organizacional</c:v>
                </c:pt>
                <c:pt idx="1">
                  <c:v>Innovación comercialización</c:v>
                </c:pt>
                <c:pt idx="2">
                  <c:v>Innovación de producto</c:v>
                </c:pt>
                <c:pt idx="3">
                  <c:v>Innovación en proceso</c:v>
                </c:pt>
              </c:strCache>
            </c:strRef>
          </c:cat>
          <c:val>
            <c:numRef>
              <c:f>'[5]Tabulados INN Parte 2'!$B$793:$B$796</c:f>
              <c:numCache>
                <c:formatCode>General</c:formatCode>
                <c:ptCount val="4"/>
                <c:pt idx="0">
                  <c:v>0.20939565264968288</c:v>
                </c:pt>
                <c:pt idx="1">
                  <c:v>0.21351714121769377</c:v>
                </c:pt>
                <c:pt idx="2">
                  <c:v>0.36206078327893543</c:v>
                </c:pt>
                <c:pt idx="3">
                  <c:v>0.36875366743533855</c:v>
                </c:pt>
              </c:numCache>
            </c:numRef>
          </c:val>
        </c:ser>
        <c:dLbls>
          <c:showVal val="1"/>
        </c:dLbls>
        <c:overlap val="-25"/>
        <c:axId val="115687808"/>
        <c:axId val="115689344"/>
      </c:barChart>
      <c:catAx>
        <c:axId val="115687808"/>
        <c:scaling>
          <c:orientation val="minMax"/>
        </c:scaling>
        <c:axPos val="l"/>
        <c:numFmt formatCode="General" sourceLinked="0"/>
        <c:majorTickMark val="none"/>
        <c:tickLblPos val="nextTo"/>
        <c:crossAx val="115689344"/>
        <c:crosses val="autoZero"/>
        <c:auto val="1"/>
        <c:lblAlgn val="ctr"/>
        <c:lblOffset val="100"/>
      </c:catAx>
      <c:valAx>
        <c:axId val="115689344"/>
        <c:scaling>
          <c:orientation val="minMax"/>
        </c:scaling>
        <c:delete val="1"/>
        <c:axPos val="b"/>
        <c:numFmt formatCode="General" sourceLinked="1"/>
        <c:majorTickMark val="none"/>
        <c:tickLblPos val="none"/>
        <c:crossAx val="115687808"/>
        <c:crosses val="autoZero"/>
        <c:crossBetween val="between"/>
      </c:valAx>
    </c:plotArea>
    <c:plotVisOnly val="1"/>
    <c:dispBlanksAs val="gap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plotArea>
      <c:layout/>
      <c:barChart>
        <c:barDir val="bar"/>
        <c:grouping val="clustered"/>
        <c:ser>
          <c:idx val="0"/>
          <c:order val="0"/>
          <c:tx>
            <c:strRef>
              <c:f>'[5]Tabulados INN Parte 2'!$A$972</c:f>
              <c:strCache>
                <c:ptCount val="1"/>
                <c:pt idx="0">
                  <c:v>TIPO DE INNOVACIÓN </c:v>
                </c:pt>
              </c:strCache>
            </c:strRef>
          </c:tx>
          <c:dLbls>
            <c:numFmt formatCode="0.0%" sourceLinked="0"/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'[5]Tabulados INN Parte 2'!$A$973:$A$976</c:f>
              <c:strCache>
                <c:ptCount val="4"/>
                <c:pt idx="0">
                  <c:v>Bien Nuevo</c:v>
                </c:pt>
                <c:pt idx="1">
                  <c:v>Servicio nuevo</c:v>
                </c:pt>
                <c:pt idx="2">
                  <c:v>Bien signifcativamente mejorado</c:v>
                </c:pt>
                <c:pt idx="3">
                  <c:v>Servicio signifcativamente mejorado</c:v>
                </c:pt>
              </c:strCache>
            </c:strRef>
          </c:cat>
          <c:val>
            <c:numRef>
              <c:f>'[5]Tabulados INN Parte 2'!$B$973:$B$976</c:f>
              <c:numCache>
                <c:formatCode>General</c:formatCode>
                <c:ptCount val="4"/>
                <c:pt idx="0">
                  <c:v>0.20411367749033282</c:v>
                </c:pt>
                <c:pt idx="1">
                  <c:v>0.26903731889694599</c:v>
                </c:pt>
                <c:pt idx="2">
                  <c:v>0.31385290356710616</c:v>
                </c:pt>
                <c:pt idx="3">
                  <c:v>0.43428544756906523</c:v>
                </c:pt>
              </c:numCache>
            </c:numRef>
          </c:val>
        </c:ser>
        <c:dLbls>
          <c:showVal val="1"/>
        </c:dLbls>
        <c:overlap val="-25"/>
        <c:axId val="115709056"/>
        <c:axId val="115710592"/>
      </c:barChart>
      <c:catAx>
        <c:axId val="115709056"/>
        <c:scaling>
          <c:orientation val="minMax"/>
        </c:scaling>
        <c:axPos val="l"/>
        <c:numFmt formatCode="General" sourceLinked="0"/>
        <c:majorTickMark val="none"/>
        <c:tickLblPos val="nextTo"/>
        <c:crossAx val="115710592"/>
        <c:crosses val="autoZero"/>
        <c:auto val="1"/>
        <c:lblAlgn val="ctr"/>
        <c:lblOffset val="100"/>
      </c:catAx>
      <c:valAx>
        <c:axId val="115710592"/>
        <c:scaling>
          <c:orientation val="minMax"/>
        </c:scaling>
        <c:delete val="1"/>
        <c:axPos val="b"/>
        <c:numFmt formatCode="General" sourceLinked="1"/>
        <c:majorTickMark val="none"/>
        <c:tickLblPos val="none"/>
        <c:crossAx val="115709056"/>
        <c:crosses val="autoZero"/>
        <c:crossBetween val="between"/>
      </c:valAx>
    </c:plotArea>
    <c:plotVisOnly val="1"/>
    <c:dispBlanksAs val="gap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barChart>
        <c:barDir val="col"/>
        <c:grouping val="clustered"/>
        <c:ser>
          <c:idx val="0"/>
          <c:order val="0"/>
          <c:tx>
            <c:strRef>
              <c:f>'Ciencia y tecnología'!$A$82</c:f>
              <c:strCache>
                <c:ptCount val="1"/>
                <c:pt idx="0">
                  <c:v>I+D 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tecnología'!$B$81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tecnología'!$B$82</c:f>
              <c:numCache>
                <c:formatCode>0.00%</c:formatCode>
                <c:ptCount val="1"/>
                <c:pt idx="0">
                  <c:v>3.4681223046878419E-3</c:v>
                </c:pt>
              </c:numCache>
            </c:numRef>
          </c:val>
        </c:ser>
        <c:ser>
          <c:idx val="1"/>
          <c:order val="1"/>
          <c:tx>
            <c:strRef>
              <c:f>'Ciencia y tecnología'!$A$83</c:f>
              <c:strCache>
                <c:ptCount val="1"/>
                <c:pt idx="0">
                  <c:v>ACT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tecnología'!$B$81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tecnología'!$B$83</c:f>
              <c:numCache>
                <c:formatCode>0.00%</c:formatCode>
                <c:ptCount val="1"/>
                <c:pt idx="0">
                  <c:v>4.0171645406186784E-3</c:v>
                </c:pt>
              </c:numCache>
            </c:numRef>
          </c:val>
        </c:ser>
        <c:dLbls>
          <c:showVal val="1"/>
        </c:dLbls>
        <c:gapWidth val="75"/>
        <c:axId val="113298432"/>
        <c:axId val="113529600"/>
      </c:barChart>
      <c:catAx>
        <c:axId val="113298432"/>
        <c:scaling>
          <c:orientation val="minMax"/>
        </c:scaling>
        <c:delete val="1"/>
        <c:axPos val="b"/>
        <c:numFmt formatCode="General" sourceLinked="1"/>
        <c:majorTickMark val="none"/>
        <c:tickLblPos val="none"/>
        <c:crossAx val="113529600"/>
        <c:crosses val="autoZero"/>
        <c:auto val="1"/>
        <c:lblAlgn val="ctr"/>
        <c:lblOffset val="100"/>
      </c:catAx>
      <c:valAx>
        <c:axId val="113529600"/>
        <c:scaling>
          <c:orientation val="minMax"/>
        </c:scaling>
        <c:delete val="1"/>
        <c:axPos val="l"/>
        <c:numFmt formatCode="0.00%" sourceLinked="1"/>
        <c:majorTickMark val="none"/>
        <c:tickLblPos val="none"/>
        <c:crossAx val="113298432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barChart>
        <c:barDir val="col"/>
        <c:grouping val="clustered"/>
        <c:ser>
          <c:idx val="0"/>
          <c:order val="0"/>
          <c:dLbls>
            <c:numFmt formatCode="#,##0.00" sourceLinked="0"/>
            <c:showVal val="1"/>
          </c:dLbls>
          <c:cat>
            <c:strRef>
              <c:f>'Innovacion '!$A$165:$A$168</c:f>
              <c:strCache>
                <c:ptCount val="4"/>
                <c:pt idx="0">
                  <c:v>Minas y Canteras</c:v>
                </c:pt>
                <c:pt idx="1">
                  <c:v>Manufactura</c:v>
                </c:pt>
                <c:pt idx="2">
                  <c:v>Servicios</c:v>
                </c:pt>
                <c:pt idx="3">
                  <c:v>Comercio</c:v>
                </c:pt>
              </c:strCache>
            </c:strRef>
          </c:cat>
          <c:val>
            <c:numRef>
              <c:f>'Innovacion '!$B$165:$B$168</c:f>
              <c:numCache>
                <c:formatCode>#,##0</c:formatCode>
                <c:ptCount val="4"/>
                <c:pt idx="0">
                  <c:v>7757628.0000000028</c:v>
                </c:pt>
                <c:pt idx="1">
                  <c:v>61965096.515043706</c:v>
                </c:pt>
                <c:pt idx="2">
                  <c:v>83163685.902963743</c:v>
                </c:pt>
                <c:pt idx="3">
                  <c:v>3729058.7910714243</c:v>
                </c:pt>
              </c:numCache>
            </c:numRef>
          </c:val>
        </c:ser>
        <c:dLbls>
          <c:showVal val="1"/>
        </c:dLbls>
        <c:gapWidth val="75"/>
        <c:axId val="115767168"/>
        <c:axId val="115768704"/>
      </c:barChart>
      <c:catAx>
        <c:axId val="115767168"/>
        <c:scaling>
          <c:orientation val="minMax"/>
        </c:scaling>
        <c:axPos val="b"/>
        <c:majorTickMark val="none"/>
        <c:tickLblPos val="nextTo"/>
        <c:crossAx val="115768704"/>
        <c:crosses val="autoZero"/>
        <c:auto val="1"/>
        <c:lblAlgn val="ctr"/>
        <c:lblOffset val="100"/>
      </c:catAx>
      <c:valAx>
        <c:axId val="115768704"/>
        <c:scaling>
          <c:orientation val="minMax"/>
        </c:scaling>
        <c:delete val="1"/>
        <c:axPos val="l"/>
        <c:numFmt formatCode="#,##0" sourceLinked="1"/>
        <c:majorTickMark val="none"/>
        <c:tickLblPos val="none"/>
        <c:crossAx val="115767168"/>
        <c:crosses val="autoZero"/>
        <c:crossBetween val="between"/>
        <c:dispUnits>
          <c:builtInUnit val="millions"/>
          <c:dispUnitsLbl>
            <c:layout/>
          </c:dispUnitsLbl>
        </c:dispUnits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style val="3"/>
  <c:chart>
    <c:plotArea>
      <c:layout>
        <c:manualLayout>
          <c:layoutTarget val="inner"/>
          <c:xMode val="edge"/>
          <c:yMode val="edge"/>
          <c:x val="0"/>
          <c:y val="3.4077195038167842E-2"/>
          <c:w val="0.97695473196720151"/>
          <c:h val="0.800973049717842"/>
        </c:manualLayout>
      </c:layout>
      <c:barChart>
        <c:barDir val="col"/>
        <c:grouping val="clustered"/>
        <c:ser>
          <c:idx val="0"/>
          <c:order val="0"/>
          <c:tx>
            <c:strRef>
              <c:f>'Innovacion '!$A$106</c:f>
              <c:strCache>
                <c:ptCount val="1"/>
                <c:pt idx="0">
                  <c:v>Minas y Canteras</c:v>
                </c:pt>
              </c:strCache>
            </c:strRef>
          </c:tx>
          <c:dLbls>
            <c:numFmt formatCode="0.0%" sourceLinked="0"/>
            <c:showVal val="1"/>
          </c:dLbls>
          <c:cat>
            <c:strRef>
              <c:f>'Innovacion '!$B$105:$E$105</c:f>
              <c:strCache>
                <c:ptCount val="4"/>
                <c:pt idx="0">
                  <c:v>Innovación de producto</c:v>
                </c:pt>
                <c:pt idx="1">
                  <c:v>Innovación en proceso</c:v>
                </c:pt>
                <c:pt idx="2">
                  <c:v>Innovación organizacional</c:v>
                </c:pt>
                <c:pt idx="3">
                  <c:v>Innovación comercialización</c:v>
                </c:pt>
              </c:strCache>
            </c:strRef>
          </c:cat>
          <c:val>
            <c:numRef>
              <c:f>'Innovacion '!$B$106:$E$106</c:f>
              <c:numCache>
                <c:formatCode>0.00%</c:formatCode>
                <c:ptCount val="4"/>
                <c:pt idx="0">
                  <c:v>8.0000000000000002E-3</c:v>
                </c:pt>
                <c:pt idx="1">
                  <c:v>2.5999999999999999E-2</c:v>
                </c:pt>
                <c:pt idx="2">
                  <c:v>1.4E-2</c:v>
                </c:pt>
                <c:pt idx="3">
                  <c:v>0.01</c:v>
                </c:pt>
              </c:numCache>
            </c:numRef>
          </c:val>
        </c:ser>
        <c:ser>
          <c:idx val="1"/>
          <c:order val="1"/>
          <c:tx>
            <c:strRef>
              <c:f>'Innovacion '!$A$107</c:f>
              <c:strCache>
                <c:ptCount val="1"/>
                <c:pt idx="0">
                  <c:v>Manufactura</c:v>
                </c:pt>
              </c:strCache>
            </c:strRef>
          </c:tx>
          <c:cat>
            <c:strRef>
              <c:f>'Innovacion '!$B$105:$E$105</c:f>
              <c:strCache>
                <c:ptCount val="4"/>
                <c:pt idx="0">
                  <c:v>Innovación de producto</c:v>
                </c:pt>
                <c:pt idx="1">
                  <c:v>Innovación en proceso</c:v>
                </c:pt>
                <c:pt idx="2">
                  <c:v>Innovación organizacional</c:v>
                </c:pt>
                <c:pt idx="3">
                  <c:v>Innovación comercialización</c:v>
                </c:pt>
              </c:strCache>
            </c:strRef>
          </c:cat>
          <c:val>
            <c:numRef>
              <c:f>'Innovacion '!$B$107:$E$107</c:f>
              <c:numCache>
                <c:formatCode>0.00%</c:formatCode>
                <c:ptCount val="4"/>
                <c:pt idx="0">
                  <c:v>0.375</c:v>
                </c:pt>
                <c:pt idx="1">
                  <c:v>0.379</c:v>
                </c:pt>
                <c:pt idx="2">
                  <c:v>0.29849999999999999</c:v>
                </c:pt>
                <c:pt idx="3">
                  <c:v>0.40300000000000002</c:v>
                </c:pt>
              </c:numCache>
            </c:numRef>
          </c:val>
        </c:ser>
        <c:ser>
          <c:idx val="2"/>
          <c:order val="2"/>
          <c:tx>
            <c:strRef>
              <c:f>'Innovacion '!$A$108</c:f>
              <c:strCache>
                <c:ptCount val="1"/>
                <c:pt idx="0">
                  <c:v>Servicios</c:v>
                </c:pt>
              </c:strCache>
            </c:strRef>
          </c:tx>
          <c:cat>
            <c:strRef>
              <c:f>'Innovacion '!$B$105:$E$105</c:f>
              <c:strCache>
                <c:ptCount val="4"/>
                <c:pt idx="0">
                  <c:v>Innovación de producto</c:v>
                </c:pt>
                <c:pt idx="1">
                  <c:v>Innovación en proceso</c:v>
                </c:pt>
                <c:pt idx="2">
                  <c:v>Innovación organizacional</c:v>
                </c:pt>
                <c:pt idx="3">
                  <c:v>Innovación comercialización</c:v>
                </c:pt>
              </c:strCache>
            </c:strRef>
          </c:cat>
          <c:val>
            <c:numRef>
              <c:f>'Innovacion '!$B$108:$E$108</c:f>
              <c:numCache>
                <c:formatCode>0.00%</c:formatCode>
                <c:ptCount val="4"/>
                <c:pt idx="0">
                  <c:v>0.49399999999999999</c:v>
                </c:pt>
                <c:pt idx="1">
                  <c:v>0.443</c:v>
                </c:pt>
                <c:pt idx="2">
                  <c:v>0.51600000000000001</c:v>
                </c:pt>
                <c:pt idx="3">
                  <c:v>0.45100000000000001</c:v>
                </c:pt>
              </c:numCache>
            </c:numRef>
          </c:val>
        </c:ser>
        <c:ser>
          <c:idx val="3"/>
          <c:order val="3"/>
          <c:tx>
            <c:strRef>
              <c:f>'Innovacion '!$A$109</c:f>
              <c:strCache>
                <c:ptCount val="1"/>
                <c:pt idx="0">
                  <c:v>Comercio</c:v>
                </c:pt>
              </c:strCache>
            </c:strRef>
          </c:tx>
          <c:cat>
            <c:strRef>
              <c:f>'Innovacion '!$B$105:$E$105</c:f>
              <c:strCache>
                <c:ptCount val="4"/>
                <c:pt idx="0">
                  <c:v>Innovación de producto</c:v>
                </c:pt>
                <c:pt idx="1">
                  <c:v>Innovación en proceso</c:v>
                </c:pt>
                <c:pt idx="2">
                  <c:v>Innovación organizacional</c:v>
                </c:pt>
                <c:pt idx="3">
                  <c:v>Innovación comercialización</c:v>
                </c:pt>
              </c:strCache>
            </c:strRef>
          </c:cat>
          <c:val>
            <c:numRef>
              <c:f>'Innovacion '!$B$109:$E$109</c:f>
              <c:numCache>
                <c:formatCode>0.00%</c:formatCode>
                <c:ptCount val="4"/>
                <c:pt idx="0">
                  <c:v>0.123</c:v>
                </c:pt>
                <c:pt idx="1">
                  <c:v>0.152</c:v>
                </c:pt>
                <c:pt idx="2">
                  <c:v>0.17150000000000001</c:v>
                </c:pt>
                <c:pt idx="3">
                  <c:v>0.13600000000000001</c:v>
                </c:pt>
              </c:numCache>
            </c:numRef>
          </c:val>
        </c:ser>
        <c:dLbls>
          <c:showVal val="1"/>
        </c:dLbls>
        <c:gapWidth val="31"/>
        <c:overlap val="-40"/>
        <c:axId val="115829376"/>
        <c:axId val="115839360"/>
      </c:barChart>
      <c:catAx>
        <c:axId val="115829376"/>
        <c:scaling>
          <c:orientation val="minMax"/>
        </c:scaling>
        <c:axPos val="b"/>
        <c:majorTickMark val="none"/>
        <c:tickLblPos val="nextTo"/>
        <c:crossAx val="115839360"/>
        <c:crosses val="autoZero"/>
        <c:auto val="1"/>
        <c:lblAlgn val="ctr"/>
        <c:lblOffset val="100"/>
      </c:catAx>
      <c:valAx>
        <c:axId val="115839360"/>
        <c:scaling>
          <c:orientation val="minMax"/>
        </c:scaling>
        <c:delete val="1"/>
        <c:axPos val="l"/>
        <c:numFmt formatCode="0.00%" sourceLinked="1"/>
        <c:majorTickMark val="none"/>
        <c:tickLblPos val="none"/>
        <c:crossAx val="115829376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'Ciencia y tecnología'!$A$120</c:f>
              <c:strCache>
                <c:ptCount val="1"/>
                <c:pt idx="0">
                  <c:v>Investigación Básica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tecnología'!$B$119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tecnología'!$B$120</c:f>
              <c:numCache>
                <c:formatCode>0.0%</c:formatCode>
                <c:ptCount val="1"/>
                <c:pt idx="0">
                  <c:v>0.16356441500989988</c:v>
                </c:pt>
              </c:numCache>
            </c:numRef>
          </c:val>
        </c:ser>
        <c:ser>
          <c:idx val="1"/>
          <c:order val="1"/>
          <c:tx>
            <c:strRef>
              <c:f>'Ciencia y tecnología'!$A$121</c:f>
              <c:strCache>
                <c:ptCount val="1"/>
                <c:pt idx="0">
                  <c:v>Investigación Aplicada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tecnología'!$B$119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tecnología'!$B$121</c:f>
              <c:numCache>
                <c:formatCode>0.0%</c:formatCode>
                <c:ptCount val="1"/>
                <c:pt idx="0">
                  <c:v>0.74895243959988822</c:v>
                </c:pt>
              </c:numCache>
            </c:numRef>
          </c:val>
        </c:ser>
        <c:ser>
          <c:idx val="2"/>
          <c:order val="2"/>
          <c:tx>
            <c:strRef>
              <c:f>'Ciencia y tecnología'!$A$122</c:f>
              <c:strCache>
                <c:ptCount val="1"/>
                <c:pt idx="0">
                  <c:v>Desarrollo Experimental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tecnología'!$B$119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tecnología'!$B$122</c:f>
              <c:numCache>
                <c:formatCode>0.0%</c:formatCode>
                <c:ptCount val="1"/>
                <c:pt idx="0">
                  <c:v>8.7483145390211889E-2</c:v>
                </c:pt>
              </c:numCache>
            </c:numRef>
          </c:val>
        </c:ser>
        <c:gapWidth val="75"/>
        <c:overlap val="-25"/>
        <c:axId val="113552000"/>
        <c:axId val="113561984"/>
      </c:barChart>
      <c:catAx>
        <c:axId val="113552000"/>
        <c:scaling>
          <c:orientation val="minMax"/>
        </c:scaling>
        <c:axPos val="b"/>
        <c:numFmt formatCode="General" sourceLinked="1"/>
        <c:majorTickMark val="none"/>
        <c:tickLblPos val="nextTo"/>
        <c:crossAx val="113561984"/>
        <c:crosses val="autoZero"/>
        <c:auto val="1"/>
        <c:lblAlgn val="ctr"/>
        <c:lblOffset val="100"/>
      </c:catAx>
      <c:valAx>
        <c:axId val="113561984"/>
        <c:scaling>
          <c:orientation val="minMax"/>
        </c:scaling>
        <c:delete val="1"/>
        <c:axPos val="l"/>
        <c:majorGridlines/>
        <c:numFmt formatCode="0.0%" sourceLinked="1"/>
        <c:majorTickMark val="none"/>
        <c:tickLblPos val="none"/>
        <c:crossAx val="113552000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'Ciencia y tecnología'!$A$149</c:f>
              <c:strCache>
                <c:ptCount val="1"/>
                <c:pt idx="0">
                  <c:v>Gobierno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tecnología'!$B$148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tecnología'!$B$149</c:f>
              <c:numCache>
                <c:formatCode>0.0%</c:formatCode>
                <c:ptCount val="1"/>
                <c:pt idx="0">
                  <c:v>0.67921302687474494</c:v>
                </c:pt>
              </c:numCache>
            </c:numRef>
          </c:val>
        </c:ser>
        <c:ser>
          <c:idx val="1"/>
          <c:order val="1"/>
          <c:tx>
            <c:strRef>
              <c:f>'Ciencia y tecnología'!$A$150</c:f>
              <c:strCache>
                <c:ptCount val="1"/>
                <c:pt idx="0">
                  <c:v>Empresas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tecnología'!$B$148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tecnología'!$B$150</c:f>
              <c:numCache>
                <c:formatCode>0.0%</c:formatCode>
                <c:ptCount val="1"/>
                <c:pt idx="0">
                  <c:v>9.8840952783097562E-3</c:v>
                </c:pt>
              </c:numCache>
            </c:numRef>
          </c:val>
        </c:ser>
        <c:ser>
          <c:idx val="2"/>
          <c:order val="2"/>
          <c:tx>
            <c:strRef>
              <c:f>'Ciencia y tecnología'!$A$151</c:f>
              <c:strCache>
                <c:ptCount val="1"/>
                <c:pt idx="0">
                  <c:v>Educación Superior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tecnología'!$B$148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tecnología'!$B$151</c:f>
              <c:numCache>
                <c:formatCode>0.0%</c:formatCode>
                <c:ptCount val="1"/>
                <c:pt idx="0">
                  <c:v>0.19311968486184714</c:v>
                </c:pt>
              </c:numCache>
            </c:numRef>
          </c:val>
        </c:ser>
        <c:ser>
          <c:idx val="3"/>
          <c:order val="3"/>
          <c:tx>
            <c:strRef>
              <c:f>'Ciencia y tecnología'!$A$152</c:f>
              <c:strCache>
                <c:ptCount val="1"/>
                <c:pt idx="0">
                  <c:v>ONG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tecnología'!$B$148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tecnología'!$B$152</c:f>
              <c:numCache>
                <c:formatCode>0.0%</c:formatCode>
                <c:ptCount val="1"/>
                <c:pt idx="0">
                  <c:v>1.1189441346404521E-2</c:v>
                </c:pt>
              </c:numCache>
            </c:numRef>
          </c:val>
        </c:ser>
        <c:ser>
          <c:idx val="4"/>
          <c:order val="4"/>
          <c:tx>
            <c:strRef>
              <c:f>'Ciencia y tecnología'!$A$153</c:f>
              <c:strCache>
                <c:ptCount val="1"/>
                <c:pt idx="0">
                  <c:v>Extranjero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tecnología'!$B$148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tecnología'!$B$153</c:f>
              <c:numCache>
                <c:formatCode>0.0%</c:formatCode>
                <c:ptCount val="1"/>
                <c:pt idx="0">
                  <c:v>0.10659375163869371</c:v>
                </c:pt>
              </c:numCache>
            </c:numRef>
          </c:val>
        </c:ser>
        <c:gapWidth val="75"/>
        <c:axId val="113578752"/>
        <c:axId val="113580288"/>
      </c:barChart>
      <c:catAx>
        <c:axId val="113578752"/>
        <c:scaling>
          <c:orientation val="minMax"/>
        </c:scaling>
        <c:axPos val="b"/>
        <c:numFmt formatCode="General" sourceLinked="1"/>
        <c:majorTickMark val="none"/>
        <c:tickLblPos val="nextTo"/>
        <c:crossAx val="113580288"/>
        <c:crosses val="autoZero"/>
        <c:auto val="1"/>
        <c:lblAlgn val="ctr"/>
        <c:lblOffset val="100"/>
      </c:catAx>
      <c:valAx>
        <c:axId val="113580288"/>
        <c:scaling>
          <c:orientation val="minMax"/>
        </c:scaling>
        <c:delete val="1"/>
        <c:axPos val="l"/>
        <c:majorGridlines/>
        <c:numFmt formatCode="0.0%" sourceLinked="1"/>
        <c:majorTickMark val="none"/>
        <c:tickLblPos val="none"/>
        <c:crossAx val="113578752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barChart>
        <c:barDir val="col"/>
        <c:grouping val="clustered"/>
        <c:ser>
          <c:idx val="0"/>
          <c:order val="0"/>
          <c:tx>
            <c:strRef>
              <c:f>'Ciencia y tecnología'!$A$180</c:f>
              <c:strCache>
                <c:ptCount val="1"/>
                <c:pt idx="0">
                  <c:v>Gobierno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tecnología'!$B$179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tecnología'!$B$180</c:f>
              <c:numCache>
                <c:formatCode>0.0%</c:formatCode>
                <c:ptCount val="1"/>
                <c:pt idx="0">
                  <c:v>0.70777273417345965</c:v>
                </c:pt>
              </c:numCache>
            </c:numRef>
          </c:val>
        </c:ser>
        <c:ser>
          <c:idx val="1"/>
          <c:order val="1"/>
          <c:tx>
            <c:strRef>
              <c:f>'Ciencia y tecnología'!$A$181</c:f>
              <c:strCache>
                <c:ptCount val="1"/>
                <c:pt idx="0">
                  <c:v>Empresas</c:v>
                </c:pt>
              </c:strCache>
            </c:strRef>
          </c:tx>
          <c:dLbls>
            <c:delete val="1"/>
          </c:dLbls>
          <c:cat>
            <c:numRef>
              <c:f>'Ciencia y tecnología'!$B$179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tecnología'!$B$181</c:f>
              <c:numCache>
                <c:formatCode>0.0%</c:formatCode>
                <c:ptCount val="1"/>
                <c:pt idx="0">
                  <c:v>7.9533702694668477E-3</c:v>
                </c:pt>
              </c:numCache>
            </c:numRef>
          </c:val>
        </c:ser>
        <c:ser>
          <c:idx val="2"/>
          <c:order val="2"/>
          <c:tx>
            <c:strRef>
              <c:f>'Ciencia y tecnología'!$A$182</c:f>
              <c:strCache>
                <c:ptCount val="1"/>
                <c:pt idx="0">
                  <c:v>Educación Superior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tecnología'!$B$179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tecnología'!$B$182</c:f>
              <c:numCache>
                <c:formatCode>0.0%</c:formatCode>
                <c:ptCount val="1"/>
                <c:pt idx="0">
                  <c:v>0.19329532850698275</c:v>
                </c:pt>
              </c:numCache>
            </c:numRef>
          </c:val>
        </c:ser>
        <c:ser>
          <c:idx val="3"/>
          <c:order val="3"/>
          <c:tx>
            <c:strRef>
              <c:f>'Ciencia y tecnología'!$A$183</c:f>
              <c:strCache>
                <c:ptCount val="1"/>
                <c:pt idx="0">
                  <c:v>ONG</c:v>
                </c:pt>
              </c:strCache>
            </c:strRef>
          </c:tx>
          <c:dLbls>
            <c:delete val="1"/>
          </c:dLbls>
          <c:cat>
            <c:numRef>
              <c:f>'Ciencia y tecnología'!$B$179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tecnología'!$B$183</c:f>
              <c:numCache>
                <c:formatCode>0.0%</c:formatCode>
                <c:ptCount val="1"/>
                <c:pt idx="0">
                  <c:v>8.9315264322396976E-3</c:v>
                </c:pt>
              </c:numCache>
            </c:numRef>
          </c:val>
        </c:ser>
        <c:ser>
          <c:idx val="4"/>
          <c:order val="4"/>
          <c:tx>
            <c:strRef>
              <c:f>'Ciencia y tecnología'!$A$184</c:f>
              <c:strCache>
                <c:ptCount val="1"/>
                <c:pt idx="0">
                  <c:v>Extranjero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tecnología'!$B$179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tecnología'!$B$184</c:f>
              <c:numCache>
                <c:formatCode>0.0%</c:formatCode>
                <c:ptCount val="1"/>
                <c:pt idx="0">
                  <c:v>8.2047040617851064E-2</c:v>
                </c:pt>
              </c:numCache>
            </c:numRef>
          </c:val>
        </c:ser>
        <c:dLbls>
          <c:showVal val="1"/>
        </c:dLbls>
        <c:gapWidth val="75"/>
        <c:axId val="113629056"/>
        <c:axId val="113630592"/>
      </c:barChart>
      <c:catAx>
        <c:axId val="113629056"/>
        <c:scaling>
          <c:orientation val="minMax"/>
        </c:scaling>
        <c:axPos val="b"/>
        <c:numFmt formatCode="General" sourceLinked="1"/>
        <c:majorTickMark val="none"/>
        <c:tickLblPos val="nextTo"/>
        <c:crossAx val="113630592"/>
        <c:crosses val="autoZero"/>
        <c:auto val="1"/>
        <c:lblAlgn val="ctr"/>
        <c:lblOffset val="100"/>
      </c:catAx>
      <c:valAx>
        <c:axId val="113630592"/>
        <c:scaling>
          <c:orientation val="minMax"/>
        </c:scaling>
        <c:delete val="1"/>
        <c:axPos val="l"/>
        <c:numFmt formatCode="0.0%" sourceLinked="1"/>
        <c:majorTickMark val="none"/>
        <c:tickLblPos val="none"/>
        <c:crossAx val="113629056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autoTitleDeleted val="1"/>
    <c:plotArea>
      <c:layout/>
      <c:barChart>
        <c:barDir val="col"/>
        <c:grouping val="clustered"/>
        <c:ser>
          <c:idx val="0"/>
          <c:order val="0"/>
          <c:tx>
            <c:strRef>
              <c:f>'Ciencia y tecnología'!$A$211</c:f>
              <c:strCache>
                <c:ptCount val="1"/>
                <c:pt idx="0">
                  <c:v>Gobierno</c:v>
                </c:pt>
              </c:strCache>
            </c:strRef>
          </c:tx>
          <c:dLbls>
            <c:dLbl>
              <c:idx val="0"/>
              <c:spPr/>
              <c:txPr>
                <a:bodyPr/>
                <a:lstStyle/>
                <a:p>
                  <a:pPr>
                    <a:defRPr sz="800"/>
                  </a:pPr>
                  <a:endParaRPr lang="es-ES"/>
                </a:p>
              </c:txPr>
            </c:dLbl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tecnología'!$B$210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tecnología'!$B$211</c:f>
              <c:numCache>
                <c:formatCode>0.0%</c:formatCode>
                <c:ptCount val="1"/>
                <c:pt idx="0">
                  <c:v>0.25078794882874178</c:v>
                </c:pt>
              </c:numCache>
            </c:numRef>
          </c:val>
        </c:ser>
        <c:ser>
          <c:idx val="1"/>
          <c:order val="1"/>
          <c:tx>
            <c:strRef>
              <c:f>'Ciencia y tecnología'!$A$212</c:f>
              <c:strCache>
                <c:ptCount val="1"/>
                <c:pt idx="0">
                  <c:v>ONG</c:v>
                </c:pt>
              </c:strCache>
            </c:strRef>
          </c:tx>
          <c:cat>
            <c:numRef>
              <c:f>'Ciencia y tecnología'!$B$210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tecnología'!$B$212</c:f>
              <c:numCache>
                <c:formatCode>0.0%</c:formatCode>
                <c:ptCount val="1"/>
                <c:pt idx="0">
                  <c:v>2.6088059547797911E-2</c:v>
                </c:pt>
              </c:numCache>
            </c:numRef>
          </c:val>
        </c:ser>
        <c:ser>
          <c:idx val="2"/>
          <c:order val="2"/>
          <c:tx>
            <c:strRef>
              <c:f>'Ciencia y tecnología'!$A$213</c:f>
              <c:strCache>
                <c:ptCount val="1"/>
                <c:pt idx="0">
                  <c:v>Educación Superior</c:v>
                </c:pt>
              </c:strCache>
            </c:strRef>
          </c:tx>
          <c:dLbls>
            <c:showVal val="1"/>
          </c:dLbls>
          <c:cat>
            <c:numRef>
              <c:f>'Ciencia y tecnología'!$B$210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tecnología'!$B$213</c:f>
              <c:numCache>
                <c:formatCode>0.0%</c:formatCode>
                <c:ptCount val="1"/>
                <c:pt idx="0">
                  <c:v>0.1419304247087429</c:v>
                </c:pt>
              </c:numCache>
            </c:numRef>
          </c:val>
        </c:ser>
        <c:ser>
          <c:idx val="3"/>
          <c:order val="3"/>
          <c:tx>
            <c:strRef>
              <c:f>'Ciencia y tecnología'!$A$214</c:f>
              <c:strCache>
                <c:ptCount val="1"/>
                <c:pt idx="0">
                  <c:v>Empresa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/>
                </a:pPr>
                <a:endParaRPr lang="es-ES"/>
              </a:p>
            </c:tx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tecnología'!$B$210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tecnología'!$B$214</c:f>
              <c:numCache>
                <c:formatCode>0.0%</c:formatCode>
                <c:ptCount val="1"/>
                <c:pt idx="0">
                  <c:v>0.58119356691471746</c:v>
                </c:pt>
              </c:numCache>
            </c:numRef>
          </c:val>
        </c:ser>
        <c:gapWidth val="75"/>
        <c:axId val="113700864"/>
        <c:axId val="113702400"/>
      </c:barChart>
      <c:catAx>
        <c:axId val="113700864"/>
        <c:scaling>
          <c:orientation val="minMax"/>
        </c:scaling>
        <c:axPos val="b"/>
        <c:numFmt formatCode="General" sourceLinked="1"/>
        <c:majorTickMark val="none"/>
        <c:tickLblPos val="nextTo"/>
        <c:crossAx val="113702400"/>
        <c:crosses val="autoZero"/>
        <c:auto val="1"/>
        <c:lblAlgn val="ctr"/>
        <c:lblOffset val="100"/>
      </c:catAx>
      <c:valAx>
        <c:axId val="113702400"/>
        <c:scaling>
          <c:orientation val="minMax"/>
          <c:max val="1"/>
        </c:scaling>
        <c:delete val="1"/>
        <c:axPos val="l"/>
        <c:majorGridlines/>
        <c:numFmt formatCode="0.0%" sourceLinked="1"/>
        <c:majorTickMark val="none"/>
        <c:tickLblPos val="none"/>
        <c:crossAx val="113700864"/>
        <c:crosses val="autoZero"/>
        <c:crossBetween val="between"/>
        <c:majorUnit val="0.2"/>
      </c:valAx>
    </c:plotArea>
    <c:legend>
      <c:legendPos val="b"/>
      <c:layout/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barChart>
        <c:barDir val="col"/>
        <c:grouping val="clustered"/>
        <c:ser>
          <c:idx val="0"/>
          <c:order val="0"/>
          <c:tx>
            <c:strRef>
              <c:f>'Ciencia y tecnología'!$A$241</c:f>
              <c:strCache>
                <c:ptCount val="1"/>
                <c:pt idx="0">
                  <c:v>Gobierno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tecnología'!$B$240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tecnología'!$B$241</c:f>
              <c:numCache>
                <c:formatCode>0.00%</c:formatCode>
                <c:ptCount val="1"/>
                <c:pt idx="0">
                  <c:v>0.32025956958882973</c:v>
                </c:pt>
              </c:numCache>
            </c:numRef>
          </c:val>
        </c:ser>
        <c:ser>
          <c:idx val="1"/>
          <c:order val="1"/>
          <c:tx>
            <c:strRef>
              <c:f>'Ciencia y tecnología'!$A$242</c:f>
              <c:strCache>
                <c:ptCount val="1"/>
                <c:pt idx="0">
                  <c:v>ONG</c:v>
                </c:pt>
              </c:strCache>
            </c:strRef>
          </c:tx>
          <c:dLbls>
            <c:delete val="1"/>
          </c:dLbls>
          <c:cat>
            <c:numRef>
              <c:f>'Ciencia y tecnología'!$B$240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tecnología'!$B$242</c:f>
              <c:numCache>
                <c:formatCode>0.00%</c:formatCode>
                <c:ptCount val="1"/>
                <c:pt idx="0">
                  <c:v>2.4274551889987225E-2</c:v>
                </c:pt>
              </c:numCache>
            </c:numRef>
          </c:val>
        </c:ser>
        <c:ser>
          <c:idx val="2"/>
          <c:order val="2"/>
          <c:tx>
            <c:strRef>
              <c:f>'Ciencia y tecnología'!$A$243</c:f>
              <c:strCache>
                <c:ptCount val="1"/>
                <c:pt idx="0">
                  <c:v>Educación Superior</c:v>
                </c:pt>
              </c:strCache>
            </c:strRef>
          </c:tx>
          <c:cat>
            <c:numRef>
              <c:f>'Ciencia y tecnología'!$B$240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tecnología'!$B$243</c:f>
              <c:numCache>
                <c:formatCode>0.00%</c:formatCode>
                <c:ptCount val="1"/>
                <c:pt idx="0">
                  <c:v>0.15370640331052424</c:v>
                </c:pt>
              </c:numCache>
            </c:numRef>
          </c:val>
        </c:ser>
        <c:ser>
          <c:idx val="3"/>
          <c:order val="3"/>
          <c:tx>
            <c:strRef>
              <c:f>'Ciencia y tecnología'!$A$244</c:f>
              <c:strCache>
                <c:ptCount val="1"/>
                <c:pt idx="0">
                  <c:v>Empresa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showVal val="1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'Ciencia y tecnología'!$B$240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tecnología'!$B$244</c:f>
              <c:numCache>
                <c:formatCode>0.00%</c:formatCode>
                <c:ptCount val="1"/>
                <c:pt idx="0">
                  <c:v>0.50175947521065878</c:v>
                </c:pt>
              </c:numCache>
            </c:numRef>
          </c:val>
        </c:ser>
        <c:dLbls>
          <c:showVal val="1"/>
        </c:dLbls>
        <c:gapWidth val="75"/>
        <c:axId val="113994752"/>
        <c:axId val="114012928"/>
      </c:barChart>
      <c:catAx>
        <c:axId val="113994752"/>
        <c:scaling>
          <c:orientation val="minMax"/>
        </c:scaling>
        <c:axPos val="b"/>
        <c:numFmt formatCode="General" sourceLinked="1"/>
        <c:majorTickMark val="none"/>
        <c:tickLblPos val="nextTo"/>
        <c:crossAx val="114012928"/>
        <c:crosses val="autoZero"/>
        <c:auto val="1"/>
        <c:lblAlgn val="ctr"/>
        <c:lblOffset val="100"/>
      </c:catAx>
      <c:valAx>
        <c:axId val="114012928"/>
        <c:scaling>
          <c:orientation val="minMax"/>
        </c:scaling>
        <c:delete val="1"/>
        <c:axPos val="l"/>
        <c:numFmt formatCode="0.00%" sourceLinked="1"/>
        <c:majorTickMark val="none"/>
        <c:tickLblPos val="none"/>
        <c:crossAx val="113994752"/>
        <c:crosses val="autoZero"/>
        <c:crossBetween val="between"/>
      </c:valAx>
    </c:plotArea>
    <c:legend>
      <c:legendPos val="b"/>
      <c:layout/>
    </c:legend>
    <c:plotVisOnly val="1"/>
    <c:dispBlanksAs val="gap"/>
  </c:chart>
  <c:printSettings>
    <c:headerFooter/>
    <c:pageMargins b="0.750000000000002" l="0.70000000000000062" r="0.70000000000000062" t="0.750000000000002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barChart>
        <c:barDir val="col"/>
        <c:grouping val="clustered"/>
        <c:ser>
          <c:idx val="0"/>
          <c:order val="0"/>
          <c:tx>
            <c:strRef>
              <c:f>'Ciencia y tecnología'!$A$352</c:f>
              <c:strCache>
                <c:ptCount val="1"/>
                <c:pt idx="0">
                  <c:v>Investigadores</c:v>
                </c:pt>
              </c:strCache>
            </c:strRef>
          </c:tx>
          <c:cat>
            <c:numRef>
              <c:f>'Ciencia y tecnología'!$B$351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tecnología'!$B$352</c:f>
              <c:numCache>
                <c:formatCode>#,##0</c:formatCode>
                <c:ptCount val="1"/>
                <c:pt idx="0">
                  <c:v>3742.9999999999991</c:v>
                </c:pt>
              </c:numCache>
            </c:numRef>
          </c:val>
        </c:ser>
        <c:ser>
          <c:idx val="1"/>
          <c:order val="1"/>
          <c:tx>
            <c:strRef>
              <c:f>'Ciencia y tecnología'!$A$353</c:f>
              <c:strCache>
                <c:ptCount val="1"/>
                <c:pt idx="0">
                  <c:v>Becarios de Doctorado en I+D</c:v>
                </c:pt>
              </c:strCache>
            </c:strRef>
          </c:tx>
          <c:cat>
            <c:numRef>
              <c:f>'Ciencia y tecnología'!$B$351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tecnología'!$B$353</c:f>
              <c:numCache>
                <c:formatCode>#,##0</c:formatCode>
                <c:ptCount val="1"/>
                <c:pt idx="0">
                  <c:v>284.00000000000017</c:v>
                </c:pt>
              </c:numCache>
            </c:numRef>
          </c:val>
        </c:ser>
        <c:ser>
          <c:idx val="2"/>
          <c:order val="2"/>
          <c:tx>
            <c:strRef>
              <c:f>'Ciencia y tecnología'!$A$354</c:f>
              <c:strCache>
                <c:ptCount val="1"/>
                <c:pt idx="0">
                  <c:v>Técnicos y personal asimilado en I+D</c:v>
                </c:pt>
              </c:strCache>
            </c:strRef>
          </c:tx>
          <c:cat>
            <c:numRef>
              <c:f>'Ciencia y tecnología'!$B$351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tecnología'!$B$354</c:f>
              <c:numCache>
                <c:formatCode>#,##0</c:formatCode>
                <c:ptCount val="1"/>
                <c:pt idx="0">
                  <c:v>1734</c:v>
                </c:pt>
              </c:numCache>
            </c:numRef>
          </c:val>
        </c:ser>
        <c:ser>
          <c:idx val="3"/>
          <c:order val="3"/>
          <c:tx>
            <c:strRef>
              <c:f>'Ciencia y tecnología'!$A$355</c:f>
              <c:strCache>
                <c:ptCount val="1"/>
                <c:pt idx="0">
                  <c:v>Otro personal de apoyo</c:v>
                </c:pt>
              </c:strCache>
            </c:strRef>
          </c:tx>
          <c:cat>
            <c:numRef>
              <c:f>'Ciencia y tecnología'!$B$351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tecnología'!$B$355</c:f>
              <c:numCache>
                <c:formatCode>#,##0</c:formatCode>
                <c:ptCount val="1"/>
                <c:pt idx="0">
                  <c:v>1049</c:v>
                </c:pt>
              </c:numCache>
            </c:numRef>
          </c:val>
        </c:ser>
        <c:ser>
          <c:idx val="4"/>
          <c:order val="4"/>
          <c:tx>
            <c:strRef>
              <c:f>'Ciencia y tecnología'!$A$356</c:f>
              <c:strCache>
                <c:ptCount val="1"/>
                <c:pt idx="0">
                  <c:v>Personal de servicios en C-T</c:v>
                </c:pt>
              </c:strCache>
            </c:strRef>
          </c:tx>
          <c:cat>
            <c:numRef>
              <c:f>'Ciencia y tecnología'!$B$351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tecnología'!$B$356</c:f>
              <c:numCache>
                <c:formatCode>#,##0</c:formatCode>
                <c:ptCount val="1"/>
                <c:pt idx="0">
                  <c:v>974.00000000000023</c:v>
                </c:pt>
              </c:numCache>
            </c:numRef>
          </c:val>
        </c:ser>
        <c:dLbls>
          <c:showVal val="1"/>
        </c:dLbls>
        <c:gapWidth val="75"/>
        <c:axId val="114059520"/>
        <c:axId val="114089984"/>
      </c:barChart>
      <c:catAx>
        <c:axId val="114059520"/>
        <c:scaling>
          <c:orientation val="minMax"/>
        </c:scaling>
        <c:axPos val="b"/>
        <c:numFmt formatCode="General" sourceLinked="1"/>
        <c:majorTickMark val="none"/>
        <c:tickLblPos val="nextTo"/>
        <c:crossAx val="114089984"/>
        <c:crosses val="autoZero"/>
        <c:auto val="1"/>
        <c:lblAlgn val="ctr"/>
        <c:lblOffset val="100"/>
      </c:catAx>
      <c:valAx>
        <c:axId val="114089984"/>
        <c:scaling>
          <c:orientation val="minMax"/>
        </c:scaling>
        <c:delete val="1"/>
        <c:axPos val="l"/>
        <c:numFmt formatCode="#,##0" sourceLinked="1"/>
        <c:majorTickMark val="none"/>
        <c:tickLblPos val="none"/>
        <c:crossAx val="114059520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800"/>
          </a:pPr>
          <a:endParaRPr lang="es-ES"/>
        </a:p>
      </c:txPr>
    </c:legend>
    <c:plotVisOnly val="1"/>
    <c:dispBlanksAs val="gap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ES"/>
  <c:chart>
    <c:plotArea>
      <c:layout/>
      <c:barChart>
        <c:barDir val="col"/>
        <c:grouping val="clustered"/>
        <c:ser>
          <c:idx val="0"/>
          <c:order val="0"/>
          <c:tx>
            <c:strRef>
              <c:f>'Ciencia y tecnología'!$A$383</c:f>
              <c:strCache>
                <c:ptCount val="1"/>
                <c:pt idx="0">
                  <c:v>Investigadores</c:v>
                </c:pt>
              </c:strCache>
            </c:strRef>
          </c:tx>
          <c:cat>
            <c:numRef>
              <c:f>'Ciencia y tecnología'!$B$382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tecnología'!$B$383</c:f>
              <c:numCache>
                <c:formatCode>#,##0</c:formatCode>
                <c:ptCount val="1"/>
                <c:pt idx="0">
                  <c:v>2543.5194444444423</c:v>
                </c:pt>
              </c:numCache>
            </c:numRef>
          </c:val>
        </c:ser>
        <c:ser>
          <c:idx val="1"/>
          <c:order val="1"/>
          <c:tx>
            <c:strRef>
              <c:f>'Ciencia y tecnología'!$A$384</c:f>
              <c:strCache>
                <c:ptCount val="1"/>
                <c:pt idx="0">
                  <c:v>Becarios de Doctorado en I+D</c:v>
                </c:pt>
              </c:strCache>
            </c:strRef>
          </c:tx>
          <c:cat>
            <c:numRef>
              <c:f>'Ciencia y tecnología'!$B$382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tecnología'!$B$384</c:f>
              <c:numCache>
                <c:formatCode>#,##0</c:formatCode>
                <c:ptCount val="1"/>
                <c:pt idx="0">
                  <c:v>192.87499999999989</c:v>
                </c:pt>
              </c:numCache>
            </c:numRef>
          </c:val>
        </c:ser>
        <c:ser>
          <c:idx val="2"/>
          <c:order val="2"/>
          <c:tx>
            <c:strRef>
              <c:f>'Ciencia y tecnología'!$A$385</c:f>
              <c:strCache>
                <c:ptCount val="1"/>
                <c:pt idx="0">
                  <c:v>Técnicos y personal asimilado en I+D</c:v>
                </c:pt>
              </c:strCache>
            </c:strRef>
          </c:tx>
          <c:cat>
            <c:numRef>
              <c:f>'Ciencia y tecnología'!$B$382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tecnología'!$B$385</c:f>
              <c:numCache>
                <c:formatCode>#,##0</c:formatCode>
                <c:ptCount val="1"/>
                <c:pt idx="0">
                  <c:v>1176.8388888888887</c:v>
                </c:pt>
              </c:numCache>
            </c:numRef>
          </c:val>
        </c:ser>
        <c:ser>
          <c:idx val="3"/>
          <c:order val="3"/>
          <c:tx>
            <c:strRef>
              <c:f>'Ciencia y tecnología'!$A$386</c:f>
              <c:strCache>
                <c:ptCount val="1"/>
                <c:pt idx="0">
                  <c:v>Otro personal de apoyo</c:v>
                </c:pt>
              </c:strCache>
            </c:strRef>
          </c:tx>
          <c:cat>
            <c:numRef>
              <c:f>'Ciencia y tecnología'!$B$382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tecnología'!$B$386</c:f>
              <c:numCache>
                <c:formatCode>#,##0</c:formatCode>
                <c:ptCount val="1"/>
                <c:pt idx="0">
                  <c:v>686.2249999999998</c:v>
                </c:pt>
              </c:numCache>
            </c:numRef>
          </c:val>
        </c:ser>
        <c:ser>
          <c:idx val="4"/>
          <c:order val="4"/>
          <c:tx>
            <c:strRef>
              <c:f>'Ciencia y tecnología'!$A$387</c:f>
              <c:strCache>
                <c:ptCount val="1"/>
                <c:pt idx="0">
                  <c:v>Personal de servicios en C-T</c:v>
                </c:pt>
              </c:strCache>
            </c:strRef>
          </c:tx>
          <c:cat>
            <c:numRef>
              <c:f>'Ciencia y tecnología'!$B$382</c:f>
              <c:numCache>
                <c:formatCode>General</c:formatCode>
                <c:ptCount val="1"/>
                <c:pt idx="0">
                  <c:v>2011</c:v>
                </c:pt>
              </c:numCache>
            </c:numRef>
          </c:cat>
          <c:val>
            <c:numRef>
              <c:f>'Ciencia y tecnología'!$B$387</c:f>
              <c:numCache>
                <c:formatCode>#,##0</c:formatCode>
                <c:ptCount val="1"/>
                <c:pt idx="0">
                  <c:v>853.92777777777781</c:v>
                </c:pt>
              </c:numCache>
            </c:numRef>
          </c:val>
        </c:ser>
        <c:dLbls>
          <c:showVal val="1"/>
        </c:dLbls>
        <c:gapWidth val="75"/>
        <c:axId val="114127232"/>
        <c:axId val="114128768"/>
      </c:barChart>
      <c:catAx>
        <c:axId val="114127232"/>
        <c:scaling>
          <c:orientation val="minMax"/>
        </c:scaling>
        <c:axPos val="b"/>
        <c:numFmt formatCode="General" sourceLinked="1"/>
        <c:majorTickMark val="none"/>
        <c:tickLblPos val="nextTo"/>
        <c:crossAx val="114128768"/>
        <c:crosses val="autoZero"/>
        <c:auto val="1"/>
        <c:lblAlgn val="ctr"/>
        <c:lblOffset val="100"/>
      </c:catAx>
      <c:valAx>
        <c:axId val="114128768"/>
        <c:scaling>
          <c:orientation val="minMax"/>
        </c:scaling>
        <c:delete val="1"/>
        <c:axPos val="l"/>
        <c:numFmt formatCode="#,##0" sourceLinked="1"/>
        <c:majorTickMark val="none"/>
        <c:tickLblPos val="none"/>
        <c:crossAx val="114127232"/>
        <c:crosses val="autoZero"/>
        <c:crossBetween val="between"/>
      </c:valAx>
    </c:plotArea>
    <c:legend>
      <c:legendPos val="b"/>
      <c:layout/>
      <c:txPr>
        <a:bodyPr/>
        <a:lstStyle/>
        <a:p>
          <a:pPr>
            <a:defRPr sz="800"/>
          </a:pPr>
          <a:endParaRPr lang="es-ES"/>
        </a:p>
      </c:txPr>
    </c:legend>
    <c:plotVisOnly val="1"/>
    <c:dispBlanksAs val="gap"/>
  </c:chart>
  <c:printSettings>
    <c:headerFooter/>
    <c:pageMargins b="0.75000000000000189" l="0.70000000000000062" r="0.70000000000000062" t="0.75000000000000189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cid:bd3613d5-e828-4ad2-b7ad-99fc52ad4cf2@senescyt.gob.ec" TargetMode="Externa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image" Target="../media/image1.jpeg"/><Relationship Id="rId2" Type="http://schemas.openxmlformats.org/officeDocument/2006/relationships/chart" Target="../charts/chart2.xml"/><Relationship Id="rId16" Type="http://schemas.openxmlformats.org/officeDocument/2006/relationships/chart" Target="../charts/chart1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3.jpeg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jpeg"/><Relationship Id="rId13" Type="http://schemas.openxmlformats.org/officeDocument/2006/relationships/chart" Target="../charts/chart21.xml"/><Relationship Id="rId3" Type="http://schemas.openxmlformats.org/officeDocument/2006/relationships/chart" Target="../charts/chart15.xml"/><Relationship Id="rId7" Type="http://schemas.openxmlformats.org/officeDocument/2006/relationships/chart" Target="../charts/chart19.xml"/><Relationship Id="rId12" Type="http://schemas.openxmlformats.org/officeDocument/2006/relationships/chart" Target="../charts/chart20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6" Type="http://schemas.openxmlformats.org/officeDocument/2006/relationships/chart" Target="../charts/chart18.xml"/><Relationship Id="rId11" Type="http://schemas.openxmlformats.org/officeDocument/2006/relationships/image" Target="../media/image3.jpeg"/><Relationship Id="rId5" Type="http://schemas.openxmlformats.org/officeDocument/2006/relationships/chart" Target="../charts/chart17.xml"/><Relationship Id="rId10" Type="http://schemas.openxmlformats.org/officeDocument/2006/relationships/image" Target="../media/image2.png"/><Relationship Id="rId4" Type="http://schemas.openxmlformats.org/officeDocument/2006/relationships/chart" Target="../charts/chart16.xml"/><Relationship Id="rId9" Type="http://schemas.openxmlformats.org/officeDocument/2006/relationships/image" Target="cid:bd3613d5-e828-4ad2-b7ad-99fc52ad4cf2@senescyt.gob.ec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63</xdr:row>
      <xdr:rowOff>188118</xdr:rowOff>
    </xdr:from>
    <xdr:to>
      <xdr:col>1</xdr:col>
      <xdr:colOff>809624</xdr:colOff>
      <xdr:row>76</xdr:row>
      <xdr:rowOff>171450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86</xdr:row>
      <xdr:rowOff>0</xdr:rowOff>
    </xdr:from>
    <xdr:to>
      <xdr:col>1</xdr:col>
      <xdr:colOff>790575</xdr:colOff>
      <xdr:row>99</xdr:row>
      <xdr:rowOff>0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124</xdr:row>
      <xdr:rowOff>157162</xdr:rowOff>
    </xdr:from>
    <xdr:to>
      <xdr:col>2</xdr:col>
      <xdr:colOff>9525</xdr:colOff>
      <xdr:row>143</xdr:row>
      <xdr:rowOff>142874</xdr:rowOff>
    </xdr:to>
    <xdr:graphicFrame macro="">
      <xdr:nvGraphicFramePr>
        <xdr:cNvPr id="4" name="3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156</xdr:row>
      <xdr:rowOff>2382</xdr:rowOff>
    </xdr:from>
    <xdr:to>
      <xdr:col>2</xdr:col>
      <xdr:colOff>0</xdr:colOff>
      <xdr:row>174</xdr:row>
      <xdr:rowOff>152400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187</xdr:row>
      <xdr:rowOff>2382</xdr:rowOff>
    </xdr:from>
    <xdr:to>
      <xdr:col>1</xdr:col>
      <xdr:colOff>800100</xdr:colOff>
      <xdr:row>205</xdr:row>
      <xdr:rowOff>142875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21429</xdr:colOff>
      <xdr:row>217</xdr:row>
      <xdr:rowOff>19049</xdr:rowOff>
    </xdr:from>
    <xdr:to>
      <xdr:col>1</xdr:col>
      <xdr:colOff>809624</xdr:colOff>
      <xdr:row>235</xdr:row>
      <xdr:rowOff>152400</xdr:rowOff>
    </xdr:to>
    <xdr:graphicFrame macro="">
      <xdr:nvGraphicFramePr>
        <xdr:cNvPr id="7" name="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246</xdr:row>
      <xdr:rowOff>157162</xdr:rowOff>
    </xdr:from>
    <xdr:to>
      <xdr:col>2</xdr:col>
      <xdr:colOff>9525</xdr:colOff>
      <xdr:row>265</xdr:row>
      <xdr:rowOff>142874</xdr:rowOff>
    </xdr:to>
    <xdr:graphicFrame macro="">
      <xdr:nvGraphicFramePr>
        <xdr:cNvPr id="8" name="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359</xdr:row>
      <xdr:rowOff>1</xdr:rowOff>
    </xdr:from>
    <xdr:to>
      <xdr:col>2</xdr:col>
      <xdr:colOff>9525</xdr:colOff>
      <xdr:row>378</xdr:row>
      <xdr:rowOff>9526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390</xdr:row>
      <xdr:rowOff>21430</xdr:rowOff>
    </xdr:from>
    <xdr:to>
      <xdr:col>2</xdr:col>
      <xdr:colOff>9525</xdr:colOff>
      <xdr:row>408</xdr:row>
      <xdr:rowOff>152399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353786</xdr:colOff>
      <xdr:row>328</xdr:row>
      <xdr:rowOff>124847</xdr:rowOff>
    </xdr:from>
    <xdr:to>
      <xdr:col>2</xdr:col>
      <xdr:colOff>95250</xdr:colOff>
      <xdr:row>346</xdr:row>
      <xdr:rowOff>142874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286</xdr:row>
      <xdr:rowOff>107155</xdr:rowOff>
    </xdr:from>
    <xdr:to>
      <xdr:col>2</xdr:col>
      <xdr:colOff>214313</xdr:colOff>
      <xdr:row>312</xdr:row>
      <xdr:rowOff>154781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0</xdr:colOff>
      <xdr:row>7</xdr:row>
      <xdr:rowOff>55791</xdr:rowOff>
    </xdr:from>
    <xdr:to>
      <xdr:col>1</xdr:col>
      <xdr:colOff>808262</xdr:colOff>
      <xdr:row>14</xdr:row>
      <xdr:rowOff>76200</xdr:rowOff>
    </xdr:to>
    <xdr:grpSp>
      <xdr:nvGrpSpPr>
        <xdr:cNvPr id="13" name="12 Grupo"/>
        <xdr:cNvGrpSpPr/>
      </xdr:nvGrpSpPr>
      <xdr:grpSpPr>
        <a:xfrm>
          <a:off x="0" y="1189266"/>
          <a:ext cx="5008787" cy="1153884"/>
          <a:chOff x="0" y="1198791"/>
          <a:chExt cx="5802083" cy="1163409"/>
        </a:xfrm>
      </xdr:grpSpPr>
      <xdr:pic>
        <xdr:nvPicPr>
          <xdr:cNvPr id="14" name="13 Imagen" descr="cid:bd3613d5-e828-4ad2-b7ad-99fc52ad4cf2@senescyt.gob.ec"/>
          <xdr:cNvPicPr/>
        </xdr:nvPicPr>
        <xdr:blipFill>
          <a:blip xmlns:r="http://schemas.openxmlformats.org/officeDocument/2006/relationships" r:embed="rId12" r:link="rId13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306286"/>
            <a:ext cx="3124200" cy="105591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15" name="3 Imagen"/>
          <xdr:cNvPicPr>
            <a:picLocks noChangeAspect="1"/>
          </xdr:cNvPicPr>
        </xdr:nvPicPr>
        <xdr:blipFill>
          <a:blip xmlns:r="http://schemas.openxmlformats.org/officeDocument/2006/relationships" r:embed="rId14" cstate="print"/>
          <a:srcRect/>
          <a:stretch>
            <a:fillRect/>
          </a:stretch>
        </xdr:blipFill>
        <xdr:spPr bwMode="auto">
          <a:xfrm>
            <a:off x="3011258" y="1198791"/>
            <a:ext cx="2790825" cy="109401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208189</xdr:colOff>
      <xdr:row>6</xdr:row>
      <xdr:rowOff>39461</xdr:rowOff>
    </xdr:to>
    <xdr:pic>
      <xdr:nvPicPr>
        <xdr:cNvPr id="16" name="2 Imagen"/>
        <xdr:cNvPicPr>
          <a:picLocks noChangeAspect="1"/>
        </xdr:cNvPicPr>
      </xdr:nvPicPr>
      <xdr:blipFill>
        <a:blip xmlns:r="http://schemas.openxmlformats.org/officeDocument/2006/relationships" r:embed="rId15" cstate="print"/>
        <a:srcRect/>
        <a:stretch>
          <a:fillRect/>
        </a:stretch>
      </xdr:blipFill>
      <xdr:spPr bwMode="auto">
        <a:xfrm>
          <a:off x="0" y="0"/>
          <a:ext cx="6837589" cy="10110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59530</xdr:colOff>
      <xdr:row>452</xdr:row>
      <xdr:rowOff>130968</xdr:rowOff>
    </xdr:from>
    <xdr:to>
      <xdr:col>1</xdr:col>
      <xdr:colOff>678655</xdr:colOff>
      <xdr:row>467</xdr:row>
      <xdr:rowOff>11906</xdr:rowOff>
    </xdr:to>
    <xdr:graphicFrame macro="">
      <xdr:nvGraphicFramePr>
        <xdr:cNvPr id="21" name="2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203</xdr:row>
      <xdr:rowOff>10584</xdr:rowOff>
    </xdr:from>
    <xdr:to>
      <xdr:col>2</xdr:col>
      <xdr:colOff>0</xdr:colOff>
      <xdr:row>221</xdr:row>
      <xdr:rowOff>142875</xdr:rowOff>
    </xdr:to>
    <xdr:graphicFrame macro="">
      <xdr:nvGraphicFramePr>
        <xdr:cNvPr id="9" name="8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238</xdr:row>
      <xdr:rowOff>185209</xdr:rowOff>
    </xdr:from>
    <xdr:to>
      <xdr:col>2</xdr:col>
      <xdr:colOff>31750</xdr:colOff>
      <xdr:row>258</xdr:row>
      <xdr:rowOff>15875</xdr:rowOff>
    </xdr:to>
    <xdr:graphicFrame macro="">
      <xdr:nvGraphicFramePr>
        <xdr:cNvPr id="10" name="9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273</xdr:row>
      <xdr:rowOff>10583</xdr:rowOff>
    </xdr:from>
    <xdr:to>
      <xdr:col>2</xdr:col>
      <xdr:colOff>47625</xdr:colOff>
      <xdr:row>291</xdr:row>
      <xdr:rowOff>174625</xdr:rowOff>
    </xdr:to>
    <xdr:graphicFrame macro="">
      <xdr:nvGraphicFramePr>
        <xdr:cNvPr id="11" name="10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</xdr:row>
      <xdr:rowOff>0</xdr:rowOff>
    </xdr:from>
    <xdr:to>
      <xdr:col>1</xdr:col>
      <xdr:colOff>2809875</xdr:colOff>
      <xdr:row>39</xdr:row>
      <xdr:rowOff>174625</xdr:rowOff>
    </xdr:to>
    <xdr:graphicFrame macro="">
      <xdr:nvGraphicFramePr>
        <xdr:cNvPr id="12" name="1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54</xdr:row>
      <xdr:rowOff>1</xdr:rowOff>
    </xdr:from>
    <xdr:to>
      <xdr:col>4</xdr:col>
      <xdr:colOff>47625</xdr:colOff>
      <xdr:row>72</xdr:row>
      <xdr:rowOff>95251</xdr:rowOff>
    </xdr:to>
    <xdr:graphicFrame macro="">
      <xdr:nvGraphicFramePr>
        <xdr:cNvPr id="13" name="1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15875</xdr:colOff>
      <xdr:row>81</xdr:row>
      <xdr:rowOff>142875</xdr:rowOff>
    </xdr:from>
    <xdr:to>
      <xdr:col>1</xdr:col>
      <xdr:colOff>2762250</xdr:colOff>
      <xdr:row>100</xdr:row>
      <xdr:rowOff>0</xdr:rowOff>
    </xdr:to>
    <xdr:graphicFrame macro="">
      <xdr:nvGraphicFramePr>
        <xdr:cNvPr id="15" name="1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140</xdr:row>
      <xdr:rowOff>0</xdr:rowOff>
    </xdr:from>
    <xdr:to>
      <xdr:col>2</xdr:col>
      <xdr:colOff>15875</xdr:colOff>
      <xdr:row>157</xdr:row>
      <xdr:rowOff>174625</xdr:rowOff>
    </xdr:to>
    <xdr:graphicFrame macro="">
      <xdr:nvGraphicFramePr>
        <xdr:cNvPr id="17" name="16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</xdr:row>
      <xdr:rowOff>55791</xdr:rowOff>
    </xdr:from>
    <xdr:to>
      <xdr:col>1</xdr:col>
      <xdr:colOff>1456869</xdr:colOff>
      <xdr:row>12</xdr:row>
      <xdr:rowOff>76200</xdr:rowOff>
    </xdr:to>
    <xdr:grpSp>
      <xdr:nvGrpSpPr>
        <xdr:cNvPr id="22" name="21 Grupo"/>
        <xdr:cNvGrpSpPr/>
      </xdr:nvGrpSpPr>
      <xdr:grpSpPr>
        <a:xfrm>
          <a:off x="0" y="1198791"/>
          <a:ext cx="5021940" cy="1163409"/>
          <a:chOff x="0" y="1198791"/>
          <a:chExt cx="5802083" cy="1163409"/>
        </a:xfrm>
      </xdr:grpSpPr>
      <xdr:pic>
        <xdr:nvPicPr>
          <xdr:cNvPr id="23" name="22 Imagen" descr="cid:bd3613d5-e828-4ad2-b7ad-99fc52ad4cf2@senescyt.gob.ec"/>
          <xdr:cNvPicPr/>
        </xdr:nvPicPr>
        <xdr:blipFill>
          <a:blip xmlns:r="http://schemas.openxmlformats.org/officeDocument/2006/relationships" r:embed="rId8" r:link="rId9" cstate="print">
            <a:extLst>
              <a:ext uri="{28A0092B-C50C-407E-A947-70E740481C1C}">
                <a14:useLocalDpi xmlns=""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0" y="1306286"/>
            <a:ext cx="3124200" cy="1055914"/>
          </a:xfrm>
          <a:prstGeom prst="rect">
            <a:avLst/>
          </a:prstGeom>
          <a:noFill/>
          <a:ln>
            <a:noFill/>
          </a:ln>
        </xdr:spPr>
      </xdr:pic>
      <xdr:pic>
        <xdr:nvPicPr>
          <xdr:cNvPr id="24" name="3 Imagen"/>
          <xdr:cNvPicPr>
            <a:picLocks noChangeAspect="1"/>
          </xdr:cNvPicPr>
        </xdr:nvPicPr>
        <xdr:blipFill>
          <a:blip xmlns:r="http://schemas.openxmlformats.org/officeDocument/2006/relationships" r:embed="rId10" cstate="print"/>
          <a:srcRect/>
          <a:stretch>
            <a:fillRect/>
          </a:stretch>
        </xdr:blipFill>
        <xdr:spPr bwMode="auto">
          <a:xfrm>
            <a:off x="3011258" y="1198791"/>
            <a:ext cx="2790825" cy="109401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1238250</xdr:colOff>
      <xdr:row>5</xdr:row>
      <xdr:rowOff>66675</xdr:rowOff>
    </xdr:to>
    <xdr:pic>
      <xdr:nvPicPr>
        <xdr:cNvPr id="25" name="2 Imagen"/>
        <xdr:cNvPicPr>
          <a:picLocks noChangeAspect="1"/>
        </xdr:cNvPicPr>
      </xdr:nvPicPr>
      <xdr:blipFill>
        <a:blip xmlns:r="http://schemas.openxmlformats.org/officeDocument/2006/relationships" r:embed="rId11" cstate="print"/>
        <a:srcRect/>
        <a:stretch>
          <a:fillRect/>
        </a:stretch>
      </xdr:blipFill>
      <xdr:spPr bwMode="auto">
        <a:xfrm>
          <a:off x="0" y="0"/>
          <a:ext cx="6858000" cy="1019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571500</xdr:colOff>
      <xdr:row>170</xdr:row>
      <xdr:rowOff>57150</xdr:rowOff>
    </xdr:from>
    <xdr:to>
      <xdr:col>1</xdr:col>
      <xdr:colOff>1581150</xdr:colOff>
      <xdr:row>184</xdr:row>
      <xdr:rowOff>133350</xdr:rowOff>
    </xdr:to>
    <xdr:graphicFrame macro="">
      <xdr:nvGraphicFramePr>
        <xdr:cNvPr id="26" name="2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54429</xdr:colOff>
      <xdr:row>111</xdr:row>
      <xdr:rowOff>163284</xdr:rowOff>
    </xdr:from>
    <xdr:to>
      <xdr:col>4</xdr:col>
      <xdr:colOff>1673679</xdr:colOff>
      <xdr:row>132</xdr:row>
      <xdr:rowOff>68035</xdr:rowOff>
    </xdr:to>
    <xdr:graphicFrame macro="">
      <xdr:nvGraphicFramePr>
        <xdr:cNvPr id="18" name="17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puebla/AppData/Roaming/Microsoft/Excel/BDD_ACTNA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Indicadores%20IN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rpuebla/AppData/Roaming/Microsoft/Excel/Indicadores%20INN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Tabulados%20INN%20Parte%20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Tabulados%20INN%20Parte%20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dicadores ACT"/>
    </sheetNames>
    <sheetDataSet>
      <sheetData sheetId="0" refreshError="1">
        <row r="67">
          <cell r="B67">
            <v>2221.9999999999995</v>
          </cell>
        </row>
        <row r="69">
          <cell r="B69">
            <v>3742.9999999999991</v>
          </cell>
        </row>
        <row r="72">
          <cell r="B72">
            <v>284.00000000000017</v>
          </cell>
        </row>
        <row r="75">
          <cell r="B75">
            <v>1734</v>
          </cell>
        </row>
        <row r="78">
          <cell r="B78">
            <v>1049</v>
          </cell>
        </row>
        <row r="81">
          <cell r="B81">
            <v>974.00000000000023</v>
          </cell>
        </row>
        <row r="106">
          <cell r="B106">
            <v>2543.5194444444423</v>
          </cell>
        </row>
        <row r="109">
          <cell r="B109">
            <v>192.87499999999989</v>
          </cell>
        </row>
        <row r="112">
          <cell r="B112">
            <v>1176.8388888888887</v>
          </cell>
        </row>
        <row r="115">
          <cell r="B115">
            <v>686.2249999999998</v>
          </cell>
        </row>
        <row r="118">
          <cell r="B118">
            <v>853.92777777777781</v>
          </cell>
        </row>
        <row r="230">
          <cell r="E230">
            <v>0.25078794882874178</v>
          </cell>
        </row>
        <row r="231">
          <cell r="E231">
            <v>2.6088059547797911E-2</v>
          </cell>
        </row>
        <row r="232">
          <cell r="E232">
            <v>0.1419304247087429</v>
          </cell>
        </row>
        <row r="233">
          <cell r="E233">
            <v>0.58119356691471746</v>
          </cell>
        </row>
        <row r="257">
          <cell r="E257">
            <v>0.32025956958882973</v>
          </cell>
        </row>
        <row r="258">
          <cell r="E258">
            <v>2.4274551889987225E-2</v>
          </cell>
        </row>
        <row r="259">
          <cell r="E259">
            <v>0.15370640331052424</v>
          </cell>
        </row>
        <row r="260">
          <cell r="E260">
            <v>0.50175947521065878</v>
          </cell>
        </row>
        <row r="286">
          <cell r="B286">
            <v>269.46666199999999</v>
          </cell>
        </row>
        <row r="289">
          <cell r="B289">
            <v>312.12708999999995</v>
          </cell>
        </row>
        <row r="315">
          <cell r="B315">
            <v>3.4681223046878419E-3</v>
          </cell>
        </row>
        <row r="341">
          <cell r="B341">
            <v>4.0171645406186784E-3</v>
          </cell>
        </row>
        <row r="367">
          <cell r="B367">
            <v>17.651285424864529</v>
          </cell>
        </row>
        <row r="370">
          <cell r="B370">
            <v>20.445679740078084</v>
          </cell>
        </row>
        <row r="396">
          <cell r="B396">
            <v>28.024996771790416</v>
          </cell>
        </row>
        <row r="399">
          <cell r="B399">
            <v>41.2428340618535</v>
          </cell>
        </row>
        <row r="425">
          <cell r="B425">
            <v>0.16356441500989988</v>
          </cell>
        </row>
        <row r="428">
          <cell r="B428">
            <v>0.74895243959988822</v>
          </cell>
        </row>
        <row r="431">
          <cell r="B431">
            <v>8.7483145390211889E-2</v>
          </cell>
        </row>
        <row r="465">
          <cell r="B465">
            <v>0.67921302687474494</v>
          </cell>
        </row>
        <row r="466">
          <cell r="B466">
            <v>9.8840952783097562E-3</v>
          </cell>
        </row>
        <row r="467">
          <cell r="B467">
            <v>0.19311968486184714</v>
          </cell>
        </row>
        <row r="468">
          <cell r="B468">
            <v>1.1189441346404521E-2</v>
          </cell>
        </row>
        <row r="469">
          <cell r="B469">
            <v>0.10659375163869371</v>
          </cell>
        </row>
        <row r="503">
          <cell r="B503">
            <v>0.70777273417345965</v>
          </cell>
        </row>
        <row r="504">
          <cell r="B504">
            <v>7.9533702694668477E-3</v>
          </cell>
        </row>
        <row r="505">
          <cell r="B505">
            <v>0.19329532850698275</v>
          </cell>
        </row>
        <row r="506">
          <cell r="B506">
            <v>8.9315264322396976E-3</v>
          </cell>
        </row>
        <row r="507">
          <cell r="B507">
            <v>8.2047040617851064E-2</v>
          </cell>
        </row>
        <row r="533">
          <cell r="B533">
            <v>0.1203998920329577</v>
          </cell>
        </row>
        <row r="536">
          <cell r="B536">
            <v>0.18586572833422985</v>
          </cell>
        </row>
        <row r="539">
          <cell r="B539">
            <v>4.3120072078686863E-3</v>
          </cell>
        </row>
        <row r="542">
          <cell r="B542">
            <v>4.3124939048790931E-2</v>
          </cell>
        </row>
        <row r="545">
          <cell r="B545">
            <v>1.8869068092763546E-2</v>
          </cell>
        </row>
        <row r="548">
          <cell r="B548">
            <v>0.29204207723244552</v>
          </cell>
        </row>
        <row r="551">
          <cell r="B551">
            <v>6.7148687243647157E-2</v>
          </cell>
        </row>
        <row r="554">
          <cell r="B554">
            <v>6.2049101806679351E-2</v>
          </cell>
        </row>
        <row r="557">
          <cell r="B557">
            <v>2.8106822882994712E-2</v>
          </cell>
        </row>
        <row r="560">
          <cell r="B560">
            <v>2.1021478643414072E-2</v>
          </cell>
        </row>
        <row r="563">
          <cell r="B563">
            <v>9.7920471013044866E-2</v>
          </cell>
        </row>
        <row r="566">
          <cell r="B566">
            <v>2.7019971226864746E-2</v>
          </cell>
        </row>
        <row r="569">
          <cell r="B569">
            <v>1.2461370335408291E-2</v>
          </cell>
        </row>
        <row r="572">
          <cell r="B572">
            <v>1.9658384898890591E-2</v>
          </cell>
        </row>
        <row r="598">
          <cell r="B598">
            <v>0.32907530731327145</v>
          </cell>
        </row>
        <row r="601">
          <cell r="B601">
            <v>0.25000866993567461</v>
          </cell>
        </row>
        <row r="604">
          <cell r="B604">
            <v>3.5045985588338595E-2</v>
          </cell>
        </row>
        <row r="607">
          <cell r="B607">
            <v>0.22340389608546107</v>
          </cell>
        </row>
        <row r="610">
          <cell r="B610">
            <v>0.13915407350963474</v>
          </cell>
        </row>
        <row r="613">
          <cell r="B613">
            <v>2.3312067567619534E-2</v>
          </cell>
        </row>
        <row r="639">
          <cell r="B639">
            <v>0.41576299280138496</v>
          </cell>
        </row>
        <row r="642">
          <cell r="B642">
            <v>0.61185534688187004</v>
          </cell>
        </row>
        <row r="670">
          <cell r="B670">
            <v>0.6238311514827678</v>
          </cell>
        </row>
        <row r="671">
          <cell r="B671">
            <v>0.37616884851723215</v>
          </cell>
        </row>
        <row r="676">
          <cell r="B676">
            <v>0.65845070422535212</v>
          </cell>
        </row>
        <row r="677">
          <cell r="B677">
            <v>0.34154929577464782</v>
          </cell>
        </row>
        <row r="682">
          <cell r="B682">
            <v>0.64071510957324107</v>
          </cell>
        </row>
        <row r="683">
          <cell r="B683">
            <v>0.35928489042675893</v>
          </cell>
        </row>
        <row r="688">
          <cell r="B688">
            <v>0.56530028598665394</v>
          </cell>
        </row>
        <row r="689">
          <cell r="B689">
            <v>0.43469971401334606</v>
          </cell>
        </row>
        <row r="694">
          <cell r="B694">
            <v>0.61498973305954829</v>
          </cell>
        </row>
        <row r="695">
          <cell r="B695">
            <v>0.38501026694045171</v>
          </cell>
        </row>
        <row r="723">
          <cell r="B723">
            <v>0.61986125385405966</v>
          </cell>
        </row>
        <row r="724">
          <cell r="B724">
            <v>0.3801387461459404</v>
          </cell>
        </row>
        <row r="760">
          <cell r="B760">
            <v>0.14626272659548051</v>
          </cell>
        </row>
        <row r="761">
          <cell r="B761">
            <v>0.2013906133598212</v>
          </cell>
        </row>
        <row r="762">
          <cell r="B762">
            <v>0.11273901167121927</v>
          </cell>
        </row>
        <row r="763">
          <cell r="B763">
            <v>0.11373230692823441</v>
          </cell>
        </row>
        <row r="764">
          <cell r="B764">
            <v>0.35088154954060097</v>
          </cell>
        </row>
        <row r="765">
          <cell r="B765">
            <v>7.4993791904643656E-2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Indicadores INN"/>
    </sheetNames>
    <sheetDataSet>
      <sheetData sheetId="0" refreshError="1">
        <row r="2426">
          <cell r="D2426">
            <v>0.95683469631992779</v>
          </cell>
        </row>
        <row r="4304">
          <cell r="D4304">
            <v>0.5888435013505996</v>
          </cell>
        </row>
        <row r="4306">
          <cell r="D4306">
            <v>0.39175776621987873</v>
          </cell>
        </row>
        <row r="4308">
          <cell r="D4308">
            <v>1.9398732429521989E-2</v>
          </cell>
        </row>
        <row r="4334">
          <cell r="F4334">
            <v>1.1480967791647399E-2</v>
          </cell>
          <cell r="J4334">
            <v>4.3535213438126059E-3</v>
          </cell>
          <cell r="N4334">
            <v>1.1558021266759129E-4</v>
          </cell>
        </row>
        <row r="4335">
          <cell r="F4335">
            <v>0.20313247976776436</v>
          </cell>
          <cell r="J4335">
            <v>8.6388851296863883E-2</v>
          </cell>
          <cell r="N4335">
            <v>7.5198154910812443E-3</v>
          </cell>
        </row>
        <row r="4336">
          <cell r="F4336">
            <v>0.27702413663468112</v>
          </cell>
          <cell r="J4336">
            <v>0.18408750187235723</v>
          </cell>
          <cell r="N4336">
            <v>9.8777281133961663E-3</v>
          </cell>
        </row>
        <row r="4337">
          <cell r="F4337">
            <v>9.7205917156506588E-2</v>
          </cell>
          <cell r="J4337">
            <v>0.11692789170684455</v>
          </cell>
          <cell r="N4337">
            <v>1.8856086123769896E-3</v>
          </cell>
        </row>
        <row r="4390">
          <cell r="D4390">
            <v>0.36206078327893543</v>
          </cell>
        </row>
        <row r="4392">
          <cell r="D4392">
            <v>0.36875366743533855</v>
          </cell>
        </row>
        <row r="4394">
          <cell r="D4394">
            <v>0.20939565264968288</v>
          </cell>
        </row>
        <row r="4396">
          <cell r="D4396">
            <v>0.21351714121769377</v>
          </cell>
        </row>
        <row r="4684">
          <cell r="D4684">
            <v>0.20411367749033282</v>
          </cell>
        </row>
        <row r="4686">
          <cell r="D4686">
            <v>0.26903731889694599</v>
          </cell>
        </row>
        <row r="4688">
          <cell r="D4688">
            <v>0.31385290356710616</v>
          </cell>
        </row>
        <row r="4690">
          <cell r="D4690">
            <v>0.43428544756906523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Indicadores INN"/>
    </sheetNames>
    <sheetDataSet>
      <sheetData sheetId="0" refreshError="1">
        <row r="169">
          <cell r="B169">
            <v>100786369.02720229</v>
          </cell>
        </row>
        <row r="195">
          <cell r="E195">
            <v>7757628.0000000028</v>
          </cell>
        </row>
        <row r="196">
          <cell r="E196">
            <v>61965096.515043706</v>
          </cell>
        </row>
        <row r="197">
          <cell r="E197">
            <v>83163685.902963743</v>
          </cell>
        </row>
        <row r="198">
          <cell r="E198">
            <v>3729058.7910714243</v>
          </cell>
        </row>
        <row r="199">
          <cell r="E199">
            <v>156615469.20907938</v>
          </cell>
        </row>
        <row r="818">
          <cell r="D818">
            <v>0.15026524668595384</v>
          </cell>
        </row>
        <row r="820">
          <cell r="D820">
            <v>4.5639647811263513E-2</v>
          </cell>
        </row>
        <row r="822">
          <cell r="D822">
            <v>0.31222222333387822</v>
          </cell>
        </row>
        <row r="824">
          <cell r="D824">
            <v>0.14312858190226588</v>
          </cell>
        </row>
        <row r="826">
          <cell r="D826">
            <v>0.1436054421410829</v>
          </cell>
        </row>
        <row r="828">
          <cell r="D828">
            <v>3.2192436668337647E-2</v>
          </cell>
        </row>
        <row r="830">
          <cell r="D830">
            <v>0.1119834530057747</v>
          </cell>
        </row>
        <row r="832">
          <cell r="D832">
            <v>3.8242848825234613E-2</v>
          </cell>
        </row>
        <row r="834">
          <cell r="D834">
            <v>0.20182290700767433</v>
          </cell>
        </row>
        <row r="836">
          <cell r="D836">
            <v>6.3928815283436635E-2</v>
          </cell>
        </row>
        <row r="1776">
          <cell r="B1776">
            <v>7.1829919746441165E-2</v>
          </cell>
        </row>
        <row r="1777">
          <cell r="B1777">
            <v>0.16684647651211701</v>
          </cell>
        </row>
        <row r="1778">
          <cell r="B1778">
            <v>8.011086817093542E-2</v>
          </cell>
        </row>
        <row r="1779">
          <cell r="B1779">
            <v>0.66956603894110234</v>
          </cell>
        </row>
        <row r="1780">
          <cell r="B1780">
            <v>1.1646696629404062E-2</v>
          </cell>
        </row>
        <row r="2132">
          <cell r="D2132">
            <v>0.8079192530472058</v>
          </cell>
        </row>
        <row r="2134">
          <cell r="D2134">
            <v>0.77260316640522964</v>
          </cell>
        </row>
        <row r="2136">
          <cell r="D2136">
            <v>0.75558561786540479</v>
          </cell>
        </row>
        <row r="2138">
          <cell r="D2138">
            <v>0.81748048956618158</v>
          </cell>
        </row>
        <row r="2140">
          <cell r="D2140">
            <v>0.89956624010331609</v>
          </cell>
        </row>
        <row r="2142">
          <cell r="D2142">
            <v>0.76794564653941766</v>
          </cell>
        </row>
        <row r="2144">
          <cell r="D2144">
            <v>0.82673404202100831</v>
          </cell>
        </row>
        <row r="2146">
          <cell r="D2146">
            <v>0.6645529560640655</v>
          </cell>
        </row>
        <row r="2148">
          <cell r="D2148">
            <v>0.64446478424296738</v>
          </cell>
        </row>
        <row r="2150">
          <cell r="D2150">
            <v>0.66502986985639478</v>
          </cell>
        </row>
        <row r="2152">
          <cell r="D2152">
            <v>0.77516324610808107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Índice"/>
      <sheetName val="Tabulados INN Parte 1"/>
      <sheetName val="Hoja1"/>
    </sheetNames>
    <sheetDataSet>
      <sheetData sheetId="0"/>
      <sheetData sheetId="1">
        <row r="42">
          <cell r="B42">
            <v>2009</v>
          </cell>
        </row>
        <row r="624">
          <cell r="A624" t="str">
            <v>Tecnología Desincorporada</v>
          </cell>
          <cell r="B624">
            <v>3.2192436668337647E-2</v>
          </cell>
        </row>
        <row r="625">
          <cell r="A625" t="str">
            <v xml:space="preserve">Ingeniería y Diseño Industrial </v>
          </cell>
          <cell r="B625">
            <v>3.8242848825234613E-2</v>
          </cell>
        </row>
        <row r="626">
          <cell r="A626" t="str">
            <v>I+D Externa</v>
          </cell>
          <cell r="B626">
            <v>4.5639647811263513E-2</v>
          </cell>
        </row>
        <row r="627">
          <cell r="A627" t="str">
            <v>Estudios de mercado</v>
          </cell>
          <cell r="B627">
            <v>6.3928815283436635E-2</v>
          </cell>
        </row>
        <row r="628">
          <cell r="A628" t="str">
            <v>Consultoría y Asistencia Técnica</v>
          </cell>
          <cell r="B628">
            <v>0.1119834530057747</v>
          </cell>
        </row>
        <row r="629">
          <cell r="A629" t="str">
            <v>Hardware</v>
          </cell>
          <cell r="B629">
            <v>0.14312858190226588</v>
          </cell>
        </row>
        <row r="630">
          <cell r="A630" t="str">
            <v>Software</v>
          </cell>
          <cell r="B630">
            <v>0.1436054421410829</v>
          </cell>
        </row>
        <row r="631">
          <cell r="A631" t="str">
            <v>I+D Interna</v>
          </cell>
          <cell r="B631">
            <v>0.15026524668595384</v>
          </cell>
        </row>
        <row r="632">
          <cell r="A632" t="str">
            <v>Capacitación</v>
          </cell>
          <cell r="B632">
            <v>0.20182290700767433</v>
          </cell>
        </row>
        <row r="633">
          <cell r="A633" t="str">
            <v>Adquisición de Maquinaria y equipos</v>
          </cell>
          <cell r="B633">
            <v>0.31222222333387822</v>
          </cell>
        </row>
        <row r="1114">
          <cell r="B1114" t="str">
            <v>FINANCIAMIENTO (%)</v>
          </cell>
        </row>
        <row r="1115">
          <cell r="A1115" t="str">
            <v>Apoyos Gubernamentales</v>
          </cell>
          <cell r="B1115">
            <v>7.1829919746441165E-2</v>
          </cell>
        </row>
        <row r="1116">
          <cell r="A1116" t="str">
            <v>Banca privada</v>
          </cell>
          <cell r="B1116">
            <v>0.16684647651211701</v>
          </cell>
        </row>
        <row r="1117">
          <cell r="A1117" t="str">
            <v>Recursos provenientes del exterior</v>
          </cell>
          <cell r="B1117">
            <v>8.011086817093542E-2</v>
          </cell>
        </row>
        <row r="1118">
          <cell r="A1118" t="str">
            <v>Recursos propios</v>
          </cell>
          <cell r="B1118">
            <v>0.66956603894110234</v>
          </cell>
        </row>
        <row r="1119">
          <cell r="A1119" t="str">
            <v>Otras Fuentes</v>
          </cell>
          <cell r="B1119">
            <v>1.1646696629404062E-2</v>
          </cell>
        </row>
        <row r="1381">
          <cell r="B1381" t="str">
            <v>%</v>
          </cell>
        </row>
        <row r="1382">
          <cell r="A1382" t="str">
            <v>Reducir los costos de materiales y energía por unidad de producción</v>
          </cell>
          <cell r="B1382">
            <v>0.64446478424296738</v>
          </cell>
        </row>
        <row r="1383">
          <cell r="A1383" t="str">
            <v>Reducir los costos de producción por unidad de producción</v>
          </cell>
          <cell r="B1383">
            <v>0.6645529560640655</v>
          </cell>
        </row>
        <row r="1384">
          <cell r="A1384" t="str">
            <v>Reducir los impactos ambientales</v>
          </cell>
          <cell r="B1384">
            <v>0.66502986985639478</v>
          </cell>
        </row>
        <row r="1385">
          <cell r="A1385" t="str">
            <v xml:space="preserve">Ingresar a nuevos mercados </v>
          </cell>
          <cell r="B1385">
            <v>0.75558561786540479</v>
          </cell>
        </row>
        <row r="1386">
          <cell r="A1386" t="str">
            <v xml:space="preserve">Mejorar la flexibilidad para producir bienes o servicios </v>
          </cell>
          <cell r="B1386">
            <v>0.76794564653941766</v>
          </cell>
        </row>
        <row r="1387">
          <cell r="A1387" t="str">
            <v xml:space="preserve">Reemplazar los productos o procesos desactualizados </v>
          </cell>
          <cell r="B1387">
            <v>0.77260316640522964</v>
          </cell>
        </row>
        <row r="1388">
          <cell r="A1388" t="str">
            <v>Mejorar la salud o seguridad ocupacional de sus empleados</v>
          </cell>
          <cell r="B1388">
            <v>0.77516324610808107</v>
          </cell>
        </row>
        <row r="1389">
          <cell r="A1389" t="str">
            <v xml:space="preserve">Aumentar la variedad de bienes o servicios </v>
          </cell>
          <cell r="B1389">
            <v>0.8079192530472058</v>
          </cell>
        </row>
        <row r="1390">
          <cell r="A1390" t="str">
            <v xml:space="preserve">Incrementar la participación de mercado </v>
          </cell>
          <cell r="B1390">
            <v>0.81748048956618158</v>
          </cell>
        </row>
        <row r="1391">
          <cell r="A1391" t="str">
            <v>Aumentar la capacidad para producir bienes o servicios</v>
          </cell>
          <cell r="B1391">
            <v>0.82673404202100831</v>
          </cell>
        </row>
        <row r="1392">
          <cell r="A1392" t="str">
            <v xml:space="preserve">Mejorar la calidad de bienes o servicios </v>
          </cell>
          <cell r="B1392">
            <v>0.89956624010331609</v>
          </cell>
        </row>
      </sheetData>
      <sheetData sheetId="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Índice"/>
      <sheetName val="Tabulados INN Parte 2"/>
    </sheetNames>
    <sheetDataSet>
      <sheetData sheetId="0"/>
      <sheetData sheetId="1">
        <row r="707">
          <cell r="A707" t="str">
            <v>Empresas innovadoras</v>
          </cell>
          <cell r="B707">
            <v>0.5888435013505996</v>
          </cell>
        </row>
        <row r="708">
          <cell r="A708" t="str">
            <v>Empresas potencialmente innovadoras</v>
          </cell>
          <cell r="B708">
            <v>1.9398732429521989E-2</v>
          </cell>
        </row>
        <row r="709">
          <cell r="A709" t="str">
            <v>Empresas no-innovadoras</v>
          </cell>
          <cell r="B709">
            <v>0.39175776621987873</v>
          </cell>
        </row>
        <row r="734">
          <cell r="B734" t="str">
            <v>Empresas innovadoras</v>
          </cell>
          <cell r="C734" t="str">
            <v>Empresas potencialmente innovadoras</v>
          </cell>
          <cell r="D734" t="str">
            <v>Empresas no-innovadoras</v>
          </cell>
        </row>
        <row r="735">
          <cell r="A735" t="str">
            <v>Minas y Canteras</v>
          </cell>
          <cell r="B735">
            <v>1.1480967791647399E-2</v>
          </cell>
          <cell r="C735">
            <v>1.1558021266759129E-4</v>
          </cell>
          <cell r="D735">
            <v>4.3535213438126059E-3</v>
          </cell>
        </row>
        <row r="736">
          <cell r="A736" t="str">
            <v>Manufactura</v>
          </cell>
          <cell r="B736">
            <v>0.20313247976776436</v>
          </cell>
          <cell r="C736">
            <v>7.5198154910812443E-3</v>
          </cell>
          <cell r="D736">
            <v>8.6388851296863883E-2</v>
          </cell>
        </row>
        <row r="737">
          <cell r="A737" t="str">
            <v>Servicios</v>
          </cell>
          <cell r="B737">
            <v>0.27702413663468112</v>
          </cell>
          <cell r="C737">
            <v>9.8777281133961663E-3</v>
          </cell>
          <cell r="D737">
            <v>0.18408750187235723</v>
          </cell>
        </row>
        <row r="738">
          <cell r="A738" t="str">
            <v>Comercio</v>
          </cell>
          <cell r="B738">
            <v>9.7205917156506588E-2</v>
          </cell>
          <cell r="C738">
            <v>1.8856086123769896E-3</v>
          </cell>
          <cell r="D738">
            <v>0.11692789170684455</v>
          </cell>
        </row>
        <row r="793">
          <cell r="A793" t="str">
            <v>Innovación organizacional</v>
          </cell>
          <cell r="B793">
            <v>0.20939565264968288</v>
          </cell>
        </row>
        <row r="794">
          <cell r="A794" t="str">
            <v>Innovación comercialización</v>
          </cell>
          <cell r="B794">
            <v>0.21351714121769377</v>
          </cell>
        </row>
        <row r="795">
          <cell r="A795" t="str">
            <v>Innovación de producto</v>
          </cell>
          <cell r="B795">
            <v>0.36206078327893543</v>
          </cell>
        </row>
        <row r="796">
          <cell r="A796" t="str">
            <v>Innovación en proceso</v>
          </cell>
          <cell r="B796">
            <v>0.36875366743533855</v>
          </cell>
        </row>
        <row r="972">
          <cell r="A972" t="str">
            <v xml:space="preserve">TIPO DE INNOVACIÓN </v>
          </cell>
        </row>
        <row r="973">
          <cell r="A973" t="str">
            <v>Bien Nuevo</v>
          </cell>
          <cell r="B973">
            <v>0.20411367749033282</v>
          </cell>
        </row>
        <row r="974">
          <cell r="A974" t="str">
            <v>Servicio nuevo</v>
          </cell>
          <cell r="B974">
            <v>0.26903731889694599</v>
          </cell>
        </row>
        <row r="975">
          <cell r="A975" t="str">
            <v>Bien signifcativamente mejorado</v>
          </cell>
          <cell r="B975">
            <v>0.31385290356710616</v>
          </cell>
        </row>
        <row r="976">
          <cell r="A976" t="str">
            <v>Servicio signifcativamente mejorado</v>
          </cell>
          <cell r="B976">
            <v>0.43428544756906523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BU531"/>
  <sheetViews>
    <sheetView tabSelected="1" zoomScaleNormal="100" workbookViewId="0">
      <selection activeCell="D7" sqref="D7"/>
    </sheetView>
  </sheetViews>
  <sheetFormatPr baseColWidth="10" defaultRowHeight="12.75"/>
  <cols>
    <col min="1" max="1" width="63" style="19" customWidth="1"/>
    <col min="2" max="2" width="12.140625" style="19" customWidth="1"/>
    <col min="3" max="3" width="11.7109375" style="13" bestFit="1" customWidth="1"/>
    <col min="4" max="4" width="12.5703125" style="13" customWidth="1"/>
    <col min="5" max="5" width="11.42578125" style="13"/>
    <col min="6" max="6" width="11.42578125" style="11"/>
    <col min="7" max="7" width="36" style="12" customWidth="1"/>
    <col min="8" max="8" width="11.42578125" style="12"/>
    <col min="9" max="9" width="13" style="12" bestFit="1" customWidth="1"/>
    <col min="10" max="10" width="11.42578125" style="12"/>
    <col min="11" max="73" width="11.42578125" style="13"/>
    <col min="74" max="16384" width="11.42578125" style="19"/>
  </cols>
  <sheetData>
    <row r="7" spans="6:10" s="13" customFormat="1">
      <c r="F7" s="11"/>
      <c r="G7" s="12"/>
      <c r="H7" s="12"/>
      <c r="I7" s="12"/>
      <c r="J7" s="12"/>
    </row>
    <row r="8" spans="6:10" s="13" customFormat="1">
      <c r="F8" s="11"/>
      <c r="G8" s="12"/>
      <c r="H8" s="12"/>
      <c r="I8" s="12"/>
      <c r="J8" s="12"/>
    </row>
    <row r="9" spans="6:10" s="13" customFormat="1">
      <c r="F9" s="11"/>
      <c r="G9" s="12"/>
      <c r="H9" s="12"/>
      <c r="I9" s="12"/>
      <c r="J9" s="12"/>
    </row>
    <row r="10" spans="6:10" s="13" customFormat="1">
      <c r="F10" s="11"/>
      <c r="G10" s="12"/>
      <c r="H10" s="12"/>
      <c r="I10" s="12"/>
      <c r="J10" s="12"/>
    </row>
    <row r="11" spans="6:10" s="13" customFormat="1">
      <c r="F11" s="11"/>
      <c r="G11" s="12"/>
      <c r="H11" s="12"/>
      <c r="I11" s="12"/>
      <c r="J11" s="12"/>
    </row>
    <row r="12" spans="6:10" s="13" customFormat="1">
      <c r="F12" s="11"/>
      <c r="G12" s="12"/>
      <c r="H12" s="12"/>
      <c r="I12" s="12"/>
      <c r="J12" s="12"/>
    </row>
    <row r="13" spans="6:10" s="13" customFormat="1">
      <c r="F13" s="11"/>
      <c r="G13" s="12"/>
      <c r="H13" s="12"/>
      <c r="I13" s="12"/>
      <c r="J13" s="12"/>
    </row>
    <row r="14" spans="6:10" s="13" customFormat="1">
      <c r="F14" s="11"/>
      <c r="G14" s="12"/>
      <c r="H14" s="12"/>
      <c r="I14" s="12"/>
      <c r="J14" s="12"/>
    </row>
    <row r="15" spans="6:10" s="13" customFormat="1">
      <c r="F15" s="11"/>
      <c r="G15" s="12"/>
      <c r="H15" s="12"/>
      <c r="I15" s="12"/>
      <c r="J15" s="12"/>
    </row>
    <row r="16" spans="6:10" s="13" customFormat="1">
      <c r="F16" s="11"/>
      <c r="G16" s="12"/>
      <c r="H16" s="12"/>
      <c r="I16" s="12"/>
      <c r="J16" s="12"/>
    </row>
    <row r="17" spans="1:12" s="13" customFormat="1" ht="15">
      <c r="A17" s="74" t="s">
        <v>58</v>
      </c>
      <c r="B17" s="74"/>
      <c r="F17" s="11"/>
      <c r="G17" s="12"/>
      <c r="H17" s="12"/>
      <c r="I17" s="12"/>
      <c r="J17" s="12"/>
    </row>
    <row r="18" spans="1:12" ht="15">
      <c r="A18" s="73" t="s">
        <v>59</v>
      </c>
      <c r="B18" s="73"/>
    </row>
    <row r="19" spans="1:12" ht="15">
      <c r="A19" s="14"/>
      <c r="B19" s="14">
        <v>2011</v>
      </c>
    </row>
    <row r="20" spans="1:12" s="13" customFormat="1" ht="14.25">
      <c r="A20" s="15" t="s">
        <v>60</v>
      </c>
      <c r="B20" s="15">
        <f>15266431/1000000</f>
        <v>15.266431000000001</v>
      </c>
      <c r="F20" s="11"/>
      <c r="G20" s="12"/>
      <c r="H20" s="12"/>
      <c r="I20" s="12"/>
      <c r="J20" s="12"/>
    </row>
    <row r="21" spans="1:12" s="13" customFormat="1">
      <c r="A21" s="16" t="s">
        <v>61</v>
      </c>
      <c r="F21" s="11"/>
      <c r="H21" s="12"/>
      <c r="I21" s="12"/>
      <c r="J21" s="12"/>
    </row>
    <row r="22" spans="1:12" s="13" customFormat="1">
      <c r="F22" s="11"/>
      <c r="G22" s="12"/>
      <c r="H22" s="12"/>
      <c r="I22" s="12"/>
      <c r="J22" s="12"/>
    </row>
    <row r="24" spans="1:12" ht="12.75" customHeight="1">
      <c r="A24" s="73" t="s">
        <v>62</v>
      </c>
      <c r="B24" s="73"/>
    </row>
    <row r="25" spans="1:12" ht="15">
      <c r="A25" s="73" t="s">
        <v>59</v>
      </c>
      <c r="B25" s="73"/>
    </row>
    <row r="26" spans="1:12" ht="15">
      <c r="A26" s="14"/>
      <c r="B26" s="14">
        <v>2011</v>
      </c>
    </row>
    <row r="27" spans="1:12" s="13" customFormat="1" ht="14.25">
      <c r="A27" s="15" t="s">
        <v>63</v>
      </c>
      <c r="B27" s="15">
        <f>6581621.14135662/1000000</f>
        <v>6.5816211413566199</v>
      </c>
      <c r="F27" s="11"/>
      <c r="G27" s="12"/>
      <c r="H27" s="12"/>
      <c r="I27" s="12"/>
      <c r="J27" s="12"/>
    </row>
    <row r="28" spans="1:12" s="13" customFormat="1">
      <c r="A28" s="17" t="s">
        <v>61</v>
      </c>
      <c r="F28" s="11"/>
      <c r="G28" s="12"/>
      <c r="H28" s="12"/>
      <c r="I28" s="12"/>
      <c r="J28" s="12"/>
      <c r="L28" s="12"/>
    </row>
    <row r="29" spans="1:12" s="13" customFormat="1">
      <c r="A29" s="17"/>
      <c r="F29" s="11"/>
      <c r="G29" s="12"/>
      <c r="H29" s="12"/>
      <c r="I29" s="12"/>
      <c r="J29" s="12"/>
    </row>
    <row r="30" spans="1:12">
      <c r="A30" s="18"/>
    </row>
    <row r="31" spans="1:12" ht="15">
      <c r="A31" s="73" t="s">
        <v>64</v>
      </c>
      <c r="B31" s="73"/>
    </row>
    <row r="32" spans="1:12" ht="14.25" customHeight="1">
      <c r="A32" s="73" t="s">
        <v>65</v>
      </c>
      <c r="B32" s="73"/>
    </row>
    <row r="33" spans="1:73" ht="15">
      <c r="A33" s="14"/>
      <c r="B33" s="14">
        <v>2011</v>
      </c>
    </row>
    <row r="34" spans="1:73" s="13" customFormat="1" ht="14.25">
      <c r="A34" s="15" t="s">
        <v>66</v>
      </c>
      <c r="B34" s="15">
        <f>77699720/1000000</f>
        <v>77.699719999999999</v>
      </c>
      <c r="F34" s="11"/>
      <c r="G34" s="12"/>
      <c r="H34" s="12"/>
      <c r="I34" s="12"/>
      <c r="J34" s="12"/>
    </row>
    <row r="35" spans="1:73" s="13" customFormat="1">
      <c r="A35" s="17" t="s">
        <v>67</v>
      </c>
      <c r="F35" s="11"/>
      <c r="G35" s="12"/>
      <c r="H35" s="12"/>
      <c r="I35" s="12"/>
      <c r="J35" s="12"/>
    </row>
    <row r="36" spans="1:73" s="13" customFormat="1">
      <c r="A36" s="17"/>
      <c r="F36" s="11"/>
      <c r="G36" s="12"/>
      <c r="H36" s="12"/>
      <c r="I36" s="12"/>
      <c r="J36" s="12"/>
    </row>
    <row r="37" spans="1:73" s="13" customFormat="1">
      <c r="A37" s="17"/>
      <c r="F37" s="11"/>
      <c r="G37" s="12"/>
      <c r="H37" s="12"/>
      <c r="I37" s="12"/>
      <c r="J37" s="12"/>
    </row>
    <row r="38" spans="1:73" s="13" customFormat="1">
      <c r="A38" s="17"/>
      <c r="F38" s="11"/>
      <c r="G38" s="12"/>
      <c r="H38" s="12"/>
      <c r="I38" s="12"/>
      <c r="J38" s="12"/>
    </row>
    <row r="39" spans="1:73" s="13" customFormat="1" ht="21" customHeight="1">
      <c r="A39" s="71" t="s">
        <v>165</v>
      </c>
      <c r="B39" s="71"/>
      <c r="C39" s="71"/>
      <c r="D39" s="61"/>
      <c r="F39" s="11"/>
      <c r="G39" s="12"/>
      <c r="H39" s="12"/>
      <c r="I39" s="12"/>
      <c r="J39" s="12"/>
    </row>
    <row r="40" spans="1:73" s="13" customFormat="1" ht="21" customHeight="1">
      <c r="A40" s="71" t="s">
        <v>158</v>
      </c>
      <c r="B40" s="71"/>
      <c r="C40" s="71"/>
      <c r="D40" s="61"/>
      <c r="F40" s="11"/>
      <c r="G40" s="12"/>
      <c r="H40" s="12"/>
      <c r="I40" s="12"/>
      <c r="J40" s="12"/>
    </row>
    <row r="41" spans="1:73" s="13" customFormat="1" ht="21">
      <c r="A41" s="72" t="s">
        <v>159</v>
      </c>
      <c r="B41" s="72"/>
      <c r="C41" s="72"/>
      <c r="D41" s="61"/>
      <c r="F41" s="11"/>
      <c r="G41" s="12"/>
      <c r="H41" s="12"/>
      <c r="I41" s="12"/>
      <c r="J41" s="12"/>
    </row>
    <row r="42" spans="1:73" s="13" customFormat="1" ht="18.75" customHeight="1">
      <c r="A42" s="23"/>
      <c r="B42" s="24">
        <v>2011</v>
      </c>
      <c r="C42" s="62" t="s">
        <v>160</v>
      </c>
      <c r="D42" s="25"/>
      <c r="E42" s="11"/>
      <c r="F42" s="12"/>
      <c r="G42" s="12"/>
      <c r="H42" s="12"/>
      <c r="I42" s="12"/>
    </row>
    <row r="43" spans="1:73" ht="12.75" customHeight="1">
      <c r="A43" s="26" t="s">
        <v>161</v>
      </c>
      <c r="B43" s="66">
        <v>269.47000000000003</v>
      </c>
      <c r="C43" s="63">
        <v>3.5000000000000001E-3</v>
      </c>
      <c r="E43" s="11"/>
      <c r="F43" s="12"/>
      <c r="J43" s="13"/>
      <c r="BU43" s="19"/>
    </row>
    <row r="44" spans="1:73" ht="12.75" customHeight="1">
      <c r="A44" s="23" t="s">
        <v>162</v>
      </c>
      <c r="B44" s="65">
        <v>42.66</v>
      </c>
      <c r="C44" s="62">
        <v>5.9999999999999995E-4</v>
      </c>
      <c r="E44" s="11"/>
      <c r="F44" s="12"/>
      <c r="J44" s="13"/>
      <c r="BU44" s="19"/>
    </row>
    <row r="45" spans="1:73" ht="12.75" customHeight="1">
      <c r="A45" s="26" t="s">
        <v>163</v>
      </c>
      <c r="B45" s="66">
        <v>898.4</v>
      </c>
      <c r="C45" s="63">
        <v>1.17E-2</v>
      </c>
      <c r="E45" s="11"/>
      <c r="F45" s="12"/>
      <c r="J45" s="13"/>
      <c r="BU45" s="19"/>
    </row>
    <row r="46" spans="1:73" ht="12.75" customHeight="1">
      <c r="A46" s="23" t="s">
        <v>164</v>
      </c>
      <c r="B46" s="65">
        <v>1210.53</v>
      </c>
      <c r="C46" s="62">
        <v>1.5800000000000002E-2</v>
      </c>
      <c r="E46" s="11"/>
      <c r="F46" s="12"/>
      <c r="J46" s="13"/>
      <c r="BU46" s="19"/>
    </row>
    <row r="47" spans="1:73" ht="12.75" customHeight="1">
      <c r="A47" s="17" t="s">
        <v>71</v>
      </c>
      <c r="B47" s="13"/>
      <c r="C47" s="64"/>
    </row>
    <row r="48" spans="1:73" ht="12.75" customHeight="1">
      <c r="A48" s="17"/>
      <c r="B48" s="13"/>
    </row>
    <row r="49" spans="1:11" ht="12.75" customHeight="1">
      <c r="A49" s="17"/>
      <c r="B49" s="13"/>
    </row>
    <row r="50" spans="1:11" ht="12.75" customHeight="1">
      <c r="A50" s="73" t="s">
        <v>166</v>
      </c>
      <c r="B50" s="73"/>
      <c r="K50" s="20"/>
    </row>
    <row r="51" spans="1:11" ht="15">
      <c r="A51" s="73" t="s">
        <v>68</v>
      </c>
      <c r="B51" s="73"/>
      <c r="C51" s="21"/>
      <c r="D51" s="21"/>
      <c r="E51" s="21"/>
    </row>
    <row r="52" spans="1:11" ht="15">
      <c r="A52" s="14"/>
      <c r="B52" s="14">
        <v>2011</v>
      </c>
      <c r="C52" s="22"/>
      <c r="D52" s="22"/>
      <c r="E52" s="22"/>
    </row>
    <row r="53" spans="1:11" ht="21">
      <c r="A53" s="23" t="s">
        <v>69</v>
      </c>
      <c r="B53" s="65">
        <f>+'[1]Indicadores ACT'!$B$286</f>
        <v>269.46666199999999</v>
      </c>
      <c r="C53" s="25"/>
      <c r="D53" s="25"/>
      <c r="G53" s="56"/>
      <c r="H53" s="57"/>
      <c r="I53" s="57"/>
    </row>
    <row r="54" spans="1:11" ht="14.25">
      <c r="A54" s="26" t="s">
        <v>153</v>
      </c>
      <c r="B54" s="66">
        <v>42.66</v>
      </c>
      <c r="C54" s="25"/>
      <c r="D54" s="25"/>
    </row>
    <row r="55" spans="1:11" ht="15">
      <c r="A55" s="23" t="s">
        <v>70</v>
      </c>
      <c r="B55" s="65">
        <f>+'[1]Indicadores ACT'!$B$289</f>
        <v>312.12708999999995</v>
      </c>
      <c r="C55" s="75"/>
      <c r="D55" s="76"/>
    </row>
    <row r="56" spans="1:11" s="13" customFormat="1" ht="15">
      <c r="A56" s="17" t="s">
        <v>71</v>
      </c>
      <c r="B56" s="24"/>
      <c r="C56" s="77"/>
      <c r="D56" s="77"/>
      <c r="F56" s="11"/>
      <c r="G56" s="12"/>
      <c r="H56" s="12"/>
      <c r="I56" s="12"/>
      <c r="J56" s="12"/>
    </row>
    <row r="57" spans="1:11" s="13" customFormat="1" ht="15">
      <c r="A57" s="17"/>
      <c r="B57" s="24"/>
      <c r="C57" s="27"/>
      <c r="D57" s="27"/>
      <c r="F57" s="11"/>
      <c r="G57" s="12"/>
      <c r="H57" s="12"/>
      <c r="I57" s="12"/>
      <c r="J57" s="12"/>
    </row>
    <row r="58" spans="1:11" s="13" customFormat="1" ht="15">
      <c r="A58" s="17"/>
      <c r="B58" s="24"/>
      <c r="C58" s="27"/>
      <c r="D58" s="27"/>
      <c r="F58" s="11"/>
      <c r="G58" s="12"/>
      <c r="H58" s="12"/>
      <c r="I58" s="12"/>
      <c r="J58" s="12"/>
    </row>
    <row r="59" spans="1:11" s="13" customFormat="1" ht="15">
      <c r="A59" s="73" t="s">
        <v>167</v>
      </c>
      <c r="B59" s="73"/>
      <c r="C59" s="27"/>
      <c r="D59" s="27"/>
      <c r="F59" s="11"/>
      <c r="G59" s="12"/>
      <c r="H59" s="12"/>
      <c r="I59" s="12"/>
      <c r="J59" s="12"/>
    </row>
    <row r="60" spans="1:11" s="13" customFormat="1" ht="15">
      <c r="A60" s="73" t="s">
        <v>68</v>
      </c>
      <c r="B60" s="73"/>
      <c r="C60" s="27"/>
      <c r="D60" s="27"/>
      <c r="F60" s="11"/>
      <c r="G60" s="12"/>
      <c r="H60" s="12"/>
      <c r="I60" s="12"/>
      <c r="J60" s="12"/>
    </row>
    <row r="61" spans="1:11" s="13" customFormat="1" ht="15">
      <c r="A61" s="14"/>
      <c r="B61" s="14">
        <v>2011</v>
      </c>
      <c r="C61" s="27"/>
      <c r="D61" s="27"/>
      <c r="F61" s="11"/>
      <c r="G61" s="12"/>
      <c r="H61" s="12"/>
      <c r="I61" s="12"/>
      <c r="J61" s="12"/>
    </row>
    <row r="62" spans="1:11" s="13" customFormat="1" ht="15">
      <c r="A62" s="23" t="s">
        <v>152</v>
      </c>
      <c r="B62" s="65">
        <v>112.86</v>
      </c>
      <c r="C62" s="27"/>
      <c r="D62" s="27"/>
      <c r="F62" s="11"/>
      <c r="G62" s="12"/>
      <c r="H62" s="12"/>
      <c r="I62" s="12"/>
      <c r="J62" s="12"/>
    </row>
    <row r="63" spans="1:11" s="13" customFormat="1" ht="15">
      <c r="A63" s="17" t="s">
        <v>71</v>
      </c>
      <c r="B63" s="24"/>
      <c r="C63" s="27"/>
      <c r="D63" s="27"/>
      <c r="F63" s="11"/>
      <c r="G63" s="12"/>
      <c r="H63" s="12"/>
      <c r="I63" s="12"/>
      <c r="J63" s="12"/>
    </row>
    <row r="64" spans="1:11" s="13" customFormat="1" ht="15">
      <c r="A64" s="17"/>
      <c r="B64" s="24"/>
      <c r="C64" s="27"/>
      <c r="D64" s="27"/>
      <c r="F64" s="11"/>
      <c r="G64" s="12"/>
      <c r="H64" s="12"/>
      <c r="I64" s="12"/>
      <c r="J64" s="12"/>
    </row>
    <row r="65" spans="1:7" ht="15">
      <c r="A65" s="18"/>
      <c r="B65" s="28"/>
      <c r="C65" s="27"/>
      <c r="D65" s="27"/>
    </row>
    <row r="66" spans="1:7" ht="15">
      <c r="A66" s="18"/>
      <c r="B66" s="28"/>
      <c r="C66" s="27"/>
      <c r="D66" s="27"/>
    </row>
    <row r="67" spans="1:7" ht="15">
      <c r="A67" s="18"/>
      <c r="B67" s="28"/>
      <c r="C67" s="27"/>
      <c r="D67" s="27"/>
    </row>
    <row r="68" spans="1:7" ht="15">
      <c r="A68" s="18"/>
      <c r="B68" s="28"/>
      <c r="C68" s="27"/>
      <c r="D68" s="27"/>
    </row>
    <row r="69" spans="1:7" ht="15">
      <c r="A69" s="18"/>
      <c r="B69" s="28"/>
      <c r="C69" s="27"/>
      <c r="D69" s="27"/>
    </row>
    <row r="70" spans="1:7" ht="15">
      <c r="A70" s="18"/>
      <c r="B70" s="28"/>
      <c r="C70" s="27"/>
      <c r="D70" s="27"/>
    </row>
    <row r="71" spans="1:7" ht="15">
      <c r="A71" s="18"/>
      <c r="B71" s="28"/>
      <c r="C71" s="27"/>
      <c r="D71" s="27"/>
    </row>
    <row r="72" spans="1:7" ht="15">
      <c r="A72" s="18"/>
      <c r="B72" s="28"/>
      <c r="C72" s="27"/>
      <c r="D72" s="27"/>
    </row>
    <row r="73" spans="1:7" ht="15">
      <c r="A73" s="18"/>
      <c r="B73" s="28"/>
      <c r="C73" s="27"/>
      <c r="D73" s="27"/>
    </row>
    <row r="74" spans="1:7" ht="15">
      <c r="A74" s="18"/>
      <c r="B74" s="28"/>
      <c r="C74" s="27"/>
      <c r="D74" s="27"/>
    </row>
    <row r="75" spans="1:7" ht="15">
      <c r="A75" s="18"/>
      <c r="B75" s="28"/>
      <c r="C75" s="27"/>
      <c r="D75" s="27"/>
    </row>
    <row r="76" spans="1:7" ht="15">
      <c r="A76" s="18"/>
      <c r="B76" s="28"/>
      <c r="C76" s="27"/>
      <c r="D76" s="27"/>
    </row>
    <row r="77" spans="1:7" ht="15">
      <c r="A77" s="18"/>
      <c r="B77" s="28"/>
      <c r="C77" s="27"/>
      <c r="D77" s="27"/>
    </row>
    <row r="78" spans="1:7">
      <c r="A78" s="18"/>
    </row>
    <row r="79" spans="1:7" ht="12.75" customHeight="1">
      <c r="A79" s="73" t="s">
        <v>72</v>
      </c>
      <c r="B79" s="73"/>
      <c r="G79" s="17"/>
    </row>
    <row r="80" spans="1:7" ht="15">
      <c r="A80" s="73" t="s">
        <v>73</v>
      </c>
      <c r="B80" s="73"/>
      <c r="G80" s="17"/>
    </row>
    <row r="81" spans="1:10" ht="15">
      <c r="A81" s="14"/>
      <c r="B81" s="14">
        <v>2011</v>
      </c>
      <c r="G81" s="17"/>
    </row>
    <row r="82" spans="1:10" ht="14.25">
      <c r="A82" s="23" t="s">
        <v>74</v>
      </c>
      <c r="B82" s="29">
        <f>+'[1]Indicadores ACT'!$B$315</f>
        <v>3.4681223046878419E-3</v>
      </c>
      <c r="G82" s="17"/>
    </row>
    <row r="83" spans="1:10" ht="14.25">
      <c r="A83" s="26" t="s">
        <v>75</v>
      </c>
      <c r="B83" s="30">
        <f>+'[1]Indicadores ACT'!$B$341</f>
        <v>4.0171645406186784E-3</v>
      </c>
      <c r="G83" s="17"/>
    </row>
    <row r="84" spans="1:10" s="13" customFormat="1">
      <c r="A84" s="17" t="s">
        <v>76</v>
      </c>
      <c r="F84" s="11"/>
      <c r="G84" s="17"/>
      <c r="H84" s="12"/>
      <c r="I84" s="12"/>
      <c r="J84" s="12"/>
    </row>
    <row r="85" spans="1:10" s="13" customFormat="1">
      <c r="A85" s="17" t="s">
        <v>77</v>
      </c>
      <c r="F85" s="11"/>
      <c r="G85" s="17"/>
      <c r="H85" s="12"/>
      <c r="I85" s="12"/>
      <c r="J85" s="12"/>
    </row>
    <row r="86" spans="1:10" s="13" customFormat="1">
      <c r="A86" s="17"/>
      <c r="F86" s="11"/>
      <c r="G86" s="17"/>
      <c r="H86" s="12"/>
      <c r="I86" s="12"/>
      <c r="J86" s="12"/>
    </row>
    <row r="87" spans="1:10">
      <c r="A87" s="18"/>
      <c r="G87" s="17"/>
    </row>
    <row r="88" spans="1:10">
      <c r="A88" s="18"/>
      <c r="G88" s="17"/>
    </row>
    <row r="89" spans="1:10">
      <c r="A89" s="18"/>
      <c r="G89" s="17"/>
    </row>
    <row r="90" spans="1:10">
      <c r="A90" s="18"/>
      <c r="G90" s="17"/>
    </row>
    <row r="91" spans="1:10">
      <c r="A91" s="18"/>
      <c r="G91" s="17"/>
    </row>
    <row r="92" spans="1:10">
      <c r="A92" s="18"/>
      <c r="G92" s="17"/>
    </row>
    <row r="93" spans="1:10">
      <c r="A93" s="18"/>
      <c r="G93" s="17"/>
    </row>
    <row r="94" spans="1:10">
      <c r="A94" s="18"/>
      <c r="G94" s="17"/>
    </row>
    <row r="95" spans="1:10">
      <c r="A95" s="18"/>
      <c r="G95" s="17"/>
    </row>
    <row r="96" spans="1:10">
      <c r="A96" s="18"/>
      <c r="G96" s="17"/>
    </row>
    <row r="97" spans="1:10">
      <c r="A97" s="18"/>
      <c r="G97" s="17"/>
    </row>
    <row r="98" spans="1:10">
      <c r="A98" s="18"/>
      <c r="G98" s="17"/>
    </row>
    <row r="99" spans="1:10">
      <c r="A99" s="18"/>
      <c r="G99" s="17"/>
    </row>
    <row r="100" spans="1:10">
      <c r="A100" s="18"/>
      <c r="G100" s="17"/>
    </row>
    <row r="101" spans="1:10" ht="12.75" customHeight="1">
      <c r="A101" s="73" t="s">
        <v>78</v>
      </c>
      <c r="B101" s="73"/>
      <c r="G101" s="17"/>
    </row>
    <row r="102" spans="1:10" ht="15">
      <c r="A102" s="73" t="s">
        <v>79</v>
      </c>
      <c r="B102" s="73"/>
      <c r="G102" s="17"/>
    </row>
    <row r="103" spans="1:10" ht="15">
      <c r="A103" s="14"/>
      <c r="B103" s="14">
        <v>2011</v>
      </c>
      <c r="G103" s="17"/>
    </row>
    <row r="104" spans="1:10" ht="14.25">
      <c r="A104" s="23" t="s">
        <v>74</v>
      </c>
      <c r="B104" s="31">
        <f>+'[1]Indicadores ACT'!$B$367</f>
        <v>17.651285424864529</v>
      </c>
      <c r="G104" s="17"/>
    </row>
    <row r="105" spans="1:10" ht="14.25">
      <c r="A105" s="26" t="s">
        <v>80</v>
      </c>
      <c r="B105" s="32">
        <f>+'[1]Indicadores ACT'!$B$370</f>
        <v>20.445679740078084</v>
      </c>
      <c r="G105" s="17"/>
    </row>
    <row r="106" spans="1:10" s="13" customFormat="1" ht="22.5">
      <c r="A106" s="33" t="s">
        <v>81</v>
      </c>
      <c r="F106" s="11"/>
      <c r="G106" s="17"/>
      <c r="H106" s="12"/>
      <c r="I106" s="12"/>
      <c r="J106" s="12"/>
    </row>
    <row r="107" spans="1:10" s="13" customFormat="1">
      <c r="A107" s="17"/>
      <c r="F107" s="11"/>
      <c r="G107" s="17"/>
      <c r="H107" s="12"/>
      <c r="I107" s="12"/>
      <c r="J107" s="12"/>
    </row>
    <row r="108" spans="1:10">
      <c r="A108" s="18"/>
      <c r="B108" s="13"/>
      <c r="G108" s="17"/>
    </row>
    <row r="109" spans="1:10" ht="15">
      <c r="A109" s="73" t="s">
        <v>82</v>
      </c>
      <c r="B109" s="73"/>
      <c r="G109" s="17"/>
    </row>
    <row r="110" spans="1:10" ht="15">
      <c r="A110" s="73" t="s">
        <v>83</v>
      </c>
      <c r="B110" s="73"/>
      <c r="G110" s="17"/>
    </row>
    <row r="111" spans="1:10" ht="15">
      <c r="A111" s="14"/>
      <c r="B111" s="14">
        <v>2011</v>
      </c>
      <c r="G111" s="17"/>
    </row>
    <row r="112" spans="1:10" ht="14.25">
      <c r="A112" s="23" t="s">
        <v>84</v>
      </c>
      <c r="B112" s="31">
        <f>+'[1]Indicadores ACT'!$B$396</f>
        <v>28.024996771790416</v>
      </c>
      <c r="G112" s="17"/>
    </row>
    <row r="113" spans="1:10" ht="14.25">
      <c r="A113" s="26" t="s">
        <v>85</v>
      </c>
      <c r="B113" s="32">
        <f>+'[1]Indicadores ACT'!$B$399</f>
        <v>41.2428340618535</v>
      </c>
      <c r="G113" s="17"/>
    </row>
    <row r="114" spans="1:10" s="13" customFormat="1">
      <c r="A114" s="17" t="s">
        <v>86</v>
      </c>
      <c r="F114" s="11"/>
      <c r="G114" s="17"/>
      <c r="H114" s="12"/>
      <c r="I114" s="12"/>
      <c r="J114" s="12"/>
    </row>
    <row r="115" spans="1:10" s="13" customFormat="1">
      <c r="A115" s="17"/>
      <c r="F115" s="11"/>
      <c r="G115" s="17"/>
      <c r="H115" s="12"/>
      <c r="I115" s="12"/>
      <c r="J115" s="12"/>
    </row>
    <row r="116" spans="1:10">
      <c r="A116" s="18"/>
      <c r="G116" s="17"/>
    </row>
    <row r="117" spans="1:10" ht="15">
      <c r="A117" s="73" t="s">
        <v>87</v>
      </c>
      <c r="B117" s="73"/>
      <c r="G117" s="17"/>
    </row>
    <row r="118" spans="1:10" ht="15">
      <c r="A118" s="73" t="s">
        <v>88</v>
      </c>
      <c r="B118" s="73"/>
      <c r="G118" s="17"/>
    </row>
    <row r="119" spans="1:10" ht="15">
      <c r="A119" s="14"/>
      <c r="B119" s="14">
        <v>2011</v>
      </c>
      <c r="G119" s="17"/>
    </row>
    <row r="120" spans="1:10" ht="14.25">
      <c r="A120" s="34" t="s">
        <v>89</v>
      </c>
      <c r="B120" s="35">
        <f>+'[1]Indicadores ACT'!$B$425</f>
        <v>0.16356441500989988</v>
      </c>
      <c r="G120" s="17"/>
    </row>
    <row r="121" spans="1:10" ht="14.25">
      <c r="A121" s="26" t="s">
        <v>90</v>
      </c>
      <c r="B121" s="36">
        <f>+'[1]Indicadores ACT'!$B$428</f>
        <v>0.74895243959988822</v>
      </c>
      <c r="G121" s="17"/>
    </row>
    <row r="122" spans="1:10" ht="14.25">
      <c r="A122" s="34" t="s">
        <v>91</v>
      </c>
      <c r="B122" s="35">
        <f>+'[1]Indicadores ACT'!$B$431</f>
        <v>8.7483145390211889E-2</v>
      </c>
      <c r="G122" s="17"/>
    </row>
    <row r="123" spans="1:10" ht="14.25">
      <c r="A123" s="26" t="s">
        <v>27</v>
      </c>
      <c r="B123" s="36">
        <f>+SUM(B120:B122)</f>
        <v>1</v>
      </c>
      <c r="G123" s="17"/>
    </row>
    <row r="124" spans="1:10">
      <c r="A124" s="18" t="s">
        <v>86</v>
      </c>
      <c r="G124" s="17"/>
    </row>
    <row r="125" spans="1:10">
      <c r="A125" s="18"/>
      <c r="G125" s="17"/>
    </row>
    <row r="126" spans="1:10">
      <c r="A126" s="18"/>
      <c r="G126" s="17"/>
    </row>
    <row r="127" spans="1:10">
      <c r="A127" s="18"/>
      <c r="G127" s="17"/>
    </row>
    <row r="128" spans="1:10">
      <c r="A128" s="18"/>
      <c r="G128" s="17"/>
    </row>
    <row r="129" spans="1:7">
      <c r="A129" s="18"/>
      <c r="G129" s="17"/>
    </row>
    <row r="130" spans="1:7">
      <c r="A130" s="18"/>
      <c r="G130" s="17"/>
    </row>
    <row r="131" spans="1:7">
      <c r="A131" s="18"/>
      <c r="G131" s="17"/>
    </row>
    <row r="132" spans="1:7">
      <c r="A132" s="18"/>
      <c r="G132" s="17"/>
    </row>
    <row r="133" spans="1:7">
      <c r="A133" s="18"/>
      <c r="G133" s="17"/>
    </row>
    <row r="134" spans="1:7">
      <c r="A134" s="18"/>
      <c r="G134" s="17"/>
    </row>
    <row r="135" spans="1:7">
      <c r="A135" s="18"/>
      <c r="G135" s="17"/>
    </row>
    <row r="136" spans="1:7">
      <c r="A136" s="18"/>
      <c r="G136" s="17"/>
    </row>
    <row r="137" spans="1:7">
      <c r="A137" s="18"/>
      <c r="G137" s="17"/>
    </row>
    <row r="138" spans="1:7">
      <c r="A138" s="18"/>
      <c r="G138" s="17"/>
    </row>
    <row r="139" spans="1:7">
      <c r="A139" s="18"/>
      <c r="G139" s="17"/>
    </row>
    <row r="140" spans="1:7">
      <c r="A140" s="18"/>
      <c r="G140" s="17"/>
    </row>
    <row r="141" spans="1:7">
      <c r="A141" s="18"/>
      <c r="G141" s="17"/>
    </row>
    <row r="142" spans="1:7">
      <c r="A142" s="18"/>
      <c r="G142" s="17"/>
    </row>
    <row r="143" spans="1:7">
      <c r="A143" s="18"/>
      <c r="G143" s="17"/>
    </row>
    <row r="144" spans="1:7">
      <c r="A144" s="18"/>
      <c r="G144" s="17"/>
    </row>
    <row r="145" spans="1:10">
      <c r="A145" s="18"/>
      <c r="G145" s="17"/>
    </row>
    <row r="146" spans="1:10" ht="15">
      <c r="A146" s="73" t="s">
        <v>92</v>
      </c>
      <c r="B146" s="73"/>
      <c r="G146" s="17"/>
    </row>
    <row r="147" spans="1:10" ht="15">
      <c r="A147" s="73" t="s">
        <v>93</v>
      </c>
      <c r="B147" s="73"/>
      <c r="G147" s="17"/>
    </row>
    <row r="148" spans="1:10" ht="15">
      <c r="A148" s="14"/>
      <c r="B148" s="14">
        <v>2011</v>
      </c>
      <c r="G148" s="17"/>
    </row>
    <row r="149" spans="1:10" ht="14.25">
      <c r="A149" s="34" t="s">
        <v>94</v>
      </c>
      <c r="B149" s="35">
        <f>+'[1]Indicadores ACT'!$B$465</f>
        <v>0.67921302687474494</v>
      </c>
      <c r="G149" s="17"/>
    </row>
    <row r="150" spans="1:10" ht="14.25">
      <c r="A150" s="26" t="s">
        <v>95</v>
      </c>
      <c r="B150" s="36">
        <f>+'[1]Indicadores ACT'!$B$466</f>
        <v>9.8840952783097562E-3</v>
      </c>
      <c r="G150" s="17"/>
    </row>
    <row r="151" spans="1:10" ht="14.25">
      <c r="A151" s="34" t="s">
        <v>96</v>
      </c>
      <c r="B151" s="35">
        <f>+'[1]Indicadores ACT'!$B$467</f>
        <v>0.19311968486184714</v>
      </c>
      <c r="G151" s="17"/>
    </row>
    <row r="152" spans="1:10" ht="14.25">
      <c r="A152" s="26" t="s">
        <v>97</v>
      </c>
      <c r="B152" s="36">
        <f>+'[1]Indicadores ACT'!$B$468</f>
        <v>1.1189441346404521E-2</v>
      </c>
      <c r="G152" s="17"/>
    </row>
    <row r="153" spans="1:10" ht="14.25">
      <c r="A153" s="34" t="s">
        <v>98</v>
      </c>
      <c r="B153" s="35">
        <f>+'[1]Indicadores ACT'!$B$469</f>
        <v>0.10659375163869371</v>
      </c>
      <c r="G153" s="17"/>
    </row>
    <row r="154" spans="1:10" ht="14.25">
      <c r="A154" s="26" t="s">
        <v>27</v>
      </c>
      <c r="B154" s="36">
        <f>+SUM(B149:B153)</f>
        <v>1.0000000000000002</v>
      </c>
      <c r="G154" s="17"/>
    </row>
    <row r="155" spans="1:10" s="13" customFormat="1">
      <c r="A155" s="17" t="s">
        <v>71</v>
      </c>
      <c r="F155" s="11"/>
      <c r="G155" s="17"/>
      <c r="H155" s="12"/>
      <c r="I155" s="12"/>
      <c r="J155" s="12"/>
    </row>
    <row r="156" spans="1:10" s="13" customFormat="1">
      <c r="A156" s="17"/>
      <c r="F156" s="11"/>
      <c r="G156" s="17"/>
      <c r="H156" s="12"/>
      <c r="I156" s="12"/>
      <c r="J156" s="12"/>
    </row>
    <row r="157" spans="1:10" s="13" customFormat="1">
      <c r="A157" s="17"/>
      <c r="F157" s="11"/>
      <c r="G157" s="17"/>
      <c r="H157" s="12"/>
      <c r="I157" s="12"/>
      <c r="J157" s="12"/>
    </row>
    <row r="158" spans="1:10" s="13" customFormat="1">
      <c r="A158" s="17"/>
      <c r="F158" s="11"/>
      <c r="G158" s="17"/>
      <c r="H158" s="12"/>
      <c r="I158" s="12"/>
      <c r="J158" s="12"/>
    </row>
    <row r="159" spans="1:10">
      <c r="A159" s="18"/>
      <c r="G159" s="17"/>
    </row>
    <row r="160" spans="1:10">
      <c r="A160" s="18"/>
      <c r="G160" s="17"/>
    </row>
    <row r="161" spans="1:10">
      <c r="A161" s="18"/>
      <c r="G161" s="17"/>
    </row>
    <row r="162" spans="1:10">
      <c r="A162" s="18"/>
      <c r="G162" s="17"/>
    </row>
    <row r="163" spans="1:10">
      <c r="A163" s="18"/>
      <c r="G163" s="17"/>
    </row>
    <row r="164" spans="1:10">
      <c r="A164" s="18"/>
      <c r="G164" s="17"/>
    </row>
    <row r="165" spans="1:10">
      <c r="A165" s="18"/>
      <c r="G165" s="17"/>
    </row>
    <row r="166" spans="1:10">
      <c r="A166" s="18"/>
      <c r="G166" s="17"/>
    </row>
    <row r="167" spans="1:10">
      <c r="A167" s="18"/>
      <c r="G167" s="17"/>
    </row>
    <row r="168" spans="1:10">
      <c r="A168" s="18"/>
      <c r="G168" s="17"/>
    </row>
    <row r="169" spans="1:10">
      <c r="A169" s="18"/>
      <c r="G169" s="17"/>
    </row>
    <row r="170" spans="1:10">
      <c r="A170" s="18"/>
      <c r="G170" s="17"/>
    </row>
    <row r="171" spans="1:10">
      <c r="A171" s="18"/>
      <c r="G171" s="17"/>
    </row>
    <row r="172" spans="1:10">
      <c r="A172" s="18"/>
      <c r="G172" s="17"/>
    </row>
    <row r="173" spans="1:10" s="13" customFormat="1">
      <c r="A173" s="17"/>
      <c r="F173" s="11"/>
      <c r="G173" s="17"/>
      <c r="H173" s="12"/>
      <c r="I173" s="12"/>
      <c r="J173" s="12"/>
    </row>
    <row r="174" spans="1:10" s="13" customFormat="1">
      <c r="A174" s="17"/>
      <c r="F174" s="11"/>
      <c r="G174" s="17"/>
      <c r="H174" s="12"/>
      <c r="I174" s="12"/>
      <c r="J174" s="12"/>
    </row>
    <row r="175" spans="1:10" s="13" customFormat="1">
      <c r="A175" s="17"/>
      <c r="F175" s="11"/>
      <c r="G175" s="17"/>
      <c r="H175" s="12"/>
      <c r="I175" s="12"/>
      <c r="J175" s="12"/>
    </row>
    <row r="176" spans="1:10" s="13" customFormat="1">
      <c r="A176" s="17"/>
      <c r="F176" s="11"/>
      <c r="G176" s="17"/>
      <c r="H176" s="12"/>
      <c r="I176" s="12"/>
      <c r="J176" s="12"/>
    </row>
    <row r="177" spans="1:10" ht="15">
      <c r="A177" s="73" t="s">
        <v>99</v>
      </c>
      <c r="B177" s="73"/>
      <c r="G177" s="17"/>
    </row>
    <row r="178" spans="1:10" ht="15">
      <c r="A178" s="73" t="s">
        <v>100</v>
      </c>
      <c r="B178" s="73"/>
      <c r="G178" s="17"/>
    </row>
    <row r="179" spans="1:10" ht="15">
      <c r="A179" s="14"/>
      <c r="B179" s="14">
        <v>2011</v>
      </c>
      <c r="G179" s="17"/>
    </row>
    <row r="180" spans="1:10" ht="14.25">
      <c r="A180" s="34" t="s">
        <v>94</v>
      </c>
      <c r="B180" s="35">
        <f>+'[1]Indicadores ACT'!$B$503</f>
        <v>0.70777273417345965</v>
      </c>
      <c r="G180" s="17"/>
    </row>
    <row r="181" spans="1:10" ht="14.25">
      <c r="A181" s="26" t="s">
        <v>95</v>
      </c>
      <c r="B181" s="36">
        <f>+'[1]Indicadores ACT'!$B$504</f>
        <v>7.9533702694668477E-3</v>
      </c>
      <c r="G181" s="17"/>
    </row>
    <row r="182" spans="1:10" ht="14.25">
      <c r="A182" s="34" t="s">
        <v>96</v>
      </c>
      <c r="B182" s="35">
        <f>+'[1]Indicadores ACT'!$B$505</f>
        <v>0.19329532850698275</v>
      </c>
      <c r="G182" s="17"/>
    </row>
    <row r="183" spans="1:10" ht="14.25">
      <c r="A183" s="26" t="s">
        <v>97</v>
      </c>
      <c r="B183" s="36">
        <f>+'[1]Indicadores ACT'!$B$506</f>
        <v>8.9315264322396976E-3</v>
      </c>
      <c r="G183" s="17"/>
    </row>
    <row r="184" spans="1:10" ht="14.25">
      <c r="A184" s="34" t="s">
        <v>98</v>
      </c>
      <c r="B184" s="35">
        <f>+'[1]Indicadores ACT'!$B$507</f>
        <v>8.2047040617851064E-2</v>
      </c>
      <c r="G184" s="17"/>
    </row>
    <row r="185" spans="1:10" ht="14.25">
      <c r="A185" s="26" t="s">
        <v>27</v>
      </c>
      <c r="B185" s="36">
        <f>+SUM(B180:B184)</f>
        <v>1</v>
      </c>
      <c r="G185" s="17"/>
    </row>
    <row r="186" spans="1:10" s="13" customFormat="1">
      <c r="A186" s="17" t="s">
        <v>86</v>
      </c>
      <c r="F186" s="11"/>
      <c r="G186" s="17"/>
      <c r="H186" s="12"/>
      <c r="I186" s="12"/>
      <c r="J186" s="12"/>
    </row>
    <row r="187" spans="1:10" s="13" customFormat="1">
      <c r="A187" s="17"/>
      <c r="F187" s="11"/>
      <c r="G187" s="17"/>
      <c r="H187" s="12"/>
      <c r="I187" s="12"/>
      <c r="J187" s="12"/>
    </row>
    <row r="188" spans="1:10" s="13" customFormat="1">
      <c r="A188" s="17"/>
      <c r="F188" s="11"/>
      <c r="G188" s="17"/>
      <c r="H188" s="12"/>
      <c r="I188" s="12"/>
      <c r="J188" s="12"/>
    </row>
    <row r="189" spans="1:10" s="13" customFormat="1">
      <c r="A189" s="17"/>
      <c r="F189" s="11"/>
      <c r="G189" s="17"/>
      <c r="H189" s="12"/>
      <c r="I189" s="12"/>
      <c r="J189" s="12"/>
    </row>
    <row r="190" spans="1:10" s="13" customFormat="1">
      <c r="A190" s="17"/>
      <c r="F190" s="11"/>
      <c r="G190" s="17"/>
      <c r="H190" s="12"/>
      <c r="I190" s="12"/>
      <c r="J190" s="12"/>
    </row>
    <row r="191" spans="1:10" s="13" customFormat="1">
      <c r="A191" s="17"/>
      <c r="F191" s="11"/>
      <c r="G191" s="17"/>
      <c r="H191" s="12"/>
      <c r="I191" s="12"/>
      <c r="J191" s="12"/>
    </row>
    <row r="192" spans="1:10" s="13" customFormat="1">
      <c r="A192" s="17"/>
      <c r="F192" s="11"/>
      <c r="G192" s="17"/>
      <c r="H192" s="12"/>
      <c r="I192" s="12"/>
      <c r="J192" s="12"/>
    </row>
    <row r="193" spans="1:10" s="13" customFormat="1">
      <c r="A193" s="17"/>
      <c r="F193" s="11"/>
      <c r="G193" s="17"/>
      <c r="H193" s="12"/>
      <c r="I193" s="12"/>
      <c r="J193" s="12"/>
    </row>
    <row r="194" spans="1:10" s="13" customFormat="1">
      <c r="A194" s="17"/>
      <c r="F194" s="11"/>
      <c r="G194" s="17"/>
      <c r="H194" s="12"/>
      <c r="I194" s="12"/>
      <c r="J194" s="12"/>
    </row>
    <row r="195" spans="1:10" s="13" customFormat="1">
      <c r="A195" s="17"/>
      <c r="F195" s="11"/>
      <c r="G195" s="17"/>
      <c r="H195" s="12"/>
      <c r="I195" s="12"/>
      <c r="J195" s="12"/>
    </row>
    <row r="196" spans="1:10" s="13" customFormat="1">
      <c r="A196" s="17"/>
      <c r="F196" s="11"/>
      <c r="G196" s="17"/>
      <c r="H196" s="12"/>
      <c r="I196" s="12"/>
      <c r="J196" s="12"/>
    </row>
    <row r="197" spans="1:10" s="13" customFormat="1">
      <c r="A197" s="17"/>
      <c r="F197" s="11"/>
      <c r="G197" s="17"/>
      <c r="H197" s="12"/>
      <c r="I197" s="12"/>
      <c r="J197" s="12"/>
    </row>
    <row r="198" spans="1:10" s="13" customFormat="1">
      <c r="A198" s="17"/>
      <c r="F198" s="11"/>
      <c r="G198" s="17"/>
      <c r="H198" s="12"/>
      <c r="I198" s="12"/>
      <c r="J198" s="12"/>
    </row>
    <row r="199" spans="1:10" s="13" customFormat="1">
      <c r="A199" s="17"/>
      <c r="F199" s="11"/>
      <c r="G199" s="17"/>
      <c r="H199" s="12"/>
      <c r="I199" s="12"/>
      <c r="J199" s="12"/>
    </row>
    <row r="200" spans="1:10" s="13" customFormat="1">
      <c r="A200" s="17"/>
      <c r="F200" s="11"/>
      <c r="G200" s="17"/>
      <c r="H200" s="12"/>
      <c r="I200" s="12"/>
      <c r="J200" s="12"/>
    </row>
    <row r="201" spans="1:10" s="13" customFormat="1">
      <c r="A201" s="17"/>
      <c r="F201" s="11"/>
      <c r="G201" s="17"/>
      <c r="H201" s="12"/>
      <c r="I201" s="12"/>
      <c r="J201" s="12"/>
    </row>
    <row r="202" spans="1:10" s="13" customFormat="1">
      <c r="A202" s="17"/>
      <c r="F202" s="11"/>
      <c r="G202" s="17"/>
      <c r="H202" s="12"/>
      <c r="I202" s="12"/>
      <c r="J202" s="12"/>
    </row>
    <row r="203" spans="1:10" s="13" customFormat="1">
      <c r="A203" s="17"/>
      <c r="F203" s="11"/>
      <c r="G203" s="17"/>
      <c r="H203" s="12"/>
      <c r="I203" s="12"/>
      <c r="J203" s="12"/>
    </row>
    <row r="204" spans="1:10" s="13" customFormat="1">
      <c r="A204" s="17"/>
      <c r="F204" s="11"/>
      <c r="G204" s="17"/>
      <c r="H204" s="12"/>
      <c r="I204" s="12"/>
      <c r="J204" s="12"/>
    </row>
    <row r="205" spans="1:10" s="13" customFormat="1">
      <c r="A205" s="17"/>
      <c r="F205" s="11"/>
      <c r="G205" s="17"/>
      <c r="H205" s="12"/>
      <c r="I205" s="12"/>
      <c r="J205" s="12"/>
    </row>
    <row r="206" spans="1:10" s="13" customFormat="1">
      <c r="A206" s="17"/>
      <c r="F206" s="11"/>
      <c r="G206" s="17"/>
      <c r="H206" s="12"/>
      <c r="I206" s="12"/>
      <c r="J206" s="12"/>
    </row>
    <row r="207" spans="1:10" s="13" customFormat="1">
      <c r="A207" s="17"/>
      <c r="F207" s="11"/>
      <c r="G207" s="17"/>
      <c r="H207" s="12"/>
      <c r="I207" s="12"/>
      <c r="J207" s="12"/>
    </row>
    <row r="208" spans="1:10" ht="15">
      <c r="A208" s="73" t="s">
        <v>101</v>
      </c>
      <c r="B208" s="73"/>
      <c r="G208" s="17"/>
    </row>
    <row r="209" spans="1:10" ht="15">
      <c r="A209" s="73" t="s">
        <v>93</v>
      </c>
      <c r="B209" s="73"/>
      <c r="G209" s="17"/>
    </row>
    <row r="210" spans="1:10" ht="15">
      <c r="A210" s="14"/>
      <c r="B210" s="14">
        <v>2011</v>
      </c>
      <c r="C210" s="22"/>
      <c r="D210" s="22"/>
      <c r="E210" s="22"/>
    </row>
    <row r="211" spans="1:10" ht="14.25">
      <c r="A211" s="34" t="s">
        <v>94</v>
      </c>
      <c r="B211" s="35">
        <f>+'[1]Indicadores ACT'!$E$230</f>
        <v>0.25078794882874178</v>
      </c>
      <c r="C211" s="25"/>
      <c r="D211" s="25"/>
    </row>
    <row r="212" spans="1:10" ht="15">
      <c r="A212" s="26" t="s">
        <v>97</v>
      </c>
      <c r="B212" s="36">
        <f>+'[1]Indicadores ACT'!$E$231</f>
        <v>2.6088059547797911E-2</v>
      </c>
      <c r="C212" s="75"/>
      <c r="D212" s="76"/>
    </row>
    <row r="213" spans="1:10" ht="15">
      <c r="A213" s="34" t="s">
        <v>96</v>
      </c>
      <c r="B213" s="35">
        <f>+'[1]Indicadores ACT'!$E$232</f>
        <v>0.1419304247087429</v>
      </c>
      <c r="C213" s="77"/>
      <c r="D213" s="77"/>
    </row>
    <row r="214" spans="1:10" ht="14.25">
      <c r="A214" s="26" t="s">
        <v>102</v>
      </c>
      <c r="B214" s="36">
        <f>+'[1]Indicadores ACT'!$E$233</f>
        <v>0.58119356691471746</v>
      </c>
      <c r="C214" s="78"/>
      <c r="D214" s="78"/>
      <c r="E214" s="37"/>
      <c r="F214" s="38">
        <v>1500</v>
      </c>
    </row>
    <row r="215" spans="1:10" ht="14.25">
      <c r="A215" s="34" t="s">
        <v>19</v>
      </c>
      <c r="B215" s="35">
        <f>+SUM(B211:B214)</f>
        <v>1</v>
      </c>
    </row>
    <row r="216" spans="1:10" s="13" customFormat="1">
      <c r="A216" s="17" t="s">
        <v>103</v>
      </c>
      <c r="F216" s="11"/>
      <c r="G216" s="12"/>
      <c r="H216" s="12"/>
      <c r="I216" s="12"/>
      <c r="J216" s="12"/>
    </row>
    <row r="217" spans="1:10" s="13" customFormat="1">
      <c r="A217" s="17"/>
      <c r="F217" s="11"/>
      <c r="G217" s="12"/>
      <c r="H217" s="12"/>
      <c r="I217" s="12"/>
      <c r="J217" s="12"/>
    </row>
    <row r="218" spans="1:10" s="13" customFormat="1">
      <c r="A218" s="17"/>
      <c r="F218" s="11"/>
      <c r="G218" s="12"/>
      <c r="H218" s="12"/>
      <c r="I218" s="12"/>
      <c r="J218" s="12"/>
    </row>
    <row r="219" spans="1:10" s="13" customFormat="1">
      <c r="A219" s="17"/>
      <c r="F219" s="11"/>
      <c r="G219" s="12"/>
      <c r="H219" s="12"/>
      <c r="I219" s="12"/>
      <c r="J219" s="12"/>
    </row>
    <row r="220" spans="1:10" s="13" customFormat="1">
      <c r="A220" s="17"/>
      <c r="F220" s="11"/>
      <c r="G220" s="12"/>
      <c r="H220" s="12"/>
      <c r="I220" s="12"/>
      <c r="J220" s="12"/>
    </row>
    <row r="221" spans="1:10" s="13" customFormat="1">
      <c r="A221" s="17"/>
      <c r="F221" s="11"/>
      <c r="G221" s="12"/>
      <c r="H221" s="12"/>
      <c r="I221" s="12"/>
      <c r="J221" s="12"/>
    </row>
    <row r="222" spans="1:10" s="13" customFormat="1">
      <c r="A222" s="17"/>
      <c r="F222" s="11"/>
      <c r="G222" s="12"/>
      <c r="H222" s="12"/>
      <c r="I222" s="12"/>
      <c r="J222" s="12"/>
    </row>
    <row r="223" spans="1:10" s="13" customFormat="1">
      <c r="A223" s="17"/>
      <c r="F223" s="11"/>
      <c r="G223" s="12"/>
      <c r="H223" s="12"/>
      <c r="I223" s="12"/>
      <c r="J223" s="12"/>
    </row>
    <row r="224" spans="1:10" s="13" customFormat="1">
      <c r="A224" s="17"/>
      <c r="F224" s="11"/>
      <c r="G224" s="12"/>
      <c r="H224" s="12"/>
      <c r="I224" s="12"/>
      <c r="J224" s="12"/>
    </row>
    <row r="225" spans="1:10" s="13" customFormat="1">
      <c r="A225" s="17"/>
      <c r="F225" s="11"/>
      <c r="G225" s="12"/>
      <c r="H225" s="12"/>
      <c r="I225" s="12"/>
      <c r="J225" s="12"/>
    </row>
    <row r="226" spans="1:10" s="13" customFormat="1">
      <c r="A226" s="17"/>
      <c r="F226" s="11"/>
      <c r="G226" s="12"/>
      <c r="H226" s="12"/>
      <c r="I226" s="12"/>
      <c r="J226" s="12"/>
    </row>
    <row r="227" spans="1:10" s="13" customFormat="1">
      <c r="A227" s="17"/>
      <c r="F227" s="11"/>
      <c r="G227" s="12"/>
      <c r="H227" s="12"/>
      <c r="I227" s="12"/>
      <c r="J227" s="12"/>
    </row>
    <row r="228" spans="1:10" s="13" customFormat="1">
      <c r="A228" s="17"/>
      <c r="F228" s="11"/>
      <c r="G228" s="12"/>
      <c r="H228" s="12"/>
      <c r="I228" s="12"/>
      <c r="J228" s="12"/>
    </row>
    <row r="229" spans="1:10" s="13" customFormat="1">
      <c r="A229" s="17"/>
      <c r="F229" s="11"/>
      <c r="G229" s="12"/>
      <c r="H229" s="12"/>
      <c r="I229" s="12"/>
      <c r="J229" s="12"/>
    </row>
    <row r="230" spans="1:10" s="13" customFormat="1">
      <c r="A230" s="17"/>
      <c r="F230" s="11"/>
      <c r="G230" s="12"/>
      <c r="H230" s="12"/>
      <c r="I230" s="12"/>
      <c r="J230" s="12"/>
    </row>
    <row r="231" spans="1:10" s="13" customFormat="1">
      <c r="A231" s="17"/>
      <c r="F231" s="11"/>
      <c r="G231" s="12"/>
      <c r="H231" s="12"/>
      <c r="I231" s="12"/>
      <c r="J231" s="12"/>
    </row>
    <row r="232" spans="1:10" s="13" customFormat="1">
      <c r="A232" s="17"/>
      <c r="F232" s="11"/>
      <c r="G232" s="12"/>
      <c r="H232" s="12"/>
      <c r="I232" s="12"/>
      <c r="J232" s="12"/>
    </row>
    <row r="233" spans="1:10" s="13" customFormat="1">
      <c r="A233" s="17"/>
      <c r="F233" s="11"/>
      <c r="G233" s="12"/>
      <c r="H233" s="12"/>
      <c r="I233" s="12"/>
      <c r="J233" s="12"/>
    </row>
    <row r="234" spans="1:10" s="13" customFormat="1">
      <c r="A234" s="17"/>
      <c r="F234" s="11"/>
      <c r="G234" s="12"/>
      <c r="H234" s="12"/>
      <c r="I234" s="12"/>
      <c r="J234" s="12"/>
    </row>
    <row r="235" spans="1:10" s="13" customFormat="1">
      <c r="A235" s="17"/>
      <c r="F235" s="11"/>
      <c r="G235" s="12"/>
      <c r="H235" s="12"/>
      <c r="I235" s="12"/>
      <c r="J235" s="12"/>
    </row>
    <row r="236" spans="1:10" s="13" customFormat="1">
      <c r="A236" s="17"/>
      <c r="F236" s="11"/>
      <c r="G236" s="12"/>
      <c r="H236" s="12"/>
      <c r="I236" s="12"/>
      <c r="J236" s="12"/>
    </row>
    <row r="237" spans="1:10" s="13" customFormat="1">
      <c r="A237" s="17"/>
      <c r="F237" s="11"/>
      <c r="G237" s="12"/>
      <c r="H237" s="12"/>
      <c r="I237" s="12"/>
      <c r="J237" s="12"/>
    </row>
    <row r="238" spans="1:10" ht="15">
      <c r="A238" s="73" t="s">
        <v>104</v>
      </c>
      <c r="B238" s="73"/>
    </row>
    <row r="239" spans="1:10" ht="15">
      <c r="A239" s="73" t="s">
        <v>100</v>
      </c>
      <c r="B239" s="73"/>
    </row>
    <row r="240" spans="1:10" ht="15">
      <c r="A240" s="14"/>
      <c r="B240" s="14">
        <v>2011</v>
      </c>
    </row>
    <row r="241" spans="1:10" ht="14.25">
      <c r="A241" s="34" t="s">
        <v>94</v>
      </c>
      <c r="B241" s="67">
        <f>+'[1]Indicadores ACT'!$E$257</f>
        <v>0.32025956958882973</v>
      </c>
    </row>
    <row r="242" spans="1:10" ht="14.25">
      <c r="A242" s="26" t="s">
        <v>97</v>
      </c>
      <c r="B242" s="30">
        <f>+'[1]Indicadores ACT'!$E$258</f>
        <v>2.4274551889987225E-2</v>
      </c>
    </row>
    <row r="243" spans="1:10" ht="14.25">
      <c r="A243" s="34" t="s">
        <v>96</v>
      </c>
      <c r="B243" s="67">
        <f>+'[1]Indicadores ACT'!$E$259</f>
        <v>0.15370640331052424</v>
      </c>
    </row>
    <row r="244" spans="1:10" ht="14.25">
      <c r="A244" s="26" t="s">
        <v>102</v>
      </c>
      <c r="B244" s="30">
        <f>+'[1]Indicadores ACT'!$E$260</f>
        <v>0.50175947521065878</v>
      </c>
    </row>
    <row r="245" spans="1:10" ht="14.25">
      <c r="A245" s="34" t="s">
        <v>19</v>
      </c>
      <c r="B245" s="39">
        <f>+SUM(B241:B244)</f>
        <v>1</v>
      </c>
    </row>
    <row r="246" spans="1:10" s="13" customFormat="1">
      <c r="A246" s="17" t="s">
        <v>103</v>
      </c>
      <c r="F246" s="11"/>
      <c r="G246" s="12"/>
      <c r="H246" s="12"/>
      <c r="I246" s="12"/>
      <c r="J246" s="12"/>
    </row>
    <row r="247" spans="1:10" s="13" customFormat="1">
      <c r="A247" s="17"/>
      <c r="F247" s="11"/>
      <c r="G247" s="12"/>
      <c r="H247" s="12"/>
      <c r="I247" s="12"/>
      <c r="J247" s="12"/>
    </row>
    <row r="248" spans="1:10" s="13" customFormat="1">
      <c r="A248" s="17"/>
      <c r="F248" s="11"/>
      <c r="G248" s="12"/>
      <c r="H248" s="12"/>
      <c r="I248" s="12"/>
      <c r="J248" s="12"/>
    </row>
    <row r="249" spans="1:10" s="13" customFormat="1">
      <c r="A249" s="17"/>
      <c r="F249" s="11"/>
      <c r="G249" s="12"/>
      <c r="H249" s="12"/>
      <c r="I249" s="12"/>
      <c r="J249" s="12"/>
    </row>
    <row r="250" spans="1:10" s="13" customFormat="1">
      <c r="A250" s="17"/>
      <c r="F250" s="11"/>
      <c r="G250" s="12"/>
      <c r="H250" s="12"/>
      <c r="I250" s="12"/>
      <c r="J250" s="12"/>
    </row>
    <row r="251" spans="1:10" s="13" customFormat="1">
      <c r="A251" s="17"/>
      <c r="F251" s="11"/>
      <c r="G251" s="12"/>
      <c r="H251" s="12"/>
      <c r="I251" s="12"/>
      <c r="J251" s="12"/>
    </row>
    <row r="252" spans="1:10" s="13" customFormat="1">
      <c r="A252" s="17"/>
      <c r="F252" s="11"/>
      <c r="G252" s="12"/>
      <c r="H252" s="12"/>
      <c r="I252" s="12"/>
      <c r="J252" s="12"/>
    </row>
    <row r="253" spans="1:10" s="13" customFormat="1">
      <c r="A253" s="17"/>
      <c r="F253" s="11"/>
      <c r="G253" s="12"/>
      <c r="H253" s="12"/>
      <c r="I253" s="12"/>
      <c r="J253" s="12"/>
    </row>
    <row r="254" spans="1:10" s="13" customFormat="1">
      <c r="A254" s="17"/>
      <c r="F254" s="11"/>
      <c r="G254" s="12"/>
      <c r="H254" s="12"/>
      <c r="I254" s="12"/>
      <c r="J254" s="12"/>
    </row>
    <row r="255" spans="1:10" s="13" customFormat="1">
      <c r="A255" s="17"/>
      <c r="F255" s="11"/>
      <c r="G255" s="12"/>
      <c r="H255" s="12"/>
      <c r="I255" s="12"/>
      <c r="J255" s="12"/>
    </row>
    <row r="256" spans="1:10" s="13" customFormat="1">
      <c r="A256" s="17"/>
      <c r="F256" s="11"/>
      <c r="G256" s="12"/>
      <c r="H256" s="12"/>
      <c r="I256" s="12"/>
      <c r="J256" s="12"/>
    </row>
    <row r="257" spans="1:10" s="13" customFormat="1">
      <c r="A257" s="17"/>
      <c r="F257" s="11"/>
      <c r="G257" s="12"/>
      <c r="H257" s="12"/>
      <c r="I257" s="12"/>
      <c r="J257" s="12"/>
    </row>
    <row r="258" spans="1:10" s="13" customFormat="1">
      <c r="A258" s="17"/>
      <c r="F258" s="11"/>
      <c r="G258" s="12"/>
      <c r="H258" s="12"/>
      <c r="I258" s="12"/>
      <c r="J258" s="12"/>
    </row>
    <row r="259" spans="1:10" s="13" customFormat="1">
      <c r="A259" s="17"/>
      <c r="F259" s="11"/>
      <c r="G259" s="12"/>
      <c r="H259" s="12"/>
      <c r="I259" s="12"/>
      <c r="J259" s="12"/>
    </row>
    <row r="260" spans="1:10" s="13" customFormat="1">
      <c r="A260" s="17"/>
      <c r="F260" s="11"/>
      <c r="G260" s="12"/>
      <c r="H260" s="12"/>
      <c r="I260" s="12"/>
      <c r="J260" s="12"/>
    </row>
    <row r="261" spans="1:10" s="13" customFormat="1">
      <c r="A261" s="17"/>
      <c r="F261" s="11"/>
      <c r="G261" s="12"/>
      <c r="H261" s="12"/>
      <c r="I261" s="12"/>
      <c r="J261" s="12"/>
    </row>
    <row r="262" spans="1:10" s="13" customFormat="1">
      <c r="A262" s="17"/>
      <c r="F262" s="11"/>
      <c r="G262" s="12"/>
      <c r="H262" s="12"/>
      <c r="I262" s="12"/>
      <c r="J262" s="12"/>
    </row>
    <row r="263" spans="1:10" s="13" customFormat="1">
      <c r="A263" s="17"/>
      <c r="F263" s="11"/>
      <c r="G263" s="12"/>
      <c r="H263" s="12"/>
      <c r="I263" s="12"/>
      <c r="J263" s="12"/>
    </row>
    <row r="264" spans="1:10" s="13" customFormat="1">
      <c r="A264" s="17"/>
      <c r="F264" s="11"/>
      <c r="G264" s="12"/>
      <c r="H264" s="12"/>
      <c r="I264" s="12"/>
      <c r="J264" s="12"/>
    </row>
    <row r="265" spans="1:10" s="13" customFormat="1">
      <c r="A265" s="17"/>
      <c r="F265" s="11"/>
      <c r="G265" s="12"/>
      <c r="H265" s="12"/>
      <c r="I265" s="12"/>
      <c r="J265" s="12"/>
    </row>
    <row r="266" spans="1:10" s="13" customFormat="1">
      <c r="A266" s="17"/>
      <c r="F266" s="11"/>
      <c r="G266" s="12"/>
      <c r="H266" s="12"/>
      <c r="I266" s="12"/>
      <c r="J266" s="12"/>
    </row>
    <row r="267" spans="1:10" s="13" customFormat="1">
      <c r="A267" s="17"/>
      <c r="F267" s="11"/>
      <c r="G267" s="12"/>
      <c r="H267" s="12"/>
      <c r="I267" s="12"/>
      <c r="J267" s="12"/>
    </row>
    <row r="268" spans="1:10" ht="15">
      <c r="A268" s="73" t="s">
        <v>105</v>
      </c>
      <c r="B268" s="73"/>
    </row>
    <row r="269" spans="1:10" ht="15">
      <c r="A269" s="73" t="s">
        <v>93</v>
      </c>
      <c r="B269" s="73"/>
    </row>
    <row r="270" spans="1:10" ht="15">
      <c r="A270" s="14"/>
      <c r="B270" s="14">
        <v>2011</v>
      </c>
      <c r="F270" s="13"/>
      <c r="G270" s="13"/>
    </row>
    <row r="271" spans="1:10" ht="14.25">
      <c r="A271" s="26" t="s">
        <v>106</v>
      </c>
      <c r="B271" s="36">
        <f>+'[1]Indicadores ACT'!$B$548</f>
        <v>0.29204207723244552</v>
      </c>
      <c r="F271" s="13"/>
      <c r="G271" s="13"/>
    </row>
    <row r="272" spans="1:10" ht="14.25">
      <c r="A272" s="34" t="s">
        <v>107</v>
      </c>
      <c r="B272" s="35">
        <f>+'[1]Indicadores ACT'!$B$536</f>
        <v>0.18586572833422985</v>
      </c>
      <c r="F272" s="13"/>
      <c r="G272" s="13"/>
    </row>
    <row r="273" spans="1:10" ht="14.25">
      <c r="A273" s="26" t="s">
        <v>108</v>
      </c>
      <c r="B273" s="36">
        <f>+'[1]Indicadores ACT'!$B$533</f>
        <v>0.1203998920329577</v>
      </c>
      <c r="F273" s="13"/>
      <c r="G273" s="13"/>
    </row>
    <row r="274" spans="1:10" ht="14.25">
      <c r="A274" s="34" t="s">
        <v>109</v>
      </c>
      <c r="B274" s="35">
        <f>+'[1]Indicadores ACT'!$B$563</f>
        <v>9.7920471013044866E-2</v>
      </c>
      <c r="F274" s="13"/>
      <c r="G274" s="13"/>
    </row>
    <row r="275" spans="1:10" ht="14.25">
      <c r="A275" s="26" t="s">
        <v>110</v>
      </c>
      <c r="B275" s="36">
        <f>+'[1]Indicadores ACT'!$B$551</f>
        <v>6.7148687243647157E-2</v>
      </c>
      <c r="F275" s="13"/>
      <c r="G275" s="13"/>
    </row>
    <row r="276" spans="1:10" ht="14.25">
      <c r="A276" s="34" t="s">
        <v>111</v>
      </c>
      <c r="B276" s="35">
        <f>+'[1]Indicadores ACT'!$B$554</f>
        <v>6.2049101806679351E-2</v>
      </c>
      <c r="F276" s="13"/>
      <c r="G276" s="13"/>
    </row>
    <row r="277" spans="1:10" ht="14.25">
      <c r="A277" s="26" t="s">
        <v>112</v>
      </c>
      <c r="B277" s="36">
        <f>+'[1]Indicadores ACT'!$B$542</f>
        <v>4.3124939048790931E-2</v>
      </c>
      <c r="F277" s="13"/>
      <c r="G277" s="13"/>
    </row>
    <row r="278" spans="1:10" ht="14.25">
      <c r="A278" s="34" t="s">
        <v>113</v>
      </c>
      <c r="B278" s="35">
        <f>+'[1]Indicadores ACT'!$B$557</f>
        <v>2.8106822882994712E-2</v>
      </c>
      <c r="F278" s="13"/>
      <c r="G278" s="13"/>
    </row>
    <row r="279" spans="1:10" ht="14.25">
      <c r="A279" s="26" t="s">
        <v>114</v>
      </c>
      <c r="B279" s="36">
        <f>+'[1]Indicadores ACT'!$B$566</f>
        <v>2.7019971226864746E-2</v>
      </c>
      <c r="F279" s="13"/>
      <c r="G279" s="13"/>
    </row>
    <row r="280" spans="1:10" ht="14.25">
      <c r="A280" s="34" t="s">
        <v>115</v>
      </c>
      <c r="B280" s="35">
        <f>+'[1]Indicadores ACT'!$B$560</f>
        <v>2.1021478643414072E-2</v>
      </c>
      <c r="F280" s="13"/>
      <c r="G280" s="13"/>
    </row>
    <row r="281" spans="1:10" ht="28.5">
      <c r="A281" s="26" t="s">
        <v>116</v>
      </c>
      <c r="B281" s="36">
        <f>+'[1]Indicadores ACT'!$B$572</f>
        <v>1.9658384898890591E-2</v>
      </c>
      <c r="F281" s="13"/>
      <c r="G281" s="13"/>
    </row>
    <row r="282" spans="1:10" ht="14.25">
      <c r="A282" s="34" t="s">
        <v>117</v>
      </c>
      <c r="B282" s="35">
        <f>+'[1]Indicadores ACT'!$B$545</f>
        <v>1.8869068092763546E-2</v>
      </c>
      <c r="F282" s="13"/>
      <c r="G282" s="13"/>
    </row>
    <row r="283" spans="1:10" ht="28.5">
      <c r="A283" s="26" t="s">
        <v>118</v>
      </c>
      <c r="B283" s="36">
        <f>+'[1]Indicadores ACT'!$B$569</f>
        <v>1.2461370335408291E-2</v>
      </c>
      <c r="F283" s="13"/>
      <c r="G283" s="13"/>
    </row>
    <row r="284" spans="1:10" ht="14.25">
      <c r="A284" s="34" t="s">
        <v>119</v>
      </c>
      <c r="B284" s="35">
        <f>+'[1]Indicadores ACT'!$B$539</f>
        <v>4.3120072078686863E-3</v>
      </c>
      <c r="F284" s="13"/>
      <c r="G284" s="13"/>
    </row>
    <row r="285" spans="1:10" ht="14.25">
      <c r="A285" s="26" t="s">
        <v>27</v>
      </c>
      <c r="B285" s="36">
        <f>+SUM(B271:B284)</f>
        <v>1</v>
      </c>
    </row>
    <row r="286" spans="1:10" s="13" customFormat="1">
      <c r="A286" s="17" t="s">
        <v>120</v>
      </c>
      <c r="F286" s="11"/>
      <c r="G286" s="12"/>
      <c r="H286" s="12"/>
      <c r="I286" s="12"/>
      <c r="J286" s="12"/>
    </row>
    <row r="287" spans="1:10" s="13" customFormat="1">
      <c r="A287" s="17"/>
      <c r="F287" s="11"/>
      <c r="G287" s="12"/>
      <c r="H287" s="12"/>
      <c r="I287" s="12"/>
      <c r="J287" s="12"/>
    </row>
    <row r="288" spans="1:10" s="13" customFormat="1">
      <c r="A288" s="17"/>
      <c r="F288" s="11"/>
      <c r="G288" s="12"/>
      <c r="H288" s="12"/>
      <c r="I288" s="12"/>
      <c r="J288" s="12"/>
    </row>
    <row r="289" spans="1:10" s="13" customFormat="1">
      <c r="A289" s="17"/>
      <c r="F289" s="11"/>
      <c r="G289" s="12"/>
      <c r="H289" s="12"/>
      <c r="I289" s="12"/>
      <c r="J289" s="12"/>
    </row>
    <row r="290" spans="1:10" s="13" customFormat="1">
      <c r="A290" s="17"/>
      <c r="F290" s="11"/>
      <c r="G290" s="12"/>
      <c r="H290" s="12"/>
      <c r="I290" s="12"/>
      <c r="J290" s="12"/>
    </row>
    <row r="291" spans="1:10" s="13" customFormat="1">
      <c r="A291" s="17"/>
      <c r="F291" s="11"/>
      <c r="G291" s="12"/>
      <c r="H291" s="12"/>
      <c r="I291" s="12"/>
      <c r="J291" s="12"/>
    </row>
    <row r="292" spans="1:10" s="13" customFormat="1">
      <c r="A292" s="17"/>
      <c r="F292" s="11"/>
      <c r="G292" s="12"/>
      <c r="H292" s="12"/>
      <c r="I292" s="12"/>
      <c r="J292" s="12"/>
    </row>
    <row r="293" spans="1:10" s="13" customFormat="1">
      <c r="A293" s="17"/>
      <c r="F293" s="11"/>
      <c r="G293" s="12"/>
      <c r="H293" s="12"/>
      <c r="I293" s="12"/>
      <c r="J293" s="12"/>
    </row>
    <row r="294" spans="1:10" s="13" customFormat="1">
      <c r="A294" s="17"/>
      <c r="F294" s="11"/>
      <c r="G294" s="12"/>
      <c r="H294" s="12"/>
      <c r="I294" s="12"/>
      <c r="J294" s="12"/>
    </row>
    <row r="295" spans="1:10" s="13" customFormat="1">
      <c r="A295" s="17"/>
      <c r="F295" s="11"/>
      <c r="G295" s="12"/>
      <c r="H295" s="12"/>
      <c r="I295" s="12"/>
      <c r="J295" s="12"/>
    </row>
    <row r="296" spans="1:10" s="13" customFormat="1">
      <c r="A296" s="17"/>
      <c r="F296" s="11"/>
      <c r="G296" s="12"/>
      <c r="H296" s="12"/>
      <c r="I296" s="12"/>
      <c r="J296" s="12"/>
    </row>
    <row r="297" spans="1:10" s="13" customFormat="1">
      <c r="A297" s="17"/>
      <c r="F297" s="11"/>
      <c r="G297" s="12"/>
      <c r="H297" s="12"/>
      <c r="I297" s="12"/>
      <c r="J297" s="12"/>
    </row>
    <row r="298" spans="1:10" s="13" customFormat="1">
      <c r="A298" s="17"/>
      <c r="F298" s="11"/>
      <c r="G298" s="12"/>
      <c r="H298" s="12"/>
      <c r="I298" s="12"/>
      <c r="J298" s="12"/>
    </row>
    <row r="299" spans="1:10" s="13" customFormat="1">
      <c r="A299" s="17"/>
      <c r="F299" s="11"/>
      <c r="G299" s="12"/>
      <c r="H299" s="12"/>
      <c r="I299" s="12"/>
      <c r="J299" s="12"/>
    </row>
    <row r="300" spans="1:10" s="13" customFormat="1">
      <c r="A300" s="17"/>
      <c r="F300" s="11"/>
      <c r="G300" s="12"/>
      <c r="H300" s="12"/>
      <c r="I300" s="12"/>
      <c r="J300" s="12"/>
    </row>
    <row r="301" spans="1:10" s="13" customFormat="1">
      <c r="A301" s="17"/>
      <c r="F301" s="11"/>
      <c r="G301" s="12"/>
      <c r="H301" s="12"/>
      <c r="I301" s="12"/>
      <c r="J301" s="12"/>
    </row>
    <row r="302" spans="1:10" s="13" customFormat="1">
      <c r="A302" s="17"/>
      <c r="F302" s="11"/>
      <c r="G302" s="12"/>
      <c r="H302" s="12"/>
      <c r="I302" s="12"/>
      <c r="J302" s="12"/>
    </row>
    <row r="303" spans="1:10" s="13" customFormat="1">
      <c r="A303" s="17"/>
      <c r="F303" s="11"/>
      <c r="G303" s="12"/>
      <c r="H303" s="12"/>
      <c r="I303" s="12"/>
      <c r="J303" s="12"/>
    </row>
    <row r="304" spans="1:10">
      <c r="A304" s="18"/>
    </row>
    <row r="305" spans="1:2">
      <c r="A305" s="18"/>
    </row>
    <row r="306" spans="1:2">
      <c r="A306" s="18"/>
    </row>
    <row r="307" spans="1:2">
      <c r="A307" s="18"/>
    </row>
    <row r="308" spans="1:2">
      <c r="A308" s="18"/>
    </row>
    <row r="309" spans="1:2">
      <c r="A309" s="18"/>
    </row>
    <row r="310" spans="1:2">
      <c r="A310" s="18"/>
    </row>
    <row r="311" spans="1:2">
      <c r="A311" s="18"/>
    </row>
    <row r="312" spans="1:2">
      <c r="A312" s="18"/>
    </row>
    <row r="313" spans="1:2">
      <c r="A313" s="18"/>
    </row>
    <row r="314" spans="1:2">
      <c r="A314" s="17"/>
      <c r="B314" s="13"/>
    </row>
    <row r="315" spans="1:2">
      <c r="A315" s="17"/>
      <c r="B315" s="13"/>
    </row>
    <row r="316" spans="1:2">
      <c r="A316" s="17"/>
      <c r="B316" s="13"/>
    </row>
    <row r="317" spans="1:2" ht="15">
      <c r="A317" s="73" t="s">
        <v>121</v>
      </c>
      <c r="B317" s="73"/>
    </row>
    <row r="318" spans="1:2" ht="15">
      <c r="A318" s="73" t="s">
        <v>88</v>
      </c>
      <c r="B318" s="73"/>
    </row>
    <row r="319" spans="1:2" ht="15">
      <c r="A319" s="14"/>
      <c r="B319" s="14">
        <v>2011</v>
      </c>
    </row>
    <row r="320" spans="1:2" ht="14.25">
      <c r="A320" s="34" t="s">
        <v>1</v>
      </c>
      <c r="B320" s="67">
        <f>+'[1]Indicadores ACT'!$B$598</f>
        <v>0.32907530731327145</v>
      </c>
    </row>
    <row r="321" spans="1:2" ht="14.25">
      <c r="A321" s="26" t="s">
        <v>2</v>
      </c>
      <c r="B321" s="30">
        <f>+'[1]Indicadores ACT'!$B$601</f>
        <v>0.25000866993567461</v>
      </c>
    </row>
    <row r="322" spans="1:2" ht="14.25">
      <c r="A322" s="34" t="s">
        <v>3</v>
      </c>
      <c r="B322" s="67">
        <f>+'[1]Indicadores ACT'!$B$604</f>
        <v>3.5045985588338595E-2</v>
      </c>
    </row>
    <row r="323" spans="1:2" ht="14.25">
      <c r="A323" s="26" t="s">
        <v>4</v>
      </c>
      <c r="B323" s="30">
        <f>+'[1]Indicadores ACT'!$B$607</f>
        <v>0.22340389608546107</v>
      </c>
    </row>
    <row r="324" spans="1:2" ht="14.25">
      <c r="A324" s="34" t="s">
        <v>122</v>
      </c>
      <c r="B324" s="67">
        <f>+'[1]Indicadores ACT'!$B$610</f>
        <v>0.13915407350963474</v>
      </c>
    </row>
    <row r="325" spans="1:2" ht="14.25">
      <c r="A325" s="26" t="s">
        <v>5</v>
      </c>
      <c r="B325" s="30">
        <f>+'[1]Indicadores ACT'!$B$613</f>
        <v>2.3312067567619534E-2</v>
      </c>
    </row>
    <row r="326" spans="1:2" ht="14.25">
      <c r="A326" s="34" t="s">
        <v>27</v>
      </c>
      <c r="B326" s="39">
        <f>+SUM(B320:B325)</f>
        <v>0.99999999999999989</v>
      </c>
    </row>
    <row r="327" spans="1:2">
      <c r="A327" s="18" t="s">
        <v>86</v>
      </c>
    </row>
    <row r="328" spans="1:2">
      <c r="A328" s="17"/>
      <c r="B328" s="13"/>
    </row>
    <row r="329" spans="1:2">
      <c r="A329" s="17"/>
      <c r="B329" s="13"/>
    </row>
    <row r="330" spans="1:2">
      <c r="A330" s="17"/>
      <c r="B330" s="13"/>
    </row>
    <row r="331" spans="1:2">
      <c r="A331" s="17"/>
      <c r="B331" s="13"/>
    </row>
    <row r="332" spans="1:2">
      <c r="A332" s="17"/>
      <c r="B332" s="13"/>
    </row>
    <row r="333" spans="1:2">
      <c r="A333" s="17"/>
      <c r="B333" s="13"/>
    </row>
    <row r="334" spans="1:2">
      <c r="A334" s="17"/>
      <c r="B334" s="13"/>
    </row>
    <row r="335" spans="1:2">
      <c r="A335" s="17"/>
      <c r="B335" s="13"/>
    </row>
    <row r="336" spans="1:2">
      <c r="A336" s="17"/>
      <c r="B336" s="13"/>
    </row>
    <row r="337" spans="1:2">
      <c r="A337" s="17"/>
      <c r="B337" s="13"/>
    </row>
    <row r="338" spans="1:2">
      <c r="A338" s="17"/>
      <c r="B338" s="13"/>
    </row>
    <row r="339" spans="1:2">
      <c r="A339" s="17"/>
      <c r="B339" s="13"/>
    </row>
    <row r="340" spans="1:2">
      <c r="A340" s="17"/>
      <c r="B340" s="13"/>
    </row>
    <row r="341" spans="1:2">
      <c r="A341" s="17"/>
      <c r="B341" s="13"/>
    </row>
    <row r="342" spans="1:2">
      <c r="A342" s="17"/>
      <c r="B342" s="13"/>
    </row>
    <row r="343" spans="1:2">
      <c r="A343" s="17"/>
      <c r="B343" s="13"/>
    </row>
    <row r="344" spans="1:2">
      <c r="A344" s="17"/>
      <c r="B344" s="13"/>
    </row>
    <row r="345" spans="1:2">
      <c r="A345" s="17"/>
      <c r="B345" s="13"/>
    </row>
    <row r="346" spans="1:2">
      <c r="A346" s="17"/>
      <c r="B346" s="13"/>
    </row>
    <row r="347" spans="1:2">
      <c r="A347" s="17"/>
      <c r="B347" s="13"/>
    </row>
    <row r="348" spans="1:2">
      <c r="A348" s="17"/>
      <c r="B348" s="13"/>
    </row>
    <row r="349" spans="1:2" ht="15">
      <c r="A349" s="73" t="s">
        <v>123</v>
      </c>
      <c r="B349" s="73"/>
    </row>
    <row r="350" spans="1:2" ht="15">
      <c r="A350" s="73" t="s">
        <v>124</v>
      </c>
      <c r="B350" s="73"/>
    </row>
    <row r="351" spans="1:2" ht="15">
      <c r="A351" s="14"/>
      <c r="B351" s="14">
        <v>2011</v>
      </c>
    </row>
    <row r="352" spans="1:2" ht="14.25">
      <c r="A352" s="34" t="s">
        <v>125</v>
      </c>
      <c r="B352" s="40">
        <f>+'[1]Indicadores ACT'!$B$69</f>
        <v>3742.9999999999991</v>
      </c>
    </row>
    <row r="353" spans="1:10" ht="17.25" customHeight="1">
      <c r="A353" s="26" t="s">
        <v>126</v>
      </c>
      <c r="B353" s="41">
        <f>+'[1]Indicadores ACT'!$B$72</f>
        <v>284.00000000000017</v>
      </c>
    </row>
    <row r="354" spans="1:10" ht="14.25">
      <c r="A354" s="34" t="s">
        <v>127</v>
      </c>
      <c r="B354" s="40">
        <f>+'[1]Indicadores ACT'!$B$75</f>
        <v>1734</v>
      </c>
    </row>
    <row r="355" spans="1:10" ht="14.25">
      <c r="A355" s="26" t="s">
        <v>128</v>
      </c>
      <c r="B355" s="41">
        <f>+'[1]Indicadores ACT'!$B$78</f>
        <v>1049</v>
      </c>
    </row>
    <row r="356" spans="1:10" ht="14.25">
      <c r="A356" s="34" t="s">
        <v>129</v>
      </c>
      <c r="B356" s="40">
        <f>+'[1]Indicadores ACT'!$B$81</f>
        <v>974.00000000000023</v>
      </c>
    </row>
    <row r="357" spans="1:10" ht="14.25">
      <c r="A357" s="26" t="s">
        <v>130</v>
      </c>
      <c r="B357" s="41">
        <f>SUM(B352:B356)</f>
        <v>7783.9999999999991</v>
      </c>
    </row>
    <row r="358" spans="1:10" s="13" customFormat="1">
      <c r="A358" s="17" t="s">
        <v>86</v>
      </c>
      <c r="F358" s="11"/>
      <c r="G358" s="12"/>
      <c r="H358" s="12"/>
      <c r="I358" s="12"/>
      <c r="J358" s="12"/>
    </row>
    <row r="359" spans="1:10" s="13" customFormat="1">
      <c r="A359" s="17"/>
      <c r="F359" s="11"/>
      <c r="G359" s="12"/>
      <c r="H359" s="12"/>
      <c r="I359" s="12"/>
      <c r="J359" s="12"/>
    </row>
    <row r="360" spans="1:10" s="13" customFormat="1">
      <c r="A360" s="17"/>
      <c r="F360" s="11"/>
      <c r="G360" s="12"/>
      <c r="H360" s="12"/>
      <c r="I360" s="12"/>
      <c r="J360" s="12"/>
    </row>
    <row r="361" spans="1:10" s="13" customFormat="1">
      <c r="A361" s="17"/>
      <c r="F361" s="11"/>
      <c r="G361" s="12"/>
      <c r="H361" s="12"/>
      <c r="I361" s="12"/>
      <c r="J361" s="12"/>
    </row>
    <row r="362" spans="1:10" s="13" customFormat="1">
      <c r="A362" s="17"/>
      <c r="F362" s="11"/>
      <c r="G362" s="12"/>
      <c r="H362" s="12"/>
      <c r="I362" s="12"/>
      <c r="J362" s="12"/>
    </row>
    <row r="363" spans="1:10" s="13" customFormat="1">
      <c r="A363" s="17"/>
      <c r="F363" s="11"/>
      <c r="G363" s="12"/>
      <c r="H363" s="12"/>
      <c r="I363" s="12"/>
      <c r="J363" s="12"/>
    </row>
    <row r="364" spans="1:10" s="13" customFormat="1">
      <c r="A364" s="17"/>
      <c r="F364" s="11"/>
      <c r="G364" s="12"/>
      <c r="H364" s="12"/>
      <c r="I364" s="12"/>
      <c r="J364" s="12"/>
    </row>
    <row r="365" spans="1:10" s="13" customFormat="1">
      <c r="A365" s="17"/>
      <c r="F365" s="11"/>
      <c r="G365" s="12"/>
      <c r="H365" s="12"/>
      <c r="I365" s="12"/>
      <c r="J365" s="12"/>
    </row>
    <row r="366" spans="1:10" s="13" customFormat="1">
      <c r="A366" s="17"/>
      <c r="F366" s="11"/>
      <c r="G366" s="12"/>
      <c r="H366" s="12"/>
      <c r="I366" s="12"/>
      <c r="J366" s="12"/>
    </row>
    <row r="367" spans="1:10" s="13" customFormat="1">
      <c r="A367" s="17"/>
      <c r="F367" s="11"/>
      <c r="G367" s="12"/>
      <c r="H367" s="12"/>
      <c r="I367" s="12"/>
      <c r="J367" s="12"/>
    </row>
    <row r="368" spans="1:10" s="13" customFormat="1">
      <c r="A368" s="17"/>
      <c r="F368" s="11"/>
      <c r="G368" s="12"/>
      <c r="H368" s="12"/>
      <c r="I368" s="12"/>
      <c r="J368" s="12"/>
    </row>
    <row r="369" spans="1:10" s="13" customFormat="1">
      <c r="A369" s="17"/>
      <c r="F369" s="11"/>
      <c r="G369" s="12"/>
      <c r="H369" s="12"/>
      <c r="I369" s="12"/>
      <c r="J369" s="12"/>
    </row>
    <row r="370" spans="1:10" s="13" customFormat="1">
      <c r="A370" s="17"/>
      <c r="F370" s="11"/>
      <c r="G370" s="12"/>
      <c r="H370" s="12"/>
      <c r="I370" s="12"/>
      <c r="J370" s="12"/>
    </row>
    <row r="371" spans="1:10" s="13" customFormat="1">
      <c r="A371" s="17"/>
      <c r="F371" s="11"/>
      <c r="G371" s="12"/>
      <c r="H371" s="12"/>
      <c r="I371" s="12"/>
      <c r="J371" s="12"/>
    </row>
    <row r="372" spans="1:10" s="13" customFormat="1">
      <c r="A372" s="17"/>
      <c r="F372" s="11"/>
      <c r="G372" s="12"/>
      <c r="H372" s="12"/>
      <c r="I372" s="12"/>
      <c r="J372" s="12"/>
    </row>
    <row r="373" spans="1:10" s="13" customFormat="1">
      <c r="A373" s="17"/>
      <c r="F373" s="11"/>
      <c r="G373" s="12"/>
      <c r="H373" s="12"/>
      <c r="I373" s="12"/>
      <c r="J373" s="12"/>
    </row>
    <row r="374" spans="1:10" s="13" customFormat="1">
      <c r="A374" s="17"/>
      <c r="F374" s="11"/>
      <c r="G374" s="12"/>
      <c r="H374" s="12"/>
      <c r="I374" s="12"/>
      <c r="J374" s="12"/>
    </row>
    <row r="375" spans="1:10" s="13" customFormat="1">
      <c r="A375" s="17"/>
      <c r="F375" s="11"/>
      <c r="G375" s="12"/>
      <c r="H375" s="12"/>
      <c r="I375" s="12"/>
      <c r="J375" s="12"/>
    </row>
    <row r="376" spans="1:10" s="13" customFormat="1">
      <c r="A376" s="17"/>
      <c r="F376" s="11"/>
      <c r="G376" s="12"/>
      <c r="H376" s="12"/>
      <c r="I376" s="12"/>
      <c r="J376" s="12"/>
    </row>
    <row r="377" spans="1:10" s="13" customFormat="1">
      <c r="A377" s="17"/>
      <c r="F377" s="11"/>
      <c r="G377" s="12"/>
      <c r="H377" s="12"/>
      <c r="I377" s="12"/>
      <c r="J377" s="12"/>
    </row>
    <row r="378" spans="1:10" s="13" customFormat="1">
      <c r="A378" s="17"/>
      <c r="F378" s="11"/>
      <c r="G378" s="12"/>
      <c r="H378" s="12"/>
      <c r="I378" s="12"/>
      <c r="J378" s="12"/>
    </row>
    <row r="379" spans="1:10" s="13" customFormat="1">
      <c r="A379" s="17"/>
      <c r="F379" s="11"/>
      <c r="G379" s="12"/>
      <c r="H379" s="12"/>
      <c r="I379" s="12"/>
      <c r="J379" s="12"/>
    </row>
    <row r="380" spans="1:10" ht="15">
      <c r="A380" s="73" t="s">
        <v>131</v>
      </c>
      <c r="B380" s="73"/>
    </row>
    <row r="381" spans="1:10" ht="15">
      <c r="A381" s="73" t="s">
        <v>132</v>
      </c>
      <c r="B381" s="73"/>
    </row>
    <row r="382" spans="1:10" ht="15">
      <c r="A382" s="14"/>
      <c r="B382" s="14">
        <v>2011</v>
      </c>
    </row>
    <row r="383" spans="1:10" ht="14.25">
      <c r="A383" s="34" t="s">
        <v>125</v>
      </c>
      <c r="B383" s="40">
        <f>+'[1]Indicadores ACT'!$B$106</f>
        <v>2543.5194444444423</v>
      </c>
    </row>
    <row r="384" spans="1:10" ht="14.25">
      <c r="A384" s="26" t="s">
        <v>126</v>
      </c>
      <c r="B384" s="41">
        <f>+'[1]Indicadores ACT'!$B$109</f>
        <v>192.87499999999989</v>
      </c>
    </row>
    <row r="385" spans="1:10" ht="14.25">
      <c r="A385" s="34" t="s">
        <v>127</v>
      </c>
      <c r="B385" s="40">
        <f>+'[1]Indicadores ACT'!$B$112</f>
        <v>1176.8388888888887</v>
      </c>
    </row>
    <row r="386" spans="1:10" ht="14.25">
      <c r="A386" s="26" t="s">
        <v>128</v>
      </c>
      <c r="B386" s="41">
        <f>+'[1]Indicadores ACT'!$B$115</f>
        <v>686.2249999999998</v>
      </c>
    </row>
    <row r="387" spans="1:10" ht="14.25">
      <c r="A387" s="34" t="s">
        <v>129</v>
      </c>
      <c r="B387" s="40">
        <f>+'[1]Indicadores ACT'!$B$118</f>
        <v>853.92777777777781</v>
      </c>
    </row>
    <row r="388" spans="1:10" ht="14.25">
      <c r="A388" s="26" t="s">
        <v>133</v>
      </c>
      <c r="B388" s="41">
        <f>SUM(B383:B387)</f>
        <v>5453.3861111111082</v>
      </c>
    </row>
    <row r="389" spans="1:10" s="13" customFormat="1">
      <c r="A389" s="17" t="s">
        <v>86</v>
      </c>
      <c r="F389" s="11"/>
      <c r="G389" s="12"/>
      <c r="H389" s="12"/>
      <c r="I389" s="12"/>
      <c r="J389" s="12"/>
    </row>
    <row r="390" spans="1:10" s="13" customFormat="1">
      <c r="A390" s="17"/>
      <c r="F390" s="11"/>
      <c r="G390" s="12"/>
      <c r="H390" s="12"/>
      <c r="I390" s="12"/>
      <c r="J390" s="12"/>
    </row>
    <row r="391" spans="1:10" s="13" customFormat="1">
      <c r="A391" s="17"/>
      <c r="F391" s="11"/>
      <c r="G391" s="12"/>
      <c r="H391" s="12"/>
      <c r="I391" s="12"/>
      <c r="J391" s="12"/>
    </row>
    <row r="392" spans="1:10" s="13" customFormat="1">
      <c r="A392" s="17"/>
      <c r="F392" s="11"/>
      <c r="G392" s="12"/>
      <c r="H392" s="12"/>
      <c r="I392" s="12"/>
      <c r="J392" s="12"/>
    </row>
    <row r="393" spans="1:10">
      <c r="A393" s="18"/>
    </row>
    <row r="394" spans="1:10">
      <c r="A394" s="18"/>
    </row>
    <row r="395" spans="1:10">
      <c r="A395" s="18"/>
    </row>
    <row r="396" spans="1:10">
      <c r="A396" s="18"/>
    </row>
    <row r="397" spans="1:10">
      <c r="A397" s="18"/>
    </row>
    <row r="398" spans="1:10">
      <c r="A398" s="18"/>
    </row>
    <row r="399" spans="1:10">
      <c r="A399" s="18"/>
    </row>
    <row r="400" spans="1:10">
      <c r="A400" s="18"/>
    </row>
    <row r="401" spans="1:10">
      <c r="A401" s="18"/>
    </row>
    <row r="402" spans="1:10">
      <c r="A402" s="18"/>
    </row>
    <row r="403" spans="1:10">
      <c r="A403" s="18"/>
    </row>
    <row r="404" spans="1:10">
      <c r="A404" s="18"/>
    </row>
    <row r="405" spans="1:10">
      <c r="A405" s="18"/>
    </row>
    <row r="406" spans="1:10">
      <c r="A406" s="18"/>
    </row>
    <row r="407" spans="1:10">
      <c r="A407" s="18"/>
    </row>
    <row r="408" spans="1:10">
      <c r="A408" s="18"/>
    </row>
    <row r="409" spans="1:10">
      <c r="A409" s="18"/>
    </row>
    <row r="410" spans="1:10" s="13" customFormat="1">
      <c r="A410" s="17"/>
      <c r="F410" s="11"/>
      <c r="G410" s="12"/>
      <c r="H410" s="12"/>
      <c r="I410" s="12"/>
      <c r="J410" s="12"/>
    </row>
    <row r="411" spans="1:10" ht="12.75" customHeight="1">
      <c r="A411" s="73" t="s">
        <v>134</v>
      </c>
      <c r="B411" s="73"/>
    </row>
    <row r="412" spans="1:10" ht="15">
      <c r="A412" s="73" t="s">
        <v>135</v>
      </c>
      <c r="B412" s="73"/>
    </row>
    <row r="413" spans="1:10" ht="15">
      <c r="A413" s="14"/>
      <c r="B413" s="14">
        <v>2011</v>
      </c>
    </row>
    <row r="414" spans="1:10" ht="14.25">
      <c r="A414" s="34" t="s">
        <v>84</v>
      </c>
      <c r="B414" s="42">
        <f>+'[1]Indicadores ACT'!$B$642</f>
        <v>0.61185534688187004</v>
      </c>
    </row>
    <row r="415" spans="1:10" ht="14.25">
      <c r="A415" s="26" t="s">
        <v>85</v>
      </c>
      <c r="B415" s="32">
        <f>+'[1]Indicadores ACT'!$B$639</f>
        <v>0.41576299280138496</v>
      </c>
    </row>
    <row r="416" spans="1:10" s="13" customFormat="1">
      <c r="A416" s="17" t="s">
        <v>136</v>
      </c>
      <c r="F416" s="11"/>
      <c r="G416" s="12"/>
      <c r="H416" s="12"/>
      <c r="I416" s="12"/>
      <c r="J416" s="12"/>
    </row>
    <row r="417" spans="1:10" s="13" customFormat="1">
      <c r="A417" s="17"/>
      <c r="F417" s="11"/>
      <c r="G417" s="12"/>
      <c r="H417" s="12"/>
      <c r="I417" s="12"/>
      <c r="J417" s="12"/>
    </row>
    <row r="418" spans="1:10" s="13" customFormat="1">
      <c r="A418" s="17"/>
      <c r="F418" s="11"/>
      <c r="G418" s="12"/>
      <c r="H418" s="12"/>
      <c r="I418" s="12"/>
      <c r="J418" s="12"/>
    </row>
    <row r="419" spans="1:10" ht="15">
      <c r="A419" s="73" t="s">
        <v>137</v>
      </c>
      <c r="B419" s="73"/>
    </row>
    <row r="420" spans="1:10" ht="15">
      <c r="A420" s="73" t="s">
        <v>138</v>
      </c>
      <c r="B420" s="73"/>
    </row>
    <row r="421" spans="1:10" ht="15">
      <c r="A421" s="14"/>
      <c r="B421" s="14">
        <v>2011</v>
      </c>
    </row>
    <row r="422" spans="1:10" ht="15">
      <c r="A422" s="26" t="s">
        <v>125</v>
      </c>
      <c r="B422" s="43"/>
    </row>
    <row r="423" spans="1:10" ht="14.25">
      <c r="A423" s="23" t="s">
        <v>139</v>
      </c>
      <c r="B423" s="44">
        <f>+'[1]Indicadores ACT'!$B$671</f>
        <v>0.37616884851723215</v>
      </c>
    </row>
    <row r="424" spans="1:10" ht="14.25">
      <c r="A424" s="26" t="s">
        <v>140</v>
      </c>
      <c r="B424" s="36">
        <f>+'[1]Indicadores ACT'!$B$670</f>
        <v>0.6238311514827678</v>
      </c>
    </row>
    <row r="425" spans="1:10" ht="14.25">
      <c r="A425" s="23" t="s">
        <v>126</v>
      </c>
      <c r="B425" s="44"/>
    </row>
    <row r="426" spans="1:10" ht="14.25">
      <c r="A426" s="26" t="s">
        <v>139</v>
      </c>
      <c r="B426" s="36">
        <f>+'[1]Indicadores ACT'!$B$677</f>
        <v>0.34154929577464782</v>
      </c>
    </row>
    <row r="427" spans="1:10" ht="14.25">
      <c r="A427" s="34" t="s">
        <v>140</v>
      </c>
      <c r="B427" s="35">
        <f>+'[1]Indicadores ACT'!$B$676</f>
        <v>0.65845070422535212</v>
      </c>
      <c r="D427" s="12"/>
    </row>
    <row r="428" spans="1:10" ht="14.25">
      <c r="A428" s="26" t="s">
        <v>127</v>
      </c>
      <c r="B428" s="36"/>
    </row>
    <row r="429" spans="1:10" ht="14.25">
      <c r="A429" s="34" t="s">
        <v>139</v>
      </c>
      <c r="B429" s="35">
        <f>+'[1]Indicadores ACT'!$B$683</f>
        <v>0.35928489042675893</v>
      </c>
    </row>
    <row r="430" spans="1:10" ht="14.25">
      <c r="A430" s="26" t="s">
        <v>140</v>
      </c>
      <c r="B430" s="36">
        <f>+'[1]Indicadores ACT'!$B$682</f>
        <v>0.64071510957324107</v>
      </c>
    </row>
    <row r="431" spans="1:10" ht="14.25">
      <c r="A431" s="34" t="s">
        <v>128</v>
      </c>
      <c r="B431" s="35"/>
    </row>
    <row r="432" spans="1:10" ht="14.25">
      <c r="A432" s="26" t="s">
        <v>139</v>
      </c>
      <c r="B432" s="36">
        <f>+'[1]Indicadores ACT'!$B$689</f>
        <v>0.43469971401334606</v>
      </c>
    </row>
    <row r="433" spans="1:10" ht="14.25">
      <c r="A433" s="34" t="s">
        <v>140</v>
      </c>
      <c r="B433" s="35">
        <f>+'[1]Indicadores ACT'!$B$688</f>
        <v>0.56530028598665394</v>
      </c>
    </row>
    <row r="434" spans="1:10" ht="14.25">
      <c r="A434" s="26" t="s">
        <v>141</v>
      </c>
      <c r="B434" s="36"/>
    </row>
    <row r="435" spans="1:10" ht="14.25">
      <c r="A435" s="34" t="s">
        <v>139</v>
      </c>
      <c r="B435" s="35">
        <f>+'[1]Indicadores ACT'!$B$695</f>
        <v>0.38501026694045171</v>
      </c>
    </row>
    <row r="436" spans="1:10" ht="14.25">
      <c r="A436" s="26" t="s">
        <v>140</v>
      </c>
      <c r="B436" s="36">
        <f>+'[1]Indicadores ACT'!$B$694</f>
        <v>0.61498973305954829</v>
      </c>
    </row>
    <row r="437" spans="1:10" ht="14.25">
      <c r="A437" s="34" t="s">
        <v>142</v>
      </c>
      <c r="B437" s="35"/>
    </row>
    <row r="438" spans="1:10" ht="14.25">
      <c r="A438" s="26" t="s">
        <v>139</v>
      </c>
      <c r="B438" s="36">
        <f>+'[1]Indicadores ACT'!$B$724</f>
        <v>0.3801387461459404</v>
      </c>
    </row>
    <row r="439" spans="1:10" ht="14.25">
      <c r="A439" s="34" t="s">
        <v>140</v>
      </c>
      <c r="B439" s="35">
        <f>+'[1]Indicadores ACT'!$B$723</f>
        <v>0.61986125385405966</v>
      </c>
    </row>
    <row r="440" spans="1:10" s="13" customFormat="1">
      <c r="A440" s="17" t="s">
        <v>86</v>
      </c>
      <c r="F440" s="11"/>
      <c r="G440" s="12"/>
      <c r="H440" s="12"/>
      <c r="I440" s="12"/>
      <c r="J440" s="12"/>
    </row>
    <row r="441" spans="1:10" s="13" customFormat="1">
      <c r="A441" s="17"/>
      <c r="F441" s="11"/>
      <c r="G441" s="12"/>
      <c r="H441" s="12"/>
      <c r="I441" s="12"/>
      <c r="J441" s="12"/>
    </row>
    <row r="442" spans="1:10" s="13" customFormat="1" ht="15">
      <c r="A442" s="73" t="s">
        <v>168</v>
      </c>
      <c r="B442" s="73"/>
      <c r="C442" s="68"/>
      <c r="D442" s="68"/>
      <c r="F442" s="11"/>
      <c r="G442" s="12"/>
      <c r="H442" s="12"/>
      <c r="I442" s="12"/>
      <c r="J442" s="12"/>
    </row>
    <row r="443" spans="1:10" s="13" customFormat="1" ht="12.75" customHeight="1">
      <c r="A443" s="73" t="s">
        <v>154</v>
      </c>
      <c r="B443" s="73"/>
      <c r="C443" s="68"/>
      <c r="D443" s="68"/>
      <c r="F443" s="11"/>
      <c r="G443" s="12"/>
      <c r="H443" s="12"/>
      <c r="I443" s="12"/>
      <c r="J443" s="12"/>
    </row>
    <row r="444" spans="1:10" s="13" customFormat="1" ht="15">
      <c r="A444" s="14"/>
      <c r="B444" s="14">
        <v>2011</v>
      </c>
      <c r="D444" s="11"/>
      <c r="E444" s="12"/>
      <c r="F444" s="12"/>
      <c r="G444" s="12"/>
      <c r="H444" s="12"/>
    </row>
    <row r="445" spans="1:10" s="13" customFormat="1" ht="15">
      <c r="A445" s="26" t="s">
        <v>1</v>
      </c>
      <c r="B445" s="69">
        <f>+'[1]Indicadores ACT'!$B$760</f>
        <v>0.14626272659548051</v>
      </c>
      <c r="D445" s="11"/>
      <c r="E445" s="12"/>
      <c r="F445" s="12"/>
      <c r="G445" s="12"/>
      <c r="H445" s="12"/>
    </row>
    <row r="446" spans="1:10" s="13" customFormat="1" ht="14.25">
      <c r="A446" s="23" t="s">
        <v>2</v>
      </c>
      <c r="B446" s="62">
        <f>+'[1]Indicadores ACT'!$B$761</f>
        <v>0.2013906133598212</v>
      </c>
      <c r="D446" s="11"/>
      <c r="E446" s="12"/>
      <c r="F446" s="12"/>
      <c r="G446" s="12"/>
      <c r="H446" s="12"/>
    </row>
    <row r="447" spans="1:10" s="13" customFormat="1" ht="14.25">
      <c r="A447" s="26" t="s">
        <v>3</v>
      </c>
      <c r="B447" s="63">
        <f>+'[1]Indicadores ACT'!$B$762</f>
        <v>0.11273901167121927</v>
      </c>
      <c r="D447" s="11"/>
      <c r="E447" s="12"/>
      <c r="F447" s="12"/>
      <c r="G447" s="12"/>
      <c r="H447" s="12"/>
    </row>
    <row r="448" spans="1:10" s="13" customFormat="1" ht="14.25">
      <c r="A448" s="23" t="s">
        <v>4</v>
      </c>
      <c r="B448" s="62">
        <f>+'[1]Indicadores ACT'!$B$763</f>
        <v>0.11373230692823441</v>
      </c>
      <c r="D448" s="11"/>
      <c r="E448" s="12"/>
      <c r="F448" s="12"/>
      <c r="G448" s="12"/>
      <c r="H448" s="12"/>
    </row>
    <row r="449" spans="1:10" s="13" customFormat="1" ht="14.25">
      <c r="A449" s="26" t="s">
        <v>122</v>
      </c>
      <c r="B449" s="63">
        <f>+'[1]Indicadores ACT'!$B$764</f>
        <v>0.35088154954060097</v>
      </c>
      <c r="D449" s="11"/>
      <c r="E449" s="12"/>
      <c r="F449" s="12"/>
      <c r="G449" s="12"/>
      <c r="H449" s="12"/>
    </row>
    <row r="450" spans="1:10" s="13" customFormat="1" ht="14.25">
      <c r="A450" s="34" t="s">
        <v>5</v>
      </c>
      <c r="B450" s="70">
        <f>+'[1]Indicadores ACT'!$B$765</f>
        <v>7.4993791904643656E-2</v>
      </c>
      <c r="D450" s="11"/>
      <c r="E450" s="12"/>
      <c r="F450" s="12"/>
      <c r="G450" s="12"/>
      <c r="H450" s="12"/>
    </row>
    <row r="451" spans="1:10" s="13" customFormat="1" ht="14.25">
      <c r="A451" s="26" t="s">
        <v>19</v>
      </c>
      <c r="B451" s="36">
        <f>+SUM(B445:B450)</f>
        <v>0.99999999999999989</v>
      </c>
      <c r="D451" s="11"/>
      <c r="E451" s="12"/>
      <c r="F451" s="12"/>
      <c r="G451" s="12"/>
      <c r="H451" s="12"/>
    </row>
    <row r="452" spans="1:10" s="13" customFormat="1" ht="15">
      <c r="A452" s="58" t="s">
        <v>86</v>
      </c>
      <c r="B452" s="5"/>
      <c r="C452" s="5"/>
      <c r="D452" s="5"/>
      <c r="F452" s="11"/>
      <c r="G452" s="12"/>
      <c r="H452" s="12"/>
      <c r="I452" s="12"/>
      <c r="J452" s="12"/>
    </row>
    <row r="453" spans="1:10" s="13" customFormat="1" ht="15">
      <c r="A453" s="58"/>
      <c r="B453" s="5"/>
      <c r="C453" s="5"/>
      <c r="D453" s="5"/>
      <c r="F453" s="11"/>
      <c r="G453" s="12"/>
      <c r="H453" s="12"/>
      <c r="I453" s="12"/>
      <c r="J453" s="12"/>
    </row>
    <row r="454" spans="1:10" s="13" customFormat="1" ht="15">
      <c r="A454" s="58"/>
      <c r="B454" s="5"/>
      <c r="C454" s="5"/>
      <c r="D454" s="5"/>
      <c r="F454" s="11"/>
      <c r="G454" s="12"/>
      <c r="H454" s="12"/>
      <c r="I454" s="12"/>
      <c r="J454" s="12"/>
    </row>
    <row r="455" spans="1:10" s="13" customFormat="1" ht="15">
      <c r="A455" s="58"/>
      <c r="B455" s="5"/>
      <c r="C455" s="5"/>
      <c r="D455" s="5"/>
      <c r="F455" s="11"/>
      <c r="G455" s="12"/>
      <c r="H455" s="12"/>
      <c r="I455" s="12"/>
      <c r="J455" s="12"/>
    </row>
    <row r="456" spans="1:10" s="13" customFormat="1" ht="15">
      <c r="A456" s="58"/>
      <c r="B456" s="5"/>
      <c r="C456" s="5"/>
      <c r="D456" s="5"/>
      <c r="F456" s="11"/>
      <c r="G456" s="12"/>
      <c r="H456" s="12"/>
      <c r="I456" s="12"/>
      <c r="J456" s="12"/>
    </row>
    <row r="457" spans="1:10" s="13" customFormat="1" ht="15">
      <c r="A457" s="58"/>
      <c r="B457" s="5"/>
      <c r="C457" s="5"/>
      <c r="D457" s="5"/>
      <c r="F457" s="11"/>
      <c r="G457" s="12"/>
      <c r="H457" s="12"/>
      <c r="I457" s="12"/>
      <c r="J457" s="12"/>
    </row>
    <row r="458" spans="1:10" s="13" customFormat="1" ht="15">
      <c r="A458" s="58"/>
      <c r="B458" s="5"/>
      <c r="C458" s="5"/>
      <c r="D458" s="5"/>
      <c r="F458" s="11"/>
      <c r="G458" s="12"/>
      <c r="H458" s="12"/>
      <c r="I458" s="12"/>
      <c r="J458" s="12"/>
    </row>
    <row r="459" spans="1:10" s="13" customFormat="1" ht="15">
      <c r="A459" s="58"/>
      <c r="B459" s="5"/>
      <c r="C459" s="5"/>
      <c r="D459" s="5"/>
      <c r="F459" s="11"/>
      <c r="G459" s="12"/>
      <c r="H459" s="12"/>
      <c r="I459" s="12"/>
      <c r="J459" s="12"/>
    </row>
    <row r="460" spans="1:10" s="13" customFormat="1" ht="15">
      <c r="A460" s="58"/>
      <c r="B460" s="5"/>
      <c r="C460" s="5"/>
      <c r="D460" s="5"/>
      <c r="F460" s="11"/>
      <c r="G460" s="12"/>
      <c r="H460" s="12"/>
      <c r="I460" s="12"/>
      <c r="J460" s="12"/>
    </row>
    <row r="461" spans="1:10" s="13" customFormat="1" ht="15">
      <c r="A461" s="58"/>
      <c r="B461" s="5"/>
      <c r="C461" s="5"/>
      <c r="D461" s="5"/>
      <c r="F461" s="11"/>
      <c r="G461" s="12"/>
      <c r="H461" s="12"/>
      <c r="I461" s="12"/>
      <c r="J461" s="12"/>
    </row>
    <row r="462" spans="1:10" s="13" customFormat="1" ht="15">
      <c r="A462" s="58"/>
      <c r="B462" s="5"/>
      <c r="C462" s="5"/>
      <c r="D462" s="5"/>
      <c r="F462" s="11"/>
      <c r="G462" s="12"/>
      <c r="H462" s="12"/>
      <c r="I462" s="12"/>
      <c r="J462" s="12"/>
    </row>
    <row r="463" spans="1:10" s="13" customFormat="1" ht="15">
      <c r="A463" s="58"/>
      <c r="B463" s="5"/>
      <c r="C463" s="5"/>
      <c r="D463" s="5"/>
      <c r="F463" s="11"/>
      <c r="G463" s="12"/>
      <c r="H463" s="12"/>
      <c r="I463" s="12"/>
      <c r="J463" s="12"/>
    </row>
    <row r="464" spans="1:10" s="13" customFormat="1" ht="15">
      <c r="A464" s="58"/>
      <c r="B464" s="5"/>
      <c r="C464" s="5"/>
      <c r="D464" s="5"/>
      <c r="F464" s="11"/>
      <c r="G464" s="12"/>
      <c r="H464" s="12"/>
      <c r="I464" s="12"/>
      <c r="J464" s="12"/>
    </row>
    <row r="465" spans="1:10" s="13" customFormat="1" ht="15">
      <c r="A465" s="58"/>
      <c r="B465" s="5"/>
      <c r="C465" s="5"/>
      <c r="D465" s="5"/>
      <c r="F465" s="11"/>
      <c r="G465" s="12"/>
      <c r="H465" s="12"/>
      <c r="I465" s="12"/>
      <c r="J465" s="12"/>
    </row>
    <row r="466" spans="1:10" s="13" customFormat="1" ht="15">
      <c r="A466" s="58"/>
      <c r="B466" s="5"/>
      <c r="C466" s="5"/>
      <c r="D466" s="5"/>
      <c r="F466" s="11"/>
      <c r="G466" s="12"/>
      <c r="H466" s="12"/>
      <c r="I466" s="12"/>
      <c r="J466" s="12"/>
    </row>
    <row r="467" spans="1:10" s="13" customFormat="1" ht="15">
      <c r="A467" s="58"/>
      <c r="B467" s="5"/>
      <c r="C467" s="5"/>
      <c r="D467" s="5"/>
      <c r="F467" s="11"/>
      <c r="G467" s="12"/>
      <c r="H467" s="12"/>
      <c r="I467" s="12"/>
      <c r="J467" s="12"/>
    </row>
    <row r="468" spans="1:10" s="13" customFormat="1" ht="15">
      <c r="A468" s="58"/>
      <c r="B468" s="5"/>
      <c r="C468" s="5"/>
      <c r="D468" s="5"/>
      <c r="F468" s="11"/>
      <c r="G468" s="12"/>
      <c r="H468" s="12"/>
      <c r="I468" s="12"/>
      <c r="J468" s="12"/>
    </row>
    <row r="469" spans="1:10" s="13" customFormat="1" ht="15">
      <c r="A469" s="58"/>
      <c r="B469" s="5"/>
      <c r="C469" s="5"/>
      <c r="D469" s="5"/>
      <c r="F469" s="11"/>
      <c r="G469" s="12"/>
      <c r="H469" s="12"/>
      <c r="I469" s="12"/>
      <c r="J469" s="12"/>
    </row>
    <row r="470" spans="1:10" s="13" customFormat="1" ht="15">
      <c r="A470" s="58"/>
      <c r="B470" s="5"/>
      <c r="C470" s="5"/>
      <c r="D470" s="5"/>
      <c r="F470" s="11"/>
      <c r="G470" s="12"/>
      <c r="H470" s="12"/>
      <c r="I470" s="12"/>
      <c r="J470" s="12"/>
    </row>
    <row r="471" spans="1:10" s="13" customFormat="1" ht="15">
      <c r="A471" s="58"/>
      <c r="B471" s="5"/>
      <c r="C471" s="5"/>
      <c r="D471" s="5"/>
      <c r="F471" s="11"/>
      <c r="G471" s="12"/>
      <c r="H471" s="12"/>
      <c r="I471" s="12"/>
      <c r="J471" s="12"/>
    </row>
    <row r="472" spans="1:10" s="13" customFormat="1" ht="15">
      <c r="A472" s="58"/>
      <c r="B472" s="5"/>
      <c r="C472" s="5"/>
      <c r="D472" s="5"/>
      <c r="F472" s="11"/>
      <c r="G472" s="12"/>
      <c r="H472" s="12"/>
      <c r="I472" s="12"/>
      <c r="J472" s="12"/>
    </row>
    <row r="473" spans="1:10" s="13" customFormat="1">
      <c r="F473" s="11"/>
      <c r="G473" s="12"/>
      <c r="H473" s="12"/>
      <c r="I473" s="12"/>
      <c r="J473" s="12"/>
    </row>
    <row r="474" spans="1:10" s="13" customFormat="1">
      <c r="F474" s="11"/>
      <c r="G474" s="12"/>
      <c r="H474" s="12"/>
      <c r="I474" s="12"/>
      <c r="J474" s="12"/>
    </row>
    <row r="475" spans="1:10" s="13" customFormat="1">
      <c r="F475" s="11"/>
      <c r="G475" s="12"/>
      <c r="H475" s="12"/>
      <c r="I475" s="12"/>
      <c r="J475" s="12"/>
    </row>
    <row r="476" spans="1:10" s="13" customFormat="1">
      <c r="F476" s="11"/>
      <c r="G476" s="12"/>
      <c r="H476" s="12"/>
      <c r="I476" s="12"/>
      <c r="J476" s="12"/>
    </row>
    <row r="477" spans="1:10" s="13" customFormat="1">
      <c r="F477" s="11"/>
      <c r="G477" s="12"/>
      <c r="H477" s="12"/>
      <c r="I477" s="12"/>
      <c r="J477" s="12"/>
    </row>
    <row r="478" spans="1:10" s="13" customFormat="1">
      <c r="F478" s="11"/>
      <c r="G478" s="12"/>
      <c r="H478" s="12"/>
      <c r="I478" s="12"/>
      <c r="J478" s="12"/>
    </row>
    <row r="479" spans="1:10" s="13" customFormat="1">
      <c r="F479" s="11"/>
      <c r="G479" s="12"/>
      <c r="H479" s="12"/>
      <c r="I479" s="12"/>
      <c r="J479" s="12"/>
    </row>
    <row r="480" spans="1:10" s="13" customFormat="1">
      <c r="F480" s="11"/>
      <c r="G480" s="12"/>
      <c r="H480" s="12"/>
      <c r="I480" s="12"/>
      <c r="J480" s="12"/>
    </row>
    <row r="481" spans="6:10" s="13" customFormat="1">
      <c r="F481" s="11"/>
      <c r="G481" s="12"/>
      <c r="H481" s="12"/>
      <c r="I481" s="12"/>
      <c r="J481" s="12"/>
    </row>
    <row r="482" spans="6:10" s="13" customFormat="1">
      <c r="F482" s="11"/>
      <c r="G482" s="12"/>
      <c r="H482" s="12"/>
      <c r="I482" s="12"/>
      <c r="J482" s="12"/>
    </row>
    <row r="483" spans="6:10" s="13" customFormat="1">
      <c r="F483" s="11"/>
      <c r="G483" s="12"/>
      <c r="H483" s="12"/>
      <c r="I483" s="12"/>
      <c r="J483" s="12"/>
    </row>
    <row r="484" spans="6:10" s="13" customFormat="1">
      <c r="F484" s="11"/>
      <c r="G484" s="12"/>
      <c r="H484" s="12"/>
      <c r="I484" s="12"/>
      <c r="J484" s="12"/>
    </row>
    <row r="485" spans="6:10" s="13" customFormat="1">
      <c r="F485" s="11"/>
      <c r="G485" s="12"/>
      <c r="H485" s="12"/>
      <c r="I485" s="12"/>
      <c r="J485" s="12"/>
    </row>
    <row r="486" spans="6:10" s="13" customFormat="1">
      <c r="F486" s="11"/>
      <c r="G486" s="12"/>
      <c r="H486" s="12"/>
      <c r="I486" s="12"/>
      <c r="J486" s="12"/>
    </row>
    <row r="487" spans="6:10" s="13" customFormat="1">
      <c r="F487" s="11"/>
      <c r="G487" s="12"/>
      <c r="H487" s="12"/>
      <c r="I487" s="12"/>
      <c r="J487" s="12"/>
    </row>
    <row r="488" spans="6:10" s="13" customFormat="1">
      <c r="F488" s="11"/>
      <c r="G488" s="12"/>
      <c r="H488" s="12"/>
      <c r="I488" s="12"/>
      <c r="J488" s="12"/>
    </row>
    <row r="489" spans="6:10" s="13" customFormat="1">
      <c r="F489" s="11"/>
      <c r="G489" s="12"/>
      <c r="H489" s="12"/>
      <c r="I489" s="12"/>
      <c r="J489" s="12"/>
    </row>
    <row r="490" spans="6:10" s="13" customFormat="1">
      <c r="F490" s="11"/>
      <c r="G490" s="12"/>
      <c r="H490" s="12"/>
      <c r="I490" s="12"/>
      <c r="J490" s="12"/>
    </row>
    <row r="491" spans="6:10" s="13" customFormat="1">
      <c r="F491" s="11"/>
      <c r="G491" s="12"/>
      <c r="H491" s="12"/>
      <c r="I491" s="12"/>
      <c r="J491" s="12"/>
    </row>
    <row r="492" spans="6:10" s="13" customFormat="1">
      <c r="F492" s="11"/>
      <c r="G492" s="12"/>
      <c r="H492" s="12"/>
      <c r="I492" s="12"/>
      <c r="J492" s="12"/>
    </row>
    <row r="493" spans="6:10" s="13" customFormat="1">
      <c r="F493" s="11"/>
      <c r="G493" s="12"/>
      <c r="H493" s="12"/>
      <c r="I493" s="12"/>
      <c r="J493" s="12"/>
    </row>
    <row r="494" spans="6:10" s="13" customFormat="1">
      <c r="F494" s="11"/>
      <c r="G494" s="12"/>
      <c r="H494" s="12"/>
      <c r="I494" s="12"/>
      <c r="J494" s="12"/>
    </row>
    <row r="495" spans="6:10" s="13" customFormat="1">
      <c r="F495" s="11"/>
      <c r="G495" s="12"/>
      <c r="H495" s="12"/>
      <c r="I495" s="12"/>
      <c r="J495" s="12"/>
    </row>
    <row r="496" spans="6:10" s="13" customFormat="1">
      <c r="F496" s="11"/>
      <c r="G496" s="12"/>
      <c r="H496" s="12"/>
      <c r="I496" s="12"/>
      <c r="J496" s="12"/>
    </row>
    <row r="497" spans="6:10" s="13" customFormat="1">
      <c r="F497" s="11"/>
      <c r="G497" s="12"/>
      <c r="H497" s="12"/>
      <c r="I497" s="12"/>
      <c r="J497" s="12"/>
    </row>
    <row r="498" spans="6:10" s="13" customFormat="1">
      <c r="F498" s="11"/>
      <c r="G498" s="12"/>
      <c r="H498" s="12"/>
      <c r="I498" s="12"/>
      <c r="J498" s="12"/>
    </row>
    <row r="499" spans="6:10" s="13" customFormat="1">
      <c r="F499" s="11"/>
      <c r="G499" s="12"/>
      <c r="H499" s="12"/>
      <c r="I499" s="12"/>
      <c r="J499" s="12"/>
    </row>
    <row r="500" spans="6:10" s="13" customFormat="1">
      <c r="F500" s="11"/>
      <c r="G500" s="12"/>
      <c r="H500" s="12"/>
      <c r="I500" s="12"/>
      <c r="J500" s="12"/>
    </row>
    <row r="501" spans="6:10" s="13" customFormat="1">
      <c r="F501" s="11"/>
      <c r="G501" s="12"/>
      <c r="H501" s="12"/>
      <c r="I501" s="12"/>
      <c r="J501" s="12"/>
    </row>
    <row r="502" spans="6:10" s="13" customFormat="1">
      <c r="F502" s="11"/>
      <c r="G502" s="12"/>
      <c r="H502" s="12"/>
      <c r="I502" s="12"/>
      <c r="J502" s="12"/>
    </row>
    <row r="503" spans="6:10" s="13" customFormat="1">
      <c r="F503" s="11"/>
      <c r="G503" s="12"/>
      <c r="H503" s="12"/>
      <c r="I503" s="12"/>
      <c r="J503" s="12"/>
    </row>
    <row r="504" spans="6:10" s="13" customFormat="1">
      <c r="F504" s="11"/>
      <c r="G504" s="12"/>
      <c r="H504" s="12"/>
      <c r="I504" s="12"/>
      <c r="J504" s="12"/>
    </row>
    <row r="505" spans="6:10" s="13" customFormat="1">
      <c r="F505" s="11"/>
      <c r="G505" s="12"/>
      <c r="H505" s="12"/>
      <c r="I505" s="12"/>
      <c r="J505" s="12"/>
    </row>
    <row r="506" spans="6:10" s="13" customFormat="1">
      <c r="F506" s="11"/>
      <c r="G506" s="12"/>
      <c r="H506" s="12"/>
      <c r="I506" s="12"/>
      <c r="J506" s="12"/>
    </row>
    <row r="507" spans="6:10" s="13" customFormat="1">
      <c r="F507" s="11"/>
      <c r="G507" s="12"/>
      <c r="H507" s="12"/>
      <c r="I507" s="12"/>
      <c r="J507" s="12"/>
    </row>
    <row r="508" spans="6:10" s="13" customFormat="1">
      <c r="F508" s="11"/>
      <c r="G508" s="12"/>
      <c r="H508" s="12"/>
      <c r="I508" s="12"/>
      <c r="J508" s="12"/>
    </row>
    <row r="509" spans="6:10" s="13" customFormat="1">
      <c r="F509" s="11"/>
      <c r="G509" s="12"/>
      <c r="H509" s="12"/>
      <c r="I509" s="12"/>
      <c r="J509" s="12"/>
    </row>
    <row r="510" spans="6:10" s="13" customFormat="1">
      <c r="F510" s="11"/>
      <c r="G510" s="12"/>
      <c r="H510" s="12"/>
      <c r="I510" s="12"/>
      <c r="J510" s="12"/>
    </row>
    <row r="511" spans="6:10" s="13" customFormat="1">
      <c r="F511" s="11"/>
      <c r="G511" s="12"/>
      <c r="H511" s="12"/>
      <c r="I511" s="12"/>
      <c r="J511" s="12"/>
    </row>
    <row r="512" spans="6:10" s="13" customFormat="1">
      <c r="F512" s="11"/>
      <c r="G512" s="12"/>
      <c r="H512" s="12"/>
      <c r="I512" s="12"/>
      <c r="J512" s="12"/>
    </row>
    <row r="513" spans="6:10" s="13" customFormat="1">
      <c r="F513" s="11"/>
      <c r="G513" s="12"/>
      <c r="H513" s="12"/>
      <c r="I513" s="12"/>
      <c r="J513" s="12"/>
    </row>
    <row r="514" spans="6:10" s="13" customFormat="1">
      <c r="F514" s="11"/>
      <c r="G514" s="12"/>
      <c r="H514" s="12"/>
      <c r="I514" s="12"/>
      <c r="J514" s="12"/>
    </row>
    <row r="515" spans="6:10" s="13" customFormat="1">
      <c r="F515" s="11"/>
      <c r="G515" s="12"/>
      <c r="H515" s="12"/>
      <c r="I515" s="12"/>
      <c r="J515" s="12"/>
    </row>
    <row r="516" spans="6:10" s="13" customFormat="1">
      <c r="F516" s="11"/>
      <c r="G516" s="12"/>
      <c r="H516" s="12"/>
      <c r="I516" s="12"/>
      <c r="J516" s="12"/>
    </row>
    <row r="517" spans="6:10" s="13" customFormat="1">
      <c r="F517" s="11"/>
      <c r="G517" s="12"/>
      <c r="H517" s="12"/>
      <c r="I517" s="12"/>
      <c r="J517" s="12"/>
    </row>
    <row r="518" spans="6:10" s="13" customFormat="1">
      <c r="F518" s="11"/>
      <c r="G518" s="12"/>
      <c r="H518" s="12"/>
      <c r="I518" s="12"/>
      <c r="J518" s="12"/>
    </row>
    <row r="519" spans="6:10" s="13" customFormat="1">
      <c r="F519" s="11"/>
      <c r="G519" s="12"/>
      <c r="H519" s="12"/>
      <c r="I519" s="12"/>
      <c r="J519" s="12"/>
    </row>
    <row r="520" spans="6:10" s="13" customFormat="1">
      <c r="F520" s="11"/>
      <c r="G520" s="12"/>
      <c r="H520" s="12"/>
      <c r="I520" s="12"/>
      <c r="J520" s="12"/>
    </row>
    <row r="521" spans="6:10" s="13" customFormat="1">
      <c r="F521" s="11"/>
      <c r="G521" s="12"/>
      <c r="H521" s="12"/>
      <c r="I521" s="12"/>
      <c r="J521" s="12"/>
    </row>
    <row r="522" spans="6:10" s="13" customFormat="1">
      <c r="F522" s="11"/>
      <c r="G522" s="12"/>
      <c r="H522" s="12"/>
      <c r="I522" s="12"/>
      <c r="J522" s="12"/>
    </row>
    <row r="523" spans="6:10" s="13" customFormat="1">
      <c r="F523" s="11"/>
      <c r="G523" s="12"/>
      <c r="H523" s="12"/>
      <c r="I523" s="12"/>
      <c r="J523" s="12"/>
    </row>
    <row r="524" spans="6:10" s="13" customFormat="1">
      <c r="F524" s="11"/>
      <c r="G524" s="12"/>
      <c r="H524" s="12"/>
      <c r="I524" s="12"/>
      <c r="J524" s="12"/>
    </row>
    <row r="525" spans="6:10" s="13" customFormat="1">
      <c r="F525" s="11"/>
      <c r="G525" s="12"/>
      <c r="H525" s="12"/>
      <c r="I525" s="12"/>
      <c r="J525" s="12"/>
    </row>
    <row r="526" spans="6:10" s="13" customFormat="1">
      <c r="F526" s="11"/>
      <c r="G526" s="12"/>
      <c r="H526" s="12"/>
      <c r="I526" s="12"/>
      <c r="J526" s="12"/>
    </row>
    <row r="527" spans="6:10" s="13" customFormat="1">
      <c r="F527" s="11"/>
      <c r="G527" s="12"/>
      <c r="H527" s="12"/>
      <c r="I527" s="12"/>
      <c r="J527" s="12"/>
    </row>
    <row r="528" spans="6:10" s="13" customFormat="1">
      <c r="F528" s="11"/>
      <c r="G528" s="12"/>
      <c r="H528" s="12"/>
      <c r="I528" s="12"/>
      <c r="J528" s="12"/>
    </row>
    <row r="529" spans="6:10" s="13" customFormat="1">
      <c r="F529" s="11"/>
      <c r="G529" s="12"/>
      <c r="H529" s="12"/>
      <c r="I529" s="12"/>
      <c r="J529" s="12"/>
    </row>
    <row r="530" spans="6:10" s="13" customFormat="1">
      <c r="F530" s="11"/>
      <c r="G530" s="12"/>
      <c r="H530" s="12"/>
      <c r="I530" s="12"/>
      <c r="J530" s="12"/>
    </row>
    <row r="531" spans="6:10" s="13" customFormat="1">
      <c r="F531" s="11"/>
      <c r="G531" s="12"/>
      <c r="H531" s="12"/>
      <c r="I531" s="12"/>
      <c r="J531" s="12"/>
    </row>
  </sheetData>
  <mergeCells count="48">
    <mergeCell ref="A381:B381"/>
    <mergeCell ref="A411:B411"/>
    <mergeCell ref="A412:B412"/>
    <mergeCell ref="A419:B419"/>
    <mergeCell ref="A420:B420"/>
    <mergeCell ref="A380:B380"/>
    <mergeCell ref="C212:D212"/>
    <mergeCell ref="C213:D213"/>
    <mergeCell ref="C214:D214"/>
    <mergeCell ref="A238:B238"/>
    <mergeCell ref="A239:B239"/>
    <mergeCell ref="A268:B268"/>
    <mergeCell ref="A269:B269"/>
    <mergeCell ref="A317:B317"/>
    <mergeCell ref="A318:B318"/>
    <mergeCell ref="A349:B349"/>
    <mergeCell ref="A350:B350"/>
    <mergeCell ref="A146:B146"/>
    <mergeCell ref="A147:B147"/>
    <mergeCell ref="A177:B177"/>
    <mergeCell ref="A178:B178"/>
    <mergeCell ref="A208:B208"/>
    <mergeCell ref="A32:B32"/>
    <mergeCell ref="A60:B60"/>
    <mergeCell ref="A59:B59"/>
    <mergeCell ref="A50:B50"/>
    <mergeCell ref="A51:B51"/>
    <mergeCell ref="A17:B17"/>
    <mergeCell ref="A18:B18"/>
    <mergeCell ref="A24:B24"/>
    <mergeCell ref="A25:B25"/>
    <mergeCell ref="A31:B31"/>
    <mergeCell ref="A39:C39"/>
    <mergeCell ref="A40:C40"/>
    <mergeCell ref="A41:C41"/>
    <mergeCell ref="A442:B442"/>
    <mergeCell ref="A443:B443"/>
    <mergeCell ref="A80:B80"/>
    <mergeCell ref="C55:D55"/>
    <mergeCell ref="C56:D56"/>
    <mergeCell ref="A79:B79"/>
    <mergeCell ref="A209:B209"/>
    <mergeCell ref="A101:B101"/>
    <mergeCell ref="A102:B102"/>
    <mergeCell ref="A109:B109"/>
    <mergeCell ref="A110:B110"/>
    <mergeCell ref="A117:B117"/>
    <mergeCell ref="A118:B11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6:E291"/>
  <sheetViews>
    <sheetView topLeftCell="A154" zoomScale="70" zoomScaleNormal="70" workbookViewId="0">
      <selection activeCell="A182" sqref="A182"/>
    </sheetView>
  </sheetViews>
  <sheetFormatPr baseColWidth="10" defaultRowHeight="15"/>
  <cols>
    <col min="1" max="1" width="53.42578125" style="5" customWidth="1"/>
    <col min="2" max="2" width="30.85546875" style="5" bestFit="1" customWidth="1"/>
    <col min="3" max="3" width="50.140625" style="5" customWidth="1"/>
    <col min="4" max="4" width="34.42578125" style="5" customWidth="1"/>
    <col min="5" max="5" width="37" style="5" bestFit="1" customWidth="1"/>
    <col min="6" max="16384" width="11.42578125" style="5"/>
  </cols>
  <sheetData>
    <row r="16" spans="1:4" ht="42.75" customHeight="1">
      <c r="A16" s="80" t="s">
        <v>143</v>
      </c>
      <c r="B16" s="80"/>
      <c r="C16" s="6"/>
      <c r="D16" s="6"/>
    </row>
    <row r="17" spans="1:4" ht="25.5" customHeight="1">
      <c r="A17" s="47" t="s">
        <v>6</v>
      </c>
      <c r="B17" s="47" t="s">
        <v>0</v>
      </c>
      <c r="C17" s="6"/>
      <c r="D17" s="6"/>
    </row>
    <row r="18" spans="1:4">
      <c r="A18" s="2" t="s">
        <v>7</v>
      </c>
      <c r="B18" s="3">
        <f>+'[2]Indicadores INN'!$D$4304</f>
        <v>0.5888435013505996</v>
      </c>
      <c r="C18" s="6"/>
      <c r="D18" s="6"/>
    </row>
    <row r="19" spans="1:4">
      <c r="A19" s="45" t="s">
        <v>8</v>
      </c>
      <c r="B19" s="46">
        <f>+'[2]Indicadores INN'!$D$4308</f>
        <v>1.9398732429521989E-2</v>
      </c>
      <c r="C19" s="6"/>
      <c r="D19" s="6"/>
    </row>
    <row r="20" spans="1:4">
      <c r="A20" s="9" t="s">
        <v>9</v>
      </c>
      <c r="B20" s="8">
        <f>+'[2]Indicadores INN'!$D$4306</f>
        <v>0.39175776621987873</v>
      </c>
      <c r="C20" s="6"/>
      <c r="D20" s="6"/>
    </row>
    <row r="21" spans="1:4">
      <c r="A21" s="7" t="s">
        <v>26</v>
      </c>
      <c r="B21" s="8"/>
      <c r="C21" s="6"/>
      <c r="D21" s="6"/>
    </row>
    <row r="22" spans="1:4">
      <c r="A22" s="7"/>
      <c r="B22" s="8"/>
      <c r="C22" s="6"/>
      <c r="D22" s="6"/>
    </row>
    <row r="23" spans="1:4">
      <c r="A23" s="7"/>
      <c r="B23" s="8"/>
      <c r="C23" s="6"/>
      <c r="D23" s="6"/>
    </row>
    <row r="24" spans="1:4">
      <c r="A24" s="4"/>
      <c r="B24" s="3"/>
      <c r="C24" s="6"/>
      <c r="D24" s="6"/>
    </row>
    <row r="25" spans="1:4">
      <c r="A25" s="4"/>
      <c r="B25" s="3"/>
      <c r="C25" s="6"/>
      <c r="D25" s="6"/>
    </row>
    <row r="26" spans="1:4">
      <c r="A26" s="4"/>
      <c r="B26" s="3"/>
      <c r="C26" s="6"/>
      <c r="D26" s="6"/>
    </row>
    <row r="27" spans="1:4">
      <c r="A27" s="4"/>
      <c r="B27" s="3"/>
      <c r="C27" s="6"/>
      <c r="D27" s="6"/>
    </row>
    <row r="28" spans="1:4">
      <c r="A28" s="4"/>
      <c r="B28" s="3"/>
      <c r="C28" s="6"/>
      <c r="D28" s="6"/>
    </row>
    <row r="29" spans="1:4">
      <c r="A29" s="4"/>
      <c r="B29" s="3"/>
      <c r="C29" s="6"/>
      <c r="D29" s="6"/>
    </row>
    <row r="30" spans="1:4">
      <c r="A30" s="4"/>
      <c r="B30" s="3"/>
      <c r="C30" s="6"/>
      <c r="D30" s="6"/>
    </row>
    <row r="31" spans="1:4">
      <c r="A31" s="4"/>
      <c r="B31" s="3"/>
      <c r="C31" s="6"/>
      <c r="D31" s="6"/>
    </row>
    <row r="32" spans="1:4">
      <c r="A32" s="4"/>
      <c r="B32" s="3"/>
      <c r="C32" s="6"/>
      <c r="D32" s="6"/>
    </row>
    <row r="33" spans="1:4">
      <c r="A33" s="4"/>
      <c r="B33" s="3"/>
      <c r="C33" s="6"/>
      <c r="D33" s="6"/>
    </row>
    <row r="34" spans="1:4">
      <c r="A34" s="4"/>
      <c r="B34" s="3"/>
      <c r="C34" s="6"/>
      <c r="D34" s="6"/>
    </row>
    <row r="35" spans="1:4">
      <c r="A35" s="4"/>
      <c r="B35" s="3"/>
      <c r="C35" s="6"/>
      <c r="D35" s="6"/>
    </row>
    <row r="36" spans="1:4">
      <c r="A36" s="4"/>
      <c r="B36" s="3"/>
      <c r="C36" s="6"/>
      <c r="D36" s="6"/>
    </row>
    <row r="37" spans="1:4">
      <c r="A37" s="4"/>
      <c r="B37" s="3"/>
      <c r="C37" s="6"/>
      <c r="D37" s="6"/>
    </row>
    <row r="38" spans="1:4">
      <c r="A38" s="4"/>
      <c r="B38" s="3"/>
      <c r="C38" s="6"/>
      <c r="D38" s="6"/>
    </row>
    <row r="39" spans="1:4">
      <c r="A39" s="4"/>
      <c r="B39" s="3"/>
      <c r="C39" s="6"/>
      <c r="D39" s="6"/>
    </row>
    <row r="40" spans="1:4">
      <c r="A40" s="4"/>
      <c r="B40" s="3"/>
      <c r="C40" s="6"/>
      <c r="D40" s="6"/>
    </row>
    <row r="41" spans="1:4">
      <c r="A41" s="4"/>
      <c r="B41" s="3"/>
      <c r="C41" s="6"/>
      <c r="D41" s="6"/>
    </row>
    <row r="42" spans="1:4">
      <c r="A42" s="9"/>
      <c r="B42" s="8"/>
      <c r="C42" s="6"/>
      <c r="D42" s="6"/>
    </row>
    <row r="43" spans="1:4">
      <c r="A43" s="6"/>
      <c r="B43" s="6"/>
      <c r="C43" s="6"/>
      <c r="D43" s="6"/>
    </row>
    <row r="45" spans="1:4" ht="31.5" customHeight="1">
      <c r="A45" s="79" t="s">
        <v>144</v>
      </c>
      <c r="B45" s="79"/>
      <c r="C45" s="79"/>
      <c r="D45" s="79"/>
    </row>
    <row r="46" spans="1:4">
      <c r="A46" s="80" t="s">
        <v>13</v>
      </c>
      <c r="B46" s="80"/>
      <c r="C46" s="80"/>
      <c r="D46" s="80"/>
    </row>
    <row r="47" spans="1:4">
      <c r="A47" s="47"/>
      <c r="B47" s="47" t="s">
        <v>7</v>
      </c>
      <c r="C47" s="47" t="s">
        <v>8</v>
      </c>
      <c r="D47" s="47" t="s">
        <v>9</v>
      </c>
    </row>
    <row r="48" spans="1:4">
      <c r="A48" s="2" t="s">
        <v>16</v>
      </c>
      <c r="B48" s="3">
        <f>+'[2]Indicadores INN'!$F$4334</f>
        <v>1.1480967791647399E-2</v>
      </c>
      <c r="C48" s="3">
        <f>+'[2]Indicadores INN'!$N$4334</f>
        <v>1.1558021266759129E-4</v>
      </c>
      <c r="D48" s="3">
        <f>+'[2]Indicadores INN'!$J$4334</f>
        <v>4.3535213438126059E-3</v>
      </c>
    </row>
    <row r="49" spans="1:4">
      <c r="A49" s="45" t="s">
        <v>14</v>
      </c>
      <c r="B49" s="46">
        <f>+'[2]Indicadores INN'!$F$4335</f>
        <v>0.20313247976776436</v>
      </c>
      <c r="C49" s="46">
        <f>+'[2]Indicadores INN'!$N$4335</f>
        <v>7.5198154910812443E-3</v>
      </c>
      <c r="D49" s="46">
        <f>+'[2]Indicadores INN'!$J$4335</f>
        <v>8.6388851296863883E-2</v>
      </c>
    </row>
    <row r="50" spans="1:4">
      <c r="A50" s="2" t="s">
        <v>17</v>
      </c>
      <c r="B50" s="3">
        <f>+'[2]Indicadores INN'!$F$4336</f>
        <v>0.27702413663468112</v>
      </c>
      <c r="C50" s="3">
        <f>+'[2]Indicadores INN'!$N$4336</f>
        <v>9.8777281133961663E-3</v>
      </c>
      <c r="D50" s="3">
        <f>+'[2]Indicadores INN'!$J$4336</f>
        <v>0.18408750187235723</v>
      </c>
    </row>
    <row r="51" spans="1:4">
      <c r="A51" s="45" t="s">
        <v>15</v>
      </c>
      <c r="B51" s="46">
        <f>+'[2]Indicadores INN'!$F$4337</f>
        <v>9.7205917156506588E-2</v>
      </c>
      <c r="C51" s="46">
        <f>+'[2]Indicadores INN'!$N$4337</f>
        <v>1.8856086123769896E-3</v>
      </c>
      <c r="D51" s="46">
        <f>+'[2]Indicadores INN'!$J$4337</f>
        <v>0.11692789170684455</v>
      </c>
    </row>
    <row r="52" spans="1:4">
      <c r="A52" s="9" t="s">
        <v>19</v>
      </c>
      <c r="B52" s="8">
        <f>SUM(B48:B51)</f>
        <v>0.58884350135059949</v>
      </c>
      <c r="C52" s="8">
        <f>SUM(C48:C51)</f>
        <v>1.9398732429521993E-2</v>
      </c>
      <c r="D52" s="8">
        <f>SUM(D48:D51)</f>
        <v>0.39175776621987823</v>
      </c>
    </row>
    <row r="53" spans="1:4">
      <c r="A53" s="7" t="s">
        <v>26</v>
      </c>
      <c r="B53" s="8"/>
      <c r="C53" s="8"/>
      <c r="D53" s="8"/>
    </row>
    <row r="54" spans="1:4">
      <c r="A54" s="9"/>
      <c r="B54" s="8"/>
      <c r="C54" s="8"/>
      <c r="D54" s="8"/>
    </row>
    <row r="55" spans="1:4">
      <c r="A55" s="4"/>
      <c r="B55" s="3"/>
      <c r="C55" s="1"/>
      <c r="D55" s="1"/>
    </row>
    <row r="56" spans="1:4">
      <c r="A56" s="4"/>
      <c r="B56" s="3"/>
      <c r="C56" s="1"/>
      <c r="D56" s="1"/>
    </row>
    <row r="57" spans="1:4">
      <c r="A57" s="4"/>
      <c r="B57" s="3"/>
      <c r="C57" s="1"/>
      <c r="D57" s="1"/>
    </row>
    <row r="58" spans="1:4">
      <c r="A58" s="4"/>
      <c r="B58" s="3"/>
      <c r="C58" s="1"/>
      <c r="D58" s="1"/>
    </row>
    <row r="59" spans="1:4">
      <c r="A59" s="4"/>
      <c r="B59" s="3"/>
      <c r="C59" s="1"/>
      <c r="D59" s="1"/>
    </row>
    <row r="60" spans="1:4">
      <c r="A60" s="4"/>
      <c r="B60" s="3"/>
      <c r="C60" s="1"/>
      <c r="D60" s="1"/>
    </row>
    <row r="61" spans="1:4">
      <c r="A61" s="4"/>
      <c r="B61" s="3"/>
      <c r="C61" s="1"/>
      <c r="D61" s="1"/>
    </row>
    <row r="62" spans="1:4">
      <c r="A62" s="4"/>
      <c r="B62" s="3"/>
      <c r="C62" s="1"/>
      <c r="D62" s="1"/>
    </row>
    <row r="63" spans="1:4">
      <c r="A63" s="4"/>
      <c r="B63" s="3"/>
      <c r="C63" s="1"/>
      <c r="D63" s="1"/>
    </row>
    <row r="64" spans="1:4">
      <c r="A64" s="4"/>
      <c r="B64" s="3"/>
      <c r="C64" s="1"/>
      <c r="D64" s="1"/>
    </row>
    <row r="65" spans="1:4">
      <c r="A65" s="4"/>
      <c r="B65" s="3"/>
      <c r="C65" s="1"/>
      <c r="D65" s="1"/>
    </row>
    <row r="66" spans="1:4">
      <c r="A66" s="4"/>
      <c r="B66" s="3"/>
      <c r="C66" s="1"/>
      <c r="D66" s="1"/>
    </row>
    <row r="67" spans="1:4">
      <c r="A67" s="4"/>
      <c r="B67" s="3"/>
      <c r="C67" s="1"/>
      <c r="D67" s="1"/>
    </row>
    <row r="68" spans="1:4">
      <c r="A68" s="4"/>
      <c r="B68" s="3"/>
      <c r="C68" s="1"/>
      <c r="D68" s="1"/>
    </row>
    <row r="69" spans="1:4">
      <c r="A69" s="4"/>
      <c r="B69" s="3"/>
      <c r="C69" s="1"/>
      <c r="D69" s="1"/>
    </row>
    <row r="70" spans="1:4">
      <c r="A70" s="4"/>
      <c r="B70" s="3"/>
      <c r="C70" s="1"/>
      <c r="D70" s="1"/>
    </row>
    <row r="71" spans="1:4">
      <c r="A71" s="2"/>
      <c r="B71" s="3"/>
      <c r="C71" s="1"/>
      <c r="D71" s="1"/>
    </row>
    <row r="72" spans="1:4">
      <c r="A72" s="2"/>
      <c r="B72" s="3"/>
      <c r="C72" s="1"/>
      <c r="D72" s="1"/>
    </row>
    <row r="73" spans="1:4">
      <c r="A73" s="1"/>
      <c r="B73" s="1"/>
      <c r="C73" s="1"/>
      <c r="D73" s="1"/>
    </row>
    <row r="74" spans="1:4">
      <c r="A74" s="6"/>
      <c r="B74" s="6"/>
      <c r="C74" s="6"/>
      <c r="D74" s="6"/>
    </row>
    <row r="75" spans="1:4" ht="43.5" customHeight="1">
      <c r="A75" s="79" t="s">
        <v>145</v>
      </c>
      <c r="B75" s="79"/>
      <c r="C75" s="6"/>
      <c r="D75" s="6"/>
    </row>
    <row r="76" spans="1:4">
      <c r="A76" s="47" t="s">
        <v>6</v>
      </c>
      <c r="B76" s="47" t="s">
        <v>0</v>
      </c>
      <c r="C76" s="6"/>
      <c r="D76" s="6"/>
    </row>
    <row r="77" spans="1:4">
      <c r="A77" s="2" t="s">
        <v>21</v>
      </c>
      <c r="B77" s="3">
        <f>+'[2]Indicadores INN'!$D$4394</f>
        <v>0.20939565264968288</v>
      </c>
      <c r="C77" s="6"/>
      <c r="D77" s="6"/>
    </row>
    <row r="78" spans="1:4">
      <c r="A78" s="45" t="s">
        <v>22</v>
      </c>
      <c r="B78" s="46">
        <f>+'[2]Indicadores INN'!$D$4396</f>
        <v>0.21351714121769377</v>
      </c>
      <c r="C78" s="6"/>
      <c r="D78" s="6"/>
    </row>
    <row r="79" spans="1:4">
      <c r="A79" s="2" t="s">
        <v>12</v>
      </c>
      <c r="B79" s="3">
        <f>+'[2]Indicadores INN'!$D$4390</f>
        <v>0.36206078327893543</v>
      </c>
      <c r="C79" s="6"/>
      <c r="D79" s="6"/>
    </row>
    <row r="80" spans="1:4">
      <c r="A80" s="45" t="s">
        <v>20</v>
      </c>
      <c r="B80" s="46">
        <f>+'[2]Indicadores INN'!$D$4392</f>
        <v>0.36875366743533855</v>
      </c>
      <c r="C80" s="6"/>
      <c r="D80" s="6"/>
    </row>
    <row r="81" spans="1:4">
      <c r="A81" s="49" t="s">
        <v>26</v>
      </c>
      <c r="B81" s="8"/>
      <c r="C81" s="6"/>
      <c r="D81" s="6"/>
    </row>
    <row r="82" spans="1:4">
      <c r="A82" s="7"/>
      <c r="B82" s="8"/>
      <c r="C82" s="6"/>
      <c r="D82" s="6"/>
    </row>
    <row r="83" spans="1:4">
      <c r="A83" s="7"/>
      <c r="B83" s="8"/>
      <c r="C83" s="6"/>
      <c r="D83" s="6"/>
    </row>
    <row r="84" spans="1:4">
      <c r="A84" s="7"/>
      <c r="B84" s="8"/>
      <c r="C84" s="6"/>
      <c r="D84" s="6"/>
    </row>
    <row r="85" spans="1:4">
      <c r="A85" s="7"/>
      <c r="B85" s="8"/>
      <c r="C85" s="6"/>
      <c r="D85" s="6"/>
    </row>
    <row r="86" spans="1:4">
      <c r="A86" s="7"/>
      <c r="B86" s="8"/>
      <c r="C86" s="6"/>
      <c r="D86" s="6"/>
    </row>
    <row r="87" spans="1:4">
      <c r="A87" s="7"/>
      <c r="B87" s="8"/>
      <c r="C87" s="6"/>
      <c r="D87" s="6"/>
    </row>
    <row r="88" spans="1:4">
      <c r="A88" s="7"/>
      <c r="B88" s="8"/>
      <c r="C88" s="6"/>
      <c r="D88" s="6"/>
    </row>
    <row r="89" spans="1:4">
      <c r="A89" s="7"/>
      <c r="B89" s="8"/>
      <c r="C89" s="6"/>
      <c r="D89" s="6"/>
    </row>
    <row r="90" spans="1:4">
      <c r="A90" s="7"/>
      <c r="B90" s="8"/>
      <c r="C90" s="6"/>
      <c r="D90" s="6"/>
    </row>
    <row r="91" spans="1:4">
      <c r="A91" s="7"/>
      <c r="B91" s="8"/>
      <c r="C91" s="6"/>
      <c r="D91" s="6"/>
    </row>
    <row r="92" spans="1:4">
      <c r="A92" s="7"/>
      <c r="B92" s="8"/>
      <c r="C92" s="6"/>
      <c r="D92" s="6"/>
    </row>
    <row r="93" spans="1:4">
      <c r="A93" s="7"/>
      <c r="B93" s="8"/>
      <c r="C93" s="6"/>
      <c r="D93" s="6"/>
    </row>
    <row r="94" spans="1:4">
      <c r="A94" s="7"/>
      <c r="B94" s="8"/>
      <c r="C94" s="6"/>
      <c r="D94" s="6"/>
    </row>
    <row r="95" spans="1:4">
      <c r="A95" s="7"/>
      <c r="B95" s="8"/>
      <c r="C95" s="6"/>
      <c r="D95" s="6"/>
    </row>
    <row r="96" spans="1:4">
      <c r="A96" s="7"/>
      <c r="B96" s="8"/>
      <c r="C96" s="6"/>
      <c r="D96" s="6"/>
    </row>
    <row r="97" spans="1:5">
      <c r="A97" s="7"/>
      <c r="B97" s="8"/>
      <c r="C97" s="6"/>
      <c r="D97" s="6"/>
    </row>
    <row r="98" spans="1:5">
      <c r="A98" s="7"/>
      <c r="B98" s="8"/>
      <c r="C98" s="6"/>
      <c r="D98" s="6"/>
    </row>
    <row r="99" spans="1:5">
      <c r="A99" s="7"/>
      <c r="B99" s="8"/>
      <c r="C99" s="6"/>
      <c r="D99" s="6"/>
    </row>
    <row r="100" spans="1:5">
      <c r="A100" s="7"/>
      <c r="B100" s="8"/>
      <c r="C100" s="6"/>
      <c r="D100" s="6"/>
    </row>
    <row r="101" spans="1:5">
      <c r="A101" s="9"/>
      <c r="B101" s="8"/>
      <c r="C101" s="6"/>
      <c r="D101" s="6"/>
    </row>
    <row r="102" spans="1:5">
      <c r="A102" s="6"/>
      <c r="B102" s="6"/>
      <c r="C102" s="6"/>
      <c r="D102" s="6"/>
    </row>
    <row r="103" spans="1:5" ht="15" customHeight="1">
      <c r="A103" s="79" t="s">
        <v>146</v>
      </c>
      <c r="B103" s="79"/>
      <c r="C103" s="79"/>
      <c r="D103" s="79"/>
      <c r="E103" s="79"/>
    </row>
    <row r="104" spans="1:5">
      <c r="A104" s="80" t="s">
        <v>13</v>
      </c>
      <c r="B104" s="80"/>
      <c r="C104" s="80"/>
      <c r="D104" s="80"/>
      <c r="E104" s="80"/>
    </row>
    <row r="105" spans="1:5">
      <c r="A105" s="47"/>
      <c r="B105" s="47" t="s">
        <v>12</v>
      </c>
      <c r="C105" s="47" t="s">
        <v>20</v>
      </c>
      <c r="D105" s="47" t="s">
        <v>21</v>
      </c>
      <c r="E105" s="47" t="s">
        <v>22</v>
      </c>
    </row>
    <row r="106" spans="1:5">
      <c r="A106" s="2" t="s">
        <v>16</v>
      </c>
      <c r="B106" s="3">
        <v>8.0000000000000002E-3</v>
      </c>
      <c r="C106" s="3">
        <v>2.5999999999999999E-2</v>
      </c>
      <c r="D106" s="3">
        <v>1.4E-2</v>
      </c>
      <c r="E106" s="3">
        <v>0.01</v>
      </c>
    </row>
    <row r="107" spans="1:5">
      <c r="A107" s="45" t="s">
        <v>14</v>
      </c>
      <c r="B107" s="46">
        <v>0.375</v>
      </c>
      <c r="C107" s="46">
        <v>0.379</v>
      </c>
      <c r="D107" s="46">
        <v>0.29849999999999999</v>
      </c>
      <c r="E107" s="46">
        <v>0.40300000000000002</v>
      </c>
    </row>
    <row r="108" spans="1:5">
      <c r="A108" s="2" t="s">
        <v>17</v>
      </c>
      <c r="B108" s="3">
        <v>0.49399999999999999</v>
      </c>
      <c r="C108" s="3">
        <v>0.443</v>
      </c>
      <c r="D108" s="3">
        <v>0.51600000000000001</v>
      </c>
      <c r="E108" s="3">
        <v>0.45100000000000001</v>
      </c>
    </row>
    <row r="109" spans="1:5">
      <c r="A109" s="45" t="s">
        <v>15</v>
      </c>
      <c r="B109" s="46">
        <v>0.123</v>
      </c>
      <c r="C109" s="46">
        <v>0.152</v>
      </c>
      <c r="D109" s="46">
        <v>0.17150000000000001</v>
      </c>
      <c r="E109" s="46">
        <v>0.13600000000000001</v>
      </c>
    </row>
    <row r="110" spans="1:5">
      <c r="A110" s="2" t="s">
        <v>19</v>
      </c>
      <c r="B110" s="3">
        <f>SUM(B106:B109)</f>
        <v>1</v>
      </c>
      <c r="C110" s="3">
        <f>SUM(C106:C109)</f>
        <v>1</v>
      </c>
      <c r="D110" s="3">
        <f>SUM(D106:D109)</f>
        <v>1</v>
      </c>
      <c r="E110" s="3">
        <f>SUM(E106:E109)</f>
        <v>1</v>
      </c>
    </row>
    <row r="111" spans="1:5">
      <c r="A111" s="7" t="s">
        <v>26</v>
      </c>
      <c r="B111" s="8"/>
      <c r="C111" s="6"/>
      <c r="D111" s="6"/>
    </row>
    <row r="112" spans="1:5">
      <c r="A112" s="7"/>
      <c r="B112" s="8"/>
      <c r="C112" s="6"/>
      <c r="D112" s="6"/>
    </row>
    <row r="113" spans="1:4">
      <c r="A113" s="7"/>
      <c r="B113" s="8"/>
      <c r="C113" s="6"/>
      <c r="D113" s="6"/>
    </row>
    <row r="114" spans="1:4">
      <c r="A114" s="7"/>
      <c r="B114" s="8"/>
      <c r="C114" s="6"/>
      <c r="D114" s="6"/>
    </row>
    <row r="115" spans="1:4">
      <c r="A115" s="7"/>
      <c r="B115" s="8"/>
      <c r="C115" s="6"/>
      <c r="D115" s="6"/>
    </row>
    <row r="116" spans="1:4">
      <c r="A116" s="7"/>
      <c r="B116" s="8"/>
      <c r="C116" s="6"/>
      <c r="D116" s="6"/>
    </row>
    <row r="117" spans="1:4">
      <c r="A117" s="7"/>
      <c r="B117" s="8"/>
      <c r="C117" s="6"/>
      <c r="D117" s="6"/>
    </row>
    <row r="118" spans="1:4">
      <c r="A118" s="7"/>
      <c r="B118" s="8"/>
      <c r="C118" s="6"/>
      <c r="D118" s="6"/>
    </row>
    <row r="119" spans="1:4">
      <c r="A119" s="7"/>
      <c r="B119" s="8"/>
      <c r="C119" s="6"/>
      <c r="D119" s="6"/>
    </row>
    <row r="120" spans="1:4">
      <c r="A120" s="7"/>
      <c r="B120" s="8"/>
      <c r="C120" s="6"/>
      <c r="D120" s="6"/>
    </row>
    <row r="121" spans="1:4">
      <c r="A121" s="7"/>
      <c r="B121" s="8"/>
      <c r="C121" s="6"/>
      <c r="D121" s="6"/>
    </row>
    <row r="122" spans="1:4">
      <c r="A122" s="7"/>
      <c r="B122" s="8"/>
      <c r="C122" s="6"/>
      <c r="D122" s="6"/>
    </row>
    <row r="123" spans="1:4">
      <c r="A123" s="7"/>
      <c r="B123" s="8"/>
      <c r="C123" s="6"/>
      <c r="D123" s="6"/>
    </row>
    <row r="124" spans="1:4">
      <c r="A124" s="7"/>
      <c r="B124" s="8"/>
      <c r="C124" s="6"/>
      <c r="D124" s="6"/>
    </row>
    <row r="125" spans="1:4">
      <c r="A125" s="7"/>
      <c r="B125" s="8"/>
      <c r="C125" s="6"/>
      <c r="D125" s="6"/>
    </row>
    <row r="126" spans="1:4">
      <c r="A126" s="7"/>
      <c r="B126" s="8"/>
      <c r="C126" s="6"/>
      <c r="D126" s="6"/>
    </row>
    <row r="127" spans="1:4">
      <c r="A127" s="7"/>
      <c r="B127" s="8"/>
      <c r="C127" s="6"/>
      <c r="D127" s="6"/>
    </row>
    <row r="128" spans="1:4">
      <c r="A128" s="7"/>
      <c r="B128" s="8"/>
      <c r="C128" s="6"/>
      <c r="D128" s="6"/>
    </row>
    <row r="129" spans="1:4">
      <c r="A129" s="9"/>
      <c r="B129" s="8"/>
      <c r="C129" s="6"/>
      <c r="D129" s="6"/>
    </row>
    <row r="130" spans="1:4">
      <c r="A130" s="9"/>
      <c r="B130" s="8"/>
      <c r="C130" s="6"/>
      <c r="D130" s="6"/>
    </row>
    <row r="131" spans="1:4">
      <c r="A131" s="6"/>
      <c r="B131" s="6"/>
      <c r="C131" s="6"/>
      <c r="D131" s="6"/>
    </row>
    <row r="132" spans="1:4">
      <c r="A132" s="6"/>
      <c r="B132" s="6"/>
      <c r="C132" s="6"/>
      <c r="D132" s="6"/>
    </row>
    <row r="134" spans="1:4" ht="37.5" customHeight="1">
      <c r="A134" s="79" t="s">
        <v>147</v>
      </c>
      <c r="B134" s="79"/>
      <c r="C134" s="6"/>
    </row>
    <row r="135" spans="1:4">
      <c r="A135" s="47" t="s">
        <v>11</v>
      </c>
      <c r="B135" s="47" t="s">
        <v>0</v>
      </c>
      <c r="C135" s="6"/>
    </row>
    <row r="136" spans="1:4">
      <c r="A136" s="2" t="s">
        <v>23</v>
      </c>
      <c r="B136" s="3">
        <f>+'[2]Indicadores INN'!$D$4684</f>
        <v>0.20411367749033282</v>
      </c>
      <c r="C136" s="6"/>
    </row>
    <row r="137" spans="1:4">
      <c r="A137" s="45" t="s">
        <v>10</v>
      </c>
      <c r="B137" s="46">
        <f>+'[2]Indicadores INN'!$D$4686</f>
        <v>0.26903731889694599</v>
      </c>
      <c r="C137" s="6"/>
    </row>
    <row r="138" spans="1:4">
      <c r="A138" s="2" t="s">
        <v>24</v>
      </c>
      <c r="B138" s="3">
        <f>+'[2]Indicadores INN'!$D$4688</f>
        <v>0.31385290356710616</v>
      </c>
      <c r="C138" s="6"/>
    </row>
    <row r="139" spans="1:4">
      <c r="A139" s="45" t="s">
        <v>25</v>
      </c>
      <c r="B139" s="46">
        <f>+'[2]Indicadores INN'!$D$4690</f>
        <v>0.43428544756906523</v>
      </c>
      <c r="C139" s="6"/>
    </row>
    <row r="140" spans="1:4">
      <c r="A140" s="4" t="s">
        <v>26</v>
      </c>
      <c r="B140" s="1"/>
      <c r="C140" s="6"/>
    </row>
    <row r="141" spans="1:4">
      <c r="A141" s="7"/>
      <c r="B141" s="6"/>
      <c r="C141" s="6"/>
    </row>
    <row r="142" spans="1:4">
      <c r="A142" s="7"/>
      <c r="B142" s="6"/>
      <c r="C142" s="6"/>
    </row>
    <row r="143" spans="1:4">
      <c r="A143" s="7"/>
      <c r="B143" s="6"/>
      <c r="C143" s="6"/>
    </row>
    <row r="144" spans="1:4">
      <c r="A144" s="7"/>
      <c r="B144" s="6"/>
      <c r="C144" s="6"/>
    </row>
    <row r="145" spans="1:3">
      <c r="A145" s="7"/>
      <c r="B145" s="6"/>
      <c r="C145" s="6"/>
    </row>
    <row r="146" spans="1:3">
      <c r="A146" s="7"/>
      <c r="B146" s="6"/>
      <c r="C146" s="6"/>
    </row>
    <row r="147" spans="1:3">
      <c r="A147" s="7"/>
      <c r="B147" s="6"/>
      <c r="C147" s="6"/>
    </row>
    <row r="148" spans="1:3">
      <c r="A148" s="7"/>
      <c r="B148" s="6"/>
      <c r="C148" s="6"/>
    </row>
    <row r="149" spans="1:3">
      <c r="A149" s="7"/>
      <c r="B149" s="6"/>
      <c r="C149" s="6"/>
    </row>
    <row r="150" spans="1:3">
      <c r="A150" s="7"/>
      <c r="B150" s="6"/>
      <c r="C150" s="6"/>
    </row>
    <row r="151" spans="1:3">
      <c r="A151" s="7"/>
      <c r="B151" s="6"/>
      <c r="C151" s="6"/>
    </row>
    <row r="152" spans="1:3">
      <c r="A152" s="7"/>
      <c r="B152" s="6"/>
      <c r="C152" s="6"/>
    </row>
    <row r="153" spans="1:3">
      <c r="A153" s="7"/>
      <c r="B153" s="6"/>
      <c r="C153" s="6"/>
    </row>
    <row r="154" spans="1:3">
      <c r="A154" s="7"/>
      <c r="B154" s="6"/>
      <c r="C154" s="6"/>
    </row>
    <row r="155" spans="1:3">
      <c r="A155" s="7"/>
      <c r="B155" s="6"/>
      <c r="C155" s="6"/>
    </row>
    <row r="156" spans="1:3">
      <c r="A156" s="7"/>
      <c r="B156" s="6"/>
      <c r="C156" s="6"/>
    </row>
    <row r="157" spans="1:3">
      <c r="A157" s="7"/>
      <c r="B157" s="6"/>
      <c r="C157" s="6"/>
    </row>
    <row r="158" spans="1:3">
      <c r="A158" s="7"/>
      <c r="B158" s="6"/>
      <c r="C158" s="6"/>
    </row>
    <row r="159" spans="1:3">
      <c r="A159" s="10"/>
      <c r="B159" s="6"/>
      <c r="C159" s="6"/>
    </row>
    <row r="160" spans="1:3">
      <c r="A160" s="10"/>
      <c r="B160" s="6"/>
      <c r="C160" s="6"/>
    </row>
    <row r="162" spans="1:4" ht="31.5" customHeight="1">
      <c r="A162" s="79" t="s">
        <v>148</v>
      </c>
      <c r="B162" s="79"/>
      <c r="C162" s="50"/>
      <c r="D162" s="50"/>
    </row>
    <row r="163" spans="1:4">
      <c r="A163" s="80" t="s">
        <v>13</v>
      </c>
      <c r="B163" s="80"/>
      <c r="C163" s="50"/>
      <c r="D163" s="50"/>
    </row>
    <row r="164" spans="1:4">
      <c r="A164" s="47"/>
      <c r="B164" s="47">
        <v>2011</v>
      </c>
      <c r="C164" s="55"/>
      <c r="D164" s="55"/>
    </row>
    <row r="165" spans="1:4">
      <c r="A165" s="2" t="s">
        <v>16</v>
      </c>
      <c r="B165" s="51">
        <f>+'[3]Indicadores INN'!$E$195</f>
        <v>7757628.0000000028</v>
      </c>
      <c r="C165" s="55"/>
      <c r="D165" s="55"/>
    </row>
    <row r="166" spans="1:4">
      <c r="A166" s="45" t="s">
        <v>14</v>
      </c>
      <c r="B166" s="52">
        <f>+'[3]Indicadores INN'!$E$196</f>
        <v>61965096.515043706</v>
      </c>
      <c r="C166" s="55"/>
      <c r="D166" s="55"/>
    </row>
    <row r="167" spans="1:4">
      <c r="A167" s="2" t="s">
        <v>17</v>
      </c>
      <c r="B167" s="51">
        <f>+'[3]Indicadores INN'!$E$197</f>
        <v>83163685.902963743</v>
      </c>
      <c r="C167" s="55"/>
      <c r="D167" s="55"/>
    </row>
    <row r="168" spans="1:4">
      <c r="A168" s="45" t="s">
        <v>15</v>
      </c>
      <c r="B168" s="52">
        <f>+'[3]Indicadores INN'!$E$198</f>
        <v>3729058.7910714243</v>
      </c>
      <c r="C168" s="55"/>
      <c r="D168" s="55"/>
    </row>
    <row r="169" spans="1:4">
      <c r="A169" s="2" t="s">
        <v>27</v>
      </c>
      <c r="B169" s="51">
        <f>+'[3]Indicadores INN'!$E$199</f>
        <v>156615469.20907938</v>
      </c>
      <c r="C169" s="55"/>
      <c r="D169" s="55"/>
    </row>
    <row r="170" spans="1:4">
      <c r="A170" s="7" t="s">
        <v>26</v>
      </c>
      <c r="B170" s="6"/>
      <c r="C170" s="6"/>
      <c r="D170" s="6"/>
    </row>
    <row r="171" spans="1:4">
      <c r="A171" s="7"/>
      <c r="B171" s="6"/>
      <c r="C171" s="6"/>
      <c r="D171" s="6"/>
    </row>
    <row r="172" spans="1:4">
      <c r="A172" s="7"/>
      <c r="B172" s="6"/>
      <c r="C172" s="6"/>
      <c r="D172" s="6"/>
    </row>
    <row r="173" spans="1:4">
      <c r="A173" s="7"/>
      <c r="B173" s="6"/>
      <c r="C173" s="6"/>
      <c r="D173" s="6"/>
    </row>
    <row r="174" spans="1:4">
      <c r="A174" s="7"/>
      <c r="B174" s="6"/>
      <c r="C174" s="6"/>
      <c r="D174" s="6"/>
    </row>
    <row r="175" spans="1:4">
      <c r="A175" s="7"/>
      <c r="B175" s="6"/>
      <c r="C175" s="6"/>
      <c r="D175" s="6"/>
    </row>
    <row r="176" spans="1:4">
      <c r="A176" s="7"/>
      <c r="B176" s="6"/>
      <c r="C176" s="6"/>
      <c r="D176" s="6"/>
    </row>
    <row r="177" spans="1:4">
      <c r="A177" s="7"/>
      <c r="B177" s="6"/>
      <c r="C177" s="6"/>
      <c r="D177" s="6"/>
    </row>
    <row r="178" spans="1:4">
      <c r="A178" s="7"/>
      <c r="B178" s="6"/>
      <c r="C178" s="6"/>
      <c r="D178" s="6"/>
    </row>
    <row r="179" spans="1:4">
      <c r="A179" s="7"/>
      <c r="B179" s="6"/>
      <c r="C179" s="6"/>
      <c r="D179" s="6"/>
    </row>
    <row r="180" spans="1:4">
      <c r="A180" s="7"/>
      <c r="B180" s="6"/>
      <c r="C180" s="6"/>
      <c r="D180" s="6"/>
    </row>
    <row r="181" spans="1:4">
      <c r="A181" s="7"/>
      <c r="B181" s="6"/>
      <c r="C181" s="6"/>
      <c r="D181" s="6"/>
    </row>
    <row r="182" spans="1:4">
      <c r="A182" s="7"/>
      <c r="B182" s="6"/>
      <c r="C182" s="6"/>
      <c r="D182" s="6"/>
    </row>
    <row r="183" spans="1:4">
      <c r="A183" s="7"/>
      <c r="B183" s="6"/>
      <c r="C183" s="6"/>
      <c r="D183" s="6"/>
    </row>
    <row r="184" spans="1:4">
      <c r="A184" s="7"/>
      <c r="B184" s="6"/>
      <c r="C184" s="6"/>
      <c r="D184" s="6"/>
    </row>
    <row r="185" spans="1:4">
      <c r="A185" s="7"/>
      <c r="B185" s="6"/>
      <c r="C185" s="6"/>
      <c r="D185" s="6"/>
    </row>
    <row r="186" spans="1:4">
      <c r="A186" s="79"/>
      <c r="B186" s="79"/>
      <c r="C186" s="48"/>
      <c r="D186" s="6"/>
    </row>
    <row r="187" spans="1:4" ht="12" customHeight="1">
      <c r="A187" s="48"/>
      <c r="B187" s="48"/>
      <c r="C187" s="48"/>
      <c r="D187" s="6"/>
    </row>
    <row r="188" spans="1:4" ht="43.5" customHeight="1">
      <c r="A188" s="81" t="s">
        <v>157</v>
      </c>
      <c r="B188" s="81"/>
      <c r="C188" s="48"/>
      <c r="D188" s="6"/>
    </row>
    <row r="189" spans="1:4">
      <c r="A189" s="47"/>
      <c r="B189" s="47">
        <v>2011</v>
      </c>
      <c r="C189" s="54"/>
    </row>
    <row r="190" spans="1:4">
      <c r="A190" s="2" t="s">
        <v>155</v>
      </c>
      <c r="B190" s="59">
        <v>3.8E-3</v>
      </c>
      <c r="C190" s="54"/>
    </row>
    <row r="191" spans="1:4">
      <c r="A191" s="45" t="s">
        <v>156</v>
      </c>
      <c r="B191" s="60">
        <v>2.18E-2</v>
      </c>
      <c r="C191" s="54"/>
    </row>
    <row r="192" spans="1:4">
      <c r="A192" s="2" t="s">
        <v>19</v>
      </c>
      <c r="B192" s="59">
        <v>2.5600000000000001E-2</v>
      </c>
      <c r="C192" s="54"/>
    </row>
    <row r="193" spans="1:4">
      <c r="A193" s="7" t="s">
        <v>26</v>
      </c>
      <c r="B193" s="6"/>
      <c r="C193" s="54"/>
      <c r="D193" s="6"/>
    </row>
    <row r="194" spans="1:4">
      <c r="C194" s="55"/>
    </row>
    <row r="195" spans="1:4" ht="53.25" customHeight="1">
      <c r="A195" s="79" t="s">
        <v>149</v>
      </c>
      <c r="B195" s="79"/>
      <c r="C195" s="6"/>
    </row>
    <row r="196" spans="1:4">
      <c r="A196" s="47" t="s">
        <v>28</v>
      </c>
      <c r="B196" s="47" t="s">
        <v>29</v>
      </c>
      <c r="C196" s="6"/>
    </row>
    <row r="197" spans="1:4">
      <c r="A197" s="2" t="s">
        <v>30</v>
      </c>
      <c r="B197" s="3">
        <f>+'[3]Indicadores INN'!$B$1776</f>
        <v>7.1829919746441165E-2</v>
      </c>
      <c r="C197" s="6"/>
    </row>
    <row r="198" spans="1:4">
      <c r="A198" s="45" t="s">
        <v>31</v>
      </c>
      <c r="B198" s="46">
        <f>+'[3]Indicadores INN'!$B$1777</f>
        <v>0.16684647651211701</v>
      </c>
      <c r="C198" s="6"/>
    </row>
    <row r="199" spans="1:4">
      <c r="A199" s="2" t="s">
        <v>32</v>
      </c>
      <c r="B199" s="3">
        <f>+'[3]Indicadores INN'!$B$1778</f>
        <v>8.011086817093542E-2</v>
      </c>
      <c r="C199" s="6"/>
    </row>
    <row r="200" spans="1:4">
      <c r="A200" s="45" t="s">
        <v>33</v>
      </c>
      <c r="B200" s="46">
        <f>+'[3]Indicadores INN'!$B$1779</f>
        <v>0.66956603894110234</v>
      </c>
      <c r="C200" s="6"/>
    </row>
    <row r="201" spans="1:4">
      <c r="A201" s="53" t="s">
        <v>34</v>
      </c>
      <c r="B201" s="3">
        <f>+'[3]Indicadores INN'!$B$1780</f>
        <v>1.1646696629404062E-2</v>
      </c>
      <c r="C201" s="6"/>
    </row>
    <row r="202" spans="1:4">
      <c r="A202" s="7" t="s">
        <v>26</v>
      </c>
      <c r="B202" s="6"/>
      <c r="C202" s="6"/>
    </row>
    <row r="203" spans="1:4">
      <c r="A203" s="7"/>
      <c r="B203" s="6"/>
      <c r="C203" s="6"/>
    </row>
    <row r="204" spans="1:4">
      <c r="A204" s="7"/>
      <c r="B204" s="6"/>
      <c r="C204" s="6"/>
    </row>
    <row r="205" spans="1:4">
      <c r="A205" s="7"/>
      <c r="B205" s="6"/>
      <c r="C205" s="6"/>
    </row>
    <row r="206" spans="1:4">
      <c r="A206" s="7"/>
      <c r="B206" s="6"/>
      <c r="C206" s="6"/>
    </row>
    <row r="207" spans="1:4">
      <c r="A207" s="7"/>
      <c r="B207" s="6"/>
      <c r="C207" s="6"/>
    </row>
    <row r="208" spans="1:4">
      <c r="A208" s="7"/>
      <c r="B208" s="6"/>
      <c r="C208" s="6"/>
    </row>
    <row r="209" spans="1:3">
      <c r="A209" s="7"/>
      <c r="B209" s="6"/>
      <c r="C209" s="6"/>
    </row>
    <row r="210" spans="1:3">
      <c r="A210" s="7"/>
      <c r="B210" s="6"/>
      <c r="C210" s="6"/>
    </row>
    <row r="211" spans="1:3">
      <c r="A211" s="7"/>
      <c r="B211" s="6"/>
      <c r="C211" s="6"/>
    </row>
    <row r="212" spans="1:3">
      <c r="A212" s="7"/>
      <c r="B212" s="6"/>
      <c r="C212" s="6"/>
    </row>
    <row r="213" spans="1:3">
      <c r="A213" s="7"/>
      <c r="B213" s="6"/>
      <c r="C213" s="6"/>
    </row>
    <row r="214" spans="1:3">
      <c r="A214" s="7"/>
      <c r="B214" s="6"/>
      <c r="C214" s="6"/>
    </row>
    <row r="215" spans="1:3">
      <c r="A215" s="7"/>
      <c r="B215" s="6"/>
      <c r="C215" s="6"/>
    </row>
    <row r="216" spans="1:3">
      <c r="A216" s="7"/>
      <c r="B216" s="6"/>
      <c r="C216" s="6"/>
    </row>
    <row r="217" spans="1:3">
      <c r="A217" s="7"/>
      <c r="B217" s="6"/>
      <c r="C217" s="6"/>
    </row>
    <row r="218" spans="1:3">
      <c r="A218" s="7"/>
      <c r="B218" s="6"/>
      <c r="C218" s="6"/>
    </row>
    <row r="219" spans="1:3">
      <c r="A219" s="7"/>
      <c r="B219" s="6"/>
      <c r="C219" s="6"/>
    </row>
    <row r="220" spans="1:3">
      <c r="A220" s="7"/>
      <c r="B220" s="6"/>
      <c r="C220" s="6"/>
    </row>
    <row r="221" spans="1:3">
      <c r="A221" s="7"/>
      <c r="B221" s="6"/>
      <c r="C221" s="6"/>
    </row>
    <row r="225" spans="1:4" ht="48.75" customHeight="1">
      <c r="A225" s="79" t="s">
        <v>150</v>
      </c>
      <c r="B225" s="79"/>
      <c r="C225" s="6"/>
      <c r="D225" s="6"/>
    </row>
    <row r="226" spans="1:4">
      <c r="A226" s="47" t="s">
        <v>18</v>
      </c>
      <c r="B226" s="47" t="s">
        <v>0</v>
      </c>
      <c r="C226" s="6"/>
      <c r="D226" s="6"/>
    </row>
    <row r="227" spans="1:4" ht="25.5">
      <c r="A227" s="2" t="s">
        <v>35</v>
      </c>
      <c r="B227" s="3">
        <f>+'[3]Indicadores INN'!$D$2148</f>
        <v>0.64446478424296738</v>
      </c>
      <c r="C227" s="6"/>
      <c r="D227" s="6"/>
    </row>
    <row r="228" spans="1:4">
      <c r="A228" s="45" t="s">
        <v>36</v>
      </c>
      <c r="B228" s="46">
        <f>+'[3]Indicadores INN'!$D$2146</f>
        <v>0.6645529560640655</v>
      </c>
      <c r="C228" s="6"/>
      <c r="D228" s="6"/>
    </row>
    <row r="229" spans="1:4">
      <c r="A229" s="2" t="s">
        <v>37</v>
      </c>
      <c r="B229" s="3">
        <f>+'[3]Indicadores INN'!$D$2150</f>
        <v>0.66502986985639478</v>
      </c>
      <c r="C229" s="6"/>
      <c r="D229" s="6"/>
    </row>
    <row r="230" spans="1:4">
      <c r="A230" s="2" t="s">
        <v>38</v>
      </c>
      <c r="B230" s="3">
        <f>+'[3]Indicadores INN'!$D$2136</f>
        <v>0.75558561786540479</v>
      </c>
      <c r="C230" s="6"/>
      <c r="D230" s="6"/>
    </row>
    <row r="231" spans="1:4">
      <c r="A231" s="45" t="s">
        <v>39</v>
      </c>
      <c r="B231" s="46">
        <f>+'[3]Indicadores INN'!$D$2142</f>
        <v>0.76794564653941766</v>
      </c>
      <c r="C231" s="6"/>
      <c r="D231" s="6"/>
    </row>
    <row r="232" spans="1:4">
      <c r="A232" s="2" t="s">
        <v>40</v>
      </c>
      <c r="B232" s="3">
        <f>+'[3]Indicadores INN'!$D$2134</f>
        <v>0.77260316640522964</v>
      </c>
      <c r="C232" s="6"/>
      <c r="D232" s="6"/>
    </row>
    <row r="233" spans="1:4">
      <c r="A233" s="2" t="s">
        <v>41</v>
      </c>
      <c r="B233" s="3">
        <f>+'[3]Indicadores INN'!$D$2152</f>
        <v>0.77516324610808107</v>
      </c>
      <c r="C233" s="6"/>
      <c r="D233" s="6"/>
    </row>
    <row r="234" spans="1:4">
      <c r="A234" s="45" t="s">
        <v>42</v>
      </c>
      <c r="B234" s="46">
        <f>+'[3]Indicadores INN'!$D$2132</f>
        <v>0.8079192530472058</v>
      </c>
      <c r="C234" s="6"/>
      <c r="D234" s="6"/>
    </row>
    <row r="235" spans="1:4">
      <c r="A235" s="2" t="s">
        <v>43</v>
      </c>
      <c r="B235" s="3">
        <f>+'[3]Indicadores INN'!$D$2138</f>
        <v>0.81748048956618158</v>
      </c>
      <c r="C235" s="6"/>
      <c r="D235" s="6"/>
    </row>
    <row r="236" spans="1:4">
      <c r="A236" s="2" t="s">
        <v>44</v>
      </c>
      <c r="B236" s="3">
        <f>+'[3]Indicadores INN'!$D$2144</f>
        <v>0.82673404202100831</v>
      </c>
      <c r="C236" s="6"/>
      <c r="D236" s="6"/>
    </row>
    <row r="237" spans="1:4">
      <c r="A237" s="45" t="s">
        <v>45</v>
      </c>
      <c r="B237" s="46">
        <f>+'[3]Indicadores INN'!$D$2140</f>
        <v>0.89956624010331609</v>
      </c>
      <c r="C237" s="6"/>
      <c r="D237" s="6"/>
    </row>
    <row r="238" spans="1:4">
      <c r="A238" s="7" t="s">
        <v>26</v>
      </c>
      <c r="B238" s="6"/>
      <c r="C238" s="6"/>
      <c r="D238" s="6"/>
    </row>
    <row r="239" spans="1:4">
      <c r="A239" s="7"/>
      <c r="B239" s="6"/>
      <c r="C239" s="6"/>
      <c r="D239" s="6"/>
    </row>
    <row r="240" spans="1:4">
      <c r="A240" s="7"/>
      <c r="B240" s="6"/>
      <c r="C240" s="6"/>
      <c r="D240" s="6"/>
    </row>
    <row r="241" spans="1:4">
      <c r="A241" s="7"/>
      <c r="B241" s="6"/>
      <c r="C241" s="6"/>
      <c r="D241" s="6"/>
    </row>
    <row r="242" spans="1:4">
      <c r="A242" s="7"/>
      <c r="B242" s="6"/>
      <c r="C242" s="6"/>
      <c r="D242" s="6"/>
    </row>
    <row r="243" spans="1:4">
      <c r="A243" s="7"/>
      <c r="B243" s="6"/>
      <c r="C243" s="6"/>
      <c r="D243" s="6"/>
    </row>
    <row r="244" spans="1:4">
      <c r="A244" s="7"/>
      <c r="B244" s="6"/>
      <c r="C244" s="6"/>
      <c r="D244" s="6"/>
    </row>
    <row r="245" spans="1:4">
      <c r="A245" s="7"/>
      <c r="B245" s="6"/>
      <c r="C245" s="6"/>
      <c r="D245" s="6"/>
    </row>
    <row r="246" spans="1:4">
      <c r="A246" s="7"/>
      <c r="B246" s="6"/>
      <c r="C246" s="6"/>
      <c r="D246" s="6"/>
    </row>
    <row r="247" spans="1:4">
      <c r="A247" s="7"/>
      <c r="B247" s="6"/>
      <c r="C247" s="6"/>
      <c r="D247" s="6"/>
    </row>
    <row r="248" spans="1:4">
      <c r="A248" s="7"/>
      <c r="B248" s="6"/>
      <c r="C248" s="6"/>
      <c r="D248" s="6"/>
    </row>
    <row r="249" spans="1:4">
      <c r="A249" s="7"/>
      <c r="B249" s="6"/>
      <c r="C249" s="6"/>
      <c r="D249" s="6"/>
    </row>
    <row r="250" spans="1:4">
      <c r="A250" s="7"/>
      <c r="B250" s="6"/>
      <c r="C250" s="6"/>
      <c r="D250" s="6"/>
    </row>
    <row r="251" spans="1:4">
      <c r="A251" s="7"/>
      <c r="B251" s="6"/>
      <c r="C251" s="6"/>
      <c r="D251" s="6"/>
    </row>
    <row r="252" spans="1:4">
      <c r="A252" s="7"/>
      <c r="B252" s="6"/>
      <c r="C252" s="6"/>
      <c r="D252" s="6"/>
    </row>
    <row r="253" spans="1:4">
      <c r="A253" s="7"/>
      <c r="B253" s="6"/>
      <c r="C253" s="6"/>
      <c r="D253" s="6"/>
    </row>
    <row r="254" spans="1:4">
      <c r="A254" s="7"/>
      <c r="B254" s="6"/>
      <c r="C254" s="6"/>
      <c r="D254" s="6"/>
    </row>
    <row r="255" spans="1:4">
      <c r="A255" s="7"/>
      <c r="B255" s="6"/>
      <c r="C255" s="6"/>
      <c r="D255" s="6"/>
    </row>
    <row r="256" spans="1:4">
      <c r="A256" s="7"/>
      <c r="B256" s="6"/>
      <c r="C256" s="6"/>
      <c r="D256" s="6"/>
    </row>
    <row r="257" spans="1:4">
      <c r="A257" s="7"/>
      <c r="B257" s="6"/>
      <c r="C257" s="6"/>
      <c r="D257" s="6"/>
    </row>
    <row r="260" spans="1:4" ht="43.5" customHeight="1">
      <c r="A260" s="79" t="s">
        <v>151</v>
      </c>
      <c r="B260" s="79"/>
      <c r="C260" s="6"/>
      <c r="D260" s="6"/>
    </row>
    <row r="261" spans="1:4">
      <c r="A261" s="47" t="s">
        <v>46</v>
      </c>
      <c r="B261" s="47" t="s">
        <v>47</v>
      </c>
      <c r="C261" s="6"/>
      <c r="D261" s="6"/>
    </row>
    <row r="262" spans="1:4">
      <c r="A262" s="2" t="s">
        <v>48</v>
      </c>
      <c r="B262" s="3">
        <f>+'[3]Indicadores INN'!$D$828</f>
        <v>3.2192436668337647E-2</v>
      </c>
      <c r="C262" s="6"/>
      <c r="D262" s="6"/>
    </row>
    <row r="263" spans="1:4">
      <c r="A263" s="45" t="s">
        <v>49</v>
      </c>
      <c r="B263" s="46">
        <f>+'[3]Indicadores INN'!$D$832</f>
        <v>3.8242848825234613E-2</v>
      </c>
      <c r="C263" s="6"/>
      <c r="D263" s="6"/>
    </row>
    <row r="264" spans="1:4">
      <c r="A264" s="2" t="s">
        <v>50</v>
      </c>
      <c r="B264" s="3">
        <f>+'[3]Indicadores INN'!$D$820</f>
        <v>4.5639647811263513E-2</v>
      </c>
      <c r="C264" s="6"/>
      <c r="D264" s="6"/>
    </row>
    <row r="265" spans="1:4">
      <c r="A265" s="45" t="s">
        <v>51</v>
      </c>
      <c r="B265" s="46">
        <f>+'[3]Indicadores INN'!$D$836</f>
        <v>6.3928815283436635E-2</v>
      </c>
      <c r="C265" s="6"/>
      <c r="D265" s="6"/>
    </row>
    <row r="266" spans="1:4">
      <c r="A266" s="2" t="s">
        <v>52</v>
      </c>
      <c r="B266" s="3">
        <f>+'[3]Indicadores INN'!$D$830</f>
        <v>0.1119834530057747</v>
      </c>
      <c r="C266" s="6"/>
      <c r="D266" s="6"/>
    </row>
    <row r="267" spans="1:4">
      <c r="A267" s="45" t="s">
        <v>53</v>
      </c>
      <c r="B267" s="46">
        <f>+'[3]Indicadores INN'!$D$824</f>
        <v>0.14312858190226588</v>
      </c>
      <c r="C267" s="6"/>
      <c r="D267" s="6"/>
    </row>
    <row r="268" spans="1:4">
      <c r="A268" s="2" t="s">
        <v>54</v>
      </c>
      <c r="B268" s="3">
        <f>+'[3]Indicadores INN'!$D$826</f>
        <v>0.1436054421410829</v>
      </c>
      <c r="C268" s="6"/>
      <c r="D268" s="6"/>
    </row>
    <row r="269" spans="1:4">
      <c r="A269" s="45" t="s">
        <v>55</v>
      </c>
      <c r="B269" s="46">
        <f>+'[3]Indicadores INN'!$D$818</f>
        <v>0.15026524668595384</v>
      </c>
      <c r="C269" s="6"/>
      <c r="D269" s="6"/>
    </row>
    <row r="270" spans="1:4">
      <c r="A270" s="2" t="s">
        <v>56</v>
      </c>
      <c r="B270" s="3">
        <f>+'[3]Indicadores INN'!$D$834</f>
        <v>0.20182290700767433</v>
      </c>
      <c r="C270" s="6"/>
      <c r="D270" s="6"/>
    </row>
    <row r="271" spans="1:4">
      <c r="A271" s="45" t="s">
        <v>57</v>
      </c>
      <c r="B271" s="46">
        <f>+'[3]Indicadores INN'!$D$822</f>
        <v>0.31222222333387822</v>
      </c>
      <c r="C271" s="6"/>
      <c r="D271" s="6"/>
    </row>
    <row r="272" spans="1:4">
      <c r="A272" s="49" t="s">
        <v>26</v>
      </c>
      <c r="B272" s="54"/>
      <c r="C272" s="6"/>
      <c r="D272" s="6"/>
    </row>
    <row r="273" spans="1:4">
      <c r="A273" s="7"/>
      <c r="B273" s="6"/>
      <c r="C273" s="6"/>
      <c r="D273" s="6"/>
    </row>
    <row r="274" spans="1:4">
      <c r="A274" s="7"/>
      <c r="B274" s="6"/>
      <c r="C274" s="6"/>
      <c r="D274" s="6"/>
    </row>
    <row r="275" spans="1:4">
      <c r="A275" s="7"/>
      <c r="B275" s="6"/>
      <c r="C275" s="6"/>
      <c r="D275" s="6"/>
    </row>
    <row r="276" spans="1:4">
      <c r="A276" s="7"/>
      <c r="B276" s="6"/>
      <c r="C276" s="6"/>
      <c r="D276" s="6"/>
    </row>
    <row r="277" spans="1:4">
      <c r="A277" s="7"/>
      <c r="B277" s="6"/>
      <c r="C277" s="6"/>
      <c r="D277" s="6"/>
    </row>
    <row r="278" spans="1:4">
      <c r="A278" s="7"/>
      <c r="B278" s="6"/>
      <c r="C278" s="6"/>
      <c r="D278" s="6"/>
    </row>
    <row r="279" spans="1:4">
      <c r="A279" s="7"/>
      <c r="B279" s="6"/>
      <c r="C279" s="6"/>
      <c r="D279" s="6"/>
    </row>
    <row r="280" spans="1:4">
      <c r="A280" s="7"/>
      <c r="B280" s="6"/>
      <c r="C280" s="6"/>
      <c r="D280" s="6"/>
    </row>
    <row r="281" spans="1:4">
      <c r="A281" s="7"/>
      <c r="B281" s="6"/>
      <c r="C281" s="6"/>
      <c r="D281" s="6"/>
    </row>
    <row r="282" spans="1:4">
      <c r="A282" s="7"/>
      <c r="B282" s="6"/>
      <c r="C282" s="6"/>
      <c r="D282" s="6"/>
    </row>
    <row r="283" spans="1:4">
      <c r="A283" s="7"/>
      <c r="B283" s="6"/>
      <c r="C283" s="6"/>
      <c r="D283" s="6"/>
    </row>
    <row r="284" spans="1:4">
      <c r="A284" s="7"/>
      <c r="B284" s="6"/>
      <c r="C284" s="6"/>
      <c r="D284" s="6"/>
    </row>
    <row r="285" spans="1:4">
      <c r="A285" s="7"/>
      <c r="B285" s="6"/>
      <c r="C285" s="6"/>
      <c r="D285" s="6"/>
    </row>
    <row r="286" spans="1:4">
      <c r="A286" s="7"/>
      <c r="B286" s="6"/>
      <c r="C286" s="6"/>
      <c r="D286" s="6"/>
    </row>
    <row r="287" spans="1:4">
      <c r="A287" s="7"/>
      <c r="B287" s="6"/>
      <c r="C287" s="6"/>
      <c r="D287" s="6"/>
    </row>
    <row r="288" spans="1:4">
      <c r="A288" s="7"/>
      <c r="B288" s="6"/>
      <c r="C288" s="6"/>
      <c r="D288" s="6"/>
    </row>
    <row r="289" spans="1:4">
      <c r="A289" s="7"/>
      <c r="B289" s="6"/>
      <c r="C289" s="6"/>
      <c r="D289" s="6"/>
    </row>
    <row r="290" spans="1:4">
      <c r="A290" s="7"/>
      <c r="B290" s="6"/>
      <c r="C290" s="6"/>
      <c r="D290" s="6"/>
    </row>
    <row r="291" spans="1:4">
      <c r="A291" s="7"/>
      <c r="B291" s="6"/>
      <c r="C291" s="6"/>
      <c r="D291" s="6"/>
    </row>
  </sheetData>
  <mergeCells count="14">
    <mergeCell ref="A260:B260"/>
    <mergeCell ref="A16:B16"/>
    <mergeCell ref="A45:D45"/>
    <mergeCell ref="A46:D46"/>
    <mergeCell ref="A75:B75"/>
    <mergeCell ref="A103:E103"/>
    <mergeCell ref="A104:E104"/>
    <mergeCell ref="A186:B186"/>
    <mergeCell ref="A188:B188"/>
    <mergeCell ref="A162:B162"/>
    <mergeCell ref="A163:B163"/>
    <mergeCell ref="A134:B134"/>
    <mergeCell ref="A195:B195"/>
    <mergeCell ref="A225:B225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Ciencia y tecnología</vt:lpstr>
      <vt:lpstr>Innovacion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gcoba</dc:creator>
  <cp:lastModifiedBy>rpuebla</cp:lastModifiedBy>
  <dcterms:created xsi:type="dcterms:W3CDTF">2013-02-18T18:55:12Z</dcterms:created>
  <dcterms:modified xsi:type="dcterms:W3CDTF">2013-12-17T13:51:12Z</dcterms:modified>
</cp:coreProperties>
</file>