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75" windowWidth="18150" windowHeight="6150" tabRatio="871"/>
  </bookViews>
  <sheets>
    <sheet name="CONTENIDO" sheetId="1" r:id="rId1"/>
    <sheet name="GESTION_AMBIENTAL" sheetId="2" r:id="rId2"/>
    <sheet name="BIENES Y SERVICIOS AMBIENTALES" sheetId="3" r:id="rId3"/>
    <sheet name="ENERGIA_COMBUSTIBLES" sheetId="4" r:id="rId4"/>
    <sheet name="AGUA_Y_AGUA_RESIDUAL" sheetId="5" r:id="rId5"/>
    <sheet name="RESIDUOS" sheetId="6" r:id="rId6"/>
    <sheet name="INDICADORES" sheetId="7" r:id="rId7"/>
  </sheets>
  <calcPr calcId="145621"/>
</workbook>
</file>

<file path=xl/calcChain.xml><?xml version="1.0" encoding="utf-8"?>
<calcChain xmlns="http://schemas.openxmlformats.org/spreadsheetml/2006/main">
  <c r="E189" i="7" l="1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188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60" i="7"/>
  <c r="E74" i="7" l="1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73" i="7"/>
  <c r="C73" i="6" l="1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72" i="6"/>
  <c r="B71" i="6"/>
  <c r="C57" i="6"/>
  <c r="C58" i="6"/>
  <c r="C59" i="6"/>
  <c r="C60" i="6"/>
  <c r="C61" i="6"/>
  <c r="C56" i="6"/>
  <c r="C39" i="6"/>
  <c r="C40" i="6"/>
  <c r="C41" i="6"/>
  <c r="C42" i="6"/>
  <c r="C43" i="6"/>
  <c r="C44" i="6"/>
  <c r="C45" i="6"/>
  <c r="C38" i="6"/>
  <c r="B37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14" i="6"/>
  <c r="B13" i="6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F22" i="5"/>
  <c r="G22" i="5"/>
  <c r="H22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H13" i="5"/>
  <c r="G13" i="5"/>
  <c r="F13" i="5"/>
  <c r="C84" i="4" l="1"/>
  <c r="B84" i="4"/>
  <c r="F57" i="2" l="1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</calcChain>
</file>

<file path=xl/sharedStrings.xml><?xml version="1.0" encoding="utf-8"?>
<sst xmlns="http://schemas.openxmlformats.org/spreadsheetml/2006/main" count="960" uniqueCount="375">
  <si>
    <t>ENCUESTA ESTRUCTURAL EMPRESARIAL 2017</t>
  </si>
  <si>
    <t>MÓDULO DE INFORMACIÓN AMBIENTAL ECONÓMICA  EN EMPRESAS 2017</t>
  </si>
  <si>
    <t>Contenido</t>
  </si>
  <si>
    <t>T1.</t>
  </si>
  <si>
    <t>T2.</t>
  </si>
  <si>
    <t>T3.</t>
  </si>
  <si>
    <t>T4.</t>
  </si>
  <si>
    <t>GESTIÓN AMBIENTAL</t>
  </si>
  <si>
    <t>T5.</t>
  </si>
  <si>
    <t xml:space="preserve">BIENES Y SERVICIOS AMBIENTALES </t>
  </si>
  <si>
    <t>ENERGÍA, COMBUSTIBLES Y LUBRICANTES</t>
  </si>
  <si>
    <t>T6.</t>
  </si>
  <si>
    <t>T7.</t>
  </si>
  <si>
    <t>T8.</t>
  </si>
  <si>
    <t xml:space="preserve">AGUA Y MANEJO DE AGUAS RESIDUALES </t>
  </si>
  <si>
    <t>T9.</t>
  </si>
  <si>
    <t>T10.</t>
  </si>
  <si>
    <t>T11.</t>
  </si>
  <si>
    <t>T12.</t>
  </si>
  <si>
    <t>T13.</t>
  </si>
  <si>
    <t>RESIDUOS</t>
  </si>
  <si>
    <t>T14.</t>
  </si>
  <si>
    <t>T15.</t>
  </si>
  <si>
    <t>T16.</t>
  </si>
  <si>
    <t>T17.</t>
  </si>
  <si>
    <t>Tablas</t>
  </si>
  <si>
    <t>I1.</t>
  </si>
  <si>
    <t>I2.</t>
  </si>
  <si>
    <t>I3.</t>
  </si>
  <si>
    <t>I4.</t>
  </si>
  <si>
    <t>I5.</t>
  </si>
  <si>
    <t>I6.</t>
  </si>
  <si>
    <t>I7.</t>
  </si>
  <si>
    <t>TABLA 1. Personal dedicado a actividades ambientales a tiempo completo y parcial, por actividad económica</t>
  </si>
  <si>
    <t>INDICADOR 3. Intensidad energética de las empresas (MJ /USD)</t>
  </si>
  <si>
    <t>TABLA 1.</t>
  </si>
  <si>
    <t>Personal dedicado a actividades ambientales a tiempo completo y parcial, por actividad económica</t>
  </si>
  <si>
    <t>Personal Total</t>
  </si>
  <si>
    <t>Personal Tiempo Completo</t>
  </si>
  <si>
    <t>Personal Tiempo parcial</t>
  </si>
  <si>
    <t>Absoluto</t>
  </si>
  <si>
    <t>Relativo</t>
  </si>
  <si>
    <t>NACIONAL</t>
  </si>
  <si>
    <t>Transporte y Almacenamiento</t>
  </si>
  <si>
    <t>ÍNDICE</t>
  </si>
  <si>
    <t xml:space="preserve">Actividad Económica </t>
  </si>
  <si>
    <t>TABLA 2.</t>
  </si>
  <si>
    <t>TABLA 3.</t>
  </si>
  <si>
    <t>Certificado ambiental</t>
  </si>
  <si>
    <t>Declaración de impacto ambiental</t>
  </si>
  <si>
    <t>Licencia ambiental</t>
  </si>
  <si>
    <t>Ninguno</t>
  </si>
  <si>
    <r>
      <t>Tabla 4.</t>
    </r>
    <r>
      <rPr>
        <sz val="14"/>
        <rFont val="Century Gothic"/>
        <family val="2"/>
      </rPr>
      <t xml:space="preserve"> </t>
    </r>
  </si>
  <si>
    <t>Enseñanza</t>
  </si>
  <si>
    <r>
      <rPr>
        <b/>
        <sz val="12"/>
        <color theme="1" tint="0.34998626667073579"/>
        <rFont val="Century Gothic"/>
        <family val="2"/>
      </rPr>
      <t>Tabla 5.</t>
    </r>
    <r>
      <rPr>
        <sz val="12"/>
        <color theme="1" tint="0.34998626667073579"/>
        <rFont val="Century Gothic"/>
        <family val="2"/>
      </rPr>
      <t xml:space="preserve">  </t>
    </r>
  </si>
  <si>
    <t xml:space="preserve"> Gastos corrientes en temas de protección ambiental, por objetivos ambientales</t>
  </si>
  <si>
    <t>Objetivos Ambientales</t>
  </si>
  <si>
    <t>Tabla 7.</t>
  </si>
  <si>
    <t xml:space="preserve"> Gastos corrientes en temas de gestión de recursos naturales, por objetivos ambientales</t>
  </si>
  <si>
    <t>Gasto en Gestión de Recursos Naturales (miles USD)</t>
  </si>
  <si>
    <t>Tabla 8.</t>
  </si>
  <si>
    <t>Porcentaje</t>
  </si>
  <si>
    <t>Información y comunicación</t>
  </si>
  <si>
    <t>Distribución de agua, alcantarillado, gestión de desechos y saneamiento</t>
  </si>
  <si>
    <t>Tabla 9.</t>
  </si>
  <si>
    <t>Total</t>
  </si>
  <si>
    <t xml:space="preserve"> Gasolina Súper</t>
  </si>
  <si>
    <t xml:space="preserve"> Gasolina Extra </t>
  </si>
  <si>
    <t xml:space="preserve"> Jet Fuel </t>
  </si>
  <si>
    <t xml:space="preserve"> Diésel </t>
  </si>
  <si>
    <t xml:space="preserve"> Residuo Fuel Oil</t>
  </si>
  <si>
    <t xml:space="preserve"> Crudo residual </t>
  </si>
  <si>
    <t xml:space="preserve"> Gasolina Ecopaís </t>
  </si>
  <si>
    <t xml:space="preserve"> Aceites </t>
  </si>
  <si>
    <t xml:space="preserve"> Gas Licuado (GLP)</t>
  </si>
  <si>
    <t xml:space="preserve"> Carbón </t>
  </si>
  <si>
    <t xml:space="preserve"> Grasas </t>
  </si>
  <si>
    <t>Actividad Económica</t>
  </si>
  <si>
    <t>Total de empresas que captaron agua</t>
  </si>
  <si>
    <t>Aguas superficiales</t>
  </si>
  <si>
    <t>Aguas subterráneas</t>
  </si>
  <si>
    <t>Aguas del mar</t>
  </si>
  <si>
    <t>Si</t>
  </si>
  <si>
    <t>No</t>
  </si>
  <si>
    <t>Actvidades de servicios administrativos y de apoyo</t>
  </si>
  <si>
    <t>T18.</t>
  </si>
  <si>
    <t>Total de empresas que cuentan con permiso de Senagua</t>
  </si>
  <si>
    <t>Empresas que captan agua</t>
  </si>
  <si>
    <t>-</t>
  </si>
  <si>
    <t xml:space="preserve">Tabla 14. </t>
  </si>
  <si>
    <t xml:space="preserve">Empresas que generaron residuos no peligrosos, por tipo de residuo  </t>
  </si>
  <si>
    <t xml:space="preserve">Residuos no peligrosos </t>
  </si>
  <si>
    <t>Empresas</t>
  </si>
  <si>
    <t>Chatarra Liviana</t>
  </si>
  <si>
    <t>Papel y cartón</t>
  </si>
  <si>
    <t>Orgánicos</t>
  </si>
  <si>
    <t>Plástico</t>
  </si>
  <si>
    <t>Caucho</t>
  </si>
  <si>
    <t>Vidrio</t>
  </si>
  <si>
    <t>Madera</t>
  </si>
  <si>
    <t>Textiles</t>
  </si>
  <si>
    <t>Escombros de construcción</t>
  </si>
  <si>
    <t>Chatarra pesada</t>
  </si>
  <si>
    <t>Muebles y enseres viejos</t>
  </si>
  <si>
    <t>Metal (estructuras metálicas perfiles paneles en mal estado)</t>
  </si>
  <si>
    <t>Vehículos fuera de uso</t>
  </si>
  <si>
    <t>Colchones viejos</t>
  </si>
  <si>
    <t>Residuos Especiales</t>
  </si>
  <si>
    <t>Neumáticos usados o parte de los mismos</t>
  </si>
  <si>
    <t>Aceites vegetales usados generados en procesos de fritura de alimentos</t>
  </si>
  <si>
    <t>Equipos eléctricos y electrónicos en desuso que han sido desensamblados, separados sus componentes o elementos constitutivos</t>
  </si>
  <si>
    <t>Envases vacíos de agroquímicos con triple lavado</t>
  </si>
  <si>
    <t>Envases / contenedores vacíos de químicos tóxicos luego del tratamiento</t>
  </si>
  <si>
    <t>Fundas biflex, corbatines y protectores usados</t>
  </si>
  <si>
    <t>Escorías de acería cuyos componentes tóxicos se encuentren bajo los valores establecidos en las normas técnicas correspondientes</t>
  </si>
  <si>
    <t xml:space="preserve"> Empresas que generaron residuos peligrosos líquidos, por tipo de residuo</t>
  </si>
  <si>
    <t>Residuos Peligrosos Líquidos</t>
  </si>
  <si>
    <t>Solventes usados</t>
  </si>
  <si>
    <t>Ácidos, alcalinos o sales</t>
  </si>
  <si>
    <t>Aceites usados</t>
  </si>
  <si>
    <t>Fluido refrigerante</t>
  </si>
  <si>
    <t>Aditivos cementicios</t>
  </si>
  <si>
    <t>Depósitos y residuos químicos</t>
  </si>
  <si>
    <t>Empresas que generaron residuos peligrosos sólidos, por tipo de residuo</t>
  </si>
  <si>
    <t>Residuos Peligrosos Sólidos</t>
  </si>
  <si>
    <t>Medicamentos no utilizados</t>
  </si>
  <si>
    <t>Sanitarios biológicos</t>
  </si>
  <si>
    <t>Trapos y/o brochas contaminantes</t>
  </si>
  <si>
    <t>Materiales y recipientes de laboratorio (no biológico)</t>
  </si>
  <si>
    <t>Material absorbente trapos y/o wypes contaminados con hidrocarburos</t>
  </si>
  <si>
    <t>Correas transportadoras</t>
  </si>
  <si>
    <t>Baterías de vehículos</t>
  </si>
  <si>
    <t>Tóner</t>
  </si>
  <si>
    <t>Pilas y acumuladores</t>
  </si>
  <si>
    <t>Luminarias, lámparas, tubos, fluorescentes, focos ahorradores</t>
  </si>
  <si>
    <t>Lodos generados en el proceso productivo</t>
  </si>
  <si>
    <t>Suelo y lodos de drenaje contaminados</t>
  </si>
  <si>
    <t>Asfalto</t>
  </si>
  <si>
    <t>Tierras contaminadas</t>
  </si>
  <si>
    <t>Depósito de combustibles</t>
  </si>
  <si>
    <t>Estiércol producidos en los mataderos</t>
  </si>
  <si>
    <t>Indicador 1.</t>
  </si>
  <si>
    <t xml:space="preserve"> Proporción de empresas con certificación ISO 14001 en el año 2017 (%) </t>
  </si>
  <si>
    <t>Sí</t>
  </si>
  <si>
    <t>Recuento</t>
  </si>
  <si>
    <t>Actividades inmobiliarias</t>
  </si>
  <si>
    <t>Artes, entretenimiento y recreación</t>
  </si>
  <si>
    <t>Suministro de electricidad, gas, vapor y aire acondicionado</t>
  </si>
  <si>
    <t>Gran empresa</t>
  </si>
  <si>
    <t>Mediana empresa</t>
  </si>
  <si>
    <t xml:space="preserve">Tamaño de empresa </t>
  </si>
  <si>
    <t>Actividad Económica /Tamaño de empresa</t>
  </si>
  <si>
    <t xml:space="preserve">Empresas </t>
  </si>
  <si>
    <t>Empresas con certificación ISO 14001</t>
  </si>
  <si>
    <t xml:space="preserve">Indicador 2. </t>
  </si>
  <si>
    <t>Actividad Económica/Tamaño de empresa</t>
  </si>
  <si>
    <t xml:space="preserve">Empresas que realizaron inversión ambiental </t>
  </si>
  <si>
    <t xml:space="preserve">Indicador 3. </t>
  </si>
  <si>
    <t>Energía Utilizada</t>
  </si>
  <si>
    <t>(MJ)</t>
  </si>
  <si>
    <t>Valor Agregado Bruto (VAB)</t>
  </si>
  <si>
    <t>(2017_USD)</t>
  </si>
  <si>
    <t>Intensidad Energética</t>
  </si>
  <si>
    <t>MJ/USD</t>
  </si>
  <si>
    <t xml:space="preserve">Indicador 4. </t>
  </si>
  <si>
    <t xml:space="preserve">Empresas que producen energías renovables </t>
  </si>
  <si>
    <t xml:space="preserve">Indicador 5. </t>
  </si>
  <si>
    <t>EMPRESAS</t>
  </si>
  <si>
    <r>
      <t>CO</t>
    </r>
    <r>
      <rPr>
        <b/>
        <vertAlign val="subscript"/>
        <sz val="9"/>
        <color theme="1" tint="0.34998626667073579"/>
        <rFont val="Century Gothic"/>
        <family val="2"/>
      </rPr>
      <t>2</t>
    </r>
    <r>
      <rPr>
        <b/>
        <sz val="9"/>
        <color theme="1" tint="0.34998626667073579"/>
        <rFont val="Century Gothic"/>
        <family val="2"/>
      </rPr>
      <t xml:space="preserve"> generado por combustión</t>
    </r>
  </si>
  <si>
    <r>
      <t>Intensidad de generación CO</t>
    </r>
    <r>
      <rPr>
        <b/>
        <vertAlign val="subscript"/>
        <sz val="9"/>
        <color theme="1" tint="0.34998626667073579"/>
        <rFont val="Century Gothic"/>
        <family val="2"/>
      </rPr>
      <t>2</t>
    </r>
  </si>
  <si>
    <r>
      <t>kg CO</t>
    </r>
    <r>
      <rPr>
        <b/>
        <vertAlign val="subscript"/>
        <sz val="9"/>
        <color theme="1" tint="0.34998626667073579"/>
        <rFont val="Century Gothic"/>
        <family val="2"/>
      </rPr>
      <t>2</t>
    </r>
    <r>
      <rPr>
        <b/>
        <sz val="9"/>
        <color theme="1" tint="0.34998626667073579"/>
        <rFont val="Century Gothic"/>
        <family val="2"/>
      </rPr>
      <t>eq</t>
    </r>
  </si>
  <si>
    <r>
      <t>kg CO</t>
    </r>
    <r>
      <rPr>
        <b/>
        <vertAlign val="subscript"/>
        <sz val="9"/>
        <color theme="1" tint="0.34998626667073579"/>
        <rFont val="Century Gothic"/>
        <family val="2"/>
      </rPr>
      <t>2</t>
    </r>
    <r>
      <rPr>
        <b/>
        <sz val="9"/>
        <color theme="1" tint="0.34998626667073579"/>
        <rFont val="Century Gothic"/>
        <family val="2"/>
      </rPr>
      <t>eq/ USD</t>
    </r>
  </si>
  <si>
    <t>Indicador 6.</t>
  </si>
  <si>
    <t xml:space="preserve"> Actividad Económica / Tamaño de empresa</t>
  </si>
  <si>
    <t>Agua utilizada</t>
  </si>
  <si>
    <t>Intensidad de uso de agua</t>
  </si>
  <si>
    <r>
      <t>(m</t>
    </r>
    <r>
      <rPr>
        <b/>
        <vertAlign val="superscript"/>
        <sz val="9"/>
        <color theme="1" tint="0.34998626667073579"/>
        <rFont val="Century Gothic"/>
        <family val="2"/>
      </rPr>
      <t>3</t>
    </r>
    <r>
      <rPr>
        <b/>
        <sz val="9"/>
        <color theme="1" tint="0.34998626667073579"/>
        <rFont val="Century Gothic"/>
        <family val="2"/>
      </rPr>
      <t>)</t>
    </r>
  </si>
  <si>
    <r>
      <t xml:space="preserve"> Intensidad de uso de agua (m</t>
    </r>
    <r>
      <rPr>
        <b/>
        <i/>
        <vertAlign val="superscript"/>
        <sz val="12"/>
        <color theme="1" tint="0.34998626667073579"/>
        <rFont val="Century Gothic"/>
        <family val="2"/>
      </rPr>
      <t>3</t>
    </r>
    <r>
      <rPr>
        <b/>
        <i/>
        <sz val="12"/>
        <color theme="1" tint="0.34998626667073579"/>
        <rFont val="Century Gothic"/>
        <family val="2"/>
      </rPr>
      <t xml:space="preserve"> H</t>
    </r>
    <r>
      <rPr>
        <b/>
        <i/>
        <vertAlign val="subscript"/>
        <sz val="12"/>
        <color theme="1" tint="0.34998626667073579"/>
        <rFont val="Century Gothic"/>
        <family val="2"/>
      </rPr>
      <t>2</t>
    </r>
    <r>
      <rPr>
        <b/>
        <i/>
        <sz val="12"/>
        <color theme="1" tint="0.34998626667073579"/>
        <rFont val="Century Gothic"/>
        <family val="2"/>
      </rPr>
      <t>O / USD)</t>
    </r>
  </si>
  <si>
    <t xml:space="preserve">Indicador 7. </t>
  </si>
  <si>
    <t>Proporción de aguas residuales que reciben tratamiento (%)</t>
  </si>
  <si>
    <t>Proporción de aguas residuales con tratamiento</t>
  </si>
  <si>
    <t>Aguas residuales tratadas</t>
  </si>
  <si>
    <t>Aguas Residuales</t>
  </si>
  <si>
    <t>Otras actividades</t>
  </si>
  <si>
    <t xml:space="preserve">INDICADOR 1. Proporción de empresas con certificación ISO 14001 en el año 2017 (%) </t>
  </si>
  <si>
    <t>INDICADOR 2. Proporción de empresas que realizaron inversión ambiental en el año 2017 (%)</t>
  </si>
  <si>
    <t>INDICADOR 4. Proporción de empresas que producen energías renovables en el año 2017(%)</t>
  </si>
  <si>
    <t>Explotación de minas y canteras</t>
  </si>
  <si>
    <t>Industria manufacturera</t>
  </si>
  <si>
    <t>Construcción</t>
  </si>
  <si>
    <t>Comercio al por mayor y menor</t>
  </si>
  <si>
    <t>Actividades de alojamiento y de servicio de comidas</t>
  </si>
  <si>
    <t>Información y Comunicación</t>
  </si>
  <si>
    <t>Actividades financieras y de seguros</t>
  </si>
  <si>
    <t>Actividades profesionales, científicas y técnicas</t>
  </si>
  <si>
    <t>Actividades de atención a la salud humana</t>
  </si>
  <si>
    <t>Otras actividades de servicios</t>
  </si>
  <si>
    <t>Explotación de Minas y Canteras</t>
  </si>
  <si>
    <t>Actividades de alojamiento y servicio de comidas</t>
  </si>
  <si>
    <t>Actividades de atención de la salud</t>
  </si>
  <si>
    <t>Personas</t>
  </si>
  <si>
    <t>USD / Persona</t>
  </si>
  <si>
    <t>USD / Empresa</t>
  </si>
  <si>
    <t>USD corrientes</t>
  </si>
  <si>
    <t>Personal ambiental</t>
  </si>
  <si>
    <t xml:space="preserve"> Sueldos y salarios del personal dedicado a actividades ambientales y sueldos ambientales medios, por actividad económica</t>
  </si>
  <si>
    <t>Sueldos anuales personal ambiental</t>
  </si>
  <si>
    <t>Sueldo ambiental anual medio por persona</t>
  </si>
  <si>
    <t>Sueldo ambiental anual medio por empresa</t>
  </si>
  <si>
    <t>Ficha ambiental (Registro ambiental)</t>
  </si>
  <si>
    <t>% fila</t>
  </si>
  <si>
    <t>Permisos ambientales de las empresas, por actividad económica y según tipo de permiso ambiental</t>
  </si>
  <si>
    <r>
      <rPr>
        <b/>
        <sz val="9"/>
        <color theme="1" tint="0.34998626667073579"/>
        <rFont val="Century Gothic"/>
        <family val="2"/>
      </rPr>
      <t xml:space="preserve">FUENTE: </t>
    </r>
    <r>
      <rPr>
        <sz val="9"/>
        <color theme="1" tint="0.34998626667073579"/>
        <rFont val="Century Gothic"/>
        <family val="2"/>
      </rPr>
      <t>INEC -</t>
    </r>
    <r>
      <rPr>
        <b/>
        <sz val="9"/>
        <color theme="1" tint="0.34998626667073579"/>
        <rFont val="Century Gothic"/>
        <family val="2"/>
      </rPr>
      <t xml:space="preserve"> </t>
    </r>
    <r>
      <rPr>
        <sz val="9"/>
        <color theme="1" tint="0.34998626667073579"/>
        <rFont val="Century Gothic"/>
        <family val="2"/>
      </rPr>
      <t>Módulo de Información Ambiental Económica de la Encuesta Estructural Empresarial 2017</t>
    </r>
  </si>
  <si>
    <r>
      <rPr>
        <b/>
        <sz val="9"/>
        <color theme="1" tint="0.34998626667073579"/>
        <rFont val="Century Gothic"/>
        <family val="2"/>
      </rPr>
      <t xml:space="preserve">FUENTE: </t>
    </r>
    <r>
      <rPr>
        <sz val="9"/>
        <color theme="1" tint="0.34998626667073579"/>
        <rFont val="Century Gothic"/>
        <family val="2"/>
      </rPr>
      <t>INEC -Módulo de Información Ambiental Económica de la Encuesta Estructural Empresarial 2017</t>
    </r>
  </si>
  <si>
    <t>Empresas con Gastos Corrientes en Bienes y Servicios Ambientales</t>
  </si>
  <si>
    <t>Total de Empresas</t>
  </si>
  <si>
    <t>% Empresas con Gastos Corrientes en Bienes y Servicios Ambientales</t>
  </si>
  <si>
    <t>USD / empresa</t>
  </si>
  <si>
    <t>Gastos corrientes y gasto corriente medio por empresa en bienes y servicios ambientales, por actividad económica</t>
  </si>
  <si>
    <t>Gastos Corrientes Ambientales</t>
  </si>
  <si>
    <t>Gasto corriente ambiental medio por empresa</t>
  </si>
  <si>
    <t>Producción ambiental y producción media por empresa en bienes y servicios ambientales, por actividad económica</t>
  </si>
  <si>
    <t>Producción Ambiental</t>
  </si>
  <si>
    <t>Empresas que producen Bienes y Servicios Ambientales</t>
  </si>
  <si>
    <t>% Empresas que producen Bienes y Servicios Ambientales</t>
  </si>
  <si>
    <t>Producción ambiental media por empresa</t>
  </si>
  <si>
    <r>
      <rPr>
        <b/>
        <sz val="12"/>
        <color theme="1" tint="0.34998626667073579"/>
        <rFont val="Century Gothic"/>
        <family val="2"/>
      </rPr>
      <t>Tabla 6.</t>
    </r>
    <r>
      <rPr>
        <sz val="12"/>
        <color theme="1" tint="0.34998626667073579"/>
        <rFont val="Century Gothic"/>
        <family val="2"/>
      </rPr>
      <t xml:space="preserve">  </t>
    </r>
  </si>
  <si>
    <t>Inversión ambiental e inversión media por empresa en bienes y servicios ambientales, por actividad económica</t>
  </si>
  <si>
    <t>Inversión Ambiental</t>
  </si>
  <si>
    <t>Empresas que invierten en Bienes y Servicios Ambientales</t>
  </si>
  <si>
    <t>% Empresas que invierten en Bienes y Servicios Ambientales</t>
  </si>
  <si>
    <t>Inversión ambiental media por empresa</t>
  </si>
  <si>
    <t>Gasto en Protección Ambiental (miles USD)</t>
  </si>
  <si>
    <t>1. Reducir las emisiones o las concentraciones contaminantes en el aire (mediante modificación de procesos, tratamiento de gases, medición, control, laboratorio, similares y otros)</t>
  </si>
  <si>
    <t>2. Prevenir la contaminación de aguas superficiales mediante la reducción de la liberación de aguas residuales (incluye recolección y tratamiento de aguas residuales )</t>
  </si>
  <si>
    <t>3. Prevenir la generación de residuos, la reducción de los efectos perjudiciales al ambiente (Incluye recolección, tratamiento, limpieza de calles y recogido de basura)</t>
  </si>
  <si>
    <t>4. Prevenir la infiltración de contaminantes de suelos y aguas subterráneas, la limpieza de suelos y cuerpos de agua,  y la protección del suelo contra la erosión.</t>
  </si>
  <si>
    <t>5. Controlar, reducir y atenuar los ruidos y vibraciones industriales y de transporte (se incluye aislación acústica de sala de baile, piscinas, transporte aéreo, construcción, etc.)</t>
  </si>
  <si>
    <t>6. Proteger y rehabilitar especies de fauna y flora, ecosistemas, hábitats y paisajes naturales y seminaturales (no incluye lucha contra la maleza con fines agrícolas)</t>
  </si>
  <si>
    <t>7. Reducir o eliminar las consecuencias negativas de las radiaciones emitidas por cualquier fuente (se incluye la manipulación, transporte y tratamiento de desechos radioactivos)</t>
  </si>
  <si>
    <t>8. Realizar trabajos de Investigación y Desarrollo en forma sistemática para acrecentar los conocimientos y su utilización en la esfera de la protección ambiental</t>
  </si>
  <si>
    <t>9. Administrar y gestionar el ambiente; educar, capacitar, informar en materia ambiental (se incluye los procesos  de certificación ambiental tales como ISO 14001, punto verde y otras)</t>
  </si>
  <si>
    <t>10. Minimizar la utilización de recursos minerales y energéticos mediante modificación de procesos, tales como:  recuperación, reutilización, reciclado y ahorro de fuentes  minerales</t>
  </si>
  <si>
    <t>11. Minimizar la utilización de recursos madereros naturales mediante modificaciones en los procesos, tales como: recuperación, reutilización, reciclado, ahorro y empleo de sustitutos</t>
  </si>
  <si>
    <t>12. Minimizar la utilización de peces silvestres y otros recursos acuáticos mediante modificaciones en los procesos (Incluye medición, control y laboratorios relacionados)</t>
  </si>
  <si>
    <t>13. Minimizar la extracción de recursos biológicos distintos a los madereros y a los acuáticos (Se incluyen actividades de reposición de la fauna y flora silvestre)</t>
  </si>
  <si>
    <t>14. Minimizar la extracción de recursos hídricos mediante la modificación de procesos, tales como:  reutilización, reciclado, ahorro y empleo de agua dulce</t>
  </si>
  <si>
    <t>15. Realizar trabajos de Investigación y Desarrollo en forma sistemática para acrecentar los conocimientos y su utilización en la esfera de la gestión y ahorro de recursos naturales</t>
  </si>
  <si>
    <t>16. Reglamentar o administrar el  ambiente. Educar, capacitar proveer información sobre el ahorro de recursos naturales</t>
  </si>
  <si>
    <r>
      <rPr>
        <b/>
        <sz val="9"/>
        <color theme="1" tint="0.34998626667073579"/>
        <rFont val="Century Gothic"/>
        <family val="2"/>
      </rPr>
      <t>FUENTE:</t>
    </r>
    <r>
      <rPr>
        <sz val="9"/>
        <color theme="1" tint="0.34998626667073579"/>
        <rFont val="Century Gothic"/>
        <family val="2"/>
      </rPr>
      <t xml:space="preserve"> INEC -Módulo de Información Ambiental Económica de la Encuesta Estructural Empresarial 2017</t>
    </r>
  </si>
  <si>
    <t>TABLA 6. Inversión ambiental e inversión media por empresa en bienes y servicios ambientales, por actividad económica</t>
  </si>
  <si>
    <t>TABLA 7. Gastos corrientes en temas de protección ambiental, por objetivos ambientales</t>
  </si>
  <si>
    <t>TABLA 8. Gastos corrientes en temas de gestión de recursos naturales, por objetivos ambientales</t>
  </si>
  <si>
    <t>TABLA 5. Producción ambiental y producción media por empresa en bienes y servicios ambientales, por actividad económica</t>
  </si>
  <si>
    <t>TABLA 4. Gastos corrientes y gasto corriente medio por empresa en bienes y servicios ambientales, por actividad económica</t>
  </si>
  <si>
    <t>TABLA 2.  Sueldos y salarios del personal dedicado a actividades ambientales y sueldos ambientales medios, por actividad económica</t>
  </si>
  <si>
    <t>TABLA 3. Permisos ambientales de las empresas, por actividad económica y según tipo de permiso ambiental</t>
  </si>
  <si>
    <t>Tabla 10.</t>
  </si>
  <si>
    <t xml:space="preserve">Tabla 11. </t>
  </si>
  <si>
    <r>
      <t>Tabla 12.</t>
    </r>
    <r>
      <rPr>
        <sz val="14"/>
        <color theme="1" tint="0.249977111117893"/>
        <rFont val="Century Gothic"/>
        <family val="2"/>
      </rPr>
      <t xml:space="preserve"> </t>
    </r>
  </si>
  <si>
    <t xml:space="preserve">Tabla 15. </t>
  </si>
  <si>
    <t xml:space="preserve"> Tabla 19. </t>
  </si>
  <si>
    <t>T19.</t>
  </si>
  <si>
    <t>INDICADOR 7. Proporción de aguas residuales que reciben tratamiento (%)</t>
  </si>
  <si>
    <t>INDICADORES - SISTEMA INTEGRADO DE PRODUCCIÓN VERDE (SIPV) - CEPAL</t>
  </si>
  <si>
    <t>Energía eléctrica consumida de red pública</t>
  </si>
  <si>
    <t>GWh / año</t>
  </si>
  <si>
    <t>Valor pagado por la energía eléctrica consumida de red pública</t>
  </si>
  <si>
    <t>millones US$ / año</t>
  </si>
  <si>
    <t>Empresas con valor pagado por energía eléctrica de red pública</t>
  </si>
  <si>
    <t>Tarifa media</t>
  </si>
  <si>
    <t>MWh / empresa</t>
  </si>
  <si>
    <t>miles USD / empresa</t>
  </si>
  <si>
    <t>US$ / kWh</t>
  </si>
  <si>
    <t>Empresas investigadas</t>
  </si>
  <si>
    <t>Consumo medio de energía eléctrica de red pública por empresa</t>
  </si>
  <si>
    <t>Valor pagado medio de energía eléctrica de red pública por empresa</t>
  </si>
  <si>
    <t>Energía de red pública, cantidad, valor pagado, consumo medio, valor pagado medio por empresa y tarifa media, por tipo de actividad económica</t>
  </si>
  <si>
    <t>TABLA 9. Energía de red pública, cantidad, valor pagado, consumo medio, valor pagado medio por empresa y tarifa media, por tipo de actividad económica</t>
  </si>
  <si>
    <t>Otras actividades *</t>
  </si>
  <si>
    <t>* Otras actividades = Información y Comunicación; Actividades financieras y de seguros; Actividades inmobiliarias; Otras actividades de servicios</t>
  </si>
  <si>
    <t>MWh / año</t>
  </si>
  <si>
    <t>Valor de la energía eléctrica producida</t>
  </si>
  <si>
    <t>Cantidad de energía eléctrica producida</t>
  </si>
  <si>
    <t>miles US$ / año</t>
  </si>
  <si>
    <t>Cantidad de energía eléctrica producida y consumida</t>
  </si>
  <si>
    <t>1. Energía Solar - Uso principal de la energía producida y consumida</t>
  </si>
  <si>
    <t>Total (MWh / año)</t>
  </si>
  <si>
    <t>Calor directo (%)</t>
  </si>
  <si>
    <t>Fuerza motriz y frío (%)</t>
  </si>
  <si>
    <t>Otros usos (%)</t>
  </si>
  <si>
    <t>2. Energía Eólica - Uso principal de la energía producida y consumida</t>
  </si>
  <si>
    <t>3. Energía de Biomasa - Uso principal de la energía producida y consumida</t>
  </si>
  <si>
    <t>4. Energía Hidráulica - Uso principal de la energía producida y consumida</t>
  </si>
  <si>
    <t>5. Energía de generador termoeléctrico - Uso principal de la energía producida y consumida</t>
  </si>
  <si>
    <t>Otros usos** (%)</t>
  </si>
  <si>
    <t>** Otros usos = Iluminación de instalaciones y procesos; Electrólisis para descomposición de sustancias; Recubrimiento metálico de superficies; Licuefacción de gases; Procesos de soldadura.</t>
  </si>
  <si>
    <t xml:space="preserve"> Energía eléctrica alternativa generada, por tipo de actividad económica y según uso principal de la energía producida y consumida</t>
  </si>
  <si>
    <t>TABLA 10.  Energía eléctrica alternativa generada, por tipo de actividad económica y según uso principal de la energía producida y consumida</t>
  </si>
  <si>
    <t>Valor pagado</t>
  </si>
  <si>
    <t>Volumen usado</t>
  </si>
  <si>
    <t>Miles US$</t>
  </si>
  <si>
    <t>Miles galones US</t>
  </si>
  <si>
    <t>Uso principal de combustibles y lubricantes líquidos</t>
  </si>
  <si>
    <t>Volúmenes de Combustibles y Lubricantes líquidos usados en las empresas, por tipo de combustible y según uso principal del mismo</t>
  </si>
  <si>
    <t>TABLA 11. Volúmenes de Combustibles y Lubricantes líquidos usados en las empresas, por tipo de combustible y según uso principal del mismo</t>
  </si>
  <si>
    <t>Masa usada</t>
  </si>
  <si>
    <t>Miles toneladas métricas</t>
  </si>
  <si>
    <t>Combustibles y lubricantes líquidos</t>
  </si>
  <si>
    <t>Combustibles y lubricantes sólidos</t>
  </si>
  <si>
    <t>Calderas (%)</t>
  </si>
  <si>
    <t>Transporte (%)</t>
  </si>
  <si>
    <t>Mantenimiento (%)</t>
  </si>
  <si>
    <t>TABLA 12. Masas de Combustibles y Lubricantes líquidos usados en las empresas, por tipo de combustible y según uso principal del mismo</t>
  </si>
  <si>
    <t>Masas de Combustibles y Lubricantes sólidos usados en las empresas, por tipo de combustible y según uso principal del mismo</t>
  </si>
  <si>
    <t>Uso principal de combustibles y lubricantes sólidos</t>
  </si>
  <si>
    <t>Empresas que cuentan con registro interno de uso de aguas captadas, por actividad económica y según fuente de captación</t>
  </si>
  <si>
    <t>Total de empresas que cuentan con registro interno de uso de agua captada</t>
  </si>
  <si>
    <t>Con registro interno de agua captada</t>
  </si>
  <si>
    <t>Con permiso Senagua</t>
  </si>
  <si>
    <t xml:space="preserve"> Empresas que captaron agua de fuentes naturales que tienen autorización de Senagua, por tipo de actividad económica y según fuente de captación</t>
  </si>
  <si>
    <t xml:space="preserve">Tabla 16. </t>
  </si>
  <si>
    <t>Volúmenes de aguas residuales generadas en el proceso productivo, por actividad económica y según tipo de tratamiento dado</t>
  </si>
  <si>
    <t>Planta de tratamiento</t>
  </si>
  <si>
    <t>Procesos</t>
  </si>
  <si>
    <t>%</t>
  </si>
  <si>
    <r>
      <t>m</t>
    </r>
    <r>
      <rPr>
        <b/>
        <vertAlign val="superscript"/>
        <sz val="9"/>
        <color theme="1" tint="0.34998626667073579"/>
        <rFont val="Century Gothic"/>
        <family val="2"/>
      </rPr>
      <t>3</t>
    </r>
    <r>
      <rPr>
        <b/>
        <sz val="9"/>
        <color theme="1" tint="0.34998626667073579"/>
        <rFont val="Century Gothic"/>
        <family val="2"/>
      </rPr>
      <t xml:space="preserve"> / año</t>
    </r>
  </si>
  <si>
    <t>Distribución de las aguas residuales generadas por tipo de tratamiento dado</t>
  </si>
  <si>
    <t>¿El proceso productivo de la empresa generó aguas residuales? - Sí / No</t>
  </si>
  <si>
    <t>¿Tiene registro de las descargas de las aguas residuales generadas por el proceso productivo de la empresa? - Sí / No</t>
  </si>
  <si>
    <t>T20.</t>
  </si>
  <si>
    <t xml:space="preserve">Tabla 17. </t>
  </si>
  <si>
    <t>T21.</t>
  </si>
  <si>
    <t xml:space="preserve"> TABLA 18. Empresas que generaron residuos no peligrosos, por tipo de residuo  </t>
  </si>
  <si>
    <t xml:space="preserve"> TABLA 19. Empresas que generaron residuos especiales,por tipo de residuo</t>
  </si>
  <si>
    <t xml:space="preserve"> TABLA 20. Empresas que generaron residuos peligrosos líquidos, por tipo de residuo</t>
  </si>
  <si>
    <t xml:space="preserve"> TABLA 21. Empresas que generaron residuos peligrosos sólidos, por tipo de residuo</t>
  </si>
  <si>
    <t>TABLA 15.  Empresas que captaron agua de fuentes naturales que tienen autorización de Senagua, por tipo de actividad económica y según fuente de captación</t>
  </si>
  <si>
    <t>TABLA 16. Empresas que cuentan con registro interno de uso de aguas captadas, por actividad económica y según fuente de captación</t>
  </si>
  <si>
    <t>TABLA 17. Volúmenes de aguas residuales generadas en el proceso productivo, por actividad económica y según tipo de tratamiento dado</t>
  </si>
  <si>
    <t>TABLA 13. Agua de red pública, cantidad, valor pagado, consumo medio, valor pagado medio por empresa y tarifa media, por tipo de actividad económica</t>
  </si>
  <si>
    <t>Tabla 13.</t>
  </si>
  <si>
    <t>Agua de red pública, cantidad, valor pagado, consumo medio, valor pagado medio por empresa y tarifa media, por tipo de actividad económica</t>
  </si>
  <si>
    <t>Agua consumida de red pública</t>
  </si>
  <si>
    <t>US$ / año</t>
  </si>
  <si>
    <t>Empresas con valor pagado por agua de red pública</t>
  </si>
  <si>
    <t>Consumo medio de agua de red pública por empresa</t>
  </si>
  <si>
    <t>Valor pagado medio de agua de red pública por empresa</t>
  </si>
  <si>
    <t>US$ / empresa</t>
  </si>
  <si>
    <r>
      <t>m</t>
    </r>
    <r>
      <rPr>
        <b/>
        <vertAlign val="superscript"/>
        <sz val="9"/>
        <color theme="1" tint="0.34998626667073579"/>
        <rFont val="Century Gothic"/>
        <family val="2"/>
      </rPr>
      <t>3</t>
    </r>
    <r>
      <rPr>
        <b/>
        <sz val="9"/>
        <color theme="1" tint="0.34998626667073579"/>
        <rFont val="Century Gothic"/>
        <family val="2"/>
      </rPr>
      <t xml:space="preserve"> / empresa</t>
    </r>
  </si>
  <si>
    <r>
      <t>US$ / m</t>
    </r>
    <r>
      <rPr>
        <b/>
        <vertAlign val="superscript"/>
        <sz val="9"/>
        <color theme="1" tint="0.34998626667073579"/>
        <rFont val="Century Gothic"/>
        <family val="2"/>
      </rPr>
      <t>3</t>
    </r>
  </si>
  <si>
    <t>Valor pagado por el agua de red pública consumida</t>
  </si>
  <si>
    <t xml:space="preserve"> Tabla 18. </t>
  </si>
  <si>
    <t>Empresas que generaron residuos especiales, por tipo de residuo</t>
  </si>
  <si>
    <t xml:space="preserve"> Tabla 20.</t>
  </si>
  <si>
    <t xml:space="preserve"> Tabla 21. </t>
  </si>
  <si>
    <t>Plásticos de invernadero</t>
  </si>
  <si>
    <t>Empresas que generan residuos no peligrosos</t>
  </si>
  <si>
    <t>Empresas que conocen las cantidades generadas de residuos</t>
  </si>
  <si>
    <t>Toneladas métricas</t>
  </si>
  <si>
    <t>Empresas que generan residuos especiales</t>
  </si>
  <si>
    <t>Empresas que generan residuos peligrosos líquidos</t>
  </si>
  <si>
    <t>Empresas que generan residuos peligrosos sólidos</t>
  </si>
  <si>
    <t>Litros</t>
  </si>
  <si>
    <t xml:space="preserve"> Proporción de empresas que realizaron inversión ambiental en el año 2017 (%)</t>
  </si>
  <si>
    <t>Actividad Económica / Tamaño de empresa</t>
  </si>
  <si>
    <t xml:space="preserve"> Intensidad energética de las empresas (MJ /USD)</t>
  </si>
  <si>
    <t xml:space="preserve"> Proporción de empresas que producen energías renovables en el año 2017 (%)</t>
  </si>
  <si>
    <r>
      <t xml:space="preserve"> Intensidad de generación de CO</t>
    </r>
    <r>
      <rPr>
        <b/>
        <i/>
        <vertAlign val="subscript"/>
        <sz val="12"/>
        <color theme="1" tint="0.34998626667073579"/>
        <rFont val="Century Gothic"/>
        <family val="2"/>
      </rPr>
      <t>2</t>
    </r>
    <r>
      <rPr>
        <b/>
        <i/>
        <sz val="12"/>
        <color theme="1" tint="0.34998626667073579"/>
        <rFont val="Century Gothic"/>
        <family val="2"/>
      </rPr>
      <t xml:space="preserve"> (kg CO</t>
    </r>
    <r>
      <rPr>
        <b/>
        <i/>
        <vertAlign val="subscript"/>
        <sz val="12"/>
        <color theme="1" tint="0.34998626667073579"/>
        <rFont val="Century Gothic"/>
        <family val="2"/>
      </rPr>
      <t>2</t>
    </r>
    <r>
      <rPr>
        <b/>
        <i/>
        <sz val="12"/>
        <color theme="1" tint="0.34998626667073579"/>
        <rFont val="Century Gothic"/>
        <family val="2"/>
      </rPr>
      <t>eq/ USD)</t>
    </r>
  </si>
  <si>
    <t>Empresas que cuentan con fuentes naturales de captación de agua, por tipo de actividad económica y según fuente de captación</t>
  </si>
  <si>
    <t>TABLA 14. Empresas que cuentan con fuentes naturales de captación de agua, por tipo de actividad económica y según fuente de captación</t>
  </si>
  <si>
    <r>
      <t>INDICADOR 5. Intensidad de generación de CO</t>
    </r>
    <r>
      <rPr>
        <vertAlign val="subscript"/>
        <sz val="11"/>
        <color theme="1" tint="0.34998626667073579"/>
        <rFont val="Century Gothic"/>
        <family val="2"/>
      </rPr>
      <t>2</t>
    </r>
    <r>
      <rPr>
        <sz val="11"/>
        <color theme="1" tint="0.34998626667073579"/>
        <rFont val="Century Gothic"/>
        <family val="2"/>
      </rPr>
      <t xml:space="preserve"> (kg CO</t>
    </r>
    <r>
      <rPr>
        <vertAlign val="subscript"/>
        <sz val="11"/>
        <color theme="1" tint="0.34998626667073579"/>
        <rFont val="Century Gothic"/>
        <family val="2"/>
      </rPr>
      <t>2</t>
    </r>
    <r>
      <rPr>
        <sz val="11"/>
        <color theme="1" tint="0.34998626667073579"/>
        <rFont val="Century Gothic"/>
        <family val="2"/>
      </rPr>
      <t>eq/ USD)</t>
    </r>
  </si>
  <si>
    <r>
      <t>INDICADOR 6. Intensidad de uso de agua (m</t>
    </r>
    <r>
      <rPr>
        <vertAlign val="superscript"/>
        <sz val="11"/>
        <color theme="1" tint="0.34998626667073579"/>
        <rFont val="Century Gothic"/>
        <family val="2"/>
      </rPr>
      <t>3</t>
    </r>
    <r>
      <rPr>
        <sz val="11"/>
        <color theme="1" tint="0.34998626667073579"/>
        <rFont val="Century Gothic"/>
        <family val="2"/>
      </rPr>
      <t xml:space="preserve"> H</t>
    </r>
    <r>
      <rPr>
        <vertAlign val="subscript"/>
        <sz val="11"/>
        <color theme="1" tint="0.34998626667073579"/>
        <rFont val="Century Gothic"/>
        <family val="2"/>
      </rPr>
      <t>2</t>
    </r>
    <r>
      <rPr>
        <sz val="11"/>
        <color theme="1" tint="0.34998626667073579"/>
        <rFont val="Century Gothic"/>
        <family val="2"/>
      </rPr>
      <t>O / USD)</t>
    </r>
  </si>
  <si>
    <r>
      <t>(m</t>
    </r>
    <r>
      <rPr>
        <b/>
        <vertAlign val="superscript"/>
        <sz val="9"/>
        <color theme="1" tint="0.34998626667073579"/>
        <rFont val="Century Gothic"/>
        <family val="2"/>
      </rPr>
      <t>3</t>
    </r>
    <r>
      <rPr>
        <b/>
        <sz val="9"/>
        <color theme="1" tint="0.34998626667073579"/>
        <rFont val="Century Gothic"/>
        <family val="2"/>
      </rPr>
      <t xml:space="preserve"> H</t>
    </r>
    <r>
      <rPr>
        <b/>
        <vertAlign val="subscript"/>
        <sz val="9"/>
        <color theme="1" tint="0.34998626667073579"/>
        <rFont val="Century Gothic"/>
        <family val="2"/>
      </rPr>
      <t>2</t>
    </r>
    <r>
      <rPr>
        <b/>
        <sz val="9"/>
        <color theme="1" tint="0.34998626667073579"/>
        <rFont val="Century Gothic"/>
        <family val="2"/>
      </rPr>
      <t>O / 1,000 USD)</t>
    </r>
  </si>
  <si>
    <t>CONTENIDO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</si>
</sst>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###0.00"/>
    <numFmt numFmtId="166" formatCode="###0.0%"/>
    <numFmt numFmtId="167" formatCode="_(* #,##0.0000_);_(* \(#,##0.0000\);_(* &quot;-&quot;??_);_(@_)"/>
    <numFmt numFmtId="168" formatCode="0.000%"/>
    <numFmt numFmtId="169" formatCode="###0.00%"/>
  </numFmts>
  <fonts count="34" x14ac:knownFonts="1">
    <font>
      <sz val="8"/>
      <color theme="1"/>
      <name val="Calibri"/>
      <family val="2"/>
      <scheme val="minor"/>
    </font>
    <font>
      <b/>
      <i/>
      <sz val="14"/>
      <name val="Century Gothic"/>
      <family val="2"/>
    </font>
    <font>
      <b/>
      <sz val="12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14"/>
      <name val="Century Gothic"/>
      <family val="2"/>
    </font>
    <font>
      <sz val="8"/>
      <color theme="1"/>
      <name val="Calibri"/>
      <family val="2"/>
      <scheme val="minor"/>
    </font>
    <font>
      <sz val="12"/>
      <color theme="1" tint="0.34998626667073579"/>
      <name val="Century Gothic"/>
      <family val="2"/>
    </font>
    <font>
      <b/>
      <i/>
      <sz val="12"/>
      <color theme="1" tint="0.34998626667073579"/>
      <name val="Century Gothic"/>
      <family val="2"/>
    </font>
    <font>
      <sz val="10"/>
      <name val="Arial"/>
      <family val="2"/>
    </font>
    <font>
      <sz val="9"/>
      <color theme="1" tint="0.34998626667073579"/>
      <name val="Century Gothic"/>
      <family val="2"/>
    </font>
    <font>
      <b/>
      <sz val="9"/>
      <color theme="1" tint="0.34998626667073579"/>
      <name val="Century Gothic"/>
      <family val="2"/>
    </font>
    <font>
      <u/>
      <sz val="10"/>
      <color theme="9" tint="-0.24994659260841701"/>
      <name val="Arial"/>
      <family val="2"/>
    </font>
    <font>
      <u/>
      <sz val="10"/>
      <color rgb="FFFFC000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 tint="0.249977111117893"/>
      <name val="Century Gothic"/>
      <family val="2"/>
    </font>
    <font>
      <sz val="14"/>
      <color theme="1" tint="0.249977111117893"/>
      <name val="Century Gothic"/>
      <family val="2"/>
    </font>
    <font>
      <b/>
      <sz val="11"/>
      <color theme="1"/>
      <name val="Calibri"/>
      <family val="2"/>
      <scheme val="minor"/>
    </font>
    <font>
      <b/>
      <vertAlign val="subscript"/>
      <sz val="9"/>
      <color theme="1" tint="0.34998626667073579"/>
      <name val="Century Gothic"/>
      <family val="2"/>
    </font>
    <font>
      <b/>
      <vertAlign val="superscript"/>
      <sz val="9"/>
      <color theme="1" tint="0.34998626667073579"/>
      <name val="Century Gothic"/>
      <family val="2"/>
    </font>
    <font>
      <b/>
      <i/>
      <vertAlign val="subscript"/>
      <sz val="12"/>
      <color theme="1" tint="0.34998626667073579"/>
      <name val="Century Gothic"/>
      <family val="2"/>
    </font>
    <font>
      <b/>
      <i/>
      <vertAlign val="superscript"/>
      <sz val="12"/>
      <color theme="1" tint="0.34998626667073579"/>
      <name val="Century Gothic"/>
      <family val="2"/>
    </font>
    <font>
      <sz val="8"/>
      <color theme="1" tint="0.34998626667073579"/>
      <name val="Century Gothic"/>
      <family val="2"/>
    </font>
    <font>
      <sz val="9"/>
      <color indexed="60"/>
      <name val="Arial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bscript"/>
      <sz val="11"/>
      <color theme="1" tint="0.34998626667073579"/>
      <name val="Century Gothic"/>
      <family val="2"/>
    </font>
    <font>
      <vertAlign val="superscript"/>
      <sz val="11"/>
      <color theme="1" tint="0.34998626667073579"/>
      <name val="Century Gothic"/>
      <family val="2"/>
    </font>
    <font>
      <sz val="10"/>
      <name val="Arial"/>
    </font>
    <font>
      <sz val="9"/>
      <color indexed="60"/>
      <name val="Arial"/>
    </font>
    <font>
      <sz val="8"/>
      <color indexed="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rgb="FFFDCD09"/>
      </left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 style="thin">
        <color theme="9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theme="9"/>
      </right>
      <top style="thin">
        <color rgb="FFFFC000"/>
      </top>
      <bottom style="thin">
        <color rgb="FFFFC000"/>
      </bottom>
      <diagonal/>
    </border>
  </borders>
  <cellStyleXfs count="24">
    <xf numFmtId="0" fontId="0" fillId="0" borderId="0"/>
    <xf numFmtId="9" fontId="5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8" fillId="0" borderId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31" fillId="0" borderId="0"/>
  </cellStyleXfs>
  <cellXfs count="198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/>
    </xf>
    <xf numFmtId="3" fontId="9" fillId="3" borderId="2" xfId="0" applyNumberFormat="1" applyFont="1" applyFill="1" applyBorder="1" applyAlignment="1">
      <alignment horizontal="right" vertical="center"/>
    </xf>
    <xf numFmtId="10" fontId="9" fillId="0" borderId="2" xfId="0" applyNumberFormat="1" applyFont="1" applyBorder="1"/>
    <xf numFmtId="0" fontId="10" fillId="0" borderId="2" xfId="0" applyFont="1" applyBorder="1"/>
    <xf numFmtId="3" fontId="10" fillId="3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9" fillId="0" borderId="0" xfId="0" applyFont="1"/>
    <xf numFmtId="10" fontId="10" fillId="0" borderId="2" xfId="0" applyNumberFormat="1" applyFont="1" applyBorder="1" applyAlignment="1"/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0" fillId="0" borderId="0" xfId="0" applyBorder="1"/>
    <xf numFmtId="10" fontId="9" fillId="0" borderId="3" xfId="0" applyNumberFormat="1" applyFont="1" applyBorder="1" applyAlignment="1"/>
    <xf numFmtId="0" fontId="9" fillId="0" borderId="2" xfId="0" applyFont="1" applyBorder="1" applyAlignment="1">
      <alignment wrapText="1"/>
    </xf>
    <xf numFmtId="10" fontId="10" fillId="0" borderId="3" xfId="0" applyNumberFormat="1" applyFont="1" applyBorder="1" applyAlignment="1"/>
    <xf numFmtId="10" fontId="9" fillId="0" borderId="3" xfId="0" applyNumberFormat="1" applyFont="1" applyBorder="1" applyAlignment="1">
      <alignment vertical="center"/>
    </xf>
    <xf numFmtId="0" fontId="14" fillId="0" borderId="0" xfId="0" applyFont="1"/>
    <xf numFmtId="0" fontId="10" fillId="0" borderId="2" xfId="10" applyFont="1" applyBorder="1" applyAlignment="1">
      <alignment horizontal="left" wrapText="1"/>
    </xf>
    <xf numFmtId="0" fontId="10" fillId="0" borderId="2" xfId="11" applyFont="1" applyBorder="1" applyAlignment="1">
      <alignment horizontal="left" wrapText="1"/>
    </xf>
    <xf numFmtId="0" fontId="9" fillId="0" borderId="2" xfId="11" applyFont="1" applyBorder="1" applyAlignment="1">
      <alignment horizontal="left" vertical="top" wrapText="1"/>
    </xf>
    <xf numFmtId="10" fontId="9" fillId="0" borderId="2" xfId="0" applyNumberFormat="1" applyFont="1" applyBorder="1" applyAlignment="1"/>
    <xf numFmtId="0" fontId="0" fillId="0" borderId="0" xfId="0" applyAlignment="1">
      <alignment vertical="center"/>
    </xf>
    <xf numFmtId="0" fontId="10" fillId="4" borderId="2" xfId="12" applyFont="1" applyFill="1" applyBorder="1" applyAlignment="1">
      <alignment horizontal="center" wrapText="1"/>
    </xf>
    <xf numFmtId="0" fontId="10" fillId="4" borderId="2" xfId="12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right" vertical="center"/>
    </xf>
    <xf numFmtId="10" fontId="10" fillId="0" borderId="8" xfId="0" applyNumberFormat="1" applyFont="1" applyBorder="1" applyAlignment="1">
      <alignment horizontal="right" vertical="center"/>
    </xf>
    <xf numFmtId="0" fontId="10" fillId="4" borderId="2" xfId="14" applyFont="1" applyFill="1" applyBorder="1" applyAlignment="1">
      <alignment horizontal="center" wrapText="1"/>
    </xf>
    <xf numFmtId="3" fontId="9" fillId="3" borderId="2" xfId="0" applyNumberFormat="1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vertical="center"/>
    </xf>
    <xf numFmtId="10" fontId="10" fillId="3" borderId="2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3" fontId="10" fillId="4" borderId="2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left" vertical="center"/>
    </xf>
    <xf numFmtId="0" fontId="9" fillId="3" borderId="2" xfId="16" applyFont="1" applyFill="1" applyBorder="1" applyAlignment="1">
      <alignment horizontal="left" vertical="top" wrapText="1"/>
    </xf>
    <xf numFmtId="0" fontId="9" fillId="3" borderId="2" xfId="17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164" fontId="9" fillId="3" borderId="2" xfId="0" applyNumberFormat="1" applyFont="1" applyFill="1" applyBorder="1" applyAlignment="1">
      <alignment vertical="center"/>
    </xf>
    <xf numFmtId="166" fontId="9" fillId="3" borderId="2" xfId="0" applyNumberFormat="1" applyFont="1" applyFill="1" applyBorder="1" applyAlignment="1">
      <alignment vertical="center"/>
    </xf>
    <xf numFmtId="0" fontId="9" fillId="0" borderId="0" xfId="2" applyFont="1" applyBorder="1" applyAlignment="1">
      <alignment horizontal="left" vertical="top" wrapText="1"/>
    </xf>
    <xf numFmtId="4" fontId="10" fillId="3" borderId="2" xfId="0" applyNumberFormat="1" applyFont="1" applyFill="1" applyBorder="1" applyAlignment="1">
      <alignment horizontal="right" vertical="center"/>
    </xf>
    <xf numFmtId="4" fontId="9" fillId="3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10" fontId="9" fillId="0" borderId="2" xfId="0" applyNumberFormat="1" applyFont="1" applyBorder="1" applyAlignment="1">
      <alignment horizontal="right" vertical="center"/>
    </xf>
    <xf numFmtId="10" fontId="10" fillId="0" borderId="2" xfId="0" applyNumberFormat="1" applyFont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top" wrapText="1"/>
    </xf>
    <xf numFmtId="0" fontId="9" fillId="0" borderId="2" xfId="12" applyFont="1" applyBorder="1" applyAlignment="1">
      <alignment horizontal="left" vertical="center" wrapText="1"/>
    </xf>
    <xf numFmtId="0" fontId="9" fillId="0" borderId="2" xfId="12" applyFont="1" applyBorder="1" applyAlignment="1">
      <alignment horizontal="left" vertical="top" wrapText="1"/>
    </xf>
    <xf numFmtId="0" fontId="10" fillId="0" borderId="2" xfId="12" applyFont="1" applyBorder="1" applyAlignment="1">
      <alignment horizontal="left" vertical="top" wrapText="1"/>
    </xf>
    <xf numFmtId="4" fontId="9" fillId="3" borderId="2" xfId="0" applyNumberFormat="1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vertical="center"/>
    </xf>
    <xf numFmtId="0" fontId="9" fillId="0" borderId="0" xfId="2" applyFont="1" applyBorder="1" applyAlignment="1">
      <alignment vertical="top" wrapText="1"/>
    </xf>
    <xf numFmtId="10" fontId="10" fillId="0" borderId="2" xfId="0" applyNumberFormat="1" applyFont="1" applyBorder="1"/>
    <xf numFmtId="10" fontId="10" fillId="0" borderId="2" xfId="0" applyNumberFormat="1" applyFont="1" applyBorder="1" applyAlignment="1">
      <alignment vertical="center"/>
    </xf>
    <xf numFmtId="0" fontId="9" fillId="0" borderId="0" xfId="0" applyFont="1" applyBorder="1" applyAlignment="1">
      <alignment wrapText="1"/>
    </xf>
    <xf numFmtId="10" fontId="9" fillId="0" borderId="2" xfId="1" applyNumberFormat="1" applyFont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10" fontId="10" fillId="0" borderId="2" xfId="1" applyNumberFormat="1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top" wrapText="1"/>
    </xf>
    <xf numFmtId="0" fontId="10" fillId="4" borderId="2" xfId="12" applyFont="1" applyFill="1" applyBorder="1" applyAlignment="1">
      <alignment horizontal="center" vertical="center" wrapText="1"/>
    </xf>
    <xf numFmtId="0" fontId="9" fillId="0" borderId="2" xfId="11" applyFont="1" applyBorder="1" applyAlignment="1">
      <alignment horizontal="left" vertical="top" wrapText="1"/>
    </xf>
    <xf numFmtId="4" fontId="9" fillId="3" borderId="3" xfId="0" applyNumberFormat="1" applyFont="1" applyFill="1" applyBorder="1" applyAlignment="1">
      <alignment horizontal="right" vertical="center"/>
    </xf>
    <xf numFmtId="4" fontId="10" fillId="3" borderId="3" xfId="0" applyNumberFormat="1" applyFont="1" applyFill="1" applyBorder="1" applyAlignment="1">
      <alignment horizontal="right" vertical="center"/>
    </xf>
    <xf numFmtId="10" fontId="9" fillId="0" borderId="3" xfId="0" applyNumberFormat="1" applyFont="1" applyBorder="1" applyAlignment="1">
      <alignment horizontal="right" vertical="center"/>
    </xf>
    <xf numFmtId="0" fontId="10" fillId="0" borderId="2" xfId="13" applyFont="1" applyBorder="1" applyAlignment="1">
      <alignment horizontal="center" wrapText="1"/>
    </xf>
    <xf numFmtId="0" fontId="9" fillId="0" borderId="2" xfId="13" applyFont="1" applyBorder="1" applyAlignment="1">
      <alignment horizontal="left" vertical="top" wrapText="1"/>
    </xf>
    <xf numFmtId="10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/>
    </xf>
    <xf numFmtId="4" fontId="10" fillId="3" borderId="2" xfId="0" applyNumberFormat="1" applyFont="1" applyFill="1" applyBorder="1" applyAlignment="1">
      <alignment vertical="center"/>
    </xf>
    <xf numFmtId="4" fontId="9" fillId="3" borderId="2" xfId="0" applyNumberFormat="1" applyFont="1" applyFill="1" applyBorder="1" applyAlignment="1">
      <alignment vertical="center"/>
    </xf>
    <xf numFmtId="10" fontId="10" fillId="0" borderId="2" xfId="0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left" vertical="top" wrapText="1"/>
    </xf>
    <xf numFmtId="10" fontId="10" fillId="0" borderId="3" xfId="0" applyNumberFormat="1" applyFont="1" applyBorder="1" applyAlignment="1">
      <alignment vertical="center"/>
    </xf>
    <xf numFmtId="10" fontId="9" fillId="0" borderId="2" xfId="0" applyNumberFormat="1" applyFont="1" applyBorder="1" applyAlignment="1">
      <alignment vertical="center"/>
    </xf>
    <xf numFmtId="0" fontId="24" fillId="0" borderId="0" xfId="2" applyFont="1" applyBorder="1" applyAlignment="1">
      <alignment horizontal="left" vertical="top" wrapText="1"/>
    </xf>
    <xf numFmtId="0" fontId="9" fillId="0" borderId="2" xfId="10" applyFont="1" applyFill="1" applyBorder="1" applyAlignment="1">
      <alignment horizontal="left" vertical="top" wrapText="1"/>
    </xf>
    <xf numFmtId="3" fontId="10" fillId="3" borderId="7" xfId="0" applyNumberFormat="1" applyFont="1" applyFill="1" applyBorder="1" applyAlignment="1">
      <alignment horizontal="right" vertical="center"/>
    </xf>
    <xf numFmtId="0" fontId="9" fillId="0" borderId="0" xfId="12" applyFont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right" vertical="center"/>
    </xf>
    <xf numFmtId="0" fontId="8" fillId="0" borderId="0" xfId="19"/>
    <xf numFmtId="0" fontId="9" fillId="0" borderId="2" xfId="0" applyFont="1" applyBorder="1" applyAlignment="1">
      <alignment horizontal="left" wrapText="1"/>
    </xf>
    <xf numFmtId="0" fontId="8" fillId="0" borderId="0" xfId="20"/>
    <xf numFmtId="164" fontId="25" fillId="0" borderId="0" xfId="20" applyNumberFormat="1" applyFont="1" applyBorder="1" applyAlignment="1">
      <alignment horizontal="right" vertical="top"/>
    </xf>
    <xf numFmtId="10" fontId="9" fillId="3" borderId="2" xfId="1" applyNumberFormat="1" applyFont="1" applyFill="1" applyBorder="1" applyAlignment="1">
      <alignment horizontal="right" vertical="center"/>
    </xf>
    <xf numFmtId="10" fontId="8" fillId="0" borderId="0" xfId="1" applyNumberFormat="1" applyFont="1"/>
    <xf numFmtId="43" fontId="8" fillId="0" borderId="0" xfId="18" applyFont="1"/>
    <xf numFmtId="10" fontId="25" fillId="0" borderId="0" xfId="1" applyNumberFormat="1" applyFont="1" applyBorder="1" applyAlignment="1">
      <alignment horizontal="right" vertical="top"/>
    </xf>
    <xf numFmtId="0" fontId="10" fillId="0" borderId="2" xfId="11" applyFont="1" applyBorder="1" applyAlignment="1">
      <alignment horizontal="center" wrapText="1"/>
    </xf>
    <xf numFmtId="10" fontId="25" fillId="0" borderId="0" xfId="1" applyNumberFormat="1" applyFont="1" applyBorder="1" applyAlignment="1">
      <alignment horizontal="right" vertical="center"/>
    </xf>
    <xf numFmtId="10" fontId="0" fillId="0" borderId="0" xfId="1" applyNumberFormat="1" applyFont="1"/>
    <xf numFmtId="0" fontId="10" fillId="0" borderId="2" xfId="0" applyFont="1" applyBorder="1" applyAlignment="1">
      <alignment horizontal="center"/>
    </xf>
    <xf numFmtId="43" fontId="25" fillId="0" borderId="0" xfId="18" applyFont="1" applyBorder="1" applyAlignment="1">
      <alignment horizontal="right" vertical="top"/>
    </xf>
    <xf numFmtId="167" fontId="25" fillId="0" borderId="0" xfId="18" applyNumberFormat="1" applyFont="1" applyBorder="1" applyAlignment="1">
      <alignment horizontal="right" vertical="top"/>
    </xf>
    <xf numFmtId="43" fontId="0" fillId="0" borderId="0" xfId="18" applyFont="1" applyBorder="1"/>
    <xf numFmtId="0" fontId="7" fillId="3" borderId="0" xfId="0" applyFont="1" applyFill="1" applyAlignment="1">
      <alignment horizontal="left"/>
    </xf>
    <xf numFmtId="0" fontId="9" fillId="0" borderId="0" xfId="2" applyFont="1" applyBorder="1" applyAlignment="1">
      <alignment horizontal="left" vertical="top" wrapText="1"/>
    </xf>
    <xf numFmtId="0" fontId="10" fillId="4" borderId="2" xfId="14" applyFont="1" applyFill="1" applyBorder="1" applyAlignment="1">
      <alignment horizontal="center" wrapText="1"/>
    </xf>
    <xf numFmtId="0" fontId="26" fillId="0" borderId="0" xfId="0" applyFont="1"/>
    <xf numFmtId="168" fontId="8" fillId="0" borderId="0" xfId="1" applyNumberFormat="1" applyFont="1"/>
    <xf numFmtId="4" fontId="26" fillId="0" borderId="0" xfId="0" applyNumberFormat="1" applyFont="1"/>
    <xf numFmtId="10" fontId="27" fillId="0" borderId="0" xfId="1" applyNumberFormat="1" applyFont="1"/>
    <xf numFmtId="0" fontId="9" fillId="0" borderId="0" xfId="2" applyFont="1" applyBorder="1" applyAlignment="1">
      <alignment horizontal="left" vertical="top" wrapText="1"/>
    </xf>
    <xf numFmtId="0" fontId="8" fillId="0" borderId="0" xfId="21"/>
    <xf numFmtId="0" fontId="7" fillId="3" borderId="0" xfId="0" applyFont="1" applyFill="1" applyAlignment="1"/>
    <xf numFmtId="0" fontId="9" fillId="0" borderId="0" xfId="2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0" fillId="0" borderId="12" xfId="0" applyBorder="1"/>
    <xf numFmtId="169" fontId="9" fillId="3" borderId="2" xfId="0" applyNumberFormat="1" applyFont="1" applyFill="1" applyBorder="1" applyAlignment="1">
      <alignment vertical="center"/>
    </xf>
    <xf numFmtId="0" fontId="28" fillId="0" borderId="0" xfId="22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1" xfId="2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3" xfId="0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top" wrapText="1"/>
    </xf>
    <xf numFmtId="0" fontId="9" fillId="0" borderId="2" xfId="4" applyFont="1" applyBorder="1" applyAlignment="1">
      <alignment horizontal="left" vertical="top" wrapText="1"/>
    </xf>
    <xf numFmtId="0" fontId="10" fillId="0" borderId="2" xfId="5" applyFont="1" applyBorder="1" applyAlignment="1">
      <alignment horizontal="left" wrapText="1"/>
    </xf>
    <xf numFmtId="0" fontId="9" fillId="0" borderId="2" xfId="5" applyFont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24" fillId="0" borderId="0" xfId="2" applyFont="1" applyBorder="1" applyAlignment="1">
      <alignment horizontal="left" vertical="top" wrapText="1"/>
    </xf>
    <xf numFmtId="0" fontId="10" fillId="4" borderId="2" xfId="12" applyFont="1" applyFill="1" applyBorder="1" applyAlignment="1">
      <alignment horizontal="center" vertical="center" wrapText="1"/>
    </xf>
    <xf numFmtId="0" fontId="10" fillId="4" borderId="13" xfId="12" applyFont="1" applyFill="1" applyBorder="1" applyAlignment="1">
      <alignment horizontal="center" vertical="center" wrapText="1"/>
    </xf>
    <xf numFmtId="0" fontId="10" fillId="4" borderId="4" xfId="12" applyFont="1" applyFill="1" applyBorder="1" applyAlignment="1">
      <alignment horizontal="center" vertical="center" wrapText="1"/>
    </xf>
    <xf numFmtId="0" fontId="10" fillId="4" borderId="14" xfId="12" applyFont="1" applyFill="1" applyBorder="1" applyAlignment="1">
      <alignment horizontal="center" vertical="center" wrapText="1"/>
    </xf>
    <xf numFmtId="0" fontId="10" fillId="4" borderId="13" xfId="12" applyFont="1" applyFill="1" applyBorder="1" applyAlignment="1">
      <alignment horizontal="center" wrapText="1"/>
    </xf>
    <xf numFmtId="0" fontId="10" fillId="4" borderId="5" xfId="12" applyFont="1" applyFill="1" applyBorder="1" applyAlignment="1">
      <alignment horizontal="center" wrapText="1"/>
    </xf>
    <xf numFmtId="0" fontId="10" fillId="4" borderId="3" xfId="12" applyFont="1" applyFill="1" applyBorder="1" applyAlignment="1">
      <alignment horizontal="center" wrapText="1"/>
    </xf>
    <xf numFmtId="0" fontId="10" fillId="4" borderId="14" xfId="12" applyFont="1" applyFill="1" applyBorder="1" applyAlignment="1">
      <alignment horizontal="center" wrapText="1"/>
    </xf>
    <xf numFmtId="0" fontId="10" fillId="4" borderId="4" xfId="12" applyFont="1" applyFill="1" applyBorder="1" applyAlignment="1">
      <alignment horizontal="center" wrapText="1"/>
    </xf>
    <xf numFmtId="0" fontId="10" fillId="4" borderId="2" xfId="12" applyFont="1" applyFill="1" applyBorder="1" applyAlignment="1">
      <alignment horizontal="center" wrapText="1"/>
    </xf>
    <xf numFmtId="0" fontId="13" fillId="3" borderId="10" xfId="14" applyFont="1" applyFill="1" applyBorder="1" applyAlignment="1">
      <alignment horizontal="center" vertical="top" wrapText="1"/>
    </xf>
    <xf numFmtId="10" fontId="10" fillId="3" borderId="6" xfId="0" applyNumberFormat="1" applyFont="1" applyFill="1" applyBorder="1" applyAlignment="1">
      <alignment horizontal="center" vertical="center" wrapText="1"/>
    </xf>
    <xf numFmtId="10" fontId="10" fillId="3" borderId="9" xfId="0" applyNumberFormat="1" applyFont="1" applyFill="1" applyBorder="1" applyAlignment="1">
      <alignment horizontal="center" vertical="center" wrapText="1"/>
    </xf>
    <xf numFmtId="10" fontId="10" fillId="3" borderId="7" xfId="0" applyNumberFormat="1" applyFont="1" applyFill="1" applyBorder="1" applyAlignment="1">
      <alignment horizontal="center" vertical="center" wrapText="1"/>
    </xf>
    <xf numFmtId="0" fontId="10" fillId="4" borderId="2" xfId="14" applyFont="1" applyFill="1" applyBorder="1" applyAlignment="1">
      <alignment horizontal="center" wrapText="1"/>
    </xf>
    <xf numFmtId="0" fontId="10" fillId="3" borderId="2" xfId="16" applyFont="1" applyFill="1" applyBorder="1" applyAlignment="1">
      <alignment horizontal="center" vertical="top" wrapText="1"/>
    </xf>
    <xf numFmtId="0" fontId="10" fillId="3" borderId="6" xfId="15" applyFont="1" applyFill="1" applyBorder="1" applyAlignment="1">
      <alignment horizontal="center" vertical="center" wrapText="1"/>
    </xf>
    <xf numFmtId="0" fontId="10" fillId="3" borderId="9" xfId="15" applyFont="1" applyFill="1" applyBorder="1" applyAlignment="1">
      <alignment horizontal="center" vertical="center" wrapText="1"/>
    </xf>
    <xf numFmtId="0" fontId="10" fillId="3" borderId="7" xfId="15" applyFont="1" applyFill="1" applyBorder="1" applyAlignment="1">
      <alignment horizontal="center" vertical="center" wrapText="1"/>
    </xf>
    <xf numFmtId="0" fontId="10" fillId="3" borderId="6" xfId="15" applyFont="1" applyFill="1" applyBorder="1" applyAlignment="1">
      <alignment horizontal="center" vertical="top" wrapText="1"/>
    </xf>
    <xf numFmtId="0" fontId="10" fillId="3" borderId="7" xfId="15" applyFont="1" applyFill="1" applyBorder="1" applyAlignment="1">
      <alignment horizontal="center" vertical="top" wrapText="1"/>
    </xf>
    <xf numFmtId="0" fontId="13" fillId="3" borderId="4" xfId="15" applyFont="1" applyFill="1" applyBorder="1" applyAlignment="1">
      <alignment horizontal="center" vertical="top"/>
    </xf>
    <xf numFmtId="4" fontId="10" fillId="3" borderId="6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16" applyFont="1" applyFill="1" applyBorder="1" applyAlignment="1">
      <alignment horizontal="left" vertical="center" wrapText="1"/>
    </xf>
    <xf numFmtId="0" fontId="10" fillId="3" borderId="9" xfId="16" applyFont="1" applyFill="1" applyBorder="1" applyAlignment="1">
      <alignment horizontal="left" vertical="center" wrapText="1"/>
    </xf>
    <xf numFmtId="0" fontId="10" fillId="3" borderId="2" xfId="16" applyFont="1" applyFill="1" applyBorder="1" applyAlignment="1">
      <alignment horizontal="left" vertical="top" wrapText="1"/>
    </xf>
    <xf numFmtId="0" fontId="10" fillId="3" borderId="6" xfId="17" applyFont="1" applyFill="1" applyBorder="1" applyAlignment="1">
      <alignment horizontal="center" vertical="center" wrapText="1"/>
    </xf>
    <xf numFmtId="0" fontId="10" fillId="3" borderId="9" xfId="17" applyFont="1" applyFill="1" applyBorder="1" applyAlignment="1">
      <alignment horizontal="center" vertical="center" wrapText="1"/>
    </xf>
    <xf numFmtId="0" fontId="10" fillId="3" borderId="7" xfId="17" applyFont="1" applyFill="1" applyBorder="1" applyAlignment="1">
      <alignment horizontal="center" vertical="center" wrapText="1"/>
    </xf>
    <xf numFmtId="0" fontId="10" fillId="3" borderId="6" xfId="17" applyFont="1" applyFill="1" applyBorder="1" applyAlignment="1">
      <alignment horizontal="center" vertical="top" wrapText="1"/>
    </xf>
    <xf numFmtId="0" fontId="10" fillId="3" borderId="7" xfId="17" applyFont="1" applyFill="1" applyBorder="1" applyAlignment="1">
      <alignment horizontal="center" vertical="top" wrapText="1"/>
    </xf>
    <xf numFmtId="0" fontId="10" fillId="3" borderId="3" xfId="17" applyFont="1" applyFill="1" applyBorder="1" applyAlignment="1">
      <alignment horizontal="center" vertical="top" wrapText="1"/>
    </xf>
    <xf numFmtId="0" fontId="10" fillId="3" borderId="5" xfId="17" applyFont="1" applyFill="1" applyBorder="1" applyAlignment="1">
      <alignment horizontal="center" vertical="top" wrapText="1"/>
    </xf>
    <xf numFmtId="0" fontId="31" fillId="0" borderId="0" xfId="23"/>
    <xf numFmtId="0" fontId="33" fillId="0" borderId="0" xfId="23" applyFont="1" applyFill="1" applyBorder="1" applyAlignment="1">
      <alignment horizontal="left" vertical="top" wrapText="1"/>
    </xf>
    <xf numFmtId="165" fontId="32" fillId="0" borderId="0" xfId="23" applyNumberFormat="1" applyFont="1" applyBorder="1" applyAlignment="1">
      <alignment horizontal="right" vertical="top"/>
    </xf>
    <xf numFmtId="164" fontId="32" fillId="0" borderId="0" xfId="23" applyNumberFormat="1" applyFont="1" applyBorder="1" applyAlignment="1">
      <alignment horizontal="right" vertical="top"/>
    </xf>
    <xf numFmtId="0" fontId="32" fillId="0" borderId="0" xfId="23" applyFont="1" applyFill="1" applyBorder="1" applyAlignment="1">
      <alignment horizontal="left" vertical="top" wrapText="1"/>
    </xf>
    <xf numFmtId="165" fontId="32" fillId="0" borderId="0" xfId="23" applyNumberFormat="1" applyFont="1" applyFill="1" applyBorder="1" applyAlignment="1">
      <alignment horizontal="right" vertical="top"/>
    </xf>
    <xf numFmtId="164" fontId="32" fillId="0" borderId="0" xfId="23" applyNumberFormat="1" applyFont="1" applyFill="1" applyBorder="1" applyAlignment="1">
      <alignment horizontal="right" vertical="top"/>
    </xf>
    <xf numFmtId="10" fontId="10" fillId="3" borderId="3" xfId="1" applyNumberFormat="1" applyFont="1" applyFill="1" applyBorder="1" applyAlignment="1">
      <alignment horizontal="right" vertical="center"/>
    </xf>
    <xf numFmtId="10" fontId="9" fillId="3" borderId="3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0" fontId="7" fillId="0" borderId="0" xfId="0" applyFont="1" applyFill="1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24">
    <cellStyle name="Hipervínculo 2" xfId="9"/>
    <cellStyle name="Hipervínculo 4" xfId="3"/>
    <cellStyle name="Millares" xfId="18" builtinId="3"/>
    <cellStyle name="Normal" xfId="0" builtinId="0"/>
    <cellStyle name="Normal 2" xfId="6"/>
    <cellStyle name="Normal_AGUA_Y_AGUA_RESIDUAL" xfId="19"/>
    <cellStyle name="Normal_Cap.10.II.Tab.12" xfId="12"/>
    <cellStyle name="Normal_Hoja1" xfId="2"/>
    <cellStyle name="Normal_Hoja11" xfId="10"/>
    <cellStyle name="Normal_Hoja2" xfId="11"/>
    <cellStyle name="Normal_Hoja3" xfId="13"/>
    <cellStyle name="Normal_Hoja6" xfId="4"/>
    <cellStyle name="Normal_Hoja7" xfId="5"/>
    <cellStyle name="Normal_Indicador 1" xfId="14"/>
    <cellStyle name="Normal_Indicador 5" xfId="15"/>
    <cellStyle name="Normal_Indicador 6" xfId="16"/>
    <cellStyle name="Normal_Indicador 7" xfId="17"/>
    <cellStyle name="Normal_INDICADORES" xfId="21"/>
    <cellStyle name="Normal_INDICADORES_1" xfId="22"/>
    <cellStyle name="Normal_INDICADORES_2" xfId="23"/>
    <cellStyle name="Normal_RESIDUOS" xfId="20"/>
    <cellStyle name="Porcentaje" xfId="1" builtinId="5"/>
    <cellStyle name="Porcentaje 2" xfId="8"/>
    <cellStyle name="Porcentaje 3" xfId="7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782424" cy="6096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178242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93132</xdr:colOff>
      <xdr:row>5</xdr:row>
      <xdr:rowOff>65616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1275482" cy="77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416982</xdr:colOff>
      <xdr:row>5</xdr:row>
      <xdr:rowOff>65616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1275482" cy="77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47624</xdr:colOff>
      <xdr:row>5</xdr:row>
      <xdr:rowOff>65616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1896724" cy="77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607482</xdr:colOff>
      <xdr:row>5</xdr:row>
      <xdr:rowOff>65616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1275482" cy="77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112182</xdr:colOff>
      <xdr:row>5</xdr:row>
      <xdr:rowOff>65616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1275482" cy="77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600075</xdr:colOff>
      <xdr:row>5</xdr:row>
      <xdr:rowOff>65616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1353800" cy="77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4"/>
  <sheetViews>
    <sheetView showGridLines="0" tabSelected="1" workbookViewId="0">
      <selection activeCell="A4" sqref="A4"/>
    </sheetView>
  </sheetViews>
  <sheetFormatPr baseColWidth="10" defaultRowHeight="11.25" x14ac:dyDescent="0.2"/>
  <cols>
    <col min="1" max="1" width="11.33203125" customWidth="1"/>
    <col min="2" max="17" width="12.1640625" customWidth="1"/>
  </cols>
  <sheetData>
    <row r="6" spans="1:17" ht="18" customHeight="1" x14ac:dyDescent="0.2">
      <c r="A6" s="120" t="s">
        <v>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1:17" ht="18" customHeight="1" x14ac:dyDescent="0.2">
      <c r="A7" s="120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10" spans="1:17" ht="15" x14ac:dyDescent="0.2">
      <c r="A10" s="1" t="s">
        <v>25</v>
      </c>
      <c r="B10" s="121" t="s">
        <v>2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17" ht="15" x14ac:dyDescent="0.2">
      <c r="A11" s="122" t="s">
        <v>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ht="18" customHeight="1" x14ac:dyDescent="0.3">
      <c r="A12" s="2" t="s">
        <v>3</v>
      </c>
      <c r="B12" s="195" t="s">
        <v>33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7"/>
    </row>
    <row r="13" spans="1:17" ht="16.5" x14ac:dyDescent="0.3">
      <c r="A13" s="2" t="s">
        <v>4</v>
      </c>
      <c r="B13" s="195" t="s">
        <v>255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1:17" ht="18" customHeight="1" x14ac:dyDescent="0.3">
      <c r="A14" s="2" t="s">
        <v>5</v>
      </c>
      <c r="B14" s="195" t="s">
        <v>256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7"/>
    </row>
    <row r="15" spans="1:17" ht="16.5" customHeight="1" x14ac:dyDescent="0.2">
      <c r="A15" s="117" t="s">
        <v>9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17" ht="18" customHeight="1" x14ac:dyDescent="0.3">
      <c r="A16" s="2" t="s">
        <v>6</v>
      </c>
      <c r="B16" s="195" t="s">
        <v>254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7"/>
    </row>
    <row r="17" spans="1:17" ht="18" customHeight="1" x14ac:dyDescent="0.3">
      <c r="A17" s="2" t="s">
        <v>8</v>
      </c>
      <c r="B17" s="195" t="s">
        <v>253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7"/>
    </row>
    <row r="18" spans="1:17" ht="18" customHeight="1" x14ac:dyDescent="0.3">
      <c r="A18" s="2" t="s">
        <v>11</v>
      </c>
      <c r="B18" s="195" t="s">
        <v>250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7"/>
    </row>
    <row r="19" spans="1:17" ht="16.5" customHeight="1" x14ac:dyDescent="0.3">
      <c r="A19" s="2" t="s">
        <v>12</v>
      </c>
      <c r="B19" s="195" t="s">
        <v>251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7"/>
    </row>
    <row r="20" spans="1:17" ht="16.5" customHeight="1" x14ac:dyDescent="0.3">
      <c r="A20" s="2" t="s">
        <v>13</v>
      </c>
      <c r="B20" s="195" t="s">
        <v>252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7"/>
    </row>
    <row r="21" spans="1:17" ht="16.5" customHeight="1" x14ac:dyDescent="0.2">
      <c r="A21" s="117" t="s">
        <v>10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</row>
    <row r="22" spans="1:17" ht="16.5" customHeight="1" x14ac:dyDescent="0.3">
      <c r="A22" s="2" t="s">
        <v>15</v>
      </c>
      <c r="B22" s="195" t="s">
        <v>278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7"/>
    </row>
    <row r="23" spans="1:17" ht="18" customHeight="1" x14ac:dyDescent="0.3">
      <c r="A23" s="2" t="s">
        <v>16</v>
      </c>
      <c r="B23" s="195" t="s">
        <v>298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7"/>
    </row>
    <row r="24" spans="1:17" ht="16.5" customHeight="1" x14ac:dyDescent="0.3">
      <c r="A24" s="2" t="s">
        <v>17</v>
      </c>
      <c r="B24" s="195" t="s">
        <v>305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7"/>
    </row>
    <row r="25" spans="1:17" ht="18" customHeight="1" x14ac:dyDescent="0.3">
      <c r="A25" s="2" t="s">
        <v>18</v>
      </c>
      <c r="B25" s="195" t="s">
        <v>313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7"/>
    </row>
    <row r="26" spans="1:17" ht="16.5" customHeight="1" x14ac:dyDescent="0.2">
      <c r="A26" s="117" t="s">
        <v>14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9"/>
    </row>
    <row r="27" spans="1:17" ht="16.5" customHeight="1" x14ac:dyDescent="0.3">
      <c r="A27" s="2" t="s">
        <v>19</v>
      </c>
      <c r="B27" s="195" t="s">
        <v>340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7"/>
    </row>
    <row r="28" spans="1:17" ht="16.5" customHeight="1" x14ac:dyDescent="0.3">
      <c r="A28" s="2" t="s">
        <v>21</v>
      </c>
      <c r="B28" s="195" t="s">
        <v>370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7"/>
    </row>
    <row r="29" spans="1:17" ht="18.75" customHeight="1" x14ac:dyDescent="0.3">
      <c r="A29" s="2" t="s">
        <v>22</v>
      </c>
      <c r="B29" s="195" t="s">
        <v>337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7"/>
    </row>
    <row r="30" spans="1:17" ht="18" customHeight="1" x14ac:dyDescent="0.3">
      <c r="A30" s="2" t="s">
        <v>23</v>
      </c>
      <c r="B30" s="195" t="s">
        <v>338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7"/>
    </row>
    <row r="31" spans="1:17" ht="18" customHeight="1" x14ac:dyDescent="0.3">
      <c r="A31" s="2" t="s">
        <v>24</v>
      </c>
      <c r="B31" s="195" t="s">
        <v>339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</row>
    <row r="32" spans="1:17" ht="16.5" customHeight="1" x14ac:dyDescent="0.2">
      <c r="A32" s="117" t="s">
        <v>20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</row>
    <row r="33" spans="1:17" ht="18" customHeight="1" x14ac:dyDescent="0.3">
      <c r="A33" s="2" t="s">
        <v>85</v>
      </c>
      <c r="B33" s="195" t="s">
        <v>333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7"/>
    </row>
    <row r="34" spans="1:17" ht="16.5" customHeight="1" x14ac:dyDescent="0.3">
      <c r="A34" s="2" t="s">
        <v>262</v>
      </c>
      <c r="B34" s="195" t="s">
        <v>334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7"/>
    </row>
    <row r="35" spans="1:17" ht="18" customHeight="1" x14ac:dyDescent="0.3">
      <c r="A35" s="2" t="s">
        <v>330</v>
      </c>
      <c r="B35" s="195" t="s">
        <v>335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7"/>
    </row>
    <row r="36" spans="1:17" ht="16.5" customHeight="1" x14ac:dyDescent="0.3">
      <c r="A36" s="2" t="s">
        <v>332</v>
      </c>
      <c r="B36" s="195" t="s">
        <v>336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7"/>
    </row>
    <row r="37" spans="1:17" ht="16.5" customHeight="1" x14ac:dyDescent="0.2">
      <c r="A37" s="117" t="s">
        <v>264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9"/>
    </row>
    <row r="38" spans="1:17" ht="18" customHeight="1" x14ac:dyDescent="0.3">
      <c r="A38" s="2" t="s">
        <v>26</v>
      </c>
      <c r="B38" s="195" t="s">
        <v>184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7"/>
    </row>
    <row r="39" spans="1:17" ht="18" customHeight="1" x14ac:dyDescent="0.3">
      <c r="A39" s="2" t="s">
        <v>27</v>
      </c>
      <c r="B39" s="195" t="s">
        <v>185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7"/>
    </row>
    <row r="40" spans="1:17" ht="18" customHeight="1" x14ac:dyDescent="0.3">
      <c r="A40" s="2" t="s">
        <v>28</v>
      </c>
      <c r="B40" s="195" t="s">
        <v>34</v>
      </c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7"/>
    </row>
    <row r="41" spans="1:17" ht="18" customHeight="1" x14ac:dyDescent="0.3">
      <c r="A41" s="2" t="s">
        <v>29</v>
      </c>
      <c r="B41" s="195" t="s">
        <v>186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7"/>
    </row>
    <row r="42" spans="1:17" ht="18" customHeight="1" x14ac:dyDescent="0.4">
      <c r="A42" s="2" t="s">
        <v>30</v>
      </c>
      <c r="B42" s="195" t="s">
        <v>371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7"/>
    </row>
    <row r="43" spans="1:17" ht="18" customHeight="1" x14ac:dyDescent="0.4">
      <c r="A43" s="2" t="s">
        <v>31</v>
      </c>
      <c r="B43" s="195" t="s">
        <v>372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7"/>
    </row>
    <row r="44" spans="1:17" ht="18" customHeight="1" x14ac:dyDescent="0.3">
      <c r="A44" s="2" t="s">
        <v>32</v>
      </c>
      <c r="B44" s="195" t="s">
        <v>263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7"/>
    </row>
  </sheetData>
  <mergeCells count="37">
    <mergeCell ref="B44:Q44"/>
    <mergeCell ref="B39:Q39"/>
    <mergeCell ref="B40:Q40"/>
    <mergeCell ref="B41:Q41"/>
    <mergeCell ref="B42:Q42"/>
    <mergeCell ref="B43:Q43"/>
    <mergeCell ref="B33:Q33"/>
    <mergeCell ref="B34:Q34"/>
    <mergeCell ref="B35:Q35"/>
    <mergeCell ref="B36:Q36"/>
    <mergeCell ref="B38:Q38"/>
    <mergeCell ref="B27:Q27"/>
    <mergeCell ref="B28:Q28"/>
    <mergeCell ref="B29:Q29"/>
    <mergeCell ref="B30:Q30"/>
    <mergeCell ref="B31:Q31"/>
    <mergeCell ref="B20:Q20"/>
    <mergeCell ref="B22:Q22"/>
    <mergeCell ref="B23:Q23"/>
    <mergeCell ref="B24:Q24"/>
    <mergeCell ref="B25:Q25"/>
    <mergeCell ref="A21:Q21"/>
    <mergeCell ref="A26:Q26"/>
    <mergeCell ref="A32:Q32"/>
    <mergeCell ref="A37:Q37"/>
    <mergeCell ref="A6:Q6"/>
    <mergeCell ref="A7:Q7"/>
    <mergeCell ref="B10:Q10"/>
    <mergeCell ref="A11:Q11"/>
    <mergeCell ref="A15:Q15"/>
    <mergeCell ref="B12:Q12"/>
    <mergeCell ref="B13:Q13"/>
    <mergeCell ref="B14:Q14"/>
    <mergeCell ref="B16:Q16"/>
    <mergeCell ref="B17:Q17"/>
    <mergeCell ref="B18:Q18"/>
    <mergeCell ref="B19:Q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85"/>
  <sheetViews>
    <sheetView showGridLines="0" workbookViewId="0">
      <selection activeCell="A5" sqref="A5"/>
    </sheetView>
  </sheetViews>
  <sheetFormatPr baseColWidth="10" defaultRowHeight="11.25" x14ac:dyDescent="0.2"/>
  <cols>
    <col min="1" max="1" width="39.33203125" customWidth="1"/>
    <col min="2" max="2" width="17.33203125" customWidth="1"/>
    <col min="5" max="6" width="18.33203125" customWidth="1"/>
    <col min="7" max="7" width="14.1640625" customWidth="1"/>
    <col min="9" max="9" width="14.83203125" customWidth="1"/>
    <col min="11" max="11" width="13.33203125" bestFit="1" customWidth="1"/>
  </cols>
  <sheetData>
    <row r="8" spans="1:15" ht="17.25" x14ac:dyDescent="0.3">
      <c r="A8" s="189" t="s">
        <v>35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1:15" ht="17.25" x14ac:dyDescent="0.3">
      <c r="A9" s="189" t="s">
        <v>36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1" spans="1:15" ht="14.25" customHeight="1" x14ac:dyDescent="0.2">
      <c r="A11" s="124" t="s">
        <v>45</v>
      </c>
      <c r="B11" s="132" t="s">
        <v>37</v>
      </c>
      <c r="C11" s="132"/>
      <c r="D11" s="128" t="s">
        <v>38</v>
      </c>
      <c r="E11" s="129"/>
      <c r="F11" s="128" t="s">
        <v>39</v>
      </c>
      <c r="G11" s="129"/>
      <c r="H11" s="40"/>
      <c r="I11" s="8" t="s">
        <v>374</v>
      </c>
      <c r="J11" s="40"/>
      <c r="K11" s="40"/>
      <c r="L11" s="40"/>
      <c r="M11" s="40"/>
      <c r="N11" s="40"/>
      <c r="O11" s="40"/>
    </row>
    <row r="12" spans="1:15" ht="14.25" customHeight="1" x14ac:dyDescent="0.2">
      <c r="A12" s="124"/>
      <c r="B12" s="43" t="s">
        <v>200</v>
      </c>
      <c r="C12" s="43" t="s">
        <v>210</v>
      </c>
      <c r="D12" s="43" t="s">
        <v>200</v>
      </c>
      <c r="E12" s="43" t="s">
        <v>210</v>
      </c>
      <c r="F12" s="43" t="s">
        <v>200</v>
      </c>
      <c r="G12" s="43" t="s">
        <v>210</v>
      </c>
      <c r="H12" s="40"/>
      <c r="I12" s="40"/>
      <c r="J12" s="40"/>
      <c r="K12" s="40"/>
      <c r="L12" s="40"/>
      <c r="M12" s="40"/>
      <c r="N12" s="40"/>
      <c r="O12" s="40"/>
    </row>
    <row r="13" spans="1:15" ht="14.25" customHeight="1" x14ac:dyDescent="0.25">
      <c r="A13" s="5" t="s">
        <v>42</v>
      </c>
      <c r="B13" s="6">
        <v>6948.9565572374831</v>
      </c>
      <c r="C13" s="47">
        <v>1</v>
      </c>
      <c r="D13" s="6">
        <v>4866.8082623086611</v>
      </c>
      <c r="E13" s="47">
        <v>0.70036533143091517</v>
      </c>
      <c r="F13" s="6">
        <v>2082.1482949288261</v>
      </c>
      <c r="G13" s="47">
        <v>0.29963466856908544</v>
      </c>
      <c r="H13" s="40"/>
      <c r="I13" s="40"/>
      <c r="J13" s="40"/>
      <c r="K13" s="40"/>
      <c r="L13" s="40"/>
      <c r="M13" s="40"/>
      <c r="N13" s="40"/>
      <c r="O13" s="40"/>
    </row>
    <row r="14" spans="1:15" ht="14.25" customHeight="1" x14ac:dyDescent="0.3">
      <c r="A14" s="15" t="s">
        <v>187</v>
      </c>
      <c r="B14" s="3">
        <v>746.33829458535752</v>
      </c>
      <c r="C14" s="46">
        <v>1</v>
      </c>
      <c r="D14" s="3">
        <v>651.71790210501047</v>
      </c>
      <c r="E14" s="46">
        <v>0.87322050447255262</v>
      </c>
      <c r="F14" s="3">
        <v>94.620392480346879</v>
      </c>
      <c r="G14" s="46">
        <v>0.12677949552744716</v>
      </c>
      <c r="H14" s="40"/>
      <c r="I14" s="40"/>
      <c r="J14" s="40"/>
      <c r="K14" s="40"/>
      <c r="L14" s="40"/>
      <c r="M14" s="40"/>
      <c r="N14" s="40"/>
      <c r="O14" s="40"/>
    </row>
    <row r="15" spans="1:15" ht="14.25" x14ac:dyDescent="0.3">
      <c r="A15" s="15" t="s">
        <v>188</v>
      </c>
      <c r="B15" s="3">
        <v>2878.2103769980013</v>
      </c>
      <c r="C15" s="46">
        <v>1</v>
      </c>
      <c r="D15" s="3">
        <v>1773.4775925333151</v>
      </c>
      <c r="E15" s="46">
        <v>0.61617371916470809</v>
      </c>
      <c r="F15" s="3">
        <v>1104.7327844646859</v>
      </c>
      <c r="G15" s="46">
        <v>0.3838262808352918</v>
      </c>
      <c r="H15" s="40"/>
      <c r="I15" s="40"/>
      <c r="J15" s="40"/>
      <c r="K15" s="40"/>
      <c r="L15" s="40"/>
      <c r="M15" s="40"/>
      <c r="N15" s="40"/>
      <c r="O15" s="40"/>
    </row>
    <row r="16" spans="1:15" ht="27.75" customHeight="1" x14ac:dyDescent="0.3">
      <c r="A16" s="15" t="s">
        <v>147</v>
      </c>
      <c r="B16" s="3">
        <v>184.95420369104582</v>
      </c>
      <c r="C16" s="46">
        <v>1</v>
      </c>
      <c r="D16" s="3">
        <v>183.95420369104585</v>
      </c>
      <c r="E16" s="46">
        <v>0.99459325616804894</v>
      </c>
      <c r="F16" s="3">
        <v>1</v>
      </c>
      <c r="G16" s="46">
        <v>5.4067438319511576E-3</v>
      </c>
      <c r="H16" s="40"/>
      <c r="I16" s="40"/>
      <c r="J16" s="40"/>
      <c r="K16" s="40"/>
      <c r="L16" s="40"/>
      <c r="M16" s="40"/>
      <c r="N16" s="40"/>
      <c r="O16" s="40"/>
    </row>
    <row r="17" spans="1:15" ht="27.75" customHeight="1" x14ac:dyDescent="0.3">
      <c r="A17" s="15" t="s">
        <v>63</v>
      </c>
      <c r="B17" s="3">
        <v>459.97819383990793</v>
      </c>
      <c r="C17" s="46">
        <v>1</v>
      </c>
      <c r="D17" s="3">
        <v>448.59124064899163</v>
      </c>
      <c r="E17" s="46">
        <v>0.97524458040965423</v>
      </c>
      <c r="F17" s="3">
        <v>11.386953190916339</v>
      </c>
      <c r="G17" s="46">
        <v>2.4755419590345773E-2</v>
      </c>
      <c r="H17" s="40"/>
      <c r="I17" s="40"/>
      <c r="J17" s="40"/>
      <c r="K17" s="40"/>
      <c r="L17" s="40"/>
      <c r="M17" s="40"/>
      <c r="N17" s="40"/>
      <c r="O17" s="40"/>
    </row>
    <row r="18" spans="1:15" ht="14.25" customHeight="1" x14ac:dyDescent="0.3">
      <c r="A18" s="15" t="s">
        <v>189</v>
      </c>
      <c r="B18" s="3">
        <v>682.14976461346544</v>
      </c>
      <c r="C18" s="46">
        <v>1</v>
      </c>
      <c r="D18" s="3">
        <v>538.16571419453942</v>
      </c>
      <c r="E18" s="46">
        <v>0.78892604250840226</v>
      </c>
      <c r="F18" s="3">
        <v>143.98405041892624</v>
      </c>
      <c r="G18" s="46">
        <v>0.21107395749159807</v>
      </c>
      <c r="H18" s="40"/>
      <c r="I18" s="40"/>
      <c r="J18" s="40"/>
      <c r="K18" s="40"/>
      <c r="L18" s="40"/>
      <c r="M18" s="40"/>
      <c r="N18" s="40"/>
      <c r="O18" s="40"/>
    </row>
    <row r="19" spans="1:15" ht="14.25" customHeight="1" x14ac:dyDescent="0.3">
      <c r="A19" s="15" t="s">
        <v>190</v>
      </c>
      <c r="B19" s="3">
        <v>580.03414248184322</v>
      </c>
      <c r="C19" s="46">
        <v>1</v>
      </c>
      <c r="D19" s="3">
        <v>302.17545114671327</v>
      </c>
      <c r="E19" s="46">
        <v>0.52096149004913495</v>
      </c>
      <c r="F19" s="3">
        <v>277.85869133513023</v>
      </c>
      <c r="G19" s="46">
        <v>0.47903850995086555</v>
      </c>
      <c r="H19" s="40"/>
      <c r="I19" s="40"/>
      <c r="J19" s="40"/>
      <c r="K19" s="40"/>
      <c r="L19" s="40"/>
      <c r="M19" s="40"/>
      <c r="N19" s="40"/>
      <c r="O19" s="40"/>
    </row>
    <row r="20" spans="1:15" ht="14.25" customHeight="1" x14ac:dyDescent="0.3">
      <c r="A20" s="15" t="s">
        <v>43</v>
      </c>
      <c r="B20" s="3">
        <v>192.35561959654186</v>
      </c>
      <c r="C20" s="46">
        <v>1</v>
      </c>
      <c r="D20" s="3">
        <v>98.217291066282428</v>
      </c>
      <c r="E20" s="46">
        <v>0.51060266017852363</v>
      </c>
      <c r="F20" s="3">
        <v>94.138328530259372</v>
      </c>
      <c r="G20" s="46">
        <v>0.48939733982147604</v>
      </c>
      <c r="H20" s="40"/>
      <c r="I20" s="40"/>
      <c r="J20" s="40"/>
      <c r="K20" s="40"/>
      <c r="L20" s="40"/>
      <c r="M20" s="40"/>
      <c r="N20" s="40"/>
      <c r="O20" s="40"/>
    </row>
    <row r="21" spans="1:15" ht="29.25" customHeight="1" x14ac:dyDescent="0.3">
      <c r="A21" s="15" t="s">
        <v>191</v>
      </c>
      <c r="B21" s="3">
        <v>106.52662689240468</v>
      </c>
      <c r="C21" s="46">
        <v>1</v>
      </c>
      <c r="D21" s="3">
        <v>64.279938906331168</v>
      </c>
      <c r="E21" s="46">
        <v>0.60341663658660638</v>
      </c>
      <c r="F21" s="3">
        <v>42.246687986073496</v>
      </c>
      <c r="G21" s="46">
        <v>0.39658336341339345</v>
      </c>
      <c r="H21" s="40"/>
      <c r="I21" s="40"/>
      <c r="J21" s="40"/>
      <c r="K21" s="40"/>
      <c r="L21" s="40"/>
      <c r="M21" s="40"/>
      <c r="N21" s="40"/>
      <c r="O21" s="40"/>
    </row>
    <row r="22" spans="1:15" ht="14.25" customHeight="1" x14ac:dyDescent="0.3">
      <c r="A22" s="15" t="s">
        <v>192</v>
      </c>
      <c r="B22" s="3">
        <v>160.68709209572157</v>
      </c>
      <c r="C22" s="46">
        <v>1</v>
      </c>
      <c r="D22" s="3">
        <v>137.50884699057295</v>
      </c>
      <c r="E22" s="46">
        <v>0.85575540136514949</v>
      </c>
      <c r="F22" s="3">
        <v>23.178245105148662</v>
      </c>
      <c r="G22" s="46">
        <v>0.14424459863485078</v>
      </c>
      <c r="H22" s="40"/>
      <c r="I22" s="40"/>
      <c r="J22" s="40"/>
      <c r="K22" s="40"/>
      <c r="L22" s="40"/>
      <c r="M22" s="40"/>
      <c r="N22" s="40"/>
      <c r="O22" s="40"/>
    </row>
    <row r="23" spans="1:15" ht="14.25" customHeight="1" x14ac:dyDescent="0.3">
      <c r="A23" s="15" t="s">
        <v>193</v>
      </c>
      <c r="B23" s="3">
        <v>20</v>
      </c>
      <c r="C23" s="46">
        <v>1</v>
      </c>
      <c r="D23" s="3">
        <v>4</v>
      </c>
      <c r="E23" s="46">
        <v>0.2</v>
      </c>
      <c r="F23" s="3">
        <v>15.999999999999998</v>
      </c>
      <c r="G23" s="46">
        <v>0.79999999999999993</v>
      </c>
      <c r="H23" s="40"/>
      <c r="I23" s="40"/>
      <c r="J23" s="40"/>
      <c r="K23" s="40"/>
      <c r="L23" s="40"/>
      <c r="M23" s="40"/>
      <c r="N23" s="40"/>
      <c r="O23" s="40"/>
    </row>
    <row r="24" spans="1:15" ht="14.25" customHeight="1" x14ac:dyDescent="0.3">
      <c r="A24" s="15" t="s">
        <v>145</v>
      </c>
      <c r="B24" s="3">
        <v>45.125038431025253</v>
      </c>
      <c r="C24" s="46">
        <v>1</v>
      </c>
      <c r="D24" s="3">
        <v>31.788865639921429</v>
      </c>
      <c r="E24" s="46">
        <v>0.70446179649268337</v>
      </c>
      <c r="F24" s="3">
        <v>13.336172791103824</v>
      </c>
      <c r="G24" s="46">
        <v>0.29553820350731658</v>
      </c>
      <c r="H24" s="40"/>
      <c r="I24" s="40"/>
      <c r="J24" s="40"/>
      <c r="K24" s="40"/>
      <c r="L24" s="40"/>
      <c r="M24" s="40"/>
      <c r="N24" s="40"/>
      <c r="O24" s="40"/>
    </row>
    <row r="25" spans="1:15" ht="14.25" customHeight="1" x14ac:dyDescent="0.3">
      <c r="A25" s="15" t="s">
        <v>194</v>
      </c>
      <c r="B25" s="3">
        <v>405.17602493792612</v>
      </c>
      <c r="C25" s="46">
        <v>1</v>
      </c>
      <c r="D25" s="3">
        <v>380.32399761490137</v>
      </c>
      <c r="E25" s="46">
        <v>0.93866362816794968</v>
      </c>
      <c r="F25" s="3">
        <v>24.852027323025009</v>
      </c>
      <c r="G25" s="46">
        <v>6.1336371832051012E-2</v>
      </c>
      <c r="H25" s="40"/>
      <c r="I25" s="40"/>
      <c r="J25" s="40"/>
      <c r="K25" s="40"/>
      <c r="L25" s="40"/>
      <c r="M25" s="40"/>
      <c r="N25" s="40"/>
      <c r="O25" s="40"/>
    </row>
    <row r="26" spans="1:15" ht="14.25" customHeight="1" x14ac:dyDescent="0.3">
      <c r="A26" s="15" t="s">
        <v>84</v>
      </c>
      <c r="B26" s="3">
        <v>113.68956952475091</v>
      </c>
      <c r="C26" s="46">
        <v>1</v>
      </c>
      <c r="D26" s="3">
        <v>63.687151046065694</v>
      </c>
      <c r="E26" s="46">
        <v>0.56018464413483959</v>
      </c>
      <c r="F26" s="3">
        <v>50.002418478685229</v>
      </c>
      <c r="G26" s="46">
        <v>0.43981535586516052</v>
      </c>
      <c r="H26" s="40"/>
      <c r="I26" s="40"/>
      <c r="J26" s="40"/>
      <c r="K26" s="40"/>
      <c r="L26" s="40"/>
      <c r="M26" s="40"/>
      <c r="N26" s="40"/>
      <c r="O26" s="40"/>
    </row>
    <row r="27" spans="1:15" ht="14.25" customHeight="1" x14ac:dyDescent="0.3">
      <c r="A27" s="15" t="s">
        <v>53</v>
      </c>
      <c r="B27" s="3">
        <v>178.98518644214968</v>
      </c>
      <c r="C27" s="46">
        <v>1</v>
      </c>
      <c r="D27" s="3">
        <v>79.610868681038284</v>
      </c>
      <c r="E27" s="46">
        <v>0.44479026596298538</v>
      </c>
      <c r="F27" s="3">
        <v>99.374317761111371</v>
      </c>
      <c r="G27" s="46">
        <v>0.55520973403701446</v>
      </c>
      <c r="H27" s="40"/>
      <c r="I27" s="40"/>
      <c r="J27" s="40"/>
      <c r="K27" s="40"/>
      <c r="L27" s="40"/>
      <c r="M27" s="40"/>
      <c r="N27" s="40"/>
      <c r="O27" s="40"/>
    </row>
    <row r="28" spans="1:15" ht="14.25" customHeight="1" x14ac:dyDescent="0.3">
      <c r="A28" s="15" t="s">
        <v>195</v>
      </c>
      <c r="B28" s="3">
        <v>141.69832416736386</v>
      </c>
      <c r="C28" s="46">
        <v>1</v>
      </c>
      <c r="D28" s="3">
        <v>68.926632467963913</v>
      </c>
      <c r="E28" s="46">
        <v>0.48643223462934349</v>
      </c>
      <c r="F28" s="3">
        <v>72.771691699399895</v>
      </c>
      <c r="G28" s="46">
        <v>0.51356776537065607</v>
      </c>
      <c r="H28" s="40"/>
      <c r="I28" s="40"/>
      <c r="J28" s="40"/>
      <c r="K28" s="40"/>
      <c r="L28" s="40"/>
      <c r="M28" s="40"/>
      <c r="N28" s="40"/>
      <c r="O28" s="40"/>
    </row>
    <row r="29" spans="1:15" ht="14.25" customHeight="1" x14ac:dyDescent="0.3">
      <c r="A29" s="15" t="s">
        <v>146</v>
      </c>
      <c r="B29" s="3">
        <v>19.018774958294248</v>
      </c>
      <c r="C29" s="46">
        <v>1</v>
      </c>
      <c r="D29" s="3">
        <v>15.69634958817856</v>
      </c>
      <c r="E29" s="46">
        <v>0.82530812960343958</v>
      </c>
      <c r="F29" s="3">
        <v>3.3224253701156861</v>
      </c>
      <c r="G29" s="46">
        <v>0.17469187039656034</v>
      </c>
      <c r="H29" s="40"/>
      <c r="I29" s="40"/>
      <c r="J29" s="40"/>
      <c r="K29" s="40"/>
      <c r="L29" s="40"/>
      <c r="M29" s="40"/>
      <c r="N29" s="40"/>
      <c r="O29" s="40"/>
    </row>
    <row r="30" spans="1:15" ht="14.25" customHeight="1" x14ac:dyDescent="0.3">
      <c r="A30" s="15" t="s">
        <v>196</v>
      </c>
      <c r="B30" s="3">
        <v>34.029323981688442</v>
      </c>
      <c r="C30" s="46">
        <v>1</v>
      </c>
      <c r="D30" s="3">
        <v>24.686215987792302</v>
      </c>
      <c r="E30" s="46">
        <v>0.7254395062645449</v>
      </c>
      <c r="F30" s="3">
        <v>9.3431079938961492</v>
      </c>
      <c r="G30" s="46">
        <v>0.27456049373545532</v>
      </c>
      <c r="H30" s="40"/>
      <c r="I30" s="40"/>
      <c r="J30" s="40"/>
      <c r="K30" s="40"/>
      <c r="L30" s="40"/>
      <c r="M30" s="40"/>
      <c r="N30" s="40"/>
      <c r="O30" s="40"/>
    </row>
    <row r="31" spans="1:15" ht="14.25" customHeight="1" x14ac:dyDescent="0.2">
      <c r="A31" s="123" t="s">
        <v>213</v>
      </c>
      <c r="B31" s="123"/>
      <c r="C31" s="123"/>
      <c r="D31" s="123"/>
      <c r="E31" s="123"/>
      <c r="F31" s="123"/>
      <c r="G31" s="123"/>
      <c r="H31" s="56"/>
      <c r="I31" s="56"/>
      <c r="J31" s="56"/>
      <c r="K31" s="56"/>
      <c r="L31" s="56"/>
      <c r="M31" s="56"/>
      <c r="N31" s="56"/>
      <c r="O31" s="56"/>
    </row>
    <row r="32" spans="1:15" ht="11.25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5" spans="1:15" ht="17.25" x14ac:dyDescent="0.3">
      <c r="A35" s="189" t="s">
        <v>46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</row>
    <row r="36" spans="1:15" ht="17.25" x14ac:dyDescent="0.3">
      <c r="A36" s="189" t="s">
        <v>205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</row>
    <row r="38" spans="1:15" ht="41.25" customHeight="1" x14ac:dyDescent="0.2">
      <c r="A38" s="124" t="s">
        <v>45</v>
      </c>
      <c r="B38" s="44" t="s">
        <v>206</v>
      </c>
      <c r="C38" s="44" t="s">
        <v>204</v>
      </c>
      <c r="D38" s="130" t="s">
        <v>92</v>
      </c>
      <c r="E38" s="44" t="s">
        <v>207</v>
      </c>
      <c r="F38" s="44" t="s">
        <v>208</v>
      </c>
    </row>
    <row r="39" spans="1:15" ht="13.5" x14ac:dyDescent="0.2">
      <c r="A39" s="124"/>
      <c r="B39" s="43" t="s">
        <v>203</v>
      </c>
      <c r="C39" s="43" t="s">
        <v>200</v>
      </c>
      <c r="D39" s="131"/>
      <c r="E39" s="43" t="s">
        <v>201</v>
      </c>
      <c r="F39" s="43" t="s">
        <v>202</v>
      </c>
    </row>
    <row r="40" spans="1:15" ht="12" customHeight="1" x14ac:dyDescent="0.25">
      <c r="A40" s="5" t="s">
        <v>42</v>
      </c>
      <c r="B40" s="41">
        <v>83010863.905246556</v>
      </c>
      <c r="C40" s="6">
        <v>6948.9565572374831</v>
      </c>
      <c r="D40" s="6">
        <v>13694.042553191483</v>
      </c>
      <c r="E40" s="41">
        <f>B40/C40</f>
        <v>11945.802685841951</v>
      </c>
      <c r="F40" s="41">
        <f>B40/D40</f>
        <v>6061.823130957071</v>
      </c>
    </row>
    <row r="41" spans="1:15" ht="14.25" x14ac:dyDescent="0.3">
      <c r="A41" s="15" t="s">
        <v>197</v>
      </c>
      <c r="B41" s="42">
        <v>13329979.613839464</v>
      </c>
      <c r="C41" s="3">
        <v>746.33829458535752</v>
      </c>
      <c r="D41" s="3">
        <v>164.00000000000003</v>
      </c>
      <c r="E41" s="42">
        <f t="shared" ref="E41:E57" si="0">B41/C41</f>
        <v>17860.506033989841</v>
      </c>
      <c r="F41" s="42">
        <f t="shared" ref="F41:F57" si="1">B41/D41</f>
        <v>81280.363499021114</v>
      </c>
    </row>
    <row r="42" spans="1:15" ht="14.25" x14ac:dyDescent="0.3">
      <c r="A42" s="15" t="s">
        <v>188</v>
      </c>
      <c r="B42" s="42">
        <v>30706678.250500623</v>
      </c>
      <c r="C42" s="3">
        <v>2878.2103769980013</v>
      </c>
      <c r="D42" s="3">
        <v>1890</v>
      </c>
      <c r="E42" s="42">
        <f t="shared" si="0"/>
        <v>10668.670537741567</v>
      </c>
      <c r="F42" s="42">
        <f t="shared" si="1"/>
        <v>16246.91970925959</v>
      </c>
    </row>
    <row r="43" spans="1:15" ht="28.5" x14ac:dyDescent="0.3">
      <c r="A43" s="15" t="s">
        <v>147</v>
      </c>
      <c r="B43" s="42">
        <v>3478809.6274777856</v>
      </c>
      <c r="C43" s="3">
        <v>184.95420369104582</v>
      </c>
      <c r="D43" s="3">
        <v>40</v>
      </c>
      <c r="E43" s="42">
        <f t="shared" si="0"/>
        <v>18809.03249589782</v>
      </c>
      <c r="F43" s="42">
        <f t="shared" si="1"/>
        <v>86970.240686944642</v>
      </c>
    </row>
    <row r="44" spans="1:15" ht="28.5" customHeight="1" x14ac:dyDescent="0.3">
      <c r="A44" s="15" t="s">
        <v>63</v>
      </c>
      <c r="B44" s="42">
        <v>7200893.7720394824</v>
      </c>
      <c r="C44" s="3">
        <v>459.97819383990804</v>
      </c>
      <c r="D44" s="3">
        <v>63.000000000000014</v>
      </c>
      <c r="E44" s="42">
        <f t="shared" si="0"/>
        <v>15654.859009567961</v>
      </c>
      <c r="F44" s="42">
        <f t="shared" si="1"/>
        <v>114299.90114348382</v>
      </c>
    </row>
    <row r="45" spans="1:15" ht="14.25" x14ac:dyDescent="0.3">
      <c r="A45" s="15" t="s">
        <v>189</v>
      </c>
      <c r="B45" s="42">
        <v>6664213.1194389416</v>
      </c>
      <c r="C45" s="3">
        <v>682.14976461346544</v>
      </c>
      <c r="D45" s="3">
        <v>841.99999999999966</v>
      </c>
      <c r="E45" s="42">
        <f t="shared" si="0"/>
        <v>9769.4281595408356</v>
      </c>
      <c r="F45" s="42">
        <f t="shared" si="1"/>
        <v>7914.7424221365136</v>
      </c>
    </row>
    <row r="46" spans="1:15" ht="14.25" x14ac:dyDescent="0.3">
      <c r="A46" s="15" t="s">
        <v>190</v>
      </c>
      <c r="B46" s="42">
        <v>5583662.5370375169</v>
      </c>
      <c r="C46" s="3">
        <v>580.03414248184322</v>
      </c>
      <c r="D46" s="3">
        <v>7032.0000000000091</v>
      </c>
      <c r="E46" s="42">
        <f t="shared" si="0"/>
        <v>9626.4377009708569</v>
      </c>
      <c r="F46" s="42">
        <f t="shared" si="1"/>
        <v>794.03619696210319</v>
      </c>
    </row>
    <row r="47" spans="1:15" ht="14.25" x14ac:dyDescent="0.3">
      <c r="A47" s="15" t="s">
        <v>43</v>
      </c>
      <c r="B47" s="42">
        <v>2251359.8979827096</v>
      </c>
      <c r="C47" s="3">
        <v>192.35561959654186</v>
      </c>
      <c r="D47" s="3">
        <v>833</v>
      </c>
      <c r="E47" s="42">
        <f t="shared" si="0"/>
        <v>11704.154537854658</v>
      </c>
      <c r="F47" s="42">
        <f t="shared" si="1"/>
        <v>2702.7129627643571</v>
      </c>
    </row>
    <row r="48" spans="1:15" ht="28.5" x14ac:dyDescent="0.3">
      <c r="A48" s="15" t="s">
        <v>198</v>
      </c>
      <c r="B48" s="42">
        <v>851250.33389173332</v>
      </c>
      <c r="C48" s="3">
        <v>106.52662689240468</v>
      </c>
      <c r="D48" s="3">
        <v>324.00000000000011</v>
      </c>
      <c r="E48" s="42">
        <f t="shared" si="0"/>
        <v>7990.9629988709166</v>
      </c>
      <c r="F48" s="42">
        <f t="shared" si="1"/>
        <v>2627.315845344855</v>
      </c>
    </row>
    <row r="49" spans="1:15" ht="14.25" x14ac:dyDescent="0.3">
      <c r="A49" s="15" t="s">
        <v>62</v>
      </c>
      <c r="B49" s="42">
        <v>3007392.8041334306</v>
      </c>
      <c r="C49" s="3">
        <v>160.68709209572157</v>
      </c>
      <c r="D49" s="3">
        <v>233.00000000000017</v>
      </c>
      <c r="E49" s="42">
        <f t="shared" si="0"/>
        <v>18715.833144468888</v>
      </c>
      <c r="F49" s="42">
        <f t="shared" si="1"/>
        <v>12907.265253791538</v>
      </c>
    </row>
    <row r="50" spans="1:15" ht="14.25" customHeight="1" x14ac:dyDescent="0.3">
      <c r="A50" s="15" t="s">
        <v>193</v>
      </c>
      <c r="B50" s="42">
        <v>199520</v>
      </c>
      <c r="C50" s="3">
        <v>20</v>
      </c>
      <c r="D50" s="3">
        <v>55</v>
      </c>
      <c r="E50" s="42">
        <f t="shared" si="0"/>
        <v>9976</v>
      </c>
      <c r="F50" s="42">
        <f t="shared" si="1"/>
        <v>3627.6363636363635</v>
      </c>
    </row>
    <row r="51" spans="1:15" ht="14.25" x14ac:dyDescent="0.3">
      <c r="A51" s="15" t="s">
        <v>145</v>
      </c>
      <c r="B51" s="42">
        <v>490988.52385599725</v>
      </c>
      <c r="C51" s="3">
        <v>45.125038431025253</v>
      </c>
      <c r="D51" s="3">
        <v>254.99999999999991</v>
      </c>
      <c r="E51" s="42">
        <f t="shared" si="0"/>
        <v>10880.622841052766</v>
      </c>
      <c r="F51" s="42">
        <f t="shared" si="1"/>
        <v>1925.4451915921468</v>
      </c>
    </row>
    <row r="52" spans="1:15" ht="28.5" x14ac:dyDescent="0.3">
      <c r="A52" s="15" t="s">
        <v>194</v>
      </c>
      <c r="B52" s="42">
        <v>5692103.6812189668</v>
      </c>
      <c r="C52" s="3">
        <v>405.17602493792612</v>
      </c>
      <c r="D52" s="3">
        <v>751.99999999999989</v>
      </c>
      <c r="E52" s="42">
        <f t="shared" si="0"/>
        <v>14048.471111021463</v>
      </c>
      <c r="F52" s="42">
        <f t="shared" si="1"/>
        <v>7569.2868101316062</v>
      </c>
    </row>
    <row r="53" spans="1:15" ht="28.5" x14ac:dyDescent="0.3">
      <c r="A53" s="15" t="s">
        <v>84</v>
      </c>
      <c r="B53" s="42">
        <v>841682.12056977232</v>
      </c>
      <c r="C53" s="3">
        <v>113.68956952475091</v>
      </c>
      <c r="D53" s="3">
        <v>465.00000000000011</v>
      </c>
      <c r="E53" s="42">
        <f t="shared" si="0"/>
        <v>7403.3363314524031</v>
      </c>
      <c r="F53" s="42">
        <f t="shared" si="1"/>
        <v>1810.0690764941335</v>
      </c>
    </row>
    <row r="54" spans="1:15" ht="14.25" x14ac:dyDescent="0.3">
      <c r="A54" s="15" t="s">
        <v>53</v>
      </c>
      <c r="B54" s="42">
        <v>1153497.7597293979</v>
      </c>
      <c r="C54" s="3">
        <v>178.98518644214968</v>
      </c>
      <c r="D54" s="3">
        <v>322.99999999999994</v>
      </c>
      <c r="E54" s="42">
        <f t="shared" si="0"/>
        <v>6444.6549050148533</v>
      </c>
      <c r="F54" s="42">
        <f t="shared" si="1"/>
        <v>3571.2004945182607</v>
      </c>
    </row>
    <row r="55" spans="1:15" ht="14.25" customHeight="1" x14ac:dyDescent="0.3">
      <c r="A55" s="15" t="s">
        <v>199</v>
      </c>
      <c r="B55" s="42">
        <v>1220467.0943983241</v>
      </c>
      <c r="C55" s="3">
        <v>141.69832416736386</v>
      </c>
      <c r="D55" s="3">
        <v>296.00000000000023</v>
      </c>
      <c r="E55" s="42">
        <f t="shared" si="0"/>
        <v>8613.1371106181632</v>
      </c>
      <c r="F55" s="42">
        <f t="shared" si="1"/>
        <v>4123.1996432375781</v>
      </c>
    </row>
    <row r="56" spans="1:15" ht="14.25" customHeight="1" x14ac:dyDescent="0.3">
      <c r="A56" s="15" t="s">
        <v>146</v>
      </c>
      <c r="B56" s="42">
        <v>124184.51019771345</v>
      </c>
      <c r="C56" s="3">
        <v>19.018774958294248</v>
      </c>
      <c r="D56" s="3">
        <v>68.042553191489361</v>
      </c>
      <c r="E56" s="42">
        <f t="shared" si="0"/>
        <v>6529.5746161376992</v>
      </c>
      <c r="F56" s="42">
        <f t="shared" si="1"/>
        <v>1825.1006814548255</v>
      </c>
    </row>
    <row r="57" spans="1:15" ht="14.25" x14ac:dyDescent="0.3">
      <c r="A57" s="15" t="s">
        <v>196</v>
      </c>
      <c r="B57" s="42">
        <v>214180.25893477706</v>
      </c>
      <c r="C57" s="3">
        <v>34.029323981688442</v>
      </c>
      <c r="D57" s="3">
        <v>58.999999999999993</v>
      </c>
      <c r="E57" s="42">
        <f t="shared" si="0"/>
        <v>6293.9910017028205</v>
      </c>
      <c r="F57" s="42">
        <f t="shared" si="1"/>
        <v>3630.1738802504592</v>
      </c>
      <c r="G57" s="13"/>
    </row>
    <row r="58" spans="1:15" ht="14.25" customHeight="1" x14ac:dyDescent="0.2">
      <c r="A58" s="123" t="s">
        <v>212</v>
      </c>
      <c r="B58" s="123"/>
      <c r="C58" s="123"/>
      <c r="D58" s="123"/>
      <c r="E58" s="123"/>
      <c r="F58" s="123"/>
      <c r="G58" s="56"/>
    </row>
    <row r="62" spans="1:15" ht="17.25" x14ac:dyDescent="0.3">
      <c r="A62" s="189" t="s">
        <v>47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</row>
    <row r="63" spans="1:15" ht="17.25" x14ac:dyDescent="0.3">
      <c r="A63" s="189" t="s">
        <v>211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</row>
    <row r="65" spans="1:13" ht="28.5" customHeight="1" x14ac:dyDescent="0.2">
      <c r="A65" s="124" t="s">
        <v>45</v>
      </c>
      <c r="B65" s="125" t="s">
        <v>48</v>
      </c>
      <c r="C65" s="125"/>
      <c r="D65" s="126" t="s">
        <v>209</v>
      </c>
      <c r="E65" s="127"/>
      <c r="F65" s="126" t="s">
        <v>49</v>
      </c>
      <c r="G65" s="127"/>
      <c r="H65" s="125" t="s">
        <v>50</v>
      </c>
      <c r="I65" s="125"/>
      <c r="J65" s="125" t="s">
        <v>51</v>
      </c>
      <c r="K65" s="125"/>
      <c r="L65" s="125" t="s">
        <v>65</v>
      </c>
      <c r="M65" s="125"/>
    </row>
    <row r="66" spans="1:13" ht="13.5" x14ac:dyDescent="0.2">
      <c r="A66" s="124"/>
      <c r="B66" s="43" t="s">
        <v>92</v>
      </c>
      <c r="C66" s="43" t="s">
        <v>210</v>
      </c>
      <c r="D66" s="43" t="s">
        <v>92</v>
      </c>
      <c r="E66" s="43" t="s">
        <v>210</v>
      </c>
      <c r="F66" s="43" t="s">
        <v>92</v>
      </c>
      <c r="G66" s="43" t="s">
        <v>210</v>
      </c>
      <c r="H66" s="43" t="s">
        <v>92</v>
      </c>
      <c r="I66" s="43" t="s">
        <v>210</v>
      </c>
      <c r="J66" s="43" t="s">
        <v>92</v>
      </c>
      <c r="K66" s="43" t="s">
        <v>210</v>
      </c>
      <c r="L66" s="43" t="s">
        <v>92</v>
      </c>
      <c r="M66" s="43" t="s">
        <v>210</v>
      </c>
    </row>
    <row r="67" spans="1:13" ht="13.5" x14ac:dyDescent="0.25">
      <c r="A67" s="5" t="s">
        <v>42</v>
      </c>
      <c r="B67" s="6">
        <v>1730.081026381949</v>
      </c>
      <c r="C67" s="57">
        <v>0.12633822479095069</v>
      </c>
      <c r="D67" s="6">
        <v>831.34765047678093</v>
      </c>
      <c r="E67" s="57">
        <v>6.0708709444095496E-2</v>
      </c>
      <c r="F67" s="6">
        <v>20.246926115149616</v>
      </c>
      <c r="G67" s="57">
        <v>1.4785207535689274E-3</v>
      </c>
      <c r="H67" s="6">
        <v>1852.2704071250969</v>
      </c>
      <c r="I67" s="57">
        <v>0.13526103777831586</v>
      </c>
      <c r="J67" s="6">
        <v>9260.0965430925189</v>
      </c>
      <c r="K67" s="57">
        <v>0.6762135072330705</v>
      </c>
      <c r="L67" s="6">
        <v>13694.042553191475</v>
      </c>
      <c r="M67" s="57">
        <v>1</v>
      </c>
    </row>
    <row r="68" spans="1:13" ht="14.25" x14ac:dyDescent="0.3">
      <c r="A68" s="15" t="s">
        <v>197</v>
      </c>
      <c r="B68" s="3">
        <v>15.290431948442437</v>
      </c>
      <c r="C68" s="4">
        <v>9.3234341149039252E-2</v>
      </c>
      <c r="D68" s="3">
        <v>4.0297466883569601</v>
      </c>
      <c r="E68" s="4">
        <v>2.4571626148518048E-2</v>
      </c>
      <c r="F68" s="3">
        <v>3</v>
      </c>
      <c r="G68" s="4">
        <v>1.8292682926829271E-2</v>
      </c>
      <c r="H68" s="3">
        <v>79.242005799878285</v>
      </c>
      <c r="I68" s="4">
        <v>0.48318296219437973</v>
      </c>
      <c r="J68" s="3">
        <v>62.43781556332231</v>
      </c>
      <c r="K68" s="4">
        <v>0.38071838758123361</v>
      </c>
      <c r="L68" s="3">
        <v>164</v>
      </c>
      <c r="M68" s="4">
        <v>1</v>
      </c>
    </row>
    <row r="69" spans="1:13" ht="14.25" x14ac:dyDescent="0.3">
      <c r="A69" s="15" t="s">
        <v>188</v>
      </c>
      <c r="B69" s="3">
        <v>285.27082303143533</v>
      </c>
      <c r="C69" s="4">
        <v>0.15093694340287581</v>
      </c>
      <c r="D69" s="3">
        <v>504.04410995583328</v>
      </c>
      <c r="E69" s="4">
        <v>0.26669000526763659</v>
      </c>
      <c r="F69" s="3">
        <v>5</v>
      </c>
      <c r="G69" s="4">
        <v>2.6455026455026449E-3</v>
      </c>
      <c r="H69" s="3">
        <v>524.9528653014911</v>
      </c>
      <c r="I69" s="4">
        <v>0.2777528387838577</v>
      </c>
      <c r="J69" s="3">
        <v>570.73220171124012</v>
      </c>
      <c r="K69" s="4">
        <v>0.30197470990012698</v>
      </c>
      <c r="L69" s="3">
        <v>1890.0000000000005</v>
      </c>
      <c r="M69" s="4">
        <v>1</v>
      </c>
    </row>
    <row r="70" spans="1:13" ht="28.5" x14ac:dyDescent="0.3">
      <c r="A70" s="15" t="s">
        <v>147</v>
      </c>
      <c r="B70" s="3">
        <v>3.1103896103896105</v>
      </c>
      <c r="C70" s="4">
        <v>7.7759740259740251E-2</v>
      </c>
      <c r="D70" s="3">
        <v>0</v>
      </c>
      <c r="E70" s="4">
        <v>0</v>
      </c>
      <c r="F70" s="3">
        <v>0</v>
      </c>
      <c r="G70" s="4">
        <v>0</v>
      </c>
      <c r="H70" s="3">
        <v>21.395762132604236</v>
      </c>
      <c r="I70" s="4">
        <v>0.53489405331510587</v>
      </c>
      <c r="J70" s="3">
        <v>15.493848257006153</v>
      </c>
      <c r="K70" s="4">
        <v>0.38734620642515372</v>
      </c>
      <c r="L70" s="3">
        <v>40.000000000000007</v>
      </c>
      <c r="M70" s="4">
        <v>1</v>
      </c>
    </row>
    <row r="71" spans="1:13" ht="28.5" x14ac:dyDescent="0.3">
      <c r="A71" s="15" t="s">
        <v>63</v>
      </c>
      <c r="B71" s="3">
        <v>6.7582886958023272</v>
      </c>
      <c r="C71" s="4">
        <v>0.10727442374289403</v>
      </c>
      <c r="D71" s="3">
        <v>4.0395114232024527</v>
      </c>
      <c r="E71" s="4">
        <v>6.411922893972144E-2</v>
      </c>
      <c r="F71" s="3">
        <v>0</v>
      </c>
      <c r="G71" s="4">
        <v>0</v>
      </c>
      <c r="H71" s="3">
        <v>20.728436504635681</v>
      </c>
      <c r="I71" s="4">
        <v>0.32902280166088366</v>
      </c>
      <c r="J71" s="3">
        <v>31.473763376359535</v>
      </c>
      <c r="K71" s="4">
        <v>0.49958354565650032</v>
      </c>
      <c r="L71" s="3">
        <v>63.000000000000028</v>
      </c>
      <c r="M71" s="4">
        <v>1</v>
      </c>
    </row>
    <row r="72" spans="1:13" ht="14.25" x14ac:dyDescent="0.3">
      <c r="A72" s="15" t="s">
        <v>189</v>
      </c>
      <c r="B72" s="3">
        <v>70.902998681329791</v>
      </c>
      <c r="C72" s="4">
        <v>8.4207836913693393E-2</v>
      </c>
      <c r="D72" s="3">
        <v>18.246926115149616</v>
      </c>
      <c r="E72" s="4">
        <v>2.1670933628443734E-2</v>
      </c>
      <c r="F72" s="3">
        <v>9.2469261151496163</v>
      </c>
      <c r="G72" s="4">
        <v>1.0982097523930668E-2</v>
      </c>
      <c r="H72" s="3">
        <v>67.246845812662286</v>
      </c>
      <c r="I72" s="4">
        <v>7.9865612604112013E-2</v>
      </c>
      <c r="J72" s="3">
        <v>676.35630327570868</v>
      </c>
      <c r="K72" s="4">
        <v>0.80327351932982072</v>
      </c>
      <c r="L72" s="3">
        <v>841.99999999999955</v>
      </c>
      <c r="M72" s="4">
        <v>1</v>
      </c>
    </row>
    <row r="73" spans="1:13" ht="14.25" x14ac:dyDescent="0.3">
      <c r="A73" s="15" t="s">
        <v>190</v>
      </c>
      <c r="B73" s="3">
        <v>897.91528905268626</v>
      </c>
      <c r="C73" s="4">
        <v>0.1276898875217129</v>
      </c>
      <c r="D73" s="3">
        <v>149.54941838981409</v>
      </c>
      <c r="E73" s="4">
        <v>2.1266982137345548E-2</v>
      </c>
      <c r="F73" s="3">
        <v>0</v>
      </c>
      <c r="G73" s="4">
        <v>0</v>
      </c>
      <c r="H73" s="3">
        <v>948.96479561742422</v>
      </c>
      <c r="I73" s="4">
        <v>0.13494948743137411</v>
      </c>
      <c r="J73" s="3">
        <v>5035.5704969400822</v>
      </c>
      <c r="K73" s="4">
        <v>0.71609364290956701</v>
      </c>
      <c r="L73" s="3">
        <v>7032.00000000001</v>
      </c>
      <c r="M73" s="4">
        <v>1</v>
      </c>
    </row>
    <row r="74" spans="1:13" ht="14.25" x14ac:dyDescent="0.3">
      <c r="A74" s="15" t="s">
        <v>43</v>
      </c>
      <c r="B74" s="3">
        <v>77.144618970928448</v>
      </c>
      <c r="C74" s="4">
        <v>9.2610586999914105E-2</v>
      </c>
      <c r="D74" s="3">
        <v>23.051873198847264</v>
      </c>
      <c r="E74" s="4">
        <v>2.7673317165482908E-2</v>
      </c>
      <c r="F74" s="3">
        <v>0</v>
      </c>
      <c r="G74" s="4">
        <v>0</v>
      </c>
      <c r="H74" s="3">
        <v>41.017291066282418</v>
      </c>
      <c r="I74" s="4">
        <v>4.9240445457721993E-2</v>
      </c>
      <c r="J74" s="3">
        <v>691.78621676394209</v>
      </c>
      <c r="K74" s="4">
        <v>0.83047565037688131</v>
      </c>
      <c r="L74" s="3">
        <v>833</v>
      </c>
      <c r="M74" s="4">
        <v>1</v>
      </c>
    </row>
    <row r="75" spans="1:13" ht="28.5" x14ac:dyDescent="0.3">
      <c r="A75" s="15" t="s">
        <v>198</v>
      </c>
      <c r="B75" s="3">
        <v>34.300210927429518</v>
      </c>
      <c r="C75" s="4">
        <v>0.10586484854144902</v>
      </c>
      <c r="D75" s="3">
        <v>13.945480614753862</v>
      </c>
      <c r="E75" s="4">
        <v>4.304160683566003E-2</v>
      </c>
      <c r="F75" s="3">
        <v>1</v>
      </c>
      <c r="G75" s="4">
        <v>3.086419753086417E-3</v>
      </c>
      <c r="H75" s="3">
        <v>14.320482948527854</v>
      </c>
      <c r="I75" s="4">
        <v>4.4199021446073586E-2</v>
      </c>
      <c r="J75" s="3">
        <v>260.43382550928891</v>
      </c>
      <c r="K75" s="4">
        <v>0.80380810342373055</v>
      </c>
      <c r="L75" s="3">
        <v>324.00000000000028</v>
      </c>
      <c r="M75" s="4">
        <v>1</v>
      </c>
    </row>
    <row r="76" spans="1:13" ht="14.25" x14ac:dyDescent="0.3">
      <c r="A76" s="15" t="s">
        <v>62</v>
      </c>
      <c r="B76" s="3">
        <v>19.898442266981945</v>
      </c>
      <c r="C76" s="4">
        <v>8.5401039772454654E-2</v>
      </c>
      <c r="D76" s="3">
        <v>6.7142857142857144</v>
      </c>
      <c r="E76" s="4">
        <v>2.8816676885346396E-2</v>
      </c>
      <c r="F76" s="3">
        <v>0</v>
      </c>
      <c r="G76" s="4">
        <v>0</v>
      </c>
      <c r="H76" s="3">
        <v>2</v>
      </c>
      <c r="I76" s="4">
        <v>8.5836909871244583E-3</v>
      </c>
      <c r="J76" s="3">
        <v>204.38727201873246</v>
      </c>
      <c r="K76" s="4">
        <v>0.87719859235507447</v>
      </c>
      <c r="L76" s="3">
        <v>233.00000000000014</v>
      </c>
      <c r="M76" s="4">
        <v>1</v>
      </c>
    </row>
    <row r="77" spans="1:13" ht="14.25" x14ac:dyDescent="0.3">
      <c r="A77" s="15" t="s">
        <v>193</v>
      </c>
      <c r="B77" s="3">
        <v>2</v>
      </c>
      <c r="C77" s="4">
        <v>3.6363636363636362E-2</v>
      </c>
      <c r="D77" s="3">
        <v>0</v>
      </c>
      <c r="E77" s="4">
        <v>0</v>
      </c>
      <c r="F77" s="3">
        <v>0</v>
      </c>
      <c r="G77" s="4">
        <v>0</v>
      </c>
      <c r="H77" s="3">
        <v>1</v>
      </c>
      <c r="I77" s="4">
        <v>1.8181818181818181E-2</v>
      </c>
      <c r="J77" s="3">
        <v>52</v>
      </c>
      <c r="K77" s="4">
        <v>0.94545454545454544</v>
      </c>
      <c r="L77" s="3">
        <v>55</v>
      </c>
      <c r="M77" s="4">
        <v>1</v>
      </c>
    </row>
    <row r="78" spans="1:13" ht="14.25" x14ac:dyDescent="0.3">
      <c r="A78" s="15" t="s">
        <v>145</v>
      </c>
      <c r="B78" s="3">
        <v>0</v>
      </c>
      <c r="C78" s="4">
        <v>0</v>
      </c>
      <c r="D78" s="3">
        <v>23.633718445962451</v>
      </c>
      <c r="E78" s="4">
        <v>9.2681248807695904E-2</v>
      </c>
      <c r="F78" s="3">
        <v>1</v>
      </c>
      <c r="G78" s="4">
        <v>3.9215686274509812E-3</v>
      </c>
      <c r="H78" s="3">
        <v>20.164520968774532</v>
      </c>
      <c r="I78" s="4">
        <v>7.907655281872368E-2</v>
      </c>
      <c r="J78" s="3">
        <v>210.20176058526295</v>
      </c>
      <c r="K78" s="4">
        <v>0.82432062974612952</v>
      </c>
      <c r="L78" s="3">
        <v>254.99999999999991</v>
      </c>
      <c r="M78" s="4">
        <v>1</v>
      </c>
    </row>
    <row r="79" spans="1:13" ht="28.5" x14ac:dyDescent="0.3">
      <c r="A79" s="15" t="s">
        <v>194</v>
      </c>
      <c r="B79" s="3">
        <v>130.64409925489721</v>
      </c>
      <c r="C79" s="4">
        <v>0.17372885539215052</v>
      </c>
      <c r="D79" s="3">
        <v>49.411813168710012</v>
      </c>
      <c r="E79" s="4">
        <v>6.5707198362646282E-2</v>
      </c>
      <c r="F79" s="3">
        <v>0</v>
      </c>
      <c r="G79" s="4">
        <v>0</v>
      </c>
      <c r="H79" s="3">
        <v>42.542025101226244</v>
      </c>
      <c r="I79" s="4">
        <v>5.6571841889928504E-2</v>
      </c>
      <c r="J79" s="3">
        <v>529.40206247516676</v>
      </c>
      <c r="K79" s="4">
        <v>0.70399210435527482</v>
      </c>
      <c r="L79" s="3">
        <v>752.00000000000011</v>
      </c>
      <c r="M79" s="4">
        <v>1</v>
      </c>
    </row>
    <row r="80" spans="1:13" ht="28.5" x14ac:dyDescent="0.3">
      <c r="A80" s="15" t="s">
        <v>84</v>
      </c>
      <c r="B80" s="3">
        <v>79.489194662632045</v>
      </c>
      <c r="C80" s="4">
        <v>0.17094450465082162</v>
      </c>
      <c r="D80" s="3">
        <v>1</v>
      </c>
      <c r="E80" s="4">
        <v>2.1505376344086021E-3</v>
      </c>
      <c r="F80" s="3">
        <v>0</v>
      </c>
      <c r="G80" s="4">
        <v>0</v>
      </c>
      <c r="H80" s="3">
        <v>6</v>
      </c>
      <c r="I80" s="4">
        <v>1.2903225806451613E-2</v>
      </c>
      <c r="J80" s="3">
        <v>378.51080533736791</v>
      </c>
      <c r="K80" s="4">
        <v>0.81400173190831804</v>
      </c>
      <c r="L80" s="3">
        <v>465</v>
      </c>
      <c r="M80" s="4">
        <v>1</v>
      </c>
    </row>
    <row r="81" spans="1:13" ht="14.25" x14ac:dyDescent="0.3">
      <c r="A81" s="15" t="s">
        <v>53</v>
      </c>
      <c r="B81" s="3">
        <v>32.095822492261689</v>
      </c>
      <c r="C81" s="4">
        <v>9.9367871493070276E-2</v>
      </c>
      <c r="D81" s="3">
        <v>2</v>
      </c>
      <c r="E81" s="4">
        <v>6.1919504643962878E-3</v>
      </c>
      <c r="F81" s="3">
        <v>0</v>
      </c>
      <c r="G81" s="4">
        <v>0</v>
      </c>
      <c r="H81" s="3">
        <v>8.0718574742820728</v>
      </c>
      <c r="I81" s="4">
        <v>2.4990270818210761E-2</v>
      </c>
      <c r="J81" s="3">
        <v>280.83232003345603</v>
      </c>
      <c r="K81" s="4">
        <v>0.86944990722432236</v>
      </c>
      <c r="L81" s="3">
        <v>322.99999999999989</v>
      </c>
      <c r="M81" s="4">
        <v>1</v>
      </c>
    </row>
    <row r="82" spans="1:13" ht="14.25" x14ac:dyDescent="0.3">
      <c r="A82" s="15" t="s">
        <v>199</v>
      </c>
      <c r="B82" s="3">
        <v>60.220056533954974</v>
      </c>
      <c r="C82" s="4">
        <v>0.20344613693903693</v>
      </c>
      <c r="D82" s="3">
        <v>27.200915552937694</v>
      </c>
      <c r="E82" s="4">
        <v>9.1894984976140778E-2</v>
      </c>
      <c r="F82" s="3">
        <v>1</v>
      </c>
      <c r="G82" s="4">
        <v>3.3783783783783755E-3</v>
      </c>
      <c r="H82" s="3">
        <v>41.701433830052466</v>
      </c>
      <c r="I82" s="4">
        <v>0.14088322239882578</v>
      </c>
      <c r="J82" s="3">
        <v>165.8775940830549</v>
      </c>
      <c r="K82" s="4">
        <v>0.56039727730761746</v>
      </c>
      <c r="L82" s="3">
        <v>296.00000000000023</v>
      </c>
      <c r="M82" s="4">
        <v>1</v>
      </c>
    </row>
    <row r="83" spans="1:13" ht="14.25" x14ac:dyDescent="0.3">
      <c r="A83" s="15" t="s">
        <v>146</v>
      </c>
      <c r="B83" s="3">
        <v>5.3541442649846465</v>
      </c>
      <c r="C83" s="4">
        <v>7.868817400071243E-2</v>
      </c>
      <c r="D83" s="3">
        <v>0</v>
      </c>
      <c r="E83" s="4">
        <v>0</v>
      </c>
      <c r="F83" s="3">
        <v>0</v>
      </c>
      <c r="G83" s="4">
        <v>0</v>
      </c>
      <c r="H83" s="3">
        <v>3.0991253644314867</v>
      </c>
      <c r="I83" s="4">
        <v>4.5546870584202571E-2</v>
      </c>
      <c r="J83" s="3">
        <v>59.589283562073227</v>
      </c>
      <c r="K83" s="4">
        <v>0.87576495541508481</v>
      </c>
      <c r="L83" s="3">
        <v>68.042553191489375</v>
      </c>
      <c r="M83" s="4">
        <v>1</v>
      </c>
    </row>
    <row r="84" spans="1:13" ht="14.25" x14ac:dyDescent="0.3">
      <c r="A84" s="15" t="s">
        <v>196</v>
      </c>
      <c r="B84" s="3">
        <v>9.6862159877922984</v>
      </c>
      <c r="C84" s="4">
        <v>0.1641731523354627</v>
      </c>
      <c r="D84" s="3">
        <v>4.4798512089274647</v>
      </c>
      <c r="E84" s="4">
        <v>7.5929681507245175E-2</v>
      </c>
      <c r="F84" s="3">
        <v>0</v>
      </c>
      <c r="G84" s="4">
        <v>0</v>
      </c>
      <c r="H84" s="3">
        <v>9.8229592028236148</v>
      </c>
      <c r="I84" s="4">
        <v>0.16649083394616299</v>
      </c>
      <c r="J84" s="3">
        <v>35.010973600456623</v>
      </c>
      <c r="K84" s="4">
        <v>0.59340633221112926</v>
      </c>
      <c r="L84" s="3">
        <v>58.999999999999993</v>
      </c>
      <c r="M84" s="4">
        <v>1</v>
      </c>
    </row>
    <row r="85" spans="1:13" ht="14.25" x14ac:dyDescent="0.2">
      <c r="A85" s="123" t="s">
        <v>212</v>
      </c>
      <c r="B85" s="123"/>
      <c r="C85" s="123"/>
      <c r="D85" s="123"/>
      <c r="E85" s="123"/>
      <c r="F85" s="123"/>
    </row>
  </sheetData>
  <mergeCells count="22">
    <mergeCell ref="A8:O8"/>
    <mergeCell ref="A9:O9"/>
    <mergeCell ref="H65:I65"/>
    <mergeCell ref="J65:K65"/>
    <mergeCell ref="L65:M65"/>
    <mergeCell ref="D11:E11"/>
    <mergeCell ref="F11:G11"/>
    <mergeCell ref="A31:G31"/>
    <mergeCell ref="A38:A39"/>
    <mergeCell ref="D38:D39"/>
    <mergeCell ref="A62:O62"/>
    <mergeCell ref="A63:O63"/>
    <mergeCell ref="A36:O36"/>
    <mergeCell ref="A35:O35"/>
    <mergeCell ref="A11:A12"/>
    <mergeCell ref="B11:C11"/>
    <mergeCell ref="A85:F85"/>
    <mergeCell ref="A58:F58"/>
    <mergeCell ref="A65:A66"/>
    <mergeCell ref="B65:C65"/>
    <mergeCell ref="D65:E65"/>
    <mergeCell ref="F65:G65"/>
  </mergeCells>
  <hyperlinks>
    <hyperlink ref="I11" location="CONTENIDO!A11" display="CONTENIDO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121"/>
  <sheetViews>
    <sheetView showGridLines="0" workbookViewId="0">
      <selection activeCell="A5" sqref="A5"/>
    </sheetView>
  </sheetViews>
  <sheetFormatPr baseColWidth="10" defaultRowHeight="11.25" x14ac:dyDescent="0.2"/>
  <cols>
    <col min="1" max="1" width="39.33203125" customWidth="1"/>
    <col min="2" max="2" width="18.1640625" bestFit="1" customWidth="1"/>
    <col min="3" max="3" width="23.33203125" customWidth="1"/>
    <col min="4" max="4" width="10.33203125" bestFit="1" customWidth="1"/>
    <col min="5" max="5" width="24.1640625" bestFit="1" customWidth="1"/>
    <col min="6" max="6" width="18" bestFit="1" customWidth="1"/>
    <col min="7" max="7" width="17.83203125" customWidth="1"/>
    <col min="8" max="8" width="14.83203125" customWidth="1"/>
  </cols>
  <sheetData>
    <row r="8" spans="1:15" ht="18" customHeight="1" x14ac:dyDescent="0.3">
      <c r="A8" s="189" t="s">
        <v>52</v>
      </c>
      <c r="B8" s="189"/>
      <c r="C8" s="189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1:15" ht="17.25" x14ac:dyDescent="0.3">
      <c r="A9" s="189" t="s">
        <v>218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1" spans="1:15" ht="44.25" customHeight="1" x14ac:dyDescent="0.2">
      <c r="A11" s="124" t="s">
        <v>45</v>
      </c>
      <c r="B11" s="44" t="s">
        <v>219</v>
      </c>
      <c r="C11" s="130" t="s">
        <v>214</v>
      </c>
      <c r="D11" s="130" t="s">
        <v>215</v>
      </c>
      <c r="E11" s="130" t="s">
        <v>216</v>
      </c>
      <c r="F11" s="44" t="s">
        <v>220</v>
      </c>
      <c r="G11" s="40"/>
      <c r="H11" s="8" t="s">
        <v>374</v>
      </c>
      <c r="I11" s="40"/>
      <c r="J11" s="40"/>
      <c r="K11" s="40"/>
      <c r="L11" s="40"/>
      <c r="M11" s="40"/>
    </row>
    <row r="12" spans="1:15" ht="14.25" customHeight="1" x14ac:dyDescent="0.2">
      <c r="A12" s="124"/>
      <c r="B12" s="43" t="s">
        <v>203</v>
      </c>
      <c r="C12" s="131"/>
      <c r="D12" s="131"/>
      <c r="E12" s="131"/>
      <c r="F12" s="43" t="s">
        <v>217</v>
      </c>
      <c r="G12" s="40"/>
      <c r="H12" s="40"/>
      <c r="I12" s="40"/>
      <c r="J12" s="40"/>
      <c r="K12" s="40"/>
      <c r="L12" s="40"/>
      <c r="M12" s="40"/>
    </row>
    <row r="13" spans="1:15" ht="14.25" x14ac:dyDescent="0.25">
      <c r="A13" s="5" t="s">
        <v>42</v>
      </c>
      <c r="B13" s="41">
        <v>217488085.96918988</v>
      </c>
      <c r="C13" s="6">
        <v>5131.6591986148987</v>
      </c>
      <c r="D13" s="6">
        <v>13694.042553191483</v>
      </c>
      <c r="E13" s="47">
        <v>0.37473661840045425</v>
      </c>
      <c r="F13" s="41">
        <v>42381.63088224813</v>
      </c>
      <c r="G13" s="112"/>
      <c r="H13" s="40"/>
      <c r="I13" s="40"/>
      <c r="J13" s="40"/>
      <c r="K13" s="40"/>
      <c r="L13" s="40"/>
      <c r="M13" s="40"/>
    </row>
    <row r="14" spans="1:15" ht="14.25" x14ac:dyDescent="0.3">
      <c r="A14" s="15" t="s">
        <v>187</v>
      </c>
      <c r="B14" s="42">
        <v>36686689.183045059</v>
      </c>
      <c r="C14" s="3">
        <v>135.99221300293024</v>
      </c>
      <c r="D14" s="3">
        <v>164.00000000000003</v>
      </c>
      <c r="E14" s="46">
        <v>0.829220810993477</v>
      </c>
      <c r="F14" s="42">
        <v>269770.51386210299</v>
      </c>
      <c r="G14" s="112"/>
      <c r="H14" s="40"/>
      <c r="I14" s="40"/>
      <c r="J14" s="40"/>
      <c r="K14" s="40"/>
      <c r="L14" s="40"/>
      <c r="M14" s="40"/>
    </row>
    <row r="15" spans="1:15" ht="14.25" x14ac:dyDescent="0.3">
      <c r="A15" s="15" t="s">
        <v>188</v>
      </c>
      <c r="B15" s="42">
        <v>91966138.940784037</v>
      </c>
      <c r="C15" s="3">
        <v>1595.0688989078619</v>
      </c>
      <c r="D15" s="3">
        <v>1890</v>
      </c>
      <c r="E15" s="46">
        <v>0.84395179836394807</v>
      </c>
      <c r="F15" s="42">
        <v>57656.530701434232</v>
      </c>
      <c r="G15" s="112"/>
      <c r="H15" s="40"/>
      <c r="I15" s="40"/>
      <c r="J15" s="40"/>
      <c r="K15" s="40"/>
      <c r="L15" s="40"/>
      <c r="M15" s="40"/>
    </row>
    <row r="16" spans="1:15" ht="28.5" x14ac:dyDescent="0.3">
      <c r="A16" s="15" t="s">
        <v>147</v>
      </c>
      <c r="B16" s="42">
        <v>10239640.049897471</v>
      </c>
      <c r="C16" s="3">
        <v>25.947710184552292</v>
      </c>
      <c r="D16" s="3">
        <v>40</v>
      </c>
      <c r="E16" s="46">
        <v>0.64869275461380727</v>
      </c>
      <c r="F16" s="42">
        <v>394625.96032822726</v>
      </c>
      <c r="G16" s="112"/>
      <c r="H16" s="40"/>
      <c r="I16" s="40"/>
      <c r="J16" s="40"/>
      <c r="K16" s="40"/>
      <c r="L16" s="40"/>
      <c r="M16" s="40"/>
    </row>
    <row r="17" spans="1:13" ht="28.5" x14ac:dyDescent="0.3">
      <c r="A17" s="15" t="s">
        <v>63</v>
      </c>
      <c r="B17" s="42">
        <v>15902679.263555808</v>
      </c>
      <c r="C17" s="3">
        <v>42.541741554735921</v>
      </c>
      <c r="D17" s="3">
        <v>63.000000000000014</v>
      </c>
      <c r="E17" s="46">
        <v>0.67526573896406206</v>
      </c>
      <c r="F17" s="42">
        <v>373813.54599916365</v>
      </c>
      <c r="G17" s="112"/>
      <c r="H17" s="40"/>
      <c r="I17" s="40"/>
      <c r="J17" s="40"/>
      <c r="K17" s="40"/>
      <c r="L17" s="40"/>
      <c r="M17" s="40"/>
    </row>
    <row r="18" spans="1:13" ht="14.25" x14ac:dyDescent="0.3">
      <c r="A18" s="15" t="s">
        <v>189</v>
      </c>
      <c r="B18" s="42">
        <v>14436022.705129599</v>
      </c>
      <c r="C18" s="3">
        <v>482.22188770033506</v>
      </c>
      <c r="D18" s="3">
        <v>841.99999999999966</v>
      </c>
      <c r="E18" s="46">
        <v>0.57271008040419868</v>
      </c>
      <c r="F18" s="42">
        <v>29936.473381524545</v>
      </c>
      <c r="G18" s="112"/>
      <c r="H18" s="40"/>
      <c r="I18" s="40"/>
      <c r="J18" s="40"/>
      <c r="K18" s="40"/>
      <c r="L18" s="40"/>
      <c r="M18" s="40"/>
    </row>
    <row r="19" spans="1:13" ht="14.25" x14ac:dyDescent="0.3">
      <c r="A19" s="15" t="s">
        <v>190</v>
      </c>
      <c r="B19" s="42">
        <v>13712155.682662949</v>
      </c>
      <c r="C19" s="3">
        <v>1660.6085844460254</v>
      </c>
      <c r="D19" s="3">
        <v>7032.0000000000091</v>
      </c>
      <c r="E19" s="46">
        <v>0.23615025376081103</v>
      </c>
      <c r="F19" s="42">
        <v>8257.3074781720989</v>
      </c>
      <c r="G19" s="112"/>
      <c r="H19" s="40"/>
      <c r="I19" s="40"/>
      <c r="J19" s="40"/>
      <c r="K19" s="40"/>
      <c r="L19" s="40"/>
      <c r="M19" s="40"/>
    </row>
    <row r="20" spans="1:13" ht="14.25" x14ac:dyDescent="0.3">
      <c r="A20" s="15" t="s">
        <v>43</v>
      </c>
      <c r="B20" s="42">
        <v>5589505.1251559723</v>
      </c>
      <c r="C20" s="3">
        <v>176.24836536862293</v>
      </c>
      <c r="D20" s="3">
        <v>833</v>
      </c>
      <c r="E20" s="46">
        <v>0.21158267151095189</v>
      </c>
      <c r="F20" s="42">
        <v>31713.798385962553</v>
      </c>
      <c r="G20" s="112"/>
      <c r="H20" s="40"/>
      <c r="I20" s="40"/>
      <c r="J20" s="40"/>
      <c r="K20" s="40"/>
      <c r="L20" s="40"/>
      <c r="M20" s="40"/>
    </row>
    <row r="21" spans="1:13" ht="28.5" x14ac:dyDescent="0.3">
      <c r="A21" s="15" t="s">
        <v>191</v>
      </c>
      <c r="B21" s="42">
        <v>1642650.0267511725</v>
      </c>
      <c r="C21" s="3">
        <v>121.48707929409814</v>
      </c>
      <c r="D21" s="3">
        <v>324.00000000000011</v>
      </c>
      <c r="E21" s="46">
        <v>0.37496012127808054</v>
      </c>
      <c r="F21" s="42">
        <v>13521.191194123741</v>
      </c>
      <c r="G21" s="112"/>
      <c r="H21" s="40"/>
      <c r="I21" s="40"/>
      <c r="J21" s="40"/>
      <c r="K21" s="40"/>
      <c r="L21" s="40"/>
      <c r="M21" s="40"/>
    </row>
    <row r="22" spans="1:13" ht="14.25" x14ac:dyDescent="0.3">
      <c r="A22" s="15" t="s">
        <v>192</v>
      </c>
      <c r="B22" s="42">
        <v>5648482.2166140107</v>
      </c>
      <c r="C22" s="3">
        <v>50.716608971962437</v>
      </c>
      <c r="D22" s="3">
        <v>233.00000000000017</v>
      </c>
      <c r="E22" s="46">
        <v>0.21766784966507469</v>
      </c>
      <c r="F22" s="42">
        <v>111373.42048512452</v>
      </c>
      <c r="G22" s="112"/>
      <c r="H22" s="40"/>
      <c r="I22" s="40"/>
      <c r="J22" s="40"/>
      <c r="K22" s="40"/>
      <c r="L22" s="40"/>
      <c r="M22" s="40"/>
    </row>
    <row r="23" spans="1:13" ht="14.25" x14ac:dyDescent="0.3">
      <c r="A23" s="15" t="s">
        <v>193</v>
      </c>
      <c r="B23" s="42">
        <v>336396.99999999994</v>
      </c>
      <c r="C23" s="3">
        <v>10</v>
      </c>
      <c r="D23" s="3">
        <v>55</v>
      </c>
      <c r="E23" s="46">
        <v>0.18181818181818182</v>
      </c>
      <c r="F23" s="42">
        <v>33639.699999999997</v>
      </c>
      <c r="G23" s="112"/>
      <c r="H23" s="40"/>
      <c r="I23" s="40"/>
      <c r="J23" s="40"/>
      <c r="K23" s="40"/>
      <c r="L23" s="40"/>
      <c r="M23" s="40"/>
    </row>
    <row r="24" spans="1:13" ht="14.25" x14ac:dyDescent="0.3">
      <c r="A24" s="15" t="s">
        <v>145</v>
      </c>
      <c r="B24" s="42">
        <v>2571343.6791647747</v>
      </c>
      <c r="C24" s="3">
        <v>51.121663472781478</v>
      </c>
      <c r="D24" s="3">
        <v>254.99999999999991</v>
      </c>
      <c r="E24" s="46">
        <v>0.20047711165796664</v>
      </c>
      <c r="F24" s="42">
        <v>50298.513477242886</v>
      </c>
      <c r="G24" s="112"/>
      <c r="H24" s="40"/>
      <c r="I24" s="40"/>
      <c r="J24" s="40"/>
      <c r="K24" s="40"/>
      <c r="L24" s="40"/>
      <c r="M24" s="40"/>
    </row>
    <row r="25" spans="1:13" ht="28.5" x14ac:dyDescent="0.3">
      <c r="A25" s="15" t="s">
        <v>194</v>
      </c>
      <c r="B25" s="42">
        <v>7542633.3007103615</v>
      </c>
      <c r="C25" s="3">
        <v>287.6163505306493</v>
      </c>
      <c r="D25" s="3">
        <v>751.99999999999989</v>
      </c>
      <c r="E25" s="46">
        <v>0.38246855123756562</v>
      </c>
      <c r="F25" s="42">
        <v>26224.633219892672</v>
      </c>
      <c r="G25" s="112"/>
      <c r="H25" s="40"/>
      <c r="I25" s="40"/>
      <c r="J25" s="40"/>
      <c r="K25" s="40"/>
      <c r="L25" s="40"/>
      <c r="M25" s="40"/>
    </row>
    <row r="26" spans="1:13" ht="28.5" x14ac:dyDescent="0.3">
      <c r="A26" s="15" t="s">
        <v>84</v>
      </c>
      <c r="B26" s="42">
        <v>3092071.0528835678</v>
      </c>
      <c r="C26" s="3">
        <v>123.06736706381449</v>
      </c>
      <c r="D26" s="3">
        <v>465.00000000000011</v>
      </c>
      <c r="E26" s="46">
        <v>0.26466100443831064</v>
      </c>
      <c r="F26" s="42">
        <v>25125.028077347481</v>
      </c>
      <c r="G26" s="112"/>
      <c r="H26" s="40"/>
      <c r="I26" s="40"/>
      <c r="J26" s="40"/>
      <c r="K26" s="40"/>
      <c r="L26" s="40"/>
      <c r="M26" s="40"/>
    </row>
    <row r="27" spans="1:13" ht="14.25" x14ac:dyDescent="0.3">
      <c r="A27" s="15" t="s">
        <v>53</v>
      </c>
      <c r="B27" s="42">
        <v>2200768.1825939771</v>
      </c>
      <c r="C27" s="3">
        <v>107.67389916243484</v>
      </c>
      <c r="D27" s="3">
        <v>322.99999999999994</v>
      </c>
      <c r="E27" s="46">
        <v>0.33335572496109861</v>
      </c>
      <c r="F27" s="42">
        <v>20439.198354597887</v>
      </c>
      <c r="G27" s="112"/>
      <c r="H27" s="40"/>
      <c r="I27" s="40"/>
      <c r="J27" s="40"/>
      <c r="K27" s="40"/>
      <c r="L27" s="40"/>
      <c r="M27" s="40"/>
    </row>
    <row r="28" spans="1:13" ht="28.5" x14ac:dyDescent="0.3">
      <c r="A28" s="15" t="s">
        <v>195</v>
      </c>
      <c r="B28" s="42">
        <v>5291239.8710171357</v>
      </c>
      <c r="C28" s="3">
        <v>215.19007240071889</v>
      </c>
      <c r="D28" s="3">
        <v>296.00000000000023</v>
      </c>
      <c r="E28" s="46">
        <v>0.72699348784026596</v>
      </c>
      <c r="F28" s="42">
        <v>24588.680193220007</v>
      </c>
      <c r="G28" s="112"/>
      <c r="H28" s="40"/>
      <c r="I28" s="40"/>
      <c r="J28" s="40"/>
      <c r="K28" s="40"/>
      <c r="L28" s="40"/>
      <c r="M28" s="40"/>
    </row>
    <row r="29" spans="1:13" ht="14.25" x14ac:dyDescent="0.3">
      <c r="A29" s="15" t="s">
        <v>146</v>
      </c>
      <c r="B29" s="42">
        <v>244876.93388969309</v>
      </c>
      <c r="C29" s="3">
        <v>14.824622159934506</v>
      </c>
      <c r="D29" s="3">
        <v>68.042553191489361</v>
      </c>
      <c r="E29" s="46">
        <v>0.21787280847933765</v>
      </c>
      <c r="F29" s="42">
        <v>16518.258020194622</v>
      </c>
      <c r="G29" s="112"/>
      <c r="H29" s="40"/>
      <c r="I29" s="40"/>
      <c r="J29" s="40"/>
      <c r="K29" s="40"/>
      <c r="L29" s="40"/>
      <c r="M29" s="40"/>
    </row>
    <row r="30" spans="1:13" ht="14.25" x14ac:dyDescent="0.3">
      <c r="A30" s="15" t="s">
        <v>196</v>
      </c>
      <c r="B30" s="42">
        <v>384792.75533472159</v>
      </c>
      <c r="C30" s="3">
        <v>31.332134393439524</v>
      </c>
      <c r="D30" s="3">
        <v>58.999999999999993</v>
      </c>
      <c r="E30" s="46">
        <v>0.53105312531253435</v>
      </c>
      <c r="F30" s="42">
        <v>12281.089775208273</v>
      </c>
      <c r="G30" s="114"/>
    </row>
    <row r="31" spans="1:13" ht="14.25" x14ac:dyDescent="0.2">
      <c r="A31" s="123" t="s">
        <v>213</v>
      </c>
      <c r="B31" s="123"/>
      <c r="C31" s="123"/>
      <c r="D31" s="123"/>
      <c r="E31" s="123"/>
      <c r="F31" s="123"/>
      <c r="G31" s="133"/>
    </row>
    <row r="32" spans="1:13" ht="14.25" x14ac:dyDescent="0.2">
      <c r="A32" s="40"/>
      <c r="B32" s="40"/>
      <c r="C32" s="40"/>
      <c r="D32" s="40"/>
      <c r="E32" s="40"/>
      <c r="F32" s="40"/>
      <c r="G32" s="40"/>
    </row>
    <row r="33" spans="1:15" ht="14.25" x14ac:dyDescent="0.3">
      <c r="A33" s="59"/>
    </row>
    <row r="34" spans="1:15" ht="14.25" x14ac:dyDescent="0.3">
      <c r="A34" s="59"/>
    </row>
    <row r="35" spans="1:15" ht="17.25" x14ac:dyDescent="0.3">
      <c r="A35" s="189" t="s">
        <v>54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90"/>
      <c r="O35" s="190"/>
    </row>
    <row r="36" spans="1:15" ht="17.25" x14ac:dyDescent="0.3">
      <c r="A36" s="189" t="s">
        <v>221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</row>
    <row r="38" spans="1:15" ht="40.5" x14ac:dyDescent="0.2">
      <c r="A38" s="124" t="s">
        <v>45</v>
      </c>
      <c r="B38" s="44" t="s">
        <v>222</v>
      </c>
      <c r="C38" s="130" t="s">
        <v>223</v>
      </c>
      <c r="D38" s="130" t="s">
        <v>215</v>
      </c>
      <c r="E38" s="130" t="s">
        <v>224</v>
      </c>
      <c r="F38" s="44" t="s">
        <v>225</v>
      </c>
      <c r="G38" s="40"/>
      <c r="H38" s="40"/>
      <c r="I38" s="40"/>
      <c r="J38" s="40"/>
      <c r="K38" s="40"/>
      <c r="L38" s="40"/>
      <c r="M38" s="40"/>
    </row>
    <row r="39" spans="1:15" ht="14.25" x14ac:dyDescent="0.2">
      <c r="A39" s="124"/>
      <c r="B39" s="43" t="s">
        <v>203</v>
      </c>
      <c r="C39" s="131"/>
      <c r="D39" s="131"/>
      <c r="E39" s="131"/>
      <c r="F39" s="43" t="s">
        <v>217</v>
      </c>
      <c r="G39" s="40"/>
      <c r="H39" s="40"/>
      <c r="I39" s="40"/>
      <c r="J39" s="40"/>
      <c r="K39" s="40"/>
      <c r="L39" s="40"/>
      <c r="M39" s="40"/>
    </row>
    <row r="40" spans="1:15" ht="14.25" x14ac:dyDescent="0.25">
      <c r="A40" s="5" t="s">
        <v>42</v>
      </c>
      <c r="B40" s="41">
        <v>261207222.55027273</v>
      </c>
      <c r="C40" s="6">
        <v>133.87001659812441</v>
      </c>
      <c r="D40" s="6">
        <v>13694.042553191483</v>
      </c>
      <c r="E40" s="47">
        <v>9.7757850596809463E-3</v>
      </c>
      <c r="F40" s="41">
        <v>1951200.3448420607</v>
      </c>
      <c r="G40" s="40"/>
      <c r="H40" s="40"/>
      <c r="I40" s="40"/>
      <c r="J40" s="40"/>
      <c r="K40" s="40"/>
      <c r="L40" s="40"/>
      <c r="M40" s="40"/>
    </row>
    <row r="41" spans="1:15" ht="14.25" x14ac:dyDescent="0.3">
      <c r="A41" s="15" t="s">
        <v>187</v>
      </c>
      <c r="B41" s="42">
        <v>0</v>
      </c>
      <c r="C41" s="3">
        <v>0</v>
      </c>
      <c r="D41" s="3">
        <v>164.00000000000003</v>
      </c>
      <c r="E41" s="46">
        <v>0</v>
      </c>
      <c r="F41" s="42" t="s">
        <v>88</v>
      </c>
      <c r="G41" s="40"/>
      <c r="H41" s="40"/>
      <c r="I41" s="40"/>
      <c r="J41" s="40"/>
      <c r="K41" s="40"/>
      <c r="L41" s="40"/>
      <c r="M41" s="40"/>
    </row>
    <row r="42" spans="1:15" ht="14.25" x14ac:dyDescent="0.3">
      <c r="A42" s="15" t="s">
        <v>188</v>
      </c>
      <c r="B42" s="42">
        <v>15623539.850591701</v>
      </c>
      <c r="C42" s="3">
        <v>45.474647678852129</v>
      </c>
      <c r="D42" s="3">
        <v>1890</v>
      </c>
      <c r="E42" s="46">
        <v>2.4060660147540811E-2</v>
      </c>
      <c r="F42" s="42">
        <v>343565.9350442288</v>
      </c>
      <c r="G42" s="40"/>
      <c r="H42" s="40"/>
      <c r="I42" s="40"/>
      <c r="J42" s="40"/>
      <c r="K42" s="40"/>
      <c r="L42" s="40"/>
      <c r="M42" s="40"/>
    </row>
    <row r="43" spans="1:15" ht="28.5" x14ac:dyDescent="0.3">
      <c r="A43" s="15" t="s">
        <v>147</v>
      </c>
      <c r="B43" s="42">
        <v>138604976.09569374</v>
      </c>
      <c r="C43" s="3">
        <v>15.395762132604238</v>
      </c>
      <c r="D43" s="3">
        <v>40</v>
      </c>
      <c r="E43" s="46">
        <v>0.38489405331510596</v>
      </c>
      <c r="F43" s="42">
        <v>9002800.569525836</v>
      </c>
      <c r="G43" s="40"/>
      <c r="H43" s="40"/>
      <c r="I43" s="40"/>
      <c r="J43" s="40"/>
      <c r="K43" s="40"/>
      <c r="L43" s="40"/>
      <c r="M43" s="40"/>
    </row>
    <row r="44" spans="1:15" ht="28.5" x14ac:dyDescent="0.3">
      <c r="A44" s="15" t="s">
        <v>63</v>
      </c>
      <c r="B44" s="42">
        <v>70886377.067238048</v>
      </c>
      <c r="C44" s="3">
        <v>19.031009862190917</v>
      </c>
      <c r="D44" s="3">
        <v>63.000000000000014</v>
      </c>
      <c r="E44" s="46">
        <v>0.30207952162207796</v>
      </c>
      <c r="F44" s="42">
        <v>3724782.7404087824</v>
      </c>
      <c r="G44" s="40"/>
      <c r="H44" s="40"/>
      <c r="I44" s="40"/>
      <c r="J44" s="40"/>
      <c r="K44" s="40"/>
      <c r="L44" s="40"/>
      <c r="M44" s="40"/>
    </row>
    <row r="45" spans="1:15" ht="14.25" x14ac:dyDescent="0.3">
      <c r="A45" s="15" t="s">
        <v>189</v>
      </c>
      <c r="B45" s="42">
        <v>90905.999999999913</v>
      </c>
      <c r="C45" s="3">
        <v>5</v>
      </c>
      <c r="D45" s="3">
        <v>841.99999999999966</v>
      </c>
      <c r="E45" s="46">
        <v>5.9382422802850381E-3</v>
      </c>
      <c r="F45" s="42">
        <v>18181.199999999983</v>
      </c>
      <c r="G45" s="40"/>
      <c r="H45" s="40"/>
      <c r="I45" s="40"/>
      <c r="J45" s="40"/>
      <c r="K45" s="40"/>
      <c r="L45" s="40"/>
      <c r="M45" s="40"/>
    </row>
    <row r="46" spans="1:15" ht="14.25" x14ac:dyDescent="0.3">
      <c r="A46" s="15" t="s">
        <v>190</v>
      </c>
      <c r="B46" s="42">
        <v>11921000.391353477</v>
      </c>
      <c r="C46" s="3">
        <v>27.37944838391261</v>
      </c>
      <c r="D46" s="3">
        <v>7032.0000000000091</v>
      </c>
      <c r="E46" s="46">
        <v>3.8935506803061113E-3</v>
      </c>
      <c r="F46" s="42">
        <v>435399.58235089644</v>
      </c>
      <c r="G46" s="40"/>
      <c r="H46" s="40"/>
      <c r="I46" s="40"/>
      <c r="J46" s="40"/>
      <c r="K46" s="40"/>
      <c r="L46" s="40"/>
      <c r="M46" s="40"/>
    </row>
    <row r="47" spans="1:15" ht="14.25" x14ac:dyDescent="0.3">
      <c r="A47" s="15" t="s">
        <v>43</v>
      </c>
      <c r="B47" s="42">
        <v>6406.9164265129675</v>
      </c>
      <c r="C47" s="3">
        <v>8.0172910662824215</v>
      </c>
      <c r="D47" s="3">
        <v>833</v>
      </c>
      <c r="E47" s="46">
        <v>9.6245991191865801E-3</v>
      </c>
      <c r="F47" s="42">
        <v>799.13731128684378</v>
      </c>
      <c r="G47" s="40"/>
      <c r="H47" s="40"/>
      <c r="I47" s="40"/>
      <c r="J47" s="40"/>
      <c r="K47" s="40"/>
      <c r="L47" s="40"/>
      <c r="M47" s="40"/>
    </row>
    <row r="48" spans="1:15" ht="28.5" x14ac:dyDescent="0.3">
      <c r="A48" s="15" t="s">
        <v>191</v>
      </c>
      <c r="B48" s="42">
        <v>109380.00000000004</v>
      </c>
      <c r="C48" s="3">
        <v>2</v>
      </c>
      <c r="D48" s="3">
        <v>324.00000000000011</v>
      </c>
      <c r="E48" s="46">
        <v>6.1728395061728374E-3</v>
      </c>
      <c r="F48" s="42">
        <v>54690.000000000022</v>
      </c>
      <c r="G48" s="40"/>
      <c r="H48" s="40"/>
      <c r="I48" s="40"/>
      <c r="J48" s="40"/>
      <c r="K48" s="40"/>
      <c r="L48" s="40"/>
      <c r="M48" s="40"/>
    </row>
    <row r="49" spans="1:15" ht="14.25" x14ac:dyDescent="0.3">
      <c r="A49" s="15" t="s">
        <v>192</v>
      </c>
      <c r="B49" s="42">
        <v>11749018.000000006</v>
      </c>
      <c r="C49" s="3">
        <v>2</v>
      </c>
      <c r="D49" s="3">
        <v>233.00000000000017</v>
      </c>
      <c r="E49" s="46">
        <v>8.5836909871244566E-3</v>
      </c>
      <c r="F49" s="42">
        <v>5874509.0000000028</v>
      </c>
      <c r="G49" s="40"/>
      <c r="H49" s="40"/>
      <c r="I49" s="40"/>
      <c r="J49" s="40"/>
      <c r="K49" s="40"/>
      <c r="L49" s="40"/>
      <c r="M49" s="40"/>
    </row>
    <row r="50" spans="1:15" ht="14.25" x14ac:dyDescent="0.3">
      <c r="A50" s="15" t="s">
        <v>193</v>
      </c>
      <c r="B50" s="42">
        <v>0</v>
      </c>
      <c r="C50" s="3">
        <v>0</v>
      </c>
      <c r="D50" s="3">
        <v>55</v>
      </c>
      <c r="E50" s="46">
        <v>0</v>
      </c>
      <c r="F50" s="42" t="s">
        <v>88</v>
      </c>
      <c r="G50" s="40"/>
      <c r="H50" s="40"/>
      <c r="I50" s="40"/>
      <c r="J50" s="40"/>
      <c r="K50" s="40"/>
      <c r="L50" s="40"/>
      <c r="M50" s="40"/>
    </row>
    <row r="51" spans="1:15" ht="14.25" x14ac:dyDescent="0.3">
      <c r="A51" s="15" t="s">
        <v>145</v>
      </c>
      <c r="B51" s="42">
        <v>0</v>
      </c>
      <c r="C51" s="3">
        <v>0</v>
      </c>
      <c r="D51" s="3">
        <v>254.99999999999991</v>
      </c>
      <c r="E51" s="46">
        <v>0</v>
      </c>
      <c r="F51" s="42" t="s">
        <v>88</v>
      </c>
      <c r="G51" s="40"/>
      <c r="H51" s="40"/>
      <c r="I51" s="40"/>
      <c r="J51" s="40"/>
      <c r="K51" s="40"/>
      <c r="L51" s="40"/>
      <c r="M51" s="40"/>
    </row>
    <row r="52" spans="1:15" ht="28.5" x14ac:dyDescent="0.3">
      <c r="A52" s="15" t="s">
        <v>194</v>
      </c>
      <c r="B52" s="42">
        <v>12005125.999999991</v>
      </c>
      <c r="C52" s="3">
        <v>2</v>
      </c>
      <c r="D52" s="3">
        <v>751.99999999999989</v>
      </c>
      <c r="E52" s="46">
        <v>2.6595744680851068E-3</v>
      </c>
      <c r="F52" s="42">
        <v>6002562.9999999953</v>
      </c>
      <c r="G52" s="40"/>
      <c r="H52" s="40"/>
      <c r="I52" s="40"/>
      <c r="J52" s="40"/>
      <c r="K52" s="40"/>
      <c r="L52" s="40"/>
      <c r="M52" s="40"/>
    </row>
    <row r="53" spans="1:15" ht="28.5" x14ac:dyDescent="0.3">
      <c r="A53" s="15" t="s">
        <v>84</v>
      </c>
      <c r="B53" s="42">
        <v>0</v>
      </c>
      <c r="C53" s="3">
        <v>0</v>
      </c>
      <c r="D53" s="3">
        <v>465.00000000000011</v>
      </c>
      <c r="E53" s="46">
        <v>0</v>
      </c>
      <c r="F53" s="42" t="s">
        <v>88</v>
      </c>
      <c r="G53" s="40"/>
      <c r="H53" s="40"/>
      <c r="I53" s="40"/>
      <c r="J53" s="40"/>
      <c r="K53" s="40"/>
      <c r="L53" s="40"/>
      <c r="M53" s="40"/>
    </row>
    <row r="54" spans="1:15" ht="14.25" x14ac:dyDescent="0.3">
      <c r="A54" s="15" t="s">
        <v>53</v>
      </c>
      <c r="B54" s="42">
        <v>8566.2289691384885</v>
      </c>
      <c r="C54" s="3">
        <v>4.5718574742820746</v>
      </c>
      <c r="D54" s="3">
        <v>322.99999999999994</v>
      </c>
      <c r="E54" s="46">
        <v>1.4154357505517261E-2</v>
      </c>
      <c r="F54" s="42">
        <v>1873.686793021398</v>
      </c>
      <c r="G54" s="40"/>
      <c r="H54" s="40"/>
      <c r="I54" s="40"/>
      <c r="J54" s="40"/>
      <c r="K54" s="40"/>
      <c r="L54" s="40"/>
      <c r="M54" s="40"/>
    </row>
    <row r="55" spans="1:15" ht="28.5" x14ac:dyDescent="0.3">
      <c r="A55" s="15" t="s">
        <v>195</v>
      </c>
      <c r="B55" s="42">
        <v>201926.00000000009</v>
      </c>
      <c r="C55" s="3">
        <v>3</v>
      </c>
      <c r="D55" s="3">
        <v>296.00000000000023</v>
      </c>
      <c r="E55" s="46">
        <v>1.0135135135135127E-2</v>
      </c>
      <c r="F55" s="42">
        <v>67308.666666666701</v>
      </c>
      <c r="G55" s="40"/>
      <c r="H55" s="40"/>
      <c r="I55" s="40"/>
      <c r="J55" s="40"/>
      <c r="K55" s="40"/>
      <c r="L55" s="40"/>
      <c r="M55" s="40"/>
    </row>
    <row r="56" spans="1:15" ht="14.25" x14ac:dyDescent="0.3">
      <c r="A56" s="15" t="s">
        <v>146</v>
      </c>
      <c r="B56" s="42">
        <v>0</v>
      </c>
      <c r="C56" s="3">
        <v>0</v>
      </c>
      <c r="D56" s="3">
        <v>68.042553191489361</v>
      </c>
      <c r="E56" s="46">
        <v>0</v>
      </c>
      <c r="F56" s="42" t="s">
        <v>88</v>
      </c>
      <c r="G56" s="40"/>
      <c r="H56" s="40"/>
      <c r="I56" s="40"/>
      <c r="J56" s="40"/>
      <c r="K56" s="40"/>
      <c r="L56" s="40"/>
      <c r="M56" s="40"/>
    </row>
    <row r="57" spans="1:15" ht="14.25" x14ac:dyDescent="0.3">
      <c r="A57" s="15" t="s">
        <v>196</v>
      </c>
      <c r="B57" s="42">
        <v>0</v>
      </c>
      <c r="C57" s="3">
        <v>0</v>
      </c>
      <c r="D57" s="3">
        <v>58.999999999999993</v>
      </c>
      <c r="E57" s="46">
        <v>0</v>
      </c>
      <c r="F57" s="42" t="s">
        <v>88</v>
      </c>
      <c r="H57" s="40"/>
      <c r="I57" s="40"/>
      <c r="J57" s="40"/>
      <c r="K57" s="40"/>
      <c r="L57" s="40"/>
      <c r="M57" s="40"/>
    </row>
    <row r="58" spans="1:15" ht="14.25" x14ac:dyDescent="0.2">
      <c r="A58" s="123" t="s">
        <v>213</v>
      </c>
      <c r="B58" s="123"/>
      <c r="C58" s="123"/>
      <c r="D58" s="123"/>
      <c r="E58" s="123"/>
      <c r="F58" s="123"/>
      <c r="G58" s="123"/>
      <c r="H58" s="40"/>
      <c r="I58" s="40"/>
      <c r="J58" s="40"/>
      <c r="K58" s="40"/>
      <c r="L58" s="40"/>
      <c r="M58" s="40"/>
    </row>
    <row r="59" spans="1:15" ht="14.2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5" ht="14.2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5" ht="14.2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5" ht="17.25" x14ac:dyDescent="0.3">
      <c r="A62" s="191" t="s">
        <v>226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90"/>
      <c r="O62" s="190"/>
    </row>
    <row r="63" spans="1:15" ht="17.25" x14ac:dyDescent="0.3">
      <c r="A63" s="189" t="s">
        <v>227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</row>
    <row r="64" spans="1:15" ht="14.2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 ht="40.5" x14ac:dyDescent="0.2">
      <c r="A65" s="124" t="s">
        <v>45</v>
      </c>
      <c r="B65" s="44" t="s">
        <v>228</v>
      </c>
      <c r="C65" s="130" t="s">
        <v>229</v>
      </c>
      <c r="D65" s="130" t="s">
        <v>215</v>
      </c>
      <c r="E65" s="130" t="s">
        <v>230</v>
      </c>
      <c r="F65" s="44" t="s">
        <v>231</v>
      </c>
      <c r="G65" s="40"/>
      <c r="H65" s="40"/>
      <c r="I65" s="40"/>
      <c r="J65" s="40"/>
      <c r="K65" s="40"/>
      <c r="L65" s="40"/>
      <c r="M65" s="40"/>
    </row>
    <row r="66" spans="1:13" ht="14.25" x14ac:dyDescent="0.2">
      <c r="A66" s="124"/>
      <c r="B66" s="43" t="s">
        <v>203</v>
      </c>
      <c r="C66" s="131"/>
      <c r="D66" s="131"/>
      <c r="E66" s="131"/>
      <c r="F66" s="43" t="s">
        <v>217</v>
      </c>
      <c r="G66" s="40"/>
      <c r="H66" s="40"/>
      <c r="I66" s="40"/>
      <c r="J66" s="40"/>
      <c r="K66" s="40"/>
      <c r="L66" s="40"/>
      <c r="M66" s="40"/>
    </row>
    <row r="67" spans="1:13" ht="14.25" x14ac:dyDescent="0.25">
      <c r="A67" s="5" t="s">
        <v>42</v>
      </c>
      <c r="B67" s="41">
        <v>58148725.926908948</v>
      </c>
      <c r="C67" s="6">
        <v>480.99023006092523</v>
      </c>
      <c r="D67" s="6">
        <v>13694.042553191483</v>
      </c>
      <c r="E67" s="47">
        <v>3.5124049614467384E-2</v>
      </c>
      <c r="F67" s="41">
        <v>120893.7776543683</v>
      </c>
      <c r="G67" s="40"/>
      <c r="H67" s="40"/>
      <c r="I67" s="40"/>
      <c r="J67" s="40"/>
      <c r="K67" s="40"/>
      <c r="L67" s="40"/>
      <c r="M67" s="40"/>
    </row>
    <row r="68" spans="1:13" ht="14.25" x14ac:dyDescent="0.3">
      <c r="A68" s="15" t="s">
        <v>187</v>
      </c>
      <c r="B68" s="42">
        <v>1705664.6651575814</v>
      </c>
      <c r="C68" s="3">
        <v>28.174725426094621</v>
      </c>
      <c r="D68" s="3">
        <v>164.00000000000003</v>
      </c>
      <c r="E68" s="46">
        <v>0.17179710625667449</v>
      </c>
      <c r="F68" s="42">
        <v>60538.821208097521</v>
      </c>
      <c r="G68" s="40"/>
      <c r="H68" s="40"/>
      <c r="I68" s="40"/>
      <c r="J68" s="40"/>
      <c r="K68" s="40"/>
      <c r="L68" s="40"/>
      <c r="M68" s="40"/>
    </row>
    <row r="69" spans="1:13" ht="14.25" x14ac:dyDescent="0.3">
      <c r="A69" s="15" t="s">
        <v>188</v>
      </c>
      <c r="B69" s="42">
        <v>22535518.2739456</v>
      </c>
      <c r="C69" s="3">
        <v>300.43211129841632</v>
      </c>
      <c r="D69" s="3">
        <v>1890</v>
      </c>
      <c r="E69" s="46">
        <v>0.15895878904678112</v>
      </c>
      <c r="F69" s="42">
        <v>75010.351511863817</v>
      </c>
      <c r="G69" s="40"/>
      <c r="H69" s="40"/>
      <c r="I69" s="40"/>
      <c r="J69" s="40"/>
      <c r="K69" s="40"/>
      <c r="L69" s="40"/>
      <c r="M69" s="40"/>
    </row>
    <row r="70" spans="1:13" ht="28.5" x14ac:dyDescent="0.3">
      <c r="A70" s="15" t="s">
        <v>147</v>
      </c>
      <c r="B70" s="42">
        <v>872166</v>
      </c>
      <c r="C70" s="3">
        <v>4</v>
      </c>
      <c r="D70" s="3">
        <v>40</v>
      </c>
      <c r="E70" s="46">
        <v>0.1</v>
      </c>
      <c r="F70" s="42">
        <v>218041.5</v>
      </c>
      <c r="G70" s="40"/>
      <c r="H70" s="40"/>
      <c r="I70" s="40"/>
      <c r="J70" s="40"/>
      <c r="K70" s="40"/>
      <c r="L70" s="40"/>
      <c r="M70" s="40"/>
    </row>
    <row r="71" spans="1:13" ht="28.5" x14ac:dyDescent="0.3">
      <c r="A71" s="15" t="s">
        <v>63</v>
      </c>
      <c r="B71" s="42">
        <v>30157409.555059854</v>
      </c>
      <c r="C71" s="3">
        <v>11.475993507893007</v>
      </c>
      <c r="D71" s="3">
        <v>63.000000000000014</v>
      </c>
      <c r="E71" s="46">
        <v>0.18215862710941277</v>
      </c>
      <c r="F71" s="42">
        <v>2627869.1717904918</v>
      </c>
      <c r="G71" s="40"/>
      <c r="H71" s="40"/>
      <c r="I71" s="40"/>
      <c r="J71" s="40"/>
      <c r="K71" s="40"/>
      <c r="L71" s="40"/>
      <c r="M71" s="40"/>
    </row>
    <row r="72" spans="1:13" ht="14.25" x14ac:dyDescent="0.3">
      <c r="A72" s="15" t="s">
        <v>189</v>
      </c>
      <c r="B72" s="42">
        <v>1398512.5369784292</v>
      </c>
      <c r="C72" s="3">
        <v>28.065099750488763</v>
      </c>
      <c r="D72" s="3">
        <v>841.99999999999966</v>
      </c>
      <c r="E72" s="46">
        <v>3.3331472387753885E-2</v>
      </c>
      <c r="F72" s="42">
        <v>49831.019644035776</v>
      </c>
      <c r="G72" s="40"/>
      <c r="H72" s="40"/>
      <c r="I72" s="40"/>
      <c r="J72" s="40"/>
      <c r="K72" s="40"/>
      <c r="L72" s="40"/>
      <c r="M72" s="40"/>
    </row>
    <row r="73" spans="1:13" ht="14.25" x14ac:dyDescent="0.3">
      <c r="A73" s="15" t="s">
        <v>190</v>
      </c>
      <c r="B73" s="42">
        <v>638694.71294913604</v>
      </c>
      <c r="C73" s="3">
        <v>67.032945593209405</v>
      </c>
      <c r="D73" s="3">
        <v>7032.0000000000091</v>
      </c>
      <c r="E73" s="46">
        <v>9.532557678215205E-3</v>
      </c>
      <c r="F73" s="42">
        <v>9528.0717160344702</v>
      </c>
      <c r="G73" s="40"/>
      <c r="H73" s="40"/>
      <c r="I73" s="40"/>
      <c r="J73" s="40"/>
      <c r="K73" s="40"/>
      <c r="L73" s="40"/>
      <c r="M73" s="40"/>
    </row>
    <row r="74" spans="1:13" ht="14.25" x14ac:dyDescent="0.3">
      <c r="A74" s="15" t="s">
        <v>43</v>
      </c>
      <c r="B74" s="42">
        <v>196781.68299711842</v>
      </c>
      <c r="C74" s="3">
        <v>13.017291066282421</v>
      </c>
      <c r="D74" s="3">
        <v>833</v>
      </c>
      <c r="E74" s="46">
        <v>1.5627000079570734E-2</v>
      </c>
      <c r="F74" s="42">
        <v>15116.945760460501</v>
      </c>
      <c r="G74" s="40"/>
      <c r="H74" s="40"/>
      <c r="I74" s="40"/>
      <c r="J74" s="40"/>
      <c r="K74" s="40"/>
      <c r="L74" s="40"/>
      <c r="M74" s="40"/>
    </row>
    <row r="75" spans="1:13" ht="28.5" x14ac:dyDescent="0.3">
      <c r="A75" s="15" t="s">
        <v>191</v>
      </c>
      <c r="B75" s="42">
        <v>121637.88368852319</v>
      </c>
      <c r="C75" s="3">
        <v>18.945480614753862</v>
      </c>
      <c r="D75" s="3">
        <v>324.00000000000011</v>
      </c>
      <c r="E75" s="46">
        <v>5.8473705601092149E-2</v>
      </c>
      <c r="F75" s="42">
        <v>6420.4168879092595</v>
      </c>
      <c r="G75" s="40"/>
      <c r="H75" s="40"/>
      <c r="I75" s="40"/>
      <c r="J75" s="40"/>
      <c r="K75" s="40"/>
      <c r="L75" s="40"/>
      <c r="M75" s="40"/>
    </row>
    <row r="76" spans="1:13" ht="14.25" x14ac:dyDescent="0.3">
      <c r="A76" s="15" t="s">
        <v>192</v>
      </c>
      <c r="B76" s="42">
        <v>1000.000000000001</v>
      </c>
      <c r="C76" s="3">
        <v>1</v>
      </c>
      <c r="D76" s="3">
        <v>233.00000000000017</v>
      </c>
      <c r="E76" s="46">
        <v>4.2918454935622283E-3</v>
      </c>
      <c r="F76" s="42">
        <v>1000.000000000001</v>
      </c>
      <c r="G76" s="40"/>
      <c r="H76" s="40"/>
      <c r="I76" s="40"/>
      <c r="J76" s="40"/>
      <c r="K76" s="40"/>
      <c r="L76" s="40"/>
      <c r="M76" s="40"/>
    </row>
    <row r="77" spans="1:13" ht="14.25" x14ac:dyDescent="0.3">
      <c r="A77" s="15" t="s">
        <v>193</v>
      </c>
      <c r="B77" s="42">
        <v>0</v>
      </c>
      <c r="C77" s="3">
        <v>0</v>
      </c>
      <c r="D77" s="3">
        <v>55</v>
      </c>
      <c r="E77" s="46">
        <v>0</v>
      </c>
      <c r="F77" s="42" t="s">
        <v>88</v>
      </c>
      <c r="G77" s="40"/>
      <c r="H77" s="40"/>
      <c r="I77" s="40"/>
      <c r="J77" s="40"/>
      <c r="K77" s="40"/>
      <c r="L77" s="40"/>
      <c r="M77" s="40"/>
    </row>
    <row r="78" spans="1:13" ht="14.25" x14ac:dyDescent="0.3">
      <c r="A78" s="15" t="s">
        <v>145</v>
      </c>
      <c r="B78" s="42">
        <v>3919.9999999999995</v>
      </c>
      <c r="C78" s="3">
        <v>1</v>
      </c>
      <c r="D78" s="3">
        <v>254.99999999999991</v>
      </c>
      <c r="E78" s="46">
        <v>3.9215686274509821E-3</v>
      </c>
      <c r="F78" s="42">
        <v>3919.9999999999995</v>
      </c>
      <c r="G78" s="40"/>
      <c r="H78" s="40"/>
      <c r="I78" s="40"/>
      <c r="J78" s="40"/>
      <c r="K78" s="40"/>
      <c r="L78" s="40"/>
      <c r="M78" s="40"/>
    </row>
    <row r="79" spans="1:13" ht="28.5" x14ac:dyDescent="0.3">
      <c r="A79" s="15" t="s">
        <v>194</v>
      </c>
      <c r="B79" s="42">
        <v>378957.61613279727</v>
      </c>
      <c r="C79" s="3">
        <v>5.8465828037867986</v>
      </c>
      <c r="D79" s="3">
        <v>751.99999999999989</v>
      </c>
      <c r="E79" s="46">
        <v>7.7747111752484036E-3</v>
      </c>
      <c r="F79" s="42">
        <v>64816.941596610683</v>
      </c>
      <c r="G79" s="40"/>
      <c r="H79" s="40"/>
      <c r="I79" s="40"/>
      <c r="J79" s="40"/>
      <c r="K79" s="40"/>
      <c r="L79" s="40"/>
      <c r="M79" s="40"/>
    </row>
    <row r="80" spans="1:13" ht="28.5" x14ac:dyDescent="0.3">
      <c r="A80" s="15" t="s">
        <v>84</v>
      </c>
      <c r="B80" s="42">
        <v>0</v>
      </c>
      <c r="C80" s="3">
        <v>0</v>
      </c>
      <c r="D80" s="3">
        <v>465.00000000000011</v>
      </c>
      <c r="E80" s="46">
        <v>0</v>
      </c>
      <c r="F80" s="42" t="s">
        <v>88</v>
      </c>
      <c r="G80" s="40"/>
      <c r="H80" s="40"/>
      <c r="I80" s="40"/>
      <c r="J80" s="40"/>
      <c r="K80" s="40"/>
      <c r="L80" s="40"/>
      <c r="M80" s="40"/>
    </row>
    <row r="81" spans="1:15" ht="14.25" x14ac:dyDescent="0.3">
      <c r="A81" s="15" t="s">
        <v>53</v>
      </c>
      <c r="B81" s="42">
        <v>138462.99999999991</v>
      </c>
      <c r="C81" s="3">
        <v>2</v>
      </c>
      <c r="D81" s="3">
        <v>322.99999999999994</v>
      </c>
      <c r="E81" s="46">
        <v>6.1919504643962861E-3</v>
      </c>
      <c r="F81" s="42">
        <v>69231.499999999956</v>
      </c>
      <c r="G81" s="40"/>
      <c r="H81" s="40"/>
      <c r="I81" s="40"/>
      <c r="J81" s="40"/>
      <c r="K81" s="40"/>
      <c r="L81" s="40"/>
      <c r="M81" s="40"/>
    </row>
    <row r="82" spans="1:15" ht="28.5" x14ac:dyDescent="0.3">
      <c r="A82" s="15" t="s">
        <v>195</v>
      </c>
      <c r="B82" s="42">
        <v>0</v>
      </c>
      <c r="C82" s="3">
        <v>0</v>
      </c>
      <c r="D82" s="3">
        <v>296.00000000000023</v>
      </c>
      <c r="E82" s="46">
        <v>0</v>
      </c>
      <c r="F82" s="42" t="s">
        <v>88</v>
      </c>
      <c r="G82" s="40"/>
      <c r="H82" s="40"/>
      <c r="I82" s="40"/>
      <c r="J82" s="40"/>
      <c r="K82" s="40"/>
      <c r="L82" s="40"/>
      <c r="M82" s="40"/>
    </row>
    <row r="83" spans="1:15" ht="14.25" x14ac:dyDescent="0.3">
      <c r="A83" s="15" t="s">
        <v>146</v>
      </c>
      <c r="B83" s="42">
        <v>0</v>
      </c>
      <c r="C83" s="3">
        <v>0</v>
      </c>
      <c r="D83" s="3">
        <v>68.042553191489361</v>
      </c>
      <c r="E83" s="46">
        <v>0</v>
      </c>
      <c r="F83" s="42" t="s">
        <v>88</v>
      </c>
      <c r="G83" s="40"/>
      <c r="H83" s="40"/>
      <c r="I83" s="40"/>
      <c r="J83" s="40"/>
      <c r="K83" s="40"/>
      <c r="L83" s="40"/>
      <c r="M83" s="40"/>
    </row>
    <row r="84" spans="1:15" ht="14.25" x14ac:dyDescent="0.3">
      <c r="A84" s="15" t="s">
        <v>196</v>
      </c>
      <c r="B84" s="42">
        <v>0</v>
      </c>
      <c r="C84" s="3">
        <v>0</v>
      </c>
      <c r="D84" s="3">
        <v>58.999999999999993</v>
      </c>
      <c r="E84" s="46">
        <v>0</v>
      </c>
      <c r="F84" s="42" t="s">
        <v>88</v>
      </c>
      <c r="G84" s="40"/>
      <c r="H84" s="40"/>
      <c r="I84" s="40"/>
      <c r="J84" s="40"/>
      <c r="K84" s="40"/>
      <c r="L84" s="40"/>
      <c r="M84" s="40"/>
    </row>
    <row r="85" spans="1:15" ht="14.25" x14ac:dyDescent="0.2">
      <c r="A85" s="123" t="s">
        <v>213</v>
      </c>
      <c r="B85" s="123"/>
      <c r="C85" s="123"/>
      <c r="D85" s="123"/>
      <c r="E85" s="123"/>
      <c r="F85" s="123"/>
      <c r="G85" s="133"/>
      <c r="H85" s="40"/>
      <c r="I85" s="40"/>
      <c r="J85" s="40"/>
      <c r="K85" s="40"/>
      <c r="L85" s="40"/>
      <c r="M85" s="40"/>
    </row>
    <row r="86" spans="1:15" ht="14.25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5" ht="14.25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5" ht="14.25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5" ht="17.25" x14ac:dyDescent="0.3">
      <c r="A89" s="189" t="s">
        <v>57</v>
      </c>
      <c r="B89" s="189"/>
      <c r="C89" s="189"/>
      <c r="D89" s="189"/>
      <c r="E89" s="189"/>
      <c r="F89" s="189"/>
      <c r="G89" s="190"/>
      <c r="H89" s="190"/>
      <c r="I89" s="190"/>
      <c r="J89" s="190"/>
      <c r="K89" s="190"/>
      <c r="L89" s="190"/>
      <c r="M89" s="190"/>
      <c r="N89" s="190"/>
      <c r="O89" s="190"/>
    </row>
    <row r="90" spans="1:15" ht="17.25" x14ac:dyDescent="0.3">
      <c r="A90" s="189" t="s">
        <v>55</v>
      </c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</row>
    <row r="92" spans="1:15" ht="36" customHeight="1" x14ac:dyDescent="0.3">
      <c r="A92" s="132" t="s">
        <v>56</v>
      </c>
      <c r="B92" s="132"/>
      <c r="C92" s="132"/>
      <c r="D92" s="132"/>
      <c r="E92" s="132"/>
      <c r="F92" s="132"/>
      <c r="G92" s="137" t="s">
        <v>232</v>
      </c>
      <c r="H92" s="138"/>
      <c r="I92" s="61"/>
      <c r="J92" s="9"/>
      <c r="K92" s="9"/>
      <c r="L92" s="9"/>
      <c r="M92" s="9"/>
    </row>
    <row r="93" spans="1:15" ht="11.25" customHeight="1" x14ac:dyDescent="0.3">
      <c r="A93" s="132"/>
      <c r="B93" s="132"/>
      <c r="C93" s="132"/>
      <c r="D93" s="132"/>
      <c r="E93" s="132"/>
      <c r="F93" s="132"/>
      <c r="G93" s="45" t="s">
        <v>40</v>
      </c>
      <c r="H93" s="43" t="s">
        <v>41</v>
      </c>
      <c r="I93" s="9"/>
      <c r="J93" s="9"/>
      <c r="K93" s="9"/>
      <c r="L93" s="9"/>
      <c r="M93" s="9"/>
    </row>
    <row r="94" spans="1:15" ht="14.25" x14ac:dyDescent="0.3">
      <c r="A94" s="139" t="s">
        <v>42</v>
      </c>
      <c r="B94" s="139"/>
      <c r="C94" s="139"/>
      <c r="D94" s="139"/>
      <c r="E94" s="139"/>
      <c r="F94" s="139"/>
      <c r="G94" s="41">
        <v>210448529.92610276</v>
      </c>
      <c r="H94" s="58">
        <v>1</v>
      </c>
      <c r="I94" s="9"/>
      <c r="J94" s="9"/>
      <c r="K94" s="9"/>
      <c r="L94" s="9"/>
      <c r="M94" s="9"/>
    </row>
    <row r="95" spans="1:15" ht="28.5" customHeight="1" x14ac:dyDescent="0.3">
      <c r="A95" s="134" t="s">
        <v>233</v>
      </c>
      <c r="B95" s="134"/>
      <c r="C95" s="134"/>
      <c r="D95" s="134"/>
      <c r="E95" s="134"/>
      <c r="F95" s="134"/>
      <c r="G95" s="42">
        <v>12089655.22475405</v>
      </c>
      <c r="H95" s="60">
        <v>5.7447088031449933E-2</v>
      </c>
      <c r="I95" s="9"/>
      <c r="J95" s="9"/>
      <c r="K95" s="9"/>
      <c r="L95" s="9"/>
      <c r="M95" s="9"/>
    </row>
    <row r="96" spans="1:15" ht="28.5" customHeight="1" x14ac:dyDescent="0.3">
      <c r="A96" s="134" t="s">
        <v>234</v>
      </c>
      <c r="B96" s="134"/>
      <c r="C96" s="134"/>
      <c r="D96" s="134"/>
      <c r="E96" s="134"/>
      <c r="F96" s="134"/>
      <c r="G96" s="42">
        <v>23757356.188026428</v>
      </c>
      <c r="H96" s="60">
        <v>0.11288915249903919</v>
      </c>
      <c r="I96" s="9"/>
      <c r="J96" s="9"/>
      <c r="K96" s="9"/>
      <c r="L96" s="9"/>
      <c r="M96" s="9"/>
    </row>
    <row r="97" spans="1:15" ht="28.5" customHeight="1" x14ac:dyDescent="0.3">
      <c r="A97" s="134" t="s">
        <v>235</v>
      </c>
      <c r="B97" s="134"/>
      <c r="C97" s="134"/>
      <c r="D97" s="134"/>
      <c r="E97" s="134"/>
      <c r="F97" s="134"/>
      <c r="G97" s="42">
        <v>39478627.698025271</v>
      </c>
      <c r="H97" s="60">
        <v>0.18759279388593431</v>
      </c>
      <c r="I97" s="9"/>
      <c r="J97" s="9"/>
      <c r="K97" s="9"/>
      <c r="L97" s="9"/>
      <c r="M97" s="9"/>
    </row>
    <row r="98" spans="1:15" ht="28.5" customHeight="1" x14ac:dyDescent="0.3">
      <c r="A98" s="134" t="s">
        <v>236</v>
      </c>
      <c r="B98" s="134"/>
      <c r="C98" s="134"/>
      <c r="D98" s="134"/>
      <c r="E98" s="134"/>
      <c r="F98" s="134"/>
      <c r="G98" s="42">
        <v>17692307.196145639</v>
      </c>
      <c r="H98" s="60">
        <v>8.4069521428152258E-2</v>
      </c>
      <c r="I98" s="9"/>
      <c r="J98" s="9"/>
      <c r="K98" s="9"/>
      <c r="L98" s="9"/>
      <c r="M98" s="9"/>
    </row>
    <row r="99" spans="1:15" ht="28.5" customHeight="1" x14ac:dyDescent="0.3">
      <c r="A99" s="134" t="s">
        <v>237</v>
      </c>
      <c r="B99" s="134"/>
      <c r="C99" s="134"/>
      <c r="D99" s="134"/>
      <c r="E99" s="134"/>
      <c r="F99" s="134"/>
      <c r="G99" s="42">
        <v>2186642.6372614475</v>
      </c>
      <c r="H99" s="60">
        <v>1.0390391598502821E-2</v>
      </c>
      <c r="I99" s="9"/>
      <c r="J99" s="9"/>
      <c r="K99" s="9"/>
      <c r="L99" s="9"/>
      <c r="M99" s="9"/>
    </row>
    <row r="100" spans="1:15" ht="28.5" customHeight="1" x14ac:dyDescent="0.3">
      <c r="A100" s="134" t="s">
        <v>238</v>
      </c>
      <c r="B100" s="134"/>
      <c r="C100" s="134"/>
      <c r="D100" s="134"/>
      <c r="E100" s="134"/>
      <c r="F100" s="134"/>
      <c r="G100" s="42">
        <v>4631912.9345561992</v>
      </c>
      <c r="H100" s="60">
        <v>2.2009718652739731E-2</v>
      </c>
      <c r="I100" s="9"/>
      <c r="J100" s="9"/>
      <c r="K100" s="9"/>
      <c r="L100" s="9"/>
      <c r="M100" s="9"/>
    </row>
    <row r="101" spans="1:15" ht="28.5" customHeight="1" x14ac:dyDescent="0.3">
      <c r="A101" s="134" t="s">
        <v>239</v>
      </c>
      <c r="B101" s="134"/>
      <c r="C101" s="134"/>
      <c r="D101" s="134"/>
      <c r="E101" s="134"/>
      <c r="F101" s="134"/>
      <c r="G101" s="42">
        <v>113695.39034549565</v>
      </c>
      <c r="H101" s="60">
        <v>5.4025271825571236E-4</v>
      </c>
      <c r="I101" s="9"/>
      <c r="J101" s="9"/>
      <c r="K101" s="9"/>
      <c r="L101" s="9"/>
      <c r="M101" s="9"/>
    </row>
    <row r="102" spans="1:15" ht="28.5" customHeight="1" x14ac:dyDescent="0.3">
      <c r="A102" s="134" t="s">
        <v>240</v>
      </c>
      <c r="B102" s="134"/>
      <c r="C102" s="134"/>
      <c r="D102" s="134"/>
      <c r="E102" s="134"/>
      <c r="F102" s="134"/>
      <c r="G102" s="42">
        <v>760943.96623902651</v>
      </c>
      <c r="H102" s="60">
        <v>3.6158198230523426E-3</v>
      </c>
      <c r="I102" s="9"/>
      <c r="J102" s="9"/>
      <c r="K102" s="9"/>
      <c r="L102" s="9"/>
      <c r="M102" s="9"/>
    </row>
    <row r="103" spans="1:15" ht="28.5" customHeight="1" x14ac:dyDescent="0.3">
      <c r="A103" s="134" t="s">
        <v>241</v>
      </c>
      <c r="B103" s="134"/>
      <c r="C103" s="134"/>
      <c r="D103" s="134"/>
      <c r="E103" s="134"/>
      <c r="F103" s="134"/>
      <c r="G103" s="42">
        <v>109737388.6907492</v>
      </c>
      <c r="H103" s="60">
        <v>0.52144526136287372</v>
      </c>
      <c r="I103" s="9"/>
      <c r="J103" s="9"/>
      <c r="K103" s="9"/>
      <c r="L103" s="9"/>
      <c r="M103" s="9"/>
    </row>
    <row r="104" spans="1:15" ht="14.25" x14ac:dyDescent="0.2">
      <c r="A104" s="133" t="s">
        <v>249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</row>
    <row r="108" spans="1:15" ht="17.25" x14ac:dyDescent="0.3">
      <c r="A108" s="189" t="s">
        <v>60</v>
      </c>
      <c r="B108" s="189"/>
      <c r="C108" s="189"/>
      <c r="D108" s="192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</row>
    <row r="109" spans="1:15" ht="17.25" x14ac:dyDescent="0.3">
      <c r="A109" s="189" t="s">
        <v>58</v>
      </c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</row>
    <row r="111" spans="1:15" ht="31.5" customHeight="1" x14ac:dyDescent="0.2">
      <c r="A111" s="132" t="s">
        <v>56</v>
      </c>
      <c r="B111" s="132"/>
      <c r="C111" s="132"/>
      <c r="D111" s="132"/>
      <c r="E111" s="132"/>
      <c r="F111" s="132"/>
      <c r="G111" s="137" t="s">
        <v>59</v>
      </c>
      <c r="H111" s="138"/>
      <c r="I111" s="61"/>
    </row>
    <row r="112" spans="1:15" ht="11.25" customHeight="1" x14ac:dyDescent="0.2">
      <c r="A112" s="132"/>
      <c r="B112" s="132"/>
      <c r="C112" s="132"/>
      <c r="D112" s="132"/>
      <c r="E112" s="132"/>
      <c r="F112" s="132"/>
      <c r="G112" s="43" t="s">
        <v>40</v>
      </c>
      <c r="H112" s="43" t="s">
        <v>41</v>
      </c>
    </row>
    <row r="113" spans="1:13" ht="13.5" x14ac:dyDescent="0.25">
      <c r="A113" s="135" t="s">
        <v>42</v>
      </c>
      <c r="B113" s="135"/>
      <c r="C113" s="135"/>
      <c r="D113" s="135"/>
      <c r="E113" s="135"/>
      <c r="F113" s="135"/>
      <c r="G113" s="41">
        <v>7039556.0430875402</v>
      </c>
      <c r="H113" s="62">
        <v>1</v>
      </c>
    </row>
    <row r="114" spans="1:13" ht="28.5" customHeight="1" x14ac:dyDescent="0.2">
      <c r="A114" s="136" t="s">
        <v>242</v>
      </c>
      <c r="B114" s="136"/>
      <c r="C114" s="136"/>
      <c r="D114" s="136"/>
      <c r="E114" s="136"/>
      <c r="F114" s="136"/>
      <c r="G114" s="42">
        <v>918984.26653842453</v>
      </c>
      <c r="H114" s="60">
        <v>0.13054577034596052</v>
      </c>
    </row>
    <row r="115" spans="1:13" ht="28.5" customHeight="1" x14ac:dyDescent="0.2">
      <c r="A115" s="136" t="s">
        <v>243</v>
      </c>
      <c r="B115" s="136"/>
      <c r="C115" s="136"/>
      <c r="D115" s="136"/>
      <c r="E115" s="136"/>
      <c r="F115" s="136"/>
      <c r="G115" s="42">
        <v>437101.35504351294</v>
      </c>
      <c r="H115" s="60">
        <v>6.2092176320227267E-2</v>
      </c>
    </row>
    <row r="116" spans="1:13" ht="28.5" customHeight="1" x14ac:dyDescent="0.2">
      <c r="A116" s="136" t="s">
        <v>244</v>
      </c>
      <c r="B116" s="136"/>
      <c r="C116" s="136"/>
      <c r="D116" s="136"/>
      <c r="E116" s="136"/>
      <c r="F116" s="136"/>
      <c r="G116" s="42">
        <v>27248</v>
      </c>
      <c r="H116" s="60">
        <v>3.8706986396899344E-3</v>
      </c>
    </row>
    <row r="117" spans="1:13" ht="28.5" customHeight="1" x14ac:dyDescent="0.2">
      <c r="A117" s="136" t="s">
        <v>245</v>
      </c>
      <c r="B117" s="136"/>
      <c r="C117" s="136"/>
      <c r="D117" s="136"/>
      <c r="E117" s="136"/>
      <c r="F117" s="136"/>
      <c r="G117" s="42">
        <v>95430</v>
      </c>
      <c r="H117" s="60">
        <v>1.3556252612507723E-2</v>
      </c>
    </row>
    <row r="118" spans="1:13" ht="28.5" customHeight="1" x14ac:dyDescent="0.2">
      <c r="A118" s="136" t="s">
        <v>246</v>
      </c>
      <c r="B118" s="136"/>
      <c r="C118" s="136"/>
      <c r="D118" s="136"/>
      <c r="E118" s="136"/>
      <c r="F118" s="136"/>
      <c r="G118" s="42">
        <v>481553.42119027884</v>
      </c>
      <c r="H118" s="60">
        <v>6.8406788473988789E-2</v>
      </c>
    </row>
    <row r="119" spans="1:13" ht="28.5" customHeight="1" x14ac:dyDescent="0.2">
      <c r="A119" s="136" t="s">
        <v>247</v>
      </c>
      <c r="B119" s="136"/>
      <c r="C119" s="136"/>
      <c r="D119" s="136"/>
      <c r="E119" s="136"/>
      <c r="F119" s="136"/>
      <c r="G119" s="42">
        <v>2355721.7241685265</v>
      </c>
      <c r="H119" s="60">
        <v>0.33464066622237015</v>
      </c>
    </row>
    <row r="120" spans="1:13" ht="14.25" x14ac:dyDescent="0.2">
      <c r="A120" s="136" t="s">
        <v>248</v>
      </c>
      <c r="B120" s="136"/>
      <c r="C120" s="136"/>
      <c r="D120" s="136"/>
      <c r="E120" s="136"/>
      <c r="F120" s="136"/>
      <c r="G120" s="42">
        <v>2723517.2761467979</v>
      </c>
      <c r="H120" s="60">
        <v>0.38688764738525566</v>
      </c>
    </row>
    <row r="121" spans="1:13" ht="14.25" customHeight="1" x14ac:dyDescent="0.2">
      <c r="A121" s="133" t="s">
        <v>249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</sheetData>
  <mergeCells count="58">
    <mergeCell ref="A8:C8"/>
    <mergeCell ref="A9:O9"/>
    <mergeCell ref="A11:A12"/>
    <mergeCell ref="D11:D12"/>
    <mergeCell ref="C11:C12"/>
    <mergeCell ref="E11:E12"/>
    <mergeCell ref="A35:C35"/>
    <mergeCell ref="D35:F35"/>
    <mergeCell ref="G35:H35"/>
    <mergeCell ref="I35:J35"/>
    <mergeCell ref="K35:M35"/>
    <mergeCell ref="A31:G31"/>
    <mergeCell ref="A94:F94"/>
    <mergeCell ref="A95:F95"/>
    <mergeCell ref="A96:F96"/>
    <mergeCell ref="A36:O36"/>
    <mergeCell ref="A89:C89"/>
    <mergeCell ref="D89:F89"/>
    <mergeCell ref="A90:O90"/>
    <mergeCell ref="I62:J62"/>
    <mergeCell ref="K62:M62"/>
    <mergeCell ref="A92:F93"/>
    <mergeCell ref="A85:G85"/>
    <mergeCell ref="G92:H92"/>
    <mergeCell ref="C38:C39"/>
    <mergeCell ref="D38:D39"/>
    <mergeCell ref="E38:E39"/>
    <mergeCell ref="A121:M121"/>
    <mergeCell ref="A111:F112"/>
    <mergeCell ref="A113:F113"/>
    <mergeCell ref="A114:F114"/>
    <mergeCell ref="A115:F115"/>
    <mergeCell ref="A116:F116"/>
    <mergeCell ref="A117:F117"/>
    <mergeCell ref="G111:H111"/>
    <mergeCell ref="A118:F118"/>
    <mergeCell ref="A119:F119"/>
    <mergeCell ref="A120:F120"/>
    <mergeCell ref="A109:O109"/>
    <mergeCell ref="A104:M104"/>
    <mergeCell ref="A108:C108"/>
    <mergeCell ref="A103:F103"/>
    <mergeCell ref="A97:F97"/>
    <mergeCell ref="A98:F98"/>
    <mergeCell ref="A99:F99"/>
    <mergeCell ref="A100:F100"/>
    <mergeCell ref="A101:F101"/>
    <mergeCell ref="A102:F102"/>
    <mergeCell ref="A58:G58"/>
    <mergeCell ref="A62:C62"/>
    <mergeCell ref="D62:F62"/>
    <mergeCell ref="G62:H62"/>
    <mergeCell ref="A38:A39"/>
    <mergeCell ref="A63:O63"/>
    <mergeCell ref="A65:A66"/>
    <mergeCell ref="C65:C66"/>
    <mergeCell ref="D65:D66"/>
    <mergeCell ref="E65:E66"/>
  </mergeCells>
  <hyperlinks>
    <hyperlink ref="H11" location="CONTENIDO!A15" display="CONTENIDO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88"/>
  <sheetViews>
    <sheetView showGridLines="0" workbookViewId="0">
      <selection activeCell="A5" sqref="A5"/>
    </sheetView>
  </sheetViews>
  <sheetFormatPr baseColWidth="10" defaultRowHeight="11.25" x14ac:dyDescent="0.2"/>
  <cols>
    <col min="1" max="1" width="39.33203125" customWidth="1"/>
    <col min="2" max="2" width="18.83203125" customWidth="1"/>
    <col min="3" max="3" width="20.83203125" customWidth="1"/>
    <col min="4" max="4" width="18.1640625" customWidth="1"/>
    <col min="5" max="6" width="18.83203125" customWidth="1"/>
    <col min="7" max="7" width="20.83203125" customWidth="1"/>
    <col min="8" max="9" width="18.83203125" customWidth="1"/>
    <col min="10" max="11" width="14" customWidth="1"/>
    <col min="12" max="12" width="12.83203125" customWidth="1"/>
    <col min="13" max="13" width="14.83203125" customWidth="1"/>
    <col min="14" max="15" width="14" customWidth="1"/>
    <col min="16" max="16" width="12.83203125" customWidth="1"/>
    <col min="17" max="17" width="14.83203125" customWidth="1"/>
    <col min="18" max="19" width="14" customWidth="1"/>
    <col min="20" max="20" width="12.83203125" customWidth="1"/>
    <col min="21" max="21" width="14.83203125" customWidth="1"/>
    <col min="22" max="23" width="14" customWidth="1"/>
    <col min="24" max="24" width="12.83203125" customWidth="1"/>
  </cols>
  <sheetData>
    <row r="8" spans="1:17" ht="18" customHeight="1" x14ac:dyDescent="0.3">
      <c r="A8" s="189" t="s">
        <v>64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92"/>
      <c r="N8" s="190"/>
      <c r="O8" s="190"/>
      <c r="P8" s="190"/>
      <c r="Q8" s="190"/>
    </row>
    <row r="9" spans="1:17" ht="17.25" x14ac:dyDescent="0.3">
      <c r="A9" s="189" t="s">
        <v>277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</row>
    <row r="11" spans="1:17" ht="67.5" x14ac:dyDescent="0.2">
      <c r="A11" s="124" t="s">
        <v>45</v>
      </c>
      <c r="B11" s="48" t="s">
        <v>265</v>
      </c>
      <c r="C11" s="48" t="s">
        <v>267</v>
      </c>
      <c r="D11" s="48" t="s">
        <v>274</v>
      </c>
      <c r="E11" s="48" t="s">
        <v>269</v>
      </c>
      <c r="F11" s="48" t="s">
        <v>275</v>
      </c>
      <c r="G11" s="48" t="s">
        <v>276</v>
      </c>
      <c r="H11" s="48" t="s">
        <v>270</v>
      </c>
      <c r="J11" s="8" t="s">
        <v>374</v>
      </c>
      <c r="L11" s="50"/>
      <c r="M11" s="50"/>
      <c r="N11" s="50"/>
      <c r="O11" s="50"/>
    </row>
    <row r="12" spans="1:17" ht="14.25" x14ac:dyDescent="0.2">
      <c r="A12" s="124"/>
      <c r="B12" s="49" t="s">
        <v>266</v>
      </c>
      <c r="C12" s="49" t="s">
        <v>268</v>
      </c>
      <c r="D12" s="49" t="s">
        <v>92</v>
      </c>
      <c r="E12" s="49" t="s">
        <v>92</v>
      </c>
      <c r="F12" s="49" t="s">
        <v>271</v>
      </c>
      <c r="G12" s="49" t="s">
        <v>272</v>
      </c>
      <c r="H12" s="49" t="s">
        <v>273</v>
      </c>
      <c r="L12" s="50"/>
      <c r="M12" s="50"/>
      <c r="N12" s="50"/>
      <c r="O12" s="50"/>
    </row>
    <row r="13" spans="1:17" ht="14.25" x14ac:dyDescent="0.25">
      <c r="A13" s="5" t="s">
        <v>42</v>
      </c>
      <c r="B13" s="55">
        <v>7187.4382319599636</v>
      </c>
      <c r="C13" s="55">
        <v>763.18046870253488</v>
      </c>
      <c r="D13" s="30">
        <v>13694.042553191483</v>
      </c>
      <c r="E13" s="30">
        <v>12206.413545611194</v>
      </c>
      <c r="F13" s="55">
        <v>588.82473587372442</v>
      </c>
      <c r="G13" s="55">
        <v>62.522907801770799</v>
      </c>
      <c r="H13" s="55">
        <v>0.10618254294123108</v>
      </c>
      <c r="L13" s="50"/>
      <c r="M13" s="50"/>
      <c r="N13" s="50"/>
      <c r="O13" s="50"/>
    </row>
    <row r="14" spans="1:17" ht="14.25" x14ac:dyDescent="0.3">
      <c r="A14" s="15" t="s">
        <v>187</v>
      </c>
      <c r="B14" s="54">
        <v>196.21278798223116</v>
      </c>
      <c r="C14" s="54">
        <v>20.908038275412999</v>
      </c>
      <c r="D14" s="29">
        <v>164.00000000000003</v>
      </c>
      <c r="E14" s="29">
        <v>138.79853901543385</v>
      </c>
      <c r="F14" s="54">
        <v>1413.6516808754959</v>
      </c>
      <c r="G14" s="54">
        <v>150.63586708998506</v>
      </c>
      <c r="H14" s="54">
        <v>0.10655797968329368</v>
      </c>
      <c r="L14" s="50"/>
      <c r="M14" s="50"/>
      <c r="N14" s="50"/>
      <c r="O14" s="50"/>
    </row>
    <row r="15" spans="1:17" ht="14.25" x14ac:dyDescent="0.3">
      <c r="A15" s="15" t="s">
        <v>188</v>
      </c>
      <c r="B15" s="54">
        <v>3654.2314515205599</v>
      </c>
      <c r="C15" s="54">
        <v>373.37228718560254</v>
      </c>
      <c r="D15" s="29">
        <v>1890</v>
      </c>
      <c r="E15" s="29">
        <v>1850.0037868352661</v>
      </c>
      <c r="F15" s="54">
        <v>1975.2562008382263</v>
      </c>
      <c r="G15" s="54">
        <v>201.82244482013567</v>
      </c>
      <c r="H15" s="54">
        <v>0.10217532527400223</v>
      </c>
      <c r="L15" s="50"/>
      <c r="M15" s="50"/>
      <c r="N15" s="50"/>
      <c r="O15" s="50"/>
    </row>
    <row r="16" spans="1:17" ht="28.5" x14ac:dyDescent="0.3">
      <c r="A16" s="15" t="s">
        <v>147</v>
      </c>
      <c r="B16" s="54">
        <v>43.982949451811351</v>
      </c>
      <c r="C16" s="54">
        <v>4.4614334982911821</v>
      </c>
      <c r="D16" s="29">
        <v>40</v>
      </c>
      <c r="E16" s="29">
        <v>29.441558441558442</v>
      </c>
      <c r="F16" s="54">
        <v>1493.9069729993269</v>
      </c>
      <c r="G16" s="54">
        <v>151.53523571610987</v>
      </c>
      <c r="H16" s="54">
        <v>0.10143552339933963</v>
      </c>
      <c r="L16" s="50"/>
      <c r="M16" s="50"/>
      <c r="N16" s="50"/>
      <c r="O16" s="50"/>
    </row>
    <row r="17" spans="1:15" ht="28.5" x14ac:dyDescent="0.3">
      <c r="A17" s="15" t="s">
        <v>63</v>
      </c>
      <c r="B17" s="54">
        <v>273.4153884607876</v>
      </c>
      <c r="C17" s="54">
        <v>18.125218928354066</v>
      </c>
      <c r="D17" s="29">
        <v>63.000000000000014</v>
      </c>
      <c r="E17" s="29">
        <v>58.881465730392648</v>
      </c>
      <c r="F17" s="54">
        <v>4643.488151478874</v>
      </c>
      <c r="G17" s="54">
        <v>307.82553904731401</v>
      </c>
      <c r="H17" s="54">
        <v>6.6291875634328201E-2</v>
      </c>
      <c r="L17" s="50"/>
      <c r="M17" s="50"/>
      <c r="N17" s="50"/>
      <c r="O17" s="50"/>
    </row>
    <row r="18" spans="1:15" ht="14.25" x14ac:dyDescent="0.3">
      <c r="A18" s="15" t="s">
        <v>189</v>
      </c>
      <c r="B18" s="54">
        <v>54.648987668845379</v>
      </c>
      <c r="C18" s="54">
        <v>7.5503651825511477</v>
      </c>
      <c r="D18" s="29">
        <v>841.99999999999966</v>
      </c>
      <c r="E18" s="29">
        <v>726.38125651276891</v>
      </c>
      <c r="F18" s="54">
        <v>75.234578506617495</v>
      </c>
      <c r="G18" s="54">
        <v>10.394493408047378</v>
      </c>
      <c r="H18" s="54">
        <v>0.13816111706046305</v>
      </c>
      <c r="L18" s="50"/>
      <c r="M18" s="50"/>
      <c r="N18" s="50"/>
      <c r="O18" s="50"/>
    </row>
    <row r="19" spans="1:15" ht="14.25" x14ac:dyDescent="0.3">
      <c r="A19" s="15" t="s">
        <v>190</v>
      </c>
      <c r="B19" s="54">
        <v>815.57337692557246</v>
      </c>
      <c r="C19" s="54">
        <v>91.513102874714917</v>
      </c>
      <c r="D19" s="29">
        <v>7032.0000000000091</v>
      </c>
      <c r="E19" s="29">
        <v>6222.8465855797394</v>
      </c>
      <c r="F19" s="54">
        <v>131.06114150644632</v>
      </c>
      <c r="G19" s="54">
        <v>14.705987302785044</v>
      </c>
      <c r="H19" s="54">
        <v>0.11220707475725535</v>
      </c>
      <c r="L19" s="50"/>
      <c r="M19" s="50"/>
      <c r="N19" s="50"/>
      <c r="O19" s="50"/>
    </row>
    <row r="20" spans="1:15" ht="14.25" x14ac:dyDescent="0.3">
      <c r="A20" s="15" t="s">
        <v>43</v>
      </c>
      <c r="B20" s="54">
        <v>221.95531747427148</v>
      </c>
      <c r="C20" s="54">
        <v>21.620756779688854</v>
      </c>
      <c r="D20" s="29">
        <v>833</v>
      </c>
      <c r="E20" s="29">
        <v>633.08300114115309</v>
      </c>
      <c r="F20" s="54">
        <v>350.59434082764767</v>
      </c>
      <c r="G20" s="54">
        <v>34.151535802914822</v>
      </c>
      <c r="H20" s="54">
        <v>9.7410402353595688E-2</v>
      </c>
      <c r="L20" s="50"/>
      <c r="M20" s="50"/>
      <c r="N20" s="50"/>
      <c r="O20" s="50"/>
    </row>
    <row r="21" spans="1:15" ht="28.5" x14ac:dyDescent="0.3">
      <c r="A21" s="15" t="s">
        <v>191</v>
      </c>
      <c r="B21" s="54">
        <v>198.99222194205132</v>
      </c>
      <c r="C21" s="54">
        <v>21.532271808639294</v>
      </c>
      <c r="D21" s="29">
        <v>324.00000000000011</v>
      </c>
      <c r="E21" s="29">
        <v>310.05451938524629</v>
      </c>
      <c r="F21" s="54">
        <v>641.79752108306218</v>
      </c>
      <c r="G21" s="54">
        <v>69.446727792686048</v>
      </c>
      <c r="H21" s="54">
        <v>0.1082066002303835</v>
      </c>
      <c r="L21" s="50"/>
      <c r="M21" s="50"/>
      <c r="N21" s="50"/>
      <c r="O21" s="50"/>
    </row>
    <row r="22" spans="1:15" ht="14.25" x14ac:dyDescent="0.3">
      <c r="A22" s="15" t="s">
        <v>192</v>
      </c>
      <c r="B22" s="54">
        <v>1312.9740324414968</v>
      </c>
      <c r="C22" s="54">
        <v>153.55506280586454</v>
      </c>
      <c r="D22" s="29">
        <v>233.00000000000017</v>
      </c>
      <c r="E22" s="29">
        <v>202.90347670383358</v>
      </c>
      <c r="F22" s="54">
        <v>6470.9292012673041</v>
      </c>
      <c r="G22" s="54">
        <v>756.78872191036896</v>
      </c>
      <c r="H22" s="54">
        <v>0.11695209426215869</v>
      </c>
      <c r="L22" s="50"/>
      <c r="M22" s="50"/>
      <c r="N22" s="50"/>
      <c r="O22" s="50"/>
    </row>
    <row r="23" spans="1:15" ht="14.25" x14ac:dyDescent="0.3">
      <c r="A23" s="15" t="s">
        <v>193</v>
      </c>
      <c r="B23" s="54">
        <v>11.889515499999998</v>
      </c>
      <c r="C23" s="54">
        <v>1.5247719999999998</v>
      </c>
      <c r="D23" s="29">
        <v>55</v>
      </c>
      <c r="E23" s="29">
        <v>52.5</v>
      </c>
      <c r="F23" s="54">
        <v>226.46696190476189</v>
      </c>
      <c r="G23" s="54">
        <v>29.043276190476185</v>
      </c>
      <c r="H23" s="54">
        <v>0.12824509123185046</v>
      </c>
      <c r="L23" s="50"/>
      <c r="M23" s="50"/>
      <c r="N23" s="50"/>
      <c r="O23" s="50"/>
    </row>
    <row r="24" spans="1:15" ht="14.25" x14ac:dyDescent="0.3">
      <c r="A24" s="15" t="s">
        <v>145</v>
      </c>
      <c r="B24" s="54">
        <v>78.43423230514685</v>
      </c>
      <c r="C24" s="54">
        <v>11.337150914987655</v>
      </c>
      <c r="D24" s="29">
        <v>254.99999999999991</v>
      </c>
      <c r="E24" s="29">
        <v>194.7743201664403</v>
      </c>
      <c r="F24" s="54">
        <v>402.69288188567424</v>
      </c>
      <c r="G24" s="54">
        <v>58.206599850019913</v>
      </c>
      <c r="H24" s="54">
        <v>0.14454340384031161</v>
      </c>
      <c r="L24" s="50"/>
      <c r="M24" s="50"/>
      <c r="N24" s="50"/>
      <c r="O24" s="50"/>
    </row>
    <row r="25" spans="1:15" ht="28.5" x14ac:dyDescent="0.3">
      <c r="A25" s="15" t="s">
        <v>194</v>
      </c>
      <c r="B25" s="54">
        <v>63.647238359450313</v>
      </c>
      <c r="C25" s="54">
        <v>6.7672058770128762</v>
      </c>
      <c r="D25" s="29">
        <v>751.99999999999989</v>
      </c>
      <c r="E25" s="29">
        <v>679.21772872533302</v>
      </c>
      <c r="F25" s="54">
        <v>93.706680005092224</v>
      </c>
      <c r="G25" s="54">
        <v>9.9632350435149597</v>
      </c>
      <c r="H25" s="54">
        <v>0.10632363715130594</v>
      </c>
      <c r="L25" s="50"/>
      <c r="M25" s="50"/>
      <c r="N25" s="50"/>
      <c r="O25" s="50"/>
    </row>
    <row r="26" spans="1:15" ht="28.5" x14ac:dyDescent="0.3">
      <c r="A26" s="15" t="s">
        <v>84</v>
      </c>
      <c r="B26" s="54">
        <v>32.400361564008932</v>
      </c>
      <c r="C26" s="54">
        <v>3.5469120502539644</v>
      </c>
      <c r="D26" s="29">
        <v>465.00000000000011</v>
      </c>
      <c r="E26" s="29">
        <v>404.06649087498238</v>
      </c>
      <c r="F26" s="54">
        <v>80.185717686828824</v>
      </c>
      <c r="G26" s="54">
        <v>8.7780405709301306</v>
      </c>
      <c r="H26" s="54">
        <v>0.10947137251066841</v>
      </c>
      <c r="L26" s="50"/>
      <c r="M26" s="50"/>
      <c r="N26" s="50"/>
      <c r="O26" s="50"/>
    </row>
    <row r="27" spans="1:15" ht="14.25" x14ac:dyDescent="0.3">
      <c r="A27" s="15" t="s">
        <v>53</v>
      </c>
      <c r="B27" s="54">
        <v>103.92669752038181</v>
      </c>
      <c r="C27" s="54">
        <v>12.263685137035022</v>
      </c>
      <c r="D27" s="29">
        <v>322.99999999999994</v>
      </c>
      <c r="E27" s="29">
        <v>304.51692202504887</v>
      </c>
      <c r="F27" s="54">
        <v>341.28381710042709</v>
      </c>
      <c r="G27" s="54">
        <v>40.272589961441419</v>
      </c>
      <c r="H27" s="54">
        <v>0.11800322178648949</v>
      </c>
      <c r="L27" s="50"/>
      <c r="M27" s="50"/>
      <c r="N27" s="50"/>
      <c r="O27" s="50"/>
    </row>
    <row r="28" spans="1:15" ht="28.5" x14ac:dyDescent="0.3">
      <c r="A28" s="15" t="s">
        <v>195</v>
      </c>
      <c r="B28" s="54">
        <v>89.411268038554994</v>
      </c>
      <c r="C28" s="54">
        <v>11.233934378035412</v>
      </c>
      <c r="D28" s="29">
        <v>296.00000000000023</v>
      </c>
      <c r="E28" s="29">
        <v>283.63688240392975</v>
      </c>
      <c r="F28" s="54">
        <v>315.23145819669401</v>
      </c>
      <c r="G28" s="54">
        <v>39.606747482286416</v>
      </c>
      <c r="H28" s="54">
        <v>0.12564338505065417</v>
      </c>
      <c r="L28" s="50"/>
      <c r="M28" s="50"/>
      <c r="N28" s="50"/>
      <c r="O28" s="50"/>
    </row>
    <row r="29" spans="1:15" ht="14.25" x14ac:dyDescent="0.3">
      <c r="A29" s="15" t="s">
        <v>146</v>
      </c>
      <c r="B29" s="54">
        <v>26.696408114789588</v>
      </c>
      <c r="C29" s="54">
        <v>2.8525170570023803</v>
      </c>
      <c r="D29" s="29">
        <v>68.042553191489361</v>
      </c>
      <c r="E29" s="29">
        <v>60.65012006397437</v>
      </c>
      <c r="F29" s="54">
        <v>440.17073810620559</v>
      </c>
      <c r="G29" s="54">
        <v>47.032339820490314</v>
      </c>
      <c r="H29" s="54">
        <v>0.10685021912824706</v>
      </c>
      <c r="L29" s="50"/>
      <c r="M29" s="50"/>
      <c r="N29" s="50"/>
      <c r="O29" s="50"/>
    </row>
    <row r="30" spans="1:15" ht="14.25" x14ac:dyDescent="0.3">
      <c r="A30" s="15" t="s">
        <v>196</v>
      </c>
      <c r="B30" s="54">
        <v>9.0459966900205373</v>
      </c>
      <c r="C30" s="54">
        <v>1.0157539490866874</v>
      </c>
      <c r="D30" s="29">
        <v>58.999999999999993</v>
      </c>
      <c r="E30" s="29">
        <v>54.656892006103838</v>
      </c>
      <c r="F30" s="54">
        <v>165.50514231600144</v>
      </c>
      <c r="G30" s="54">
        <v>18.584187863687024</v>
      </c>
      <c r="H30" s="54">
        <v>0.11228767640466396</v>
      </c>
      <c r="L30" s="50"/>
      <c r="M30" s="50"/>
      <c r="N30" s="50"/>
      <c r="O30" s="50"/>
    </row>
    <row r="31" spans="1:15" ht="14.25" x14ac:dyDescent="0.2">
      <c r="A31" s="123" t="s">
        <v>213</v>
      </c>
      <c r="B31" s="123"/>
      <c r="C31" s="123"/>
      <c r="D31" s="123"/>
      <c r="E31" s="123"/>
      <c r="F31" s="123"/>
      <c r="G31" s="123"/>
      <c r="H31" s="50"/>
      <c r="I31" s="50"/>
      <c r="J31" s="50"/>
      <c r="K31" s="50"/>
      <c r="L31" s="50"/>
      <c r="M31" s="50"/>
      <c r="N31" s="50"/>
      <c r="O31" s="50"/>
    </row>
    <row r="32" spans="1:15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24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5" spans="1:24" ht="17.25" x14ac:dyDescent="0.3">
      <c r="A35" s="189" t="s">
        <v>257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92"/>
      <c r="N35" s="190"/>
      <c r="O35" s="190"/>
      <c r="P35" s="190"/>
      <c r="Q35" s="190"/>
    </row>
    <row r="36" spans="1:24" ht="17.25" x14ac:dyDescent="0.3">
      <c r="A36" s="189" t="s">
        <v>297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</row>
    <row r="38" spans="1:24" ht="54" customHeight="1" x14ac:dyDescent="0.2">
      <c r="A38" s="124" t="s">
        <v>45</v>
      </c>
      <c r="B38" s="48" t="s">
        <v>283</v>
      </c>
      <c r="C38" s="48" t="s">
        <v>282</v>
      </c>
      <c r="D38" s="48" t="s">
        <v>285</v>
      </c>
      <c r="E38" s="137" t="s">
        <v>286</v>
      </c>
      <c r="F38" s="138"/>
      <c r="G38" s="138"/>
      <c r="H38" s="140"/>
      <c r="I38" s="137" t="s">
        <v>291</v>
      </c>
      <c r="J38" s="138"/>
      <c r="K38" s="138"/>
      <c r="L38" s="140"/>
      <c r="M38" s="137" t="s">
        <v>292</v>
      </c>
      <c r="N38" s="138"/>
      <c r="O38" s="138"/>
      <c r="P38" s="140"/>
      <c r="Q38" s="137" t="s">
        <v>293</v>
      </c>
      <c r="R38" s="138"/>
      <c r="S38" s="138"/>
      <c r="T38" s="140"/>
      <c r="U38" s="137" t="s">
        <v>294</v>
      </c>
      <c r="V38" s="138"/>
      <c r="W38" s="138"/>
      <c r="X38" s="140"/>
    </row>
    <row r="39" spans="1:24" ht="29.25" customHeight="1" x14ac:dyDescent="0.2">
      <c r="A39" s="124"/>
      <c r="B39" s="49" t="s">
        <v>281</v>
      </c>
      <c r="C39" s="49" t="s">
        <v>284</v>
      </c>
      <c r="D39" s="49" t="s">
        <v>281</v>
      </c>
      <c r="E39" s="48" t="s">
        <v>287</v>
      </c>
      <c r="F39" s="48" t="s">
        <v>288</v>
      </c>
      <c r="G39" s="48" t="s">
        <v>289</v>
      </c>
      <c r="H39" s="48" t="s">
        <v>295</v>
      </c>
      <c r="I39" s="48" t="s">
        <v>287</v>
      </c>
      <c r="J39" s="48" t="s">
        <v>288</v>
      </c>
      <c r="K39" s="48" t="s">
        <v>289</v>
      </c>
      <c r="L39" s="48" t="s">
        <v>295</v>
      </c>
      <c r="M39" s="48" t="s">
        <v>287</v>
      </c>
      <c r="N39" s="48" t="s">
        <v>288</v>
      </c>
      <c r="O39" s="48" t="s">
        <v>289</v>
      </c>
      <c r="P39" s="48" t="s">
        <v>295</v>
      </c>
      <c r="Q39" s="48" t="s">
        <v>287</v>
      </c>
      <c r="R39" s="48" t="s">
        <v>288</v>
      </c>
      <c r="S39" s="48" t="s">
        <v>289</v>
      </c>
      <c r="T39" s="48" t="s">
        <v>295</v>
      </c>
      <c r="U39" s="48" t="s">
        <v>287</v>
      </c>
      <c r="V39" s="48" t="s">
        <v>288</v>
      </c>
      <c r="W39" s="48" t="s">
        <v>289</v>
      </c>
      <c r="X39" s="48" t="s">
        <v>295</v>
      </c>
    </row>
    <row r="40" spans="1:24" ht="13.5" x14ac:dyDescent="0.2">
      <c r="A40" s="78" t="s">
        <v>42</v>
      </c>
      <c r="B40" s="55">
        <v>12003108.646182874</v>
      </c>
      <c r="C40" s="55">
        <v>1823278.0280226867</v>
      </c>
      <c r="D40" s="55">
        <v>4938162.849113632</v>
      </c>
      <c r="E40" s="55">
        <v>1125.4734629904901</v>
      </c>
      <c r="F40" s="79">
        <v>0.13920493742624473</v>
      </c>
      <c r="G40" s="79">
        <v>9.2805386741386525E-3</v>
      </c>
      <c r="H40" s="79">
        <v>0.85151452389961657</v>
      </c>
      <c r="I40" s="55">
        <v>595.53399999999999</v>
      </c>
      <c r="J40" s="79"/>
      <c r="K40" s="79"/>
      <c r="L40" s="79">
        <v>1</v>
      </c>
      <c r="M40" s="55">
        <v>33957.960999999996</v>
      </c>
      <c r="N40" s="79">
        <v>0.64230243388288244</v>
      </c>
      <c r="O40" s="79">
        <v>9.8389122951168945E-2</v>
      </c>
      <c r="P40" s="79">
        <v>0.25930844316594864</v>
      </c>
      <c r="Q40" s="55">
        <v>183645.54688516742</v>
      </c>
      <c r="R40" s="79">
        <v>3.2908372146801645E-2</v>
      </c>
      <c r="S40" s="79">
        <v>2.1278500630406948E-2</v>
      </c>
      <c r="T40" s="79">
        <v>0.94581312722279165</v>
      </c>
      <c r="U40" s="55">
        <v>4718838.3337654732</v>
      </c>
      <c r="V40" s="79">
        <v>6.7951384431851239E-2</v>
      </c>
      <c r="W40" s="79">
        <v>0.67172769689536371</v>
      </c>
      <c r="X40" s="58">
        <v>0.26032091867278445</v>
      </c>
    </row>
    <row r="41" spans="1:24" ht="14.25" x14ac:dyDescent="0.2">
      <c r="A41" s="50" t="s">
        <v>197</v>
      </c>
      <c r="B41" s="54">
        <v>4203795.1054102443</v>
      </c>
      <c r="C41" s="54">
        <v>1187640.8804845384</v>
      </c>
      <c r="D41" s="54">
        <v>4203455.4364102446</v>
      </c>
      <c r="E41" s="54">
        <v>8.8569999999999993</v>
      </c>
      <c r="F41" s="17">
        <v>1</v>
      </c>
      <c r="G41" s="17">
        <v>0</v>
      </c>
      <c r="H41" s="17">
        <v>0</v>
      </c>
      <c r="I41" s="54"/>
      <c r="J41" s="17"/>
      <c r="K41" s="17"/>
      <c r="L41" s="17"/>
      <c r="M41" s="54"/>
      <c r="N41" s="17"/>
      <c r="O41" s="17"/>
      <c r="P41" s="17"/>
      <c r="Q41" s="54"/>
      <c r="R41" s="17"/>
      <c r="S41" s="17"/>
      <c r="T41" s="17"/>
      <c r="U41" s="54">
        <v>4203446.5794102466</v>
      </c>
      <c r="V41" s="17">
        <v>2.8906643114167925E-5</v>
      </c>
      <c r="W41" s="17">
        <v>0.71672786463691696</v>
      </c>
      <c r="X41" s="80">
        <v>0.2832432287199686</v>
      </c>
    </row>
    <row r="42" spans="1:24" ht="14.25" x14ac:dyDescent="0.2">
      <c r="A42" s="50" t="s">
        <v>188</v>
      </c>
      <c r="B42" s="54">
        <v>607590.71204792999</v>
      </c>
      <c r="C42" s="54">
        <v>79166.711905954697</v>
      </c>
      <c r="D42" s="54">
        <v>398323.70104793011</v>
      </c>
      <c r="E42" s="54">
        <v>2.605</v>
      </c>
      <c r="F42" s="17">
        <v>0.76775431861804222</v>
      </c>
      <c r="G42" s="17">
        <v>0.23224568138195778</v>
      </c>
      <c r="H42" s="17">
        <v>0</v>
      </c>
      <c r="I42" s="54"/>
      <c r="J42" s="17"/>
      <c r="K42" s="17"/>
      <c r="L42" s="17"/>
      <c r="M42" s="54">
        <v>25152.375</v>
      </c>
      <c r="N42" s="17">
        <v>0.867165864058563</v>
      </c>
      <c r="O42" s="17">
        <v>0.13283413594143695</v>
      </c>
      <c r="P42" s="17">
        <v>0</v>
      </c>
      <c r="Q42" s="54">
        <v>7923.4960000000001</v>
      </c>
      <c r="R42" s="17">
        <v>0.50692093490045298</v>
      </c>
      <c r="S42" s="17">
        <v>0.49307906509954696</v>
      </c>
      <c r="T42" s="17">
        <v>0</v>
      </c>
      <c r="U42" s="54">
        <v>365245.22504792997</v>
      </c>
      <c r="V42" s="17">
        <v>0.87141961118925759</v>
      </c>
      <c r="W42" s="17">
        <v>0.12521390049859246</v>
      </c>
      <c r="X42" s="80">
        <v>3.3664883121501421E-3</v>
      </c>
    </row>
    <row r="43" spans="1:24" ht="28.5" x14ac:dyDescent="0.2">
      <c r="A43" s="50" t="s">
        <v>147</v>
      </c>
      <c r="B43" s="54">
        <v>6810159.7543028025</v>
      </c>
      <c r="C43" s="54">
        <v>535351.35104784672</v>
      </c>
      <c r="D43" s="54">
        <v>50260.059885167466</v>
      </c>
      <c r="E43" s="54">
        <v>269.089</v>
      </c>
      <c r="F43" s="17">
        <v>0</v>
      </c>
      <c r="G43" s="17">
        <v>0</v>
      </c>
      <c r="H43" s="17">
        <v>1</v>
      </c>
      <c r="I43" s="54">
        <v>595.53399999999999</v>
      </c>
      <c r="J43" s="17"/>
      <c r="K43" s="17"/>
      <c r="L43" s="17">
        <v>1</v>
      </c>
      <c r="M43" s="54">
        <v>8805.5859999999993</v>
      </c>
      <c r="N43" s="17">
        <v>0</v>
      </c>
      <c r="O43" s="17">
        <v>0</v>
      </c>
      <c r="P43" s="17">
        <v>1</v>
      </c>
      <c r="Q43" s="54">
        <v>4038.9018851674646</v>
      </c>
      <c r="R43" s="17">
        <v>0.26346864327353631</v>
      </c>
      <c r="S43" s="17">
        <v>1.9606447246768932E-4</v>
      </c>
      <c r="T43" s="17">
        <v>0.73633529225399574</v>
      </c>
      <c r="U43" s="54">
        <v>36550.949000000001</v>
      </c>
      <c r="V43" s="17">
        <v>1.2419048271496315E-2</v>
      </c>
      <c r="W43" s="17">
        <v>0</v>
      </c>
      <c r="X43" s="80">
        <v>0.98758095172850369</v>
      </c>
    </row>
    <row r="44" spans="1:24" ht="28.5" x14ac:dyDescent="0.2">
      <c r="A44" s="50" t="s">
        <v>63</v>
      </c>
      <c r="B44" s="54">
        <v>172958.16810021014</v>
      </c>
      <c r="C44" s="54">
        <v>7823.1391122555897</v>
      </c>
      <c r="D44" s="54">
        <v>77526.191393369751</v>
      </c>
      <c r="E44" s="54"/>
      <c r="F44" s="17"/>
      <c r="G44" s="17"/>
      <c r="H44" s="17"/>
      <c r="I44" s="54"/>
      <c r="J44" s="17"/>
      <c r="K44" s="17"/>
      <c r="L44" s="17"/>
      <c r="M44" s="54"/>
      <c r="N44" s="17"/>
      <c r="O44" s="17"/>
      <c r="P44" s="17"/>
      <c r="Q44" s="54">
        <v>77443.172999999995</v>
      </c>
      <c r="R44" s="17">
        <v>0</v>
      </c>
      <c r="S44" s="17">
        <v>0</v>
      </c>
      <c r="T44" s="17">
        <v>1</v>
      </c>
      <c r="U44" s="54">
        <v>83.018393369752118</v>
      </c>
      <c r="V44" s="17">
        <v>0</v>
      </c>
      <c r="W44" s="17">
        <v>0.36298741397715006</v>
      </c>
      <c r="X44" s="80">
        <v>0.63701258602284971</v>
      </c>
    </row>
    <row r="45" spans="1:24" ht="14.25" x14ac:dyDescent="0.2">
      <c r="A45" s="50" t="s">
        <v>189</v>
      </c>
      <c r="B45" s="54">
        <v>1039.771</v>
      </c>
      <c r="C45" s="54">
        <v>132.56800000000001</v>
      </c>
      <c r="D45" s="54">
        <v>1032.771</v>
      </c>
      <c r="E45" s="54">
        <v>0.72</v>
      </c>
      <c r="F45" s="17">
        <v>0</v>
      </c>
      <c r="G45" s="17">
        <v>0</v>
      </c>
      <c r="H45" s="17">
        <v>1</v>
      </c>
      <c r="I45" s="54"/>
      <c r="J45" s="17"/>
      <c r="K45" s="17"/>
      <c r="L45" s="17"/>
      <c r="M45" s="54"/>
      <c r="N45" s="17"/>
      <c r="O45" s="17"/>
      <c r="P45" s="17"/>
      <c r="Q45" s="54"/>
      <c r="R45" s="17"/>
      <c r="S45" s="17"/>
      <c r="T45" s="17"/>
      <c r="U45" s="54">
        <v>1032.0509999999999</v>
      </c>
      <c r="V45" s="17">
        <v>0</v>
      </c>
      <c r="W45" s="17">
        <v>0.69683668733425008</v>
      </c>
      <c r="X45" s="80">
        <v>0.30316331266575008</v>
      </c>
    </row>
    <row r="46" spans="1:24" ht="14.25" x14ac:dyDescent="0.2">
      <c r="A46" s="50" t="s">
        <v>190</v>
      </c>
      <c r="B46" s="54">
        <v>121891.04402403226</v>
      </c>
      <c r="C46" s="54">
        <v>11382.655853011671</v>
      </c>
      <c r="D46" s="54">
        <v>121890.59807926671</v>
      </c>
      <c r="E46" s="54"/>
      <c r="F46" s="17"/>
      <c r="G46" s="17"/>
      <c r="H46" s="17"/>
      <c r="I46" s="54"/>
      <c r="J46" s="17"/>
      <c r="K46" s="17"/>
      <c r="L46" s="17"/>
      <c r="M46" s="54"/>
      <c r="N46" s="17"/>
      <c r="O46" s="17"/>
      <c r="P46" s="17"/>
      <c r="Q46" s="54">
        <v>93277.21</v>
      </c>
      <c r="R46" s="17">
        <v>0</v>
      </c>
      <c r="S46" s="17">
        <v>0</v>
      </c>
      <c r="T46" s="17">
        <v>1</v>
      </c>
      <c r="U46" s="54">
        <v>28613.388079266693</v>
      </c>
      <c r="V46" s="17">
        <v>1.4430720988763788E-4</v>
      </c>
      <c r="W46" s="17">
        <v>0.99894477684758343</v>
      </c>
      <c r="X46" s="80">
        <v>9.1091594252918858E-4</v>
      </c>
    </row>
    <row r="47" spans="1:24" ht="14.25" x14ac:dyDescent="0.2">
      <c r="A47" s="50" t="s">
        <v>43</v>
      </c>
      <c r="B47" s="54">
        <v>81899.321051573716</v>
      </c>
      <c r="C47" s="54">
        <v>1239.7247025786855</v>
      </c>
      <c r="D47" s="54">
        <v>81899.321051573716</v>
      </c>
      <c r="E47" s="54">
        <v>9.84</v>
      </c>
      <c r="F47" s="17">
        <v>0</v>
      </c>
      <c r="G47" s="17">
        <v>1</v>
      </c>
      <c r="H47" s="17">
        <v>0</v>
      </c>
      <c r="I47" s="54"/>
      <c r="J47" s="17"/>
      <c r="K47" s="17"/>
      <c r="L47" s="17"/>
      <c r="M47" s="54"/>
      <c r="N47" s="17"/>
      <c r="O47" s="17"/>
      <c r="P47" s="17"/>
      <c r="Q47" s="54"/>
      <c r="R47" s="17"/>
      <c r="S47" s="17"/>
      <c r="T47" s="17"/>
      <c r="U47" s="54">
        <v>81889.481051573704</v>
      </c>
      <c r="V47" s="17">
        <v>0</v>
      </c>
      <c r="W47" s="17">
        <v>0.99923621384858552</v>
      </c>
      <c r="X47" s="80">
        <v>7.6378615141446259E-4</v>
      </c>
    </row>
    <row r="48" spans="1:24" ht="28.5" x14ac:dyDescent="0.2">
      <c r="A48" s="50" t="s">
        <v>198</v>
      </c>
      <c r="B48" s="54">
        <v>2248.6758213500375</v>
      </c>
      <c r="C48" s="54">
        <v>173.88402739338932</v>
      </c>
      <c r="D48" s="54">
        <v>2248.6758213500375</v>
      </c>
      <c r="E48" s="54"/>
      <c r="F48" s="17"/>
      <c r="G48" s="17"/>
      <c r="H48" s="17"/>
      <c r="I48" s="54"/>
      <c r="J48" s="17"/>
      <c r="K48" s="17"/>
      <c r="L48" s="17"/>
      <c r="M48" s="54"/>
      <c r="N48" s="17"/>
      <c r="O48" s="17"/>
      <c r="P48" s="17"/>
      <c r="Q48" s="54">
        <v>962.76599999999996</v>
      </c>
      <c r="R48" s="17">
        <v>1</v>
      </c>
      <c r="S48" s="17">
        <v>0</v>
      </c>
      <c r="T48" s="17">
        <v>0</v>
      </c>
      <c r="U48" s="54">
        <v>1285.9098213500381</v>
      </c>
      <c r="V48" s="17">
        <v>0.99624755540587018</v>
      </c>
      <c r="W48" s="17">
        <v>1.3415255100476091E-3</v>
      </c>
      <c r="X48" s="80">
        <v>2.4109190840822057E-3</v>
      </c>
    </row>
    <row r="49" spans="1:24" ht="28.5" x14ac:dyDescent="0.2">
      <c r="A49" s="50" t="s">
        <v>194</v>
      </c>
      <c r="B49" s="54">
        <v>552.34911111111114</v>
      </c>
      <c r="C49" s="54">
        <v>77.67333333333336</v>
      </c>
      <c r="D49" s="54">
        <v>552.34911111111114</v>
      </c>
      <c r="E49" s="54"/>
      <c r="F49" s="17"/>
      <c r="G49" s="17"/>
      <c r="H49" s="17"/>
      <c r="I49" s="54"/>
      <c r="J49" s="17"/>
      <c r="K49" s="17"/>
      <c r="L49" s="17"/>
      <c r="M49" s="54"/>
      <c r="N49" s="17"/>
      <c r="O49" s="17"/>
      <c r="P49" s="17"/>
      <c r="Q49" s="54"/>
      <c r="R49" s="17"/>
      <c r="S49" s="17"/>
      <c r="T49" s="17"/>
      <c r="U49" s="54">
        <v>552.34911111111114</v>
      </c>
      <c r="V49" s="17">
        <v>0.82527153720412738</v>
      </c>
      <c r="W49" s="17">
        <v>0.15517561155967788</v>
      </c>
      <c r="X49" s="80">
        <v>1.9552851236194824E-2</v>
      </c>
    </row>
    <row r="50" spans="1:24" ht="28.5" x14ac:dyDescent="0.2">
      <c r="A50" s="50" t="s">
        <v>84</v>
      </c>
      <c r="B50" s="54">
        <v>145.81446299049017</v>
      </c>
      <c r="C50" s="54">
        <v>133.56143775632643</v>
      </c>
      <c r="D50" s="54">
        <v>145.81446299049017</v>
      </c>
      <c r="E50" s="54">
        <v>145.81446299049017</v>
      </c>
      <c r="F50" s="17">
        <v>1</v>
      </c>
      <c r="G50" s="17">
        <v>0</v>
      </c>
      <c r="H50" s="17">
        <v>0</v>
      </c>
      <c r="I50" s="54"/>
      <c r="J50" s="17"/>
      <c r="K50" s="17"/>
      <c r="L50" s="17"/>
      <c r="M50" s="54"/>
      <c r="N50" s="17"/>
      <c r="O50" s="17"/>
      <c r="P50" s="17"/>
      <c r="Q50" s="54"/>
      <c r="R50" s="17"/>
      <c r="S50" s="17"/>
      <c r="T50" s="17"/>
      <c r="U50" s="54"/>
      <c r="V50" s="17"/>
      <c r="W50" s="17"/>
      <c r="X50" s="80"/>
    </row>
    <row r="51" spans="1:24" ht="14.25" x14ac:dyDescent="0.2">
      <c r="A51" s="50" t="s">
        <v>53</v>
      </c>
      <c r="B51" s="54">
        <v>688.59</v>
      </c>
      <c r="C51" s="54">
        <v>96.406000000000006</v>
      </c>
      <c r="D51" s="54">
        <v>688.59</v>
      </c>
      <c r="E51" s="54">
        <v>688.548</v>
      </c>
      <c r="F51" s="17">
        <v>0</v>
      </c>
      <c r="G51" s="17">
        <v>0</v>
      </c>
      <c r="H51" s="17">
        <v>1</v>
      </c>
      <c r="I51" s="54"/>
      <c r="J51" s="17"/>
      <c r="K51" s="17"/>
      <c r="L51" s="17"/>
      <c r="M51" s="54"/>
      <c r="N51" s="17"/>
      <c r="O51" s="17"/>
      <c r="P51" s="17"/>
      <c r="Q51" s="54"/>
      <c r="R51" s="17"/>
      <c r="S51" s="17"/>
      <c r="T51" s="17"/>
      <c r="U51" s="54">
        <v>4.2000000000000003E-2</v>
      </c>
      <c r="V51" s="17">
        <v>0</v>
      </c>
      <c r="W51" s="17">
        <v>0</v>
      </c>
      <c r="X51" s="80">
        <v>1</v>
      </c>
    </row>
    <row r="52" spans="1:24" ht="14.25" x14ac:dyDescent="0.2">
      <c r="A52" s="50" t="s">
        <v>199</v>
      </c>
      <c r="B52" s="54">
        <v>31.440398154595016</v>
      </c>
      <c r="C52" s="54">
        <v>9.9464107935644801</v>
      </c>
      <c r="D52" s="54">
        <v>31.440398154595016</v>
      </c>
      <c r="E52" s="54"/>
      <c r="F52" s="17"/>
      <c r="G52" s="17"/>
      <c r="H52" s="17"/>
      <c r="I52" s="54"/>
      <c r="J52" s="17"/>
      <c r="K52" s="17"/>
      <c r="L52" s="17"/>
      <c r="M52" s="54"/>
      <c r="N52" s="17"/>
      <c r="O52" s="17"/>
      <c r="P52" s="17"/>
      <c r="Q52" s="54"/>
      <c r="R52" s="17"/>
      <c r="S52" s="17"/>
      <c r="T52" s="17"/>
      <c r="U52" s="54">
        <v>31.440398154595016</v>
      </c>
      <c r="V52" s="17">
        <v>0.39983821479670351</v>
      </c>
      <c r="W52" s="17">
        <v>0.39761982092256365</v>
      </c>
      <c r="X52" s="80">
        <v>0.20254196428073276</v>
      </c>
    </row>
    <row r="53" spans="1:24" ht="14.25" x14ac:dyDescent="0.2">
      <c r="A53" s="50" t="s">
        <v>146</v>
      </c>
      <c r="B53" s="54">
        <v>40.687452471482892</v>
      </c>
      <c r="C53" s="54">
        <v>36.618707224334607</v>
      </c>
      <c r="D53" s="54">
        <v>40.687452471482892</v>
      </c>
      <c r="E53" s="54"/>
      <c r="F53" s="17"/>
      <c r="G53" s="17"/>
      <c r="H53" s="17"/>
      <c r="I53" s="54"/>
      <c r="J53" s="17"/>
      <c r="K53" s="17"/>
      <c r="L53" s="17"/>
      <c r="M53" s="54"/>
      <c r="N53" s="17"/>
      <c r="O53" s="17"/>
      <c r="P53" s="17"/>
      <c r="Q53" s="54"/>
      <c r="R53" s="17"/>
      <c r="S53" s="17"/>
      <c r="T53" s="17"/>
      <c r="U53" s="54">
        <v>40.687452471482892</v>
      </c>
      <c r="V53" s="17">
        <v>1</v>
      </c>
      <c r="W53" s="17">
        <v>0</v>
      </c>
      <c r="X53" s="80">
        <v>0</v>
      </c>
    </row>
    <row r="54" spans="1:24" ht="14.25" x14ac:dyDescent="0.3">
      <c r="A54" s="15" t="s">
        <v>279</v>
      </c>
      <c r="B54" s="54">
        <v>67.212999999999994</v>
      </c>
      <c r="C54" s="54">
        <v>12.907</v>
      </c>
      <c r="D54" s="54">
        <v>67.212999999999994</v>
      </c>
      <c r="E54" s="54"/>
      <c r="F54" s="17"/>
      <c r="G54" s="17"/>
      <c r="H54" s="17"/>
      <c r="I54" s="54"/>
      <c r="J54" s="17"/>
      <c r="K54" s="17"/>
      <c r="L54" s="17"/>
      <c r="M54" s="54"/>
      <c r="N54" s="17"/>
      <c r="O54" s="17"/>
      <c r="P54" s="17"/>
      <c r="Q54" s="54"/>
      <c r="R54" s="17"/>
      <c r="S54" s="17"/>
      <c r="T54" s="17"/>
      <c r="U54" s="54">
        <v>67.212999999999994</v>
      </c>
      <c r="V54" s="17">
        <v>0</v>
      </c>
      <c r="W54" s="17">
        <v>0.80286551708746834</v>
      </c>
      <c r="X54" s="80">
        <v>0.19713448291253183</v>
      </c>
    </row>
    <row r="55" spans="1:24" ht="14.25" x14ac:dyDescent="0.2">
      <c r="A55" s="141" t="s">
        <v>280</v>
      </c>
      <c r="B55" s="141"/>
      <c r="C55" s="141"/>
      <c r="D55" s="141"/>
      <c r="E55" s="141"/>
      <c r="F55" s="141"/>
      <c r="G55" s="141"/>
      <c r="H55" s="141"/>
      <c r="I55" s="141"/>
      <c r="J55" s="141"/>
      <c r="K55" s="50"/>
      <c r="L55" s="50"/>
      <c r="M55" s="50"/>
      <c r="N55" s="50"/>
      <c r="O55" s="50"/>
    </row>
    <row r="56" spans="1:24" ht="14.25" x14ac:dyDescent="0.2">
      <c r="A56" s="141" t="s">
        <v>296</v>
      </c>
      <c r="B56" s="141"/>
      <c r="C56" s="141"/>
      <c r="D56" s="141"/>
      <c r="E56" s="141"/>
      <c r="F56" s="141"/>
      <c r="G56" s="141"/>
      <c r="H56" s="141"/>
      <c r="I56" s="81"/>
      <c r="J56" s="81"/>
      <c r="K56" s="50"/>
      <c r="L56" s="50"/>
      <c r="M56" s="50"/>
      <c r="N56" s="50"/>
      <c r="O56" s="50"/>
    </row>
    <row r="57" spans="1:24" ht="14.25" x14ac:dyDescent="0.2">
      <c r="A57" s="133" t="s">
        <v>213</v>
      </c>
      <c r="B57" s="133"/>
      <c r="C57" s="133"/>
      <c r="D57" s="133"/>
      <c r="E57" s="133"/>
      <c r="F57" s="133"/>
      <c r="G57" s="133"/>
      <c r="H57" s="50"/>
      <c r="I57" s="50"/>
      <c r="J57" s="50"/>
      <c r="K57" s="50"/>
      <c r="L57" s="50"/>
      <c r="M57" s="50"/>
      <c r="N57" s="50"/>
      <c r="O57" s="50"/>
    </row>
    <row r="58" spans="1:24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61" spans="1:24" ht="17.25" x14ac:dyDescent="0.3">
      <c r="A61" s="189" t="s">
        <v>258</v>
      </c>
      <c r="B61" s="189"/>
      <c r="C61" s="189"/>
      <c r="D61" s="189"/>
      <c r="E61" s="189"/>
      <c r="F61" s="189"/>
      <c r="G61" s="192"/>
      <c r="H61" s="190"/>
      <c r="I61" s="190"/>
      <c r="J61" s="190"/>
      <c r="K61" s="190"/>
      <c r="L61" s="190"/>
      <c r="M61" s="190"/>
      <c r="N61" s="190"/>
      <c r="O61" s="190"/>
      <c r="P61" s="190"/>
      <c r="Q61" s="190"/>
    </row>
    <row r="62" spans="1:24" ht="17.25" x14ac:dyDescent="0.3">
      <c r="A62" s="189" t="s">
        <v>304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</row>
    <row r="64" spans="1:24" ht="15" customHeight="1" x14ac:dyDescent="0.2">
      <c r="A64" s="124" t="s">
        <v>308</v>
      </c>
      <c r="B64" s="48" t="s">
        <v>299</v>
      </c>
      <c r="C64" s="48" t="s">
        <v>300</v>
      </c>
      <c r="D64" s="137" t="s">
        <v>303</v>
      </c>
      <c r="E64" s="138"/>
      <c r="F64" s="138"/>
      <c r="G64" s="138"/>
      <c r="H64" s="138"/>
      <c r="I64" s="140"/>
    </row>
    <row r="65" spans="1:17" ht="24.95" customHeight="1" x14ac:dyDescent="0.2">
      <c r="A65" s="124"/>
      <c r="B65" s="7" t="s">
        <v>301</v>
      </c>
      <c r="C65" s="7" t="s">
        <v>302</v>
      </c>
      <c r="D65" s="7" t="s">
        <v>310</v>
      </c>
      <c r="E65" s="48" t="s">
        <v>288</v>
      </c>
      <c r="F65" s="48" t="s">
        <v>289</v>
      </c>
      <c r="G65" s="48" t="s">
        <v>311</v>
      </c>
      <c r="H65" s="48" t="s">
        <v>312</v>
      </c>
      <c r="I65" s="48" t="s">
        <v>290</v>
      </c>
    </row>
    <row r="66" spans="1:17" ht="13.5" x14ac:dyDescent="0.25">
      <c r="A66" s="19" t="s">
        <v>65</v>
      </c>
      <c r="B66" s="55">
        <v>921071.5344705641</v>
      </c>
      <c r="C66" s="55">
        <v>723248.04214460158</v>
      </c>
      <c r="D66" s="16">
        <v>0.25099834242471136</v>
      </c>
      <c r="E66" s="16">
        <v>3.0465009295882677E-2</v>
      </c>
      <c r="F66" s="16">
        <v>0.24573228581553724</v>
      </c>
      <c r="G66" s="16">
        <v>0.45191272695710655</v>
      </c>
      <c r="H66" s="16">
        <v>4.0916480256760992E-4</v>
      </c>
      <c r="I66" s="10">
        <v>2.0482470704191857E-2</v>
      </c>
    </row>
    <row r="67" spans="1:17" ht="14.25" x14ac:dyDescent="0.3">
      <c r="A67" s="82" t="s">
        <v>66</v>
      </c>
      <c r="B67" s="54">
        <v>32610.371462942599</v>
      </c>
      <c r="C67" s="54">
        <v>17627.085627928427</v>
      </c>
      <c r="D67" s="14">
        <v>1.2085945714273862E-3</v>
      </c>
      <c r="E67" s="14"/>
      <c r="F67" s="14">
        <v>6.7854200533748344E-3</v>
      </c>
      <c r="G67" s="14">
        <v>0.98412958608134782</v>
      </c>
      <c r="H67" s="14"/>
      <c r="I67" s="22">
        <v>7.8763992938496522E-3</v>
      </c>
    </row>
    <row r="68" spans="1:17" ht="14.25" x14ac:dyDescent="0.3">
      <c r="A68" s="82" t="s">
        <v>67</v>
      </c>
      <c r="B68" s="54">
        <v>36904.348160694601</v>
      </c>
      <c r="C68" s="54">
        <v>25112.59399259981</v>
      </c>
      <c r="D68" s="14">
        <v>1.1475118822249827E-3</v>
      </c>
      <c r="E68" s="14">
        <v>6.5601692271069305E-4</v>
      </c>
      <c r="F68" s="14">
        <v>1.8907739998325904E-2</v>
      </c>
      <c r="G68" s="14">
        <v>0.95780348541802651</v>
      </c>
      <c r="H68" s="14"/>
      <c r="I68" s="22">
        <v>2.1485245778710551E-2</v>
      </c>
    </row>
    <row r="69" spans="1:17" ht="14.25" x14ac:dyDescent="0.3">
      <c r="A69" s="82" t="s">
        <v>68</v>
      </c>
      <c r="B69" s="54">
        <v>192075.95740902607</v>
      </c>
      <c r="C69" s="54">
        <v>94665.707663338093</v>
      </c>
      <c r="D69" s="14">
        <v>0.13187302253522071</v>
      </c>
      <c r="E69" s="14"/>
      <c r="F69" s="14">
        <v>1.6073655788972577E-2</v>
      </c>
      <c r="G69" s="14">
        <v>0.82938341244497837</v>
      </c>
      <c r="H69" s="14"/>
      <c r="I69" s="22">
        <v>2.2669909230828282E-2</v>
      </c>
    </row>
    <row r="70" spans="1:17" ht="14.25" x14ac:dyDescent="0.3">
      <c r="A70" s="82" t="s">
        <v>69</v>
      </c>
      <c r="B70" s="54">
        <v>471530.24634789769</v>
      </c>
      <c r="C70" s="54">
        <v>393946.14873329317</v>
      </c>
      <c r="D70" s="14">
        <v>0.10575526922695837</v>
      </c>
      <c r="E70" s="14">
        <v>1.3851086139760953E-2</v>
      </c>
      <c r="F70" s="14">
        <v>0.36109294746302739</v>
      </c>
      <c r="G70" s="14">
        <v>0.5047469476385722</v>
      </c>
      <c r="H70" s="14">
        <v>7.4349220604949561E-4</v>
      </c>
      <c r="I70" s="22">
        <v>1.3810257325626955E-2</v>
      </c>
    </row>
    <row r="71" spans="1:17" ht="14.25" x14ac:dyDescent="0.3">
      <c r="A71" s="82" t="s">
        <v>70</v>
      </c>
      <c r="B71" s="54">
        <v>86305.741440000013</v>
      </c>
      <c r="C71" s="54">
        <v>147330.19172000003</v>
      </c>
      <c r="D71" s="14">
        <v>0.71322835797094408</v>
      </c>
      <c r="E71" s="14">
        <v>0.11240535158926214</v>
      </c>
      <c r="F71" s="14">
        <v>0.12876480223452194</v>
      </c>
      <c r="G71" s="14">
        <v>1.6026857580471489E-2</v>
      </c>
      <c r="H71" s="14"/>
      <c r="I71" s="22">
        <v>2.9574630624800216E-2</v>
      </c>
    </row>
    <row r="72" spans="1:17" ht="14.25" x14ac:dyDescent="0.3">
      <c r="A72" s="82" t="s">
        <v>71</v>
      </c>
      <c r="B72" s="54">
        <v>62929.856151654174</v>
      </c>
      <c r="C72" s="54">
        <v>33620.747079234323</v>
      </c>
      <c r="D72" s="14">
        <v>0.66202583028701978</v>
      </c>
      <c r="E72" s="14"/>
      <c r="F72" s="14">
        <v>0.33797416971298028</v>
      </c>
      <c r="G72" s="14"/>
      <c r="H72" s="14"/>
      <c r="I72" s="22"/>
    </row>
    <row r="73" spans="1:17" ht="14.25" x14ac:dyDescent="0.3">
      <c r="A73" s="82" t="s">
        <v>72</v>
      </c>
      <c r="B73" s="54">
        <v>7639.3468066036658</v>
      </c>
      <c r="C73" s="54">
        <v>5848.8992043158041</v>
      </c>
      <c r="D73" s="14"/>
      <c r="E73" s="14"/>
      <c r="F73" s="14">
        <v>1.3015434169826416E-2</v>
      </c>
      <c r="G73" s="14">
        <v>0.9790226305246732</v>
      </c>
      <c r="H73" s="14">
        <v>5.1834560302397106E-4</v>
      </c>
      <c r="I73" s="22">
        <v>7.4435897024763501E-3</v>
      </c>
    </row>
    <row r="74" spans="1:17" ht="14.25" x14ac:dyDescent="0.3">
      <c r="A74" s="82" t="s">
        <v>73</v>
      </c>
      <c r="B74" s="54">
        <v>31075.666691745235</v>
      </c>
      <c r="C74" s="54">
        <v>5096.6681238919336</v>
      </c>
      <c r="D74" s="14">
        <v>6.4944389541150022E-5</v>
      </c>
      <c r="E74" s="14"/>
      <c r="F74" s="14">
        <v>0.57844692421305288</v>
      </c>
      <c r="G74" s="14"/>
      <c r="H74" s="14"/>
      <c r="I74" s="22">
        <v>0.42148813139740793</v>
      </c>
    </row>
    <row r="75" spans="1:17" ht="14.25" customHeight="1" x14ac:dyDescent="0.2">
      <c r="A75" s="123" t="s">
        <v>249</v>
      </c>
      <c r="B75" s="123"/>
      <c r="C75" s="123"/>
      <c r="D75" s="123"/>
      <c r="E75" s="123"/>
      <c r="F75" s="123"/>
      <c r="G75" s="123"/>
      <c r="H75" s="56"/>
      <c r="I75" s="56"/>
      <c r="J75" s="56"/>
      <c r="K75" s="56"/>
      <c r="L75" s="56"/>
      <c r="M75" s="56"/>
      <c r="N75" s="56"/>
      <c r="O75" s="56"/>
    </row>
    <row r="76" spans="1:17" ht="14.25" customHeight="1" x14ac:dyDescent="0.2">
      <c r="A76" s="50"/>
      <c r="B76" s="50"/>
      <c r="C76" s="50"/>
      <c r="D76" s="50"/>
      <c r="E76" s="50"/>
      <c r="F76" s="50"/>
      <c r="G76" s="50"/>
      <c r="H76" s="56"/>
      <c r="I76" s="56"/>
      <c r="J76" s="56"/>
      <c r="K76" s="56"/>
      <c r="L76" s="56"/>
      <c r="M76" s="56"/>
      <c r="N76" s="56"/>
      <c r="O76" s="56"/>
    </row>
    <row r="79" spans="1:17" ht="18.75" x14ac:dyDescent="0.3">
      <c r="A79" s="189" t="s">
        <v>259</v>
      </c>
      <c r="B79" s="189"/>
      <c r="C79" s="189"/>
      <c r="D79" s="189"/>
      <c r="E79" s="189"/>
      <c r="F79" s="189"/>
      <c r="G79" s="192"/>
      <c r="H79" s="190"/>
      <c r="I79" s="190"/>
      <c r="J79" s="190"/>
      <c r="K79" s="190"/>
      <c r="L79" s="190"/>
      <c r="M79" s="190"/>
      <c r="N79" s="190"/>
      <c r="O79" s="190"/>
      <c r="P79" s="190"/>
      <c r="Q79" s="190"/>
    </row>
    <row r="80" spans="1:17" ht="17.25" x14ac:dyDescent="0.3">
      <c r="A80" s="189" t="s">
        <v>314</v>
      </c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</row>
    <row r="82" spans="1:15" ht="15" customHeight="1" x14ac:dyDescent="0.2">
      <c r="A82" s="124" t="s">
        <v>309</v>
      </c>
      <c r="B82" s="48" t="s">
        <v>299</v>
      </c>
      <c r="C82" s="48" t="s">
        <v>306</v>
      </c>
      <c r="D82" s="137" t="s">
        <v>315</v>
      </c>
      <c r="E82" s="138"/>
      <c r="F82" s="138"/>
      <c r="G82" s="138"/>
      <c r="H82" s="138"/>
      <c r="I82" s="140"/>
    </row>
    <row r="83" spans="1:15" ht="24.95" customHeight="1" x14ac:dyDescent="0.2">
      <c r="A83" s="124"/>
      <c r="B83" s="48" t="s">
        <v>301</v>
      </c>
      <c r="C83" s="48" t="s">
        <v>307</v>
      </c>
      <c r="D83" s="48" t="s">
        <v>310</v>
      </c>
      <c r="E83" s="48" t="s">
        <v>288</v>
      </c>
      <c r="F83" s="48" t="s">
        <v>289</v>
      </c>
      <c r="G83" s="48" t="s">
        <v>311</v>
      </c>
      <c r="H83" s="48" t="s">
        <v>312</v>
      </c>
      <c r="I83" s="48" t="s">
        <v>290</v>
      </c>
    </row>
    <row r="84" spans="1:15" ht="13.5" x14ac:dyDescent="0.25">
      <c r="A84" s="20" t="s">
        <v>65</v>
      </c>
      <c r="B84" s="55">
        <f>SUM(B85:B87)</f>
        <v>54155243.257203683</v>
      </c>
      <c r="C84" s="55">
        <f>SUM(C85:C87)</f>
        <v>140873880.6387147</v>
      </c>
      <c r="D84" s="16">
        <v>6.7579931148111255E-2</v>
      </c>
      <c r="E84" s="16">
        <v>0.6209058578686566</v>
      </c>
      <c r="F84" s="16">
        <v>8.3686407672133728E-2</v>
      </c>
      <c r="G84" s="16">
        <v>0.18873802161392275</v>
      </c>
      <c r="H84" s="16">
        <v>2.3252628230148783E-3</v>
      </c>
      <c r="I84" s="10">
        <v>3.6764518874161232E-2</v>
      </c>
    </row>
    <row r="85" spans="1:15" ht="14.25" x14ac:dyDescent="0.3">
      <c r="A85" s="21" t="s">
        <v>74</v>
      </c>
      <c r="B85" s="54">
        <v>43055580.214186959</v>
      </c>
      <c r="C85" s="54">
        <v>72249403.600206614</v>
      </c>
      <c r="D85" s="14">
        <v>0.13175398937278371</v>
      </c>
      <c r="E85" s="14">
        <v>0.26632359231284874</v>
      </c>
      <c r="F85" s="14">
        <v>0.16317378992804962</v>
      </c>
      <c r="G85" s="14">
        <v>0.3680066021853069</v>
      </c>
      <c r="H85" s="14">
        <v>4.8747807241275668E-5</v>
      </c>
      <c r="I85" s="22">
        <v>7.0693278393770764E-2</v>
      </c>
    </row>
    <row r="86" spans="1:15" ht="14.25" x14ac:dyDescent="0.3">
      <c r="A86" s="21" t="s">
        <v>75</v>
      </c>
      <c r="B86" s="54">
        <v>8258989.6463725725</v>
      </c>
      <c r="C86" s="54">
        <v>68300358.241125047</v>
      </c>
      <c r="D86" s="14">
        <v>1.6105332802451795E-5</v>
      </c>
      <c r="E86" s="14">
        <v>0.99893615139076541</v>
      </c>
      <c r="F86" s="14">
        <v>2.9282423277185078E-7</v>
      </c>
      <c r="G86" s="14">
        <v>0</v>
      </c>
      <c r="H86" s="14">
        <v>0</v>
      </c>
      <c r="I86" s="22">
        <v>1.0474504521994748E-3</v>
      </c>
    </row>
    <row r="87" spans="1:15" ht="14.25" x14ac:dyDescent="0.3">
      <c r="A87" s="21" t="s">
        <v>76</v>
      </c>
      <c r="B87" s="54">
        <v>2840673.3966441494</v>
      </c>
      <c r="C87" s="54">
        <v>324118.79738303885</v>
      </c>
      <c r="D87" s="14">
        <v>0</v>
      </c>
      <c r="E87" s="14">
        <v>0</v>
      </c>
      <c r="F87" s="14">
        <v>0</v>
      </c>
      <c r="G87" s="14">
        <v>0</v>
      </c>
      <c r="H87" s="14">
        <v>0.99977785922759976</v>
      </c>
      <c r="I87" s="22">
        <v>2.2214077239991563E-4</v>
      </c>
    </row>
    <row r="88" spans="1:15" ht="14.25" x14ac:dyDescent="0.2">
      <c r="A88" s="133" t="s">
        <v>249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</sheetData>
  <mergeCells count="33">
    <mergeCell ref="U38:X38"/>
    <mergeCell ref="A56:H56"/>
    <mergeCell ref="D64:I64"/>
    <mergeCell ref="A75:G75"/>
    <mergeCell ref="D82:I82"/>
    <mergeCell ref="A61:C61"/>
    <mergeCell ref="D61:F61"/>
    <mergeCell ref="A55:J55"/>
    <mergeCell ref="A57:G57"/>
    <mergeCell ref="A38:A39"/>
    <mergeCell ref="E38:H38"/>
    <mergeCell ref="I38:L38"/>
    <mergeCell ref="M38:P38"/>
    <mergeCell ref="Q38:T38"/>
    <mergeCell ref="A11:A12"/>
    <mergeCell ref="A31:G31"/>
    <mergeCell ref="A88:O88"/>
    <mergeCell ref="A62:Q62"/>
    <mergeCell ref="A64:A65"/>
    <mergeCell ref="A79:C79"/>
    <mergeCell ref="D79:F79"/>
    <mergeCell ref="A80:Q80"/>
    <mergeCell ref="A82:A83"/>
    <mergeCell ref="A36:Q36"/>
    <mergeCell ref="A35:C35"/>
    <mergeCell ref="D35:F35"/>
    <mergeCell ref="G35:I35"/>
    <mergeCell ref="J35:L35"/>
    <mergeCell ref="A8:C8"/>
    <mergeCell ref="D8:F8"/>
    <mergeCell ref="G8:I8"/>
    <mergeCell ref="J8:L8"/>
    <mergeCell ref="A9:Q9"/>
  </mergeCells>
  <hyperlinks>
    <hyperlink ref="J11" location="CONTENIDO!A21" display="CONTENIDO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125"/>
  <sheetViews>
    <sheetView showGridLines="0" workbookViewId="0">
      <selection activeCell="A5" sqref="A5"/>
    </sheetView>
  </sheetViews>
  <sheetFormatPr baseColWidth="10" defaultRowHeight="11.25" x14ac:dyDescent="0.2"/>
  <cols>
    <col min="1" max="1" width="39.33203125" customWidth="1"/>
    <col min="2" max="2" width="18.83203125" customWidth="1"/>
    <col min="3" max="3" width="20.83203125" customWidth="1"/>
    <col min="4" max="5" width="15.33203125" customWidth="1"/>
    <col min="6" max="6" width="16.83203125" customWidth="1"/>
    <col min="7" max="7" width="20.83203125" customWidth="1"/>
    <col min="10" max="10" width="15.33203125" customWidth="1"/>
    <col min="14" max="14" width="14.83203125" customWidth="1"/>
    <col min="16" max="16" width="14.83203125" customWidth="1"/>
    <col min="18" max="18" width="14.83203125" customWidth="1"/>
    <col min="20" max="20" width="14.83203125" customWidth="1"/>
  </cols>
  <sheetData>
    <row r="8" spans="1:17" ht="18" customHeight="1" x14ac:dyDescent="0.3">
      <c r="A8" s="189" t="s">
        <v>341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92"/>
      <c r="N8" s="190"/>
      <c r="O8" s="190"/>
      <c r="P8" s="190"/>
      <c r="Q8" s="190"/>
    </row>
    <row r="9" spans="1:17" ht="17.25" x14ac:dyDescent="0.3">
      <c r="A9" s="189" t="s">
        <v>342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</row>
    <row r="11" spans="1:17" ht="54" x14ac:dyDescent="0.2">
      <c r="A11" s="124" t="s">
        <v>45</v>
      </c>
      <c r="B11" s="63" t="s">
        <v>343</v>
      </c>
      <c r="C11" s="63" t="s">
        <v>351</v>
      </c>
      <c r="D11" s="63" t="s">
        <v>274</v>
      </c>
      <c r="E11" s="63" t="s">
        <v>345</v>
      </c>
      <c r="F11" s="63" t="s">
        <v>346</v>
      </c>
      <c r="G11" s="63" t="s">
        <v>347</v>
      </c>
      <c r="H11" s="63" t="s">
        <v>270</v>
      </c>
      <c r="J11" s="8" t="s">
        <v>374</v>
      </c>
      <c r="L11" s="65"/>
      <c r="M11" s="65"/>
      <c r="N11" s="65"/>
      <c r="O11" s="65"/>
    </row>
    <row r="12" spans="1:17" ht="15.75" x14ac:dyDescent="0.2">
      <c r="A12" s="124"/>
      <c r="B12" s="64" t="s">
        <v>326</v>
      </c>
      <c r="C12" s="64" t="s">
        <v>344</v>
      </c>
      <c r="D12" s="64" t="s">
        <v>92</v>
      </c>
      <c r="E12" s="64" t="s">
        <v>92</v>
      </c>
      <c r="F12" s="64" t="s">
        <v>349</v>
      </c>
      <c r="G12" s="64" t="s">
        <v>348</v>
      </c>
      <c r="H12" s="64" t="s">
        <v>350</v>
      </c>
      <c r="L12" s="65"/>
      <c r="M12" s="65"/>
      <c r="N12" s="65"/>
      <c r="O12" s="65"/>
    </row>
    <row r="13" spans="1:17" ht="14.25" x14ac:dyDescent="0.25">
      <c r="A13" s="5" t="s">
        <v>42</v>
      </c>
      <c r="B13" s="75">
        <v>95896493.660666496</v>
      </c>
      <c r="C13" s="75">
        <v>70053000.811798796</v>
      </c>
      <c r="D13" s="30">
        <v>13694.042553191484</v>
      </c>
      <c r="E13" s="30">
        <v>9891.7433794881636</v>
      </c>
      <c r="F13" s="75">
        <f>B13/E13</f>
        <v>9694.5998275208531</v>
      </c>
      <c r="G13" s="75">
        <f>C13/E13</f>
        <v>7081.9670632643938</v>
      </c>
      <c r="H13" s="75">
        <f>C13/B13</f>
        <v>0.73050638389015643</v>
      </c>
      <c r="L13" s="65"/>
      <c r="M13" s="65"/>
      <c r="N13" s="65"/>
      <c r="O13" s="65"/>
    </row>
    <row r="14" spans="1:17" ht="14.25" x14ac:dyDescent="0.3">
      <c r="A14" s="15" t="s">
        <v>187</v>
      </c>
      <c r="B14" s="76">
        <v>230803.12040865869</v>
      </c>
      <c r="C14" s="76">
        <v>169705.28049952522</v>
      </c>
      <c r="D14" s="29">
        <v>164</v>
      </c>
      <c r="E14" s="29">
        <v>57.42320721452495</v>
      </c>
      <c r="F14" s="76">
        <f t="shared" ref="F14:F30" si="0">B14/E14</f>
        <v>4019.3352410012731</v>
      </c>
      <c r="G14" s="76">
        <f t="shared" ref="G14:G30" si="1">C14/E14</f>
        <v>2955.3431222594445</v>
      </c>
      <c r="H14" s="76">
        <f t="shared" ref="H14:H30" si="2">C14/B14</f>
        <v>0.73528156897985619</v>
      </c>
      <c r="L14" s="65"/>
      <c r="M14" s="65"/>
      <c r="N14" s="65"/>
      <c r="O14" s="65"/>
    </row>
    <row r="15" spans="1:17" ht="14.25" x14ac:dyDescent="0.3">
      <c r="A15" s="15" t="s">
        <v>188</v>
      </c>
      <c r="B15" s="76">
        <v>29906337.356200028</v>
      </c>
      <c r="C15" s="76">
        <v>30316233.271025874</v>
      </c>
      <c r="D15" s="29">
        <v>1889.9999999999998</v>
      </c>
      <c r="E15" s="29">
        <v>1381.5612902632774</v>
      </c>
      <c r="F15" s="76">
        <f t="shared" si="0"/>
        <v>21646.768454623481</v>
      </c>
      <c r="G15" s="76">
        <f t="shared" si="1"/>
        <v>21943.45881336083</v>
      </c>
      <c r="H15" s="76">
        <f t="shared" si="2"/>
        <v>1.0137059884647115</v>
      </c>
      <c r="L15" s="65"/>
      <c r="M15" s="65"/>
      <c r="N15" s="65"/>
      <c r="O15" s="65"/>
    </row>
    <row r="16" spans="1:17" ht="28.5" x14ac:dyDescent="0.3">
      <c r="A16" s="15" t="s">
        <v>147</v>
      </c>
      <c r="B16" s="76">
        <v>1264679.5659603556</v>
      </c>
      <c r="C16" s="76">
        <v>1142431.0539986328</v>
      </c>
      <c r="D16" s="29">
        <v>40</v>
      </c>
      <c r="E16" s="29">
        <v>25.49384825700615</v>
      </c>
      <c r="F16" s="76">
        <f t="shared" si="0"/>
        <v>49607.244587438843</v>
      </c>
      <c r="G16" s="76">
        <f t="shared" si="1"/>
        <v>44812.028473758292</v>
      </c>
      <c r="H16" s="76">
        <f t="shared" si="2"/>
        <v>0.90333637448400517</v>
      </c>
      <c r="L16" s="65"/>
      <c r="M16" s="65"/>
      <c r="N16" s="65"/>
      <c r="O16" s="65"/>
    </row>
    <row r="17" spans="1:15" ht="28.5" x14ac:dyDescent="0.3">
      <c r="A17" s="15" t="s">
        <v>63</v>
      </c>
      <c r="B17" s="76">
        <v>23214071.581091572</v>
      </c>
      <c r="C17" s="76">
        <v>6878967.9085367415</v>
      </c>
      <c r="D17" s="29">
        <v>63.000000000000014</v>
      </c>
      <c r="E17" s="29">
        <v>34.766188789775512</v>
      </c>
      <c r="F17" s="76">
        <f t="shared" si="0"/>
        <v>667719.76995990612</v>
      </c>
      <c r="G17" s="76">
        <f t="shared" si="1"/>
        <v>197863.73335692743</v>
      </c>
      <c r="H17" s="76">
        <f t="shared" si="2"/>
        <v>0.29632750482857256</v>
      </c>
      <c r="L17" s="65"/>
      <c r="M17" s="65"/>
      <c r="N17" s="65"/>
      <c r="O17" s="65"/>
    </row>
    <row r="18" spans="1:15" ht="14.25" x14ac:dyDescent="0.3">
      <c r="A18" s="15" t="s">
        <v>189</v>
      </c>
      <c r="B18" s="76">
        <v>2101457.9400758492</v>
      </c>
      <c r="C18" s="76">
        <v>1889614.4887486955</v>
      </c>
      <c r="D18" s="29">
        <v>841.99999999999977</v>
      </c>
      <c r="E18" s="29">
        <v>525.56668205072287</v>
      </c>
      <c r="F18" s="76">
        <f t="shared" si="0"/>
        <v>3998.4611122533747</v>
      </c>
      <c r="G18" s="76">
        <f t="shared" si="1"/>
        <v>3595.3848546402473</v>
      </c>
      <c r="H18" s="76">
        <f t="shared" si="2"/>
        <v>0.89919215260643881</v>
      </c>
      <c r="L18" s="65"/>
      <c r="M18" s="65"/>
      <c r="N18" s="65"/>
      <c r="O18" s="65"/>
    </row>
    <row r="19" spans="1:15" ht="14.25" x14ac:dyDescent="0.3">
      <c r="A19" s="15" t="s">
        <v>190</v>
      </c>
      <c r="B19" s="76">
        <v>13190479.627843885</v>
      </c>
      <c r="C19" s="76">
        <v>9032760.7110002209</v>
      </c>
      <c r="D19" s="29">
        <v>7032.0000000000109</v>
      </c>
      <c r="E19" s="29">
        <v>5283.8386568934156</v>
      </c>
      <c r="F19" s="76">
        <f t="shared" si="0"/>
        <v>2496.3819836995376</v>
      </c>
      <c r="G19" s="76">
        <f t="shared" si="1"/>
        <v>1709.5072914870095</v>
      </c>
      <c r="H19" s="76">
        <f t="shared" si="2"/>
        <v>0.68479395487127681</v>
      </c>
      <c r="L19" s="65"/>
      <c r="M19" s="65"/>
      <c r="N19" s="65"/>
      <c r="O19" s="65"/>
    </row>
    <row r="20" spans="1:15" ht="14.25" x14ac:dyDescent="0.3">
      <c r="A20" s="15" t="s">
        <v>43</v>
      </c>
      <c r="B20" s="76">
        <v>2731410.0319452081</v>
      </c>
      <c r="C20" s="76">
        <v>2281416.3621697826</v>
      </c>
      <c r="D20" s="29">
        <v>833</v>
      </c>
      <c r="E20" s="29">
        <v>539.71463840237845</v>
      </c>
      <c r="F20" s="76">
        <f t="shared" si="0"/>
        <v>5060.8411141682518</v>
      </c>
      <c r="G20" s="76">
        <f t="shared" si="1"/>
        <v>4227.0789039983329</v>
      </c>
      <c r="H20" s="76">
        <f t="shared" si="2"/>
        <v>0.83525224535586962</v>
      </c>
      <c r="L20" s="65"/>
      <c r="M20" s="65"/>
      <c r="N20" s="65"/>
      <c r="O20" s="65"/>
    </row>
    <row r="21" spans="1:15" ht="28.5" x14ac:dyDescent="0.3">
      <c r="A21" s="15" t="s">
        <v>191</v>
      </c>
      <c r="B21" s="76">
        <v>5212724.5187596194</v>
      </c>
      <c r="C21" s="76">
        <v>3585638.8990021935</v>
      </c>
      <c r="D21" s="29">
        <v>324.00000000000023</v>
      </c>
      <c r="E21" s="29">
        <v>218.85709940842162</v>
      </c>
      <c r="F21" s="76">
        <f t="shared" si="0"/>
        <v>23817.936602695529</v>
      </c>
      <c r="G21" s="76">
        <f t="shared" si="1"/>
        <v>16383.470806724117</v>
      </c>
      <c r="H21" s="76">
        <f t="shared" si="2"/>
        <v>0.68786272631483791</v>
      </c>
      <c r="L21" s="65"/>
      <c r="M21" s="65"/>
      <c r="N21" s="65"/>
      <c r="O21" s="65"/>
    </row>
    <row r="22" spans="1:15" ht="14.25" x14ac:dyDescent="0.3">
      <c r="A22" s="15" t="s">
        <v>192</v>
      </c>
      <c r="B22" s="76">
        <v>1471390.7268288294</v>
      </c>
      <c r="C22" s="76">
        <v>1918615.5981070416</v>
      </c>
      <c r="D22" s="29">
        <v>233.00000000000014</v>
      </c>
      <c r="E22" s="29">
        <v>134.48688904043783</v>
      </c>
      <c r="F22" s="76">
        <f t="shared" si="0"/>
        <v>10940.774504690999</v>
      </c>
      <c r="G22" s="76">
        <f t="shared" si="1"/>
        <v>14266.190643536618</v>
      </c>
      <c r="H22" s="76">
        <f t="shared" si="2"/>
        <v>1.3039470503134678</v>
      </c>
      <c r="L22" s="65"/>
      <c r="M22" s="65"/>
      <c r="N22" s="65"/>
      <c r="O22" s="65"/>
    </row>
    <row r="23" spans="1:15" ht="14.25" x14ac:dyDescent="0.3">
      <c r="A23" s="15" t="s">
        <v>193</v>
      </c>
      <c r="B23" s="76">
        <v>286674.49999999994</v>
      </c>
      <c r="C23" s="76">
        <v>173746.49999999994</v>
      </c>
      <c r="D23" s="29">
        <v>55</v>
      </c>
      <c r="E23" s="29">
        <v>36.5</v>
      </c>
      <c r="F23" s="76">
        <f t="shared" si="0"/>
        <v>7854.0958904109575</v>
      </c>
      <c r="G23" s="76">
        <f t="shared" si="1"/>
        <v>4760.1780821917791</v>
      </c>
      <c r="H23" s="76">
        <f t="shared" si="2"/>
        <v>0.6060758804846611</v>
      </c>
      <c r="L23" s="65"/>
      <c r="M23" s="65"/>
      <c r="N23" s="65"/>
      <c r="O23" s="65"/>
    </row>
    <row r="24" spans="1:15" ht="14.25" x14ac:dyDescent="0.3">
      <c r="A24" s="15" t="s">
        <v>145</v>
      </c>
      <c r="B24" s="76">
        <v>4327979.9671434797</v>
      </c>
      <c r="C24" s="76">
        <v>3299806.1691279244</v>
      </c>
      <c r="D24" s="29">
        <v>254.99999999999991</v>
      </c>
      <c r="E24" s="29">
        <v>175.44682739027368</v>
      </c>
      <c r="F24" s="76">
        <f t="shared" si="0"/>
        <v>24668.328470346634</v>
      </c>
      <c r="G24" s="76">
        <f t="shared" si="1"/>
        <v>18808.012764959563</v>
      </c>
      <c r="H24" s="76">
        <f t="shared" si="2"/>
        <v>0.76243563837607997</v>
      </c>
      <c r="L24" s="65"/>
      <c r="M24" s="65"/>
      <c r="N24" s="65"/>
      <c r="O24" s="65"/>
    </row>
    <row r="25" spans="1:15" ht="28.5" x14ac:dyDescent="0.3">
      <c r="A25" s="15" t="s">
        <v>194</v>
      </c>
      <c r="B25" s="76">
        <v>737547.45532304957</v>
      </c>
      <c r="C25" s="76">
        <v>589727.48967046966</v>
      </c>
      <c r="D25" s="29">
        <v>752.00000000000011</v>
      </c>
      <c r="E25" s="29">
        <v>503.44967572058499</v>
      </c>
      <c r="F25" s="76">
        <f t="shared" si="0"/>
        <v>1464.9874473896555</v>
      </c>
      <c r="G25" s="76">
        <f t="shared" si="1"/>
        <v>1171.3732635270758</v>
      </c>
      <c r="H25" s="76">
        <f t="shared" si="2"/>
        <v>0.79957904459471829</v>
      </c>
      <c r="L25" s="65"/>
      <c r="M25" s="65"/>
      <c r="N25" s="65"/>
      <c r="O25" s="65"/>
    </row>
    <row r="26" spans="1:15" ht="28.5" x14ac:dyDescent="0.3">
      <c r="A26" s="15" t="s">
        <v>84</v>
      </c>
      <c r="B26" s="76">
        <v>1388107.6583942941</v>
      </c>
      <c r="C26" s="76">
        <v>1298219.2461631557</v>
      </c>
      <c r="D26" s="29">
        <v>465.00000000000011</v>
      </c>
      <c r="E26" s="29">
        <v>333.54240984375087</v>
      </c>
      <c r="F26" s="76">
        <f t="shared" si="0"/>
        <v>4161.7126261231906</v>
      </c>
      <c r="G26" s="76">
        <f t="shared" si="1"/>
        <v>3892.216425405426</v>
      </c>
      <c r="H26" s="76">
        <f t="shared" si="2"/>
        <v>0.93524391880733682</v>
      </c>
      <c r="L26" s="65"/>
      <c r="M26" s="65"/>
      <c r="N26" s="65"/>
      <c r="O26" s="65"/>
    </row>
    <row r="27" spans="1:15" ht="14.25" x14ac:dyDescent="0.3">
      <c r="A27" s="15" t="s">
        <v>53</v>
      </c>
      <c r="B27" s="76">
        <v>5804827.4604086401</v>
      </c>
      <c r="C27" s="76">
        <v>3829058.3946928373</v>
      </c>
      <c r="D27" s="29">
        <v>322.99999999999994</v>
      </c>
      <c r="E27" s="29">
        <v>297.80134960220255</v>
      </c>
      <c r="F27" s="76">
        <f t="shared" si="0"/>
        <v>19492.28056945551</v>
      </c>
      <c r="G27" s="76">
        <f t="shared" si="1"/>
        <v>12857.760382240112</v>
      </c>
      <c r="H27" s="76">
        <f t="shared" si="2"/>
        <v>0.6596334552247457</v>
      </c>
      <c r="L27" s="65"/>
      <c r="M27" s="65"/>
      <c r="N27" s="65"/>
      <c r="O27" s="65"/>
    </row>
    <row r="28" spans="1:15" ht="28.5" x14ac:dyDescent="0.3">
      <c r="A28" s="15" t="s">
        <v>195</v>
      </c>
      <c r="B28" s="76">
        <v>2480068.4118199381</v>
      </c>
      <c r="C28" s="76">
        <v>2216220.0632998464</v>
      </c>
      <c r="D28" s="29">
        <v>296.00000000000023</v>
      </c>
      <c r="E28" s="29">
        <v>255.71076821308057</v>
      </c>
      <c r="F28" s="76">
        <f t="shared" si="0"/>
        <v>9698.7249662999257</v>
      </c>
      <c r="G28" s="76">
        <f t="shared" si="1"/>
        <v>8666.9015888024624</v>
      </c>
      <c r="H28" s="76">
        <f t="shared" si="2"/>
        <v>0.89361247163078339</v>
      </c>
      <c r="L28" s="65"/>
      <c r="M28" s="65"/>
      <c r="N28" s="65"/>
      <c r="O28" s="65"/>
    </row>
    <row r="29" spans="1:15" ht="14.25" x14ac:dyDescent="0.3">
      <c r="A29" s="15" t="s">
        <v>146</v>
      </c>
      <c r="B29" s="76">
        <v>1200167.669636209</v>
      </c>
      <c r="C29" s="76">
        <v>1167634.0545907225</v>
      </c>
      <c r="D29" s="29">
        <v>68.042553191489375</v>
      </c>
      <c r="E29" s="29">
        <v>47.931193236132735</v>
      </c>
      <c r="F29" s="76">
        <f t="shared" si="0"/>
        <v>25039.386433039341</v>
      </c>
      <c r="G29" s="76">
        <f t="shared" si="1"/>
        <v>24360.629806113535</v>
      </c>
      <c r="H29" s="76">
        <f t="shared" si="2"/>
        <v>0.97289244172412348</v>
      </c>
      <c r="L29" s="65"/>
      <c r="M29" s="65"/>
      <c r="N29" s="65"/>
      <c r="O29" s="65"/>
    </row>
    <row r="30" spans="1:15" ht="14.25" x14ac:dyDescent="0.3">
      <c r="A30" s="15" t="s">
        <v>196</v>
      </c>
      <c r="B30" s="76">
        <v>347766.06882687245</v>
      </c>
      <c r="C30" s="76">
        <v>263205.32116532291</v>
      </c>
      <c r="D30" s="29">
        <v>58.999999999999986</v>
      </c>
      <c r="E30" s="29">
        <v>39.652655162193398</v>
      </c>
      <c r="F30" s="76">
        <f t="shared" si="0"/>
        <v>8770.3097662536366</v>
      </c>
      <c r="G30" s="76">
        <f t="shared" si="1"/>
        <v>6637.7729332051022</v>
      </c>
      <c r="H30" s="76">
        <f t="shared" si="2"/>
        <v>0.75684589371585242</v>
      </c>
      <c r="L30" s="65"/>
      <c r="M30" s="65"/>
      <c r="N30" s="65"/>
      <c r="O30" s="65"/>
    </row>
    <row r="31" spans="1:15" ht="14.25" x14ac:dyDescent="0.2">
      <c r="A31" s="123" t="s">
        <v>213</v>
      </c>
      <c r="B31" s="123"/>
      <c r="C31" s="123"/>
      <c r="D31" s="123"/>
      <c r="E31" s="123"/>
      <c r="F31" s="123"/>
      <c r="G31" s="123"/>
      <c r="H31" s="65"/>
      <c r="I31" s="65"/>
      <c r="J31" s="65"/>
      <c r="K31" s="65"/>
      <c r="L31" s="65"/>
      <c r="M31" s="65"/>
      <c r="N31" s="65"/>
      <c r="O31" s="65"/>
    </row>
    <row r="35" spans="1:17" ht="18" customHeight="1" x14ac:dyDescent="0.3">
      <c r="A35" s="189" t="s">
        <v>89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90"/>
      <c r="P35" s="190"/>
    </row>
    <row r="36" spans="1:17" ht="17.25" x14ac:dyDescent="0.3">
      <c r="A36" s="189" t="s">
        <v>369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</row>
    <row r="38" spans="1:17" ht="12" customHeight="1" x14ac:dyDescent="0.2">
      <c r="A38" s="124" t="s">
        <v>77</v>
      </c>
      <c r="B38" s="124" t="s">
        <v>78</v>
      </c>
      <c r="C38" s="124" t="s">
        <v>79</v>
      </c>
      <c r="D38" s="124"/>
      <c r="E38" s="124"/>
      <c r="F38" s="124"/>
      <c r="G38" s="124" t="s">
        <v>80</v>
      </c>
      <c r="H38" s="124"/>
      <c r="I38" s="124"/>
      <c r="J38" s="124"/>
      <c r="K38" s="124" t="s">
        <v>81</v>
      </c>
      <c r="L38" s="124"/>
      <c r="M38" s="124"/>
      <c r="N38" s="124"/>
      <c r="Q38" s="8" t="s">
        <v>44</v>
      </c>
    </row>
    <row r="39" spans="1:17" ht="12" customHeight="1" x14ac:dyDescent="0.25">
      <c r="A39" s="124"/>
      <c r="B39" s="124"/>
      <c r="C39" s="151" t="s">
        <v>82</v>
      </c>
      <c r="D39" s="151"/>
      <c r="E39" s="151" t="s">
        <v>83</v>
      </c>
      <c r="F39" s="151"/>
      <c r="G39" s="151" t="s">
        <v>82</v>
      </c>
      <c r="H39" s="151"/>
      <c r="I39" s="151" t="s">
        <v>83</v>
      </c>
      <c r="J39" s="151"/>
      <c r="K39" s="151" t="s">
        <v>82</v>
      </c>
      <c r="L39" s="151"/>
      <c r="M39" s="151" t="s">
        <v>83</v>
      </c>
      <c r="N39" s="151"/>
    </row>
    <row r="40" spans="1:17" ht="15" customHeight="1" x14ac:dyDescent="0.25">
      <c r="A40" s="124"/>
      <c r="B40" s="124"/>
      <c r="C40" s="24" t="s">
        <v>40</v>
      </c>
      <c r="D40" s="24" t="s">
        <v>41</v>
      </c>
      <c r="E40" s="24" t="s">
        <v>40</v>
      </c>
      <c r="F40" s="24" t="s">
        <v>41</v>
      </c>
      <c r="G40" s="24" t="s">
        <v>40</v>
      </c>
      <c r="H40" s="24" t="s">
        <v>41</v>
      </c>
      <c r="I40" s="24" t="s">
        <v>40</v>
      </c>
      <c r="J40" s="24" t="s">
        <v>41</v>
      </c>
      <c r="K40" s="24" t="s">
        <v>40</v>
      </c>
      <c r="L40" s="24" t="s">
        <v>41</v>
      </c>
      <c r="M40" s="24" t="s">
        <v>40</v>
      </c>
      <c r="N40" s="24" t="s">
        <v>41</v>
      </c>
    </row>
    <row r="41" spans="1:17" s="18" customFormat="1" ht="13.5" x14ac:dyDescent="0.25">
      <c r="A41" s="53" t="s">
        <v>42</v>
      </c>
      <c r="B41" s="30">
        <v>763.75666999503187</v>
      </c>
      <c r="C41" s="30">
        <v>219.17980915266497</v>
      </c>
      <c r="D41" s="16">
        <v>1.600548620331136E-2</v>
      </c>
      <c r="E41" s="30">
        <v>13474.862744038826</v>
      </c>
      <c r="F41" s="16">
        <v>0.98399451379668923</v>
      </c>
      <c r="G41" s="30">
        <v>563.8136520340687</v>
      </c>
      <c r="H41" s="16">
        <v>4.1172184900408998E-2</v>
      </c>
      <c r="I41" s="30">
        <v>13130.228901157427</v>
      </c>
      <c r="J41" s="16">
        <v>0.95882781509959192</v>
      </c>
      <c r="K41" s="30">
        <v>14.338327680622815</v>
      </c>
      <c r="L41" s="16">
        <v>1.0470485705684606E-3</v>
      </c>
      <c r="M41" s="30">
        <v>13679.704225510863</v>
      </c>
      <c r="N41" s="10">
        <v>0.99895295142943175</v>
      </c>
    </row>
    <row r="42" spans="1:17" ht="14.25" x14ac:dyDescent="0.3">
      <c r="A42" s="52" t="s">
        <v>197</v>
      </c>
      <c r="B42" s="29">
        <v>89.262671182055684</v>
      </c>
      <c r="C42" s="29">
        <v>63.525816837078459</v>
      </c>
      <c r="D42" s="14">
        <v>0.38735254168950278</v>
      </c>
      <c r="E42" s="29">
        <v>100.47418316292155</v>
      </c>
      <c r="F42" s="14">
        <v>0.61264745831049727</v>
      </c>
      <c r="G42" s="29">
        <v>30.736854344977218</v>
      </c>
      <c r="H42" s="14">
        <v>0.18741984356693425</v>
      </c>
      <c r="I42" s="29">
        <v>133.26314565502281</v>
      </c>
      <c r="J42" s="14">
        <v>0.81258015643306591</v>
      </c>
      <c r="K42" s="29">
        <v>0</v>
      </c>
      <c r="L42" s="14">
        <v>0</v>
      </c>
      <c r="M42" s="29">
        <v>164</v>
      </c>
      <c r="N42" s="22">
        <v>1</v>
      </c>
    </row>
    <row r="43" spans="1:17" ht="14.25" x14ac:dyDescent="0.3">
      <c r="A43" s="52" t="s">
        <v>188</v>
      </c>
      <c r="B43" s="29">
        <v>381.81927205429855</v>
      </c>
      <c r="C43" s="29">
        <v>90.430169908831289</v>
      </c>
      <c r="D43" s="14">
        <v>4.7846650745413388E-2</v>
      </c>
      <c r="E43" s="29">
        <v>1799.5698300911688</v>
      </c>
      <c r="F43" s="14">
        <v>0.95215334925458672</v>
      </c>
      <c r="G43" s="29">
        <v>302.38910214546723</v>
      </c>
      <c r="H43" s="14">
        <v>0.15999423393940065</v>
      </c>
      <c r="I43" s="29">
        <v>1587.6108978545333</v>
      </c>
      <c r="J43" s="14">
        <v>0.84000576606059962</v>
      </c>
      <c r="K43" s="29">
        <v>3</v>
      </c>
      <c r="L43" s="14">
        <v>1.5873015873015875E-3</v>
      </c>
      <c r="M43" s="29">
        <v>1886.9999999999998</v>
      </c>
      <c r="N43" s="22">
        <v>0.99841269841269831</v>
      </c>
    </row>
    <row r="44" spans="1:17" ht="28.5" x14ac:dyDescent="0.3">
      <c r="A44" s="52" t="s">
        <v>147</v>
      </c>
      <c r="B44" s="29">
        <v>9</v>
      </c>
      <c r="C44" s="29">
        <v>8</v>
      </c>
      <c r="D44" s="14">
        <v>0.2</v>
      </c>
      <c r="E44" s="29">
        <v>31.999999999999996</v>
      </c>
      <c r="F44" s="14">
        <v>0.79999999999999982</v>
      </c>
      <c r="G44" s="29">
        <v>2</v>
      </c>
      <c r="H44" s="14">
        <v>0.05</v>
      </c>
      <c r="I44" s="29">
        <v>38.000000000000007</v>
      </c>
      <c r="J44" s="14">
        <v>0.95000000000000018</v>
      </c>
      <c r="K44" s="29">
        <v>0</v>
      </c>
      <c r="L44" s="14">
        <v>0</v>
      </c>
      <c r="M44" s="29">
        <v>40</v>
      </c>
      <c r="N44" s="22">
        <v>1</v>
      </c>
    </row>
    <row r="45" spans="1:17" ht="28.5" x14ac:dyDescent="0.3">
      <c r="A45" s="52" t="s">
        <v>63</v>
      </c>
      <c r="B45" s="29">
        <v>22.178794855926572</v>
      </c>
      <c r="C45" s="29">
        <v>20.13928343272412</v>
      </c>
      <c r="D45" s="14">
        <v>0.31967116559879549</v>
      </c>
      <c r="E45" s="29">
        <v>42.860716567275873</v>
      </c>
      <c r="F45" s="14">
        <v>0.68032883440120417</v>
      </c>
      <c r="G45" s="29">
        <v>10.515504931095457</v>
      </c>
      <c r="H45" s="14">
        <v>0.16691277668405483</v>
      </c>
      <c r="I45" s="29">
        <v>52.48449506890455</v>
      </c>
      <c r="J45" s="14">
        <v>0.83308722331594509</v>
      </c>
      <c r="K45" s="29">
        <v>0</v>
      </c>
      <c r="L45" s="14">
        <v>0</v>
      </c>
      <c r="M45" s="29">
        <v>63.000000000000014</v>
      </c>
      <c r="N45" s="22">
        <v>1</v>
      </c>
    </row>
    <row r="46" spans="1:17" ht="14.25" x14ac:dyDescent="0.3">
      <c r="A46" s="52" t="s">
        <v>189</v>
      </c>
      <c r="B46" s="29">
        <v>50.3649308533669</v>
      </c>
      <c r="C46" s="29">
        <v>8</v>
      </c>
      <c r="D46" s="14">
        <v>9.5011876484560592E-3</v>
      </c>
      <c r="E46" s="29">
        <v>833.99999999999977</v>
      </c>
      <c r="F46" s="14">
        <v>0.99049881235154391</v>
      </c>
      <c r="G46" s="29">
        <v>43.3649308533669</v>
      </c>
      <c r="H46" s="14">
        <v>5.1502293175020079E-2</v>
      </c>
      <c r="I46" s="29">
        <v>798.63506914663287</v>
      </c>
      <c r="J46" s="14">
        <v>0.94849770682497991</v>
      </c>
      <c r="K46" s="29">
        <v>0</v>
      </c>
      <c r="L46" s="14">
        <v>0</v>
      </c>
      <c r="M46" s="29">
        <v>841.99999999999977</v>
      </c>
      <c r="N46" s="22">
        <v>1</v>
      </c>
    </row>
    <row r="47" spans="1:17" ht="14.25" x14ac:dyDescent="0.3">
      <c r="A47" s="52" t="s">
        <v>190</v>
      </c>
      <c r="B47" s="29">
        <v>129.48520294605248</v>
      </c>
      <c r="C47" s="29">
        <v>5</v>
      </c>
      <c r="D47" s="14">
        <v>7.1103526734925943E-4</v>
      </c>
      <c r="E47" s="29">
        <v>7027.0000000000109</v>
      </c>
      <c r="F47" s="14">
        <v>0.99928896473265072</v>
      </c>
      <c r="G47" s="29">
        <v>125.48520294605247</v>
      </c>
      <c r="H47" s="14">
        <v>1.7844880965024498E-2</v>
      </c>
      <c r="I47" s="29">
        <v>6906.5147970539592</v>
      </c>
      <c r="J47" s="14">
        <v>0.98215511903497554</v>
      </c>
      <c r="K47" s="29">
        <v>0</v>
      </c>
      <c r="L47" s="14">
        <v>0</v>
      </c>
      <c r="M47" s="29">
        <v>7032.0000000000109</v>
      </c>
      <c r="N47" s="22">
        <v>1</v>
      </c>
    </row>
    <row r="48" spans="1:17" s="23" customFormat="1" ht="14.25" x14ac:dyDescent="0.2">
      <c r="A48" s="51" t="s">
        <v>43</v>
      </c>
      <c r="B48" s="29">
        <v>5</v>
      </c>
      <c r="C48" s="29">
        <v>1</v>
      </c>
      <c r="D48" s="17">
        <v>1.2004801920768306E-3</v>
      </c>
      <c r="E48" s="29">
        <v>832</v>
      </c>
      <c r="F48" s="17">
        <v>0.99879951980792314</v>
      </c>
      <c r="G48" s="29">
        <v>2</v>
      </c>
      <c r="H48" s="17">
        <v>2.4009603841536613E-3</v>
      </c>
      <c r="I48" s="29">
        <v>831</v>
      </c>
      <c r="J48" s="17">
        <v>0.99759903961584639</v>
      </c>
      <c r="K48" s="29">
        <v>2</v>
      </c>
      <c r="L48" s="17">
        <v>2.4009603841536613E-3</v>
      </c>
      <c r="M48" s="29">
        <v>831</v>
      </c>
      <c r="N48" s="80">
        <v>0.99759903961584639</v>
      </c>
    </row>
    <row r="49" spans="1:16" s="23" customFormat="1" ht="28.5" x14ac:dyDescent="0.2">
      <c r="A49" s="51" t="s">
        <v>198</v>
      </c>
      <c r="B49" s="29">
        <v>39.584019222806198</v>
      </c>
      <c r="C49" s="29">
        <v>4.6602414742639269</v>
      </c>
      <c r="D49" s="17">
        <v>1.4383461340320751E-2</v>
      </c>
      <c r="E49" s="29">
        <v>319.33975852573627</v>
      </c>
      <c r="F49" s="17">
        <v>0.98561653865967913</v>
      </c>
      <c r="G49" s="29">
        <v>27.585450067919453</v>
      </c>
      <c r="H49" s="17">
        <v>8.5140277987405658E-2</v>
      </c>
      <c r="I49" s="29">
        <v>296.41454993208072</v>
      </c>
      <c r="J49" s="17">
        <v>0.91485972201259413</v>
      </c>
      <c r="K49" s="29">
        <v>7.3383276806228155</v>
      </c>
      <c r="L49" s="17">
        <v>2.2649159508095096E-2</v>
      </c>
      <c r="M49" s="29">
        <v>316.66167231937737</v>
      </c>
      <c r="N49" s="80">
        <v>0.97735084049190479</v>
      </c>
    </row>
    <row r="50" spans="1:16" s="23" customFormat="1" ht="14.25" x14ac:dyDescent="0.2">
      <c r="A50" s="51" t="s">
        <v>145</v>
      </c>
      <c r="B50" s="29">
        <v>10.672345582207649</v>
      </c>
      <c r="C50" s="29">
        <v>9.6723455822076492</v>
      </c>
      <c r="D50" s="17">
        <v>3.7930766989049618E-2</v>
      </c>
      <c r="E50" s="29">
        <v>245.32765441779227</v>
      </c>
      <c r="F50" s="17">
        <v>0.96206923301095049</v>
      </c>
      <c r="G50" s="29">
        <v>1</v>
      </c>
      <c r="H50" s="17">
        <v>3.9215686274509812E-3</v>
      </c>
      <c r="I50" s="29">
        <v>253.99999999999991</v>
      </c>
      <c r="J50" s="17">
        <v>0.99607843137254903</v>
      </c>
      <c r="K50" s="29">
        <v>0</v>
      </c>
      <c r="L50" s="17">
        <v>0</v>
      </c>
      <c r="M50" s="29">
        <v>254.99999999999991</v>
      </c>
      <c r="N50" s="80">
        <v>1</v>
      </c>
    </row>
    <row r="51" spans="1:16" s="23" customFormat="1" ht="14.25" x14ac:dyDescent="0.2">
      <c r="A51" s="51" t="s">
        <v>53</v>
      </c>
      <c r="B51" s="29">
        <v>8.773596046865773</v>
      </c>
      <c r="C51" s="29">
        <v>2.6528265531280106</v>
      </c>
      <c r="D51" s="17">
        <v>8.2130853038018918E-3</v>
      </c>
      <c r="E51" s="29">
        <v>320.34717344687192</v>
      </c>
      <c r="F51" s="17">
        <v>0.99178691469619806</v>
      </c>
      <c r="G51" s="29">
        <v>6.1207694937377628</v>
      </c>
      <c r="H51" s="17">
        <v>1.894975075460608E-2</v>
      </c>
      <c r="I51" s="29">
        <v>316.87923050626216</v>
      </c>
      <c r="J51" s="17">
        <v>0.98105024924539397</v>
      </c>
      <c r="K51" s="29">
        <v>0</v>
      </c>
      <c r="L51" s="17">
        <v>0</v>
      </c>
      <c r="M51" s="29">
        <v>322.99999999999994</v>
      </c>
      <c r="N51" s="80">
        <v>1</v>
      </c>
    </row>
    <row r="52" spans="1:16" ht="14.25" x14ac:dyDescent="0.3">
      <c r="A52" s="52" t="s">
        <v>183</v>
      </c>
      <c r="B52" s="29">
        <v>17.615837251452106</v>
      </c>
      <c r="C52" s="29">
        <v>6.0991253644314867</v>
      </c>
      <c r="D52" s="14">
        <v>3.1633769463934296E-3</v>
      </c>
      <c r="E52" s="29">
        <v>1921.9434278270583</v>
      </c>
      <c r="F52" s="14">
        <v>0.99683662305360654</v>
      </c>
      <c r="G52" s="29">
        <v>12.615837251452106</v>
      </c>
      <c r="H52" s="14">
        <v>6.5433396325040149E-3</v>
      </c>
      <c r="I52" s="29">
        <v>1915.4267159400376</v>
      </c>
      <c r="J52" s="14">
        <v>0.99345666036749591</v>
      </c>
      <c r="K52" s="29">
        <v>2</v>
      </c>
      <c r="L52" s="14">
        <v>1.0373215034540596E-3</v>
      </c>
      <c r="M52" s="29">
        <v>1926.0425531914898</v>
      </c>
      <c r="N52" s="22">
        <v>0.99896267849654596</v>
      </c>
    </row>
    <row r="53" spans="1:16" ht="14.25" customHeight="1" x14ac:dyDescent="0.2">
      <c r="A53" s="123" t="s">
        <v>249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</row>
    <row r="54" spans="1:16" ht="1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</row>
    <row r="55" spans="1:16" ht="1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1:16" ht="15" customHeight="1" x14ac:dyDescent="0.2"/>
    <row r="57" spans="1:16" ht="18" customHeight="1" x14ac:dyDescent="0.3">
      <c r="A57" s="189" t="s">
        <v>260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90"/>
      <c r="P57" s="190"/>
    </row>
    <row r="58" spans="1:16" ht="17.25" x14ac:dyDescent="0.3">
      <c r="A58" s="189" t="s">
        <v>320</v>
      </c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  <row r="60" spans="1:16" ht="15" customHeight="1" x14ac:dyDescent="0.2">
      <c r="A60" s="124" t="s">
        <v>77</v>
      </c>
      <c r="B60" s="124" t="s">
        <v>78</v>
      </c>
      <c r="C60" s="124" t="s">
        <v>86</v>
      </c>
      <c r="D60" s="124" t="s">
        <v>79</v>
      </c>
      <c r="E60" s="124"/>
      <c r="F60" s="124"/>
      <c r="G60" s="124" t="s">
        <v>80</v>
      </c>
      <c r="H60" s="124"/>
      <c r="I60" s="124"/>
      <c r="J60" s="124" t="s">
        <v>81</v>
      </c>
      <c r="K60" s="124"/>
      <c r="L60" s="124"/>
    </row>
    <row r="61" spans="1:16" ht="27" x14ac:dyDescent="0.2">
      <c r="A61" s="124"/>
      <c r="B61" s="124"/>
      <c r="C61" s="137"/>
      <c r="D61" s="25" t="s">
        <v>87</v>
      </c>
      <c r="E61" s="142" t="s">
        <v>319</v>
      </c>
      <c r="F61" s="142"/>
      <c r="G61" s="25" t="s">
        <v>87</v>
      </c>
      <c r="H61" s="142" t="s">
        <v>319</v>
      </c>
      <c r="I61" s="142"/>
      <c r="J61" s="25" t="s">
        <v>87</v>
      </c>
      <c r="K61" s="142" t="s">
        <v>319</v>
      </c>
      <c r="L61" s="142"/>
    </row>
    <row r="62" spans="1:16" ht="15" customHeight="1" x14ac:dyDescent="0.25">
      <c r="A62" s="124"/>
      <c r="B62" s="124"/>
      <c r="C62" s="137"/>
      <c r="D62" s="24" t="s">
        <v>40</v>
      </c>
      <c r="E62" s="25" t="s">
        <v>40</v>
      </c>
      <c r="F62" s="25" t="s">
        <v>41</v>
      </c>
      <c r="G62" s="25" t="s">
        <v>40</v>
      </c>
      <c r="H62" s="25" t="s">
        <v>40</v>
      </c>
      <c r="I62" s="66" t="s">
        <v>41</v>
      </c>
      <c r="J62" s="25" t="s">
        <v>40</v>
      </c>
      <c r="K62" s="25" t="s">
        <v>40</v>
      </c>
      <c r="L62" s="25" t="s">
        <v>41</v>
      </c>
    </row>
    <row r="63" spans="1:16" ht="13.5" x14ac:dyDescent="0.2">
      <c r="A63" s="53" t="s">
        <v>42</v>
      </c>
      <c r="B63" s="30">
        <v>763.75666999503187</v>
      </c>
      <c r="C63" s="30">
        <v>401.80058269297371</v>
      </c>
      <c r="D63" s="30">
        <v>219.17980915266497</v>
      </c>
      <c r="E63" s="83">
        <v>190.15174512022921</v>
      </c>
      <c r="F63" s="27">
        <v>0.86756050137712781</v>
      </c>
      <c r="G63" s="30">
        <v>563.8136520340687</v>
      </c>
      <c r="H63" s="83">
        <v>235.18444502186659</v>
      </c>
      <c r="I63" s="27">
        <v>0.4171315188509403</v>
      </c>
      <c r="J63" s="30">
        <v>14.338327680622815</v>
      </c>
      <c r="K63" s="83">
        <v>4</v>
      </c>
      <c r="L63" s="77">
        <v>0.27897256145189808</v>
      </c>
      <c r="M63" s="87"/>
    </row>
    <row r="64" spans="1:16" ht="14.25" x14ac:dyDescent="0.2">
      <c r="A64" s="52" t="s">
        <v>197</v>
      </c>
      <c r="B64" s="29">
        <v>89.262671182055684</v>
      </c>
      <c r="C64" s="29">
        <v>84.262671182055684</v>
      </c>
      <c r="D64" s="29">
        <v>63.525816837078459</v>
      </c>
      <c r="E64" s="3">
        <v>60.525816837078452</v>
      </c>
      <c r="F64" s="70">
        <v>0.95277510547099364</v>
      </c>
      <c r="G64" s="29">
        <v>30.736854344977218</v>
      </c>
      <c r="H64" s="3">
        <v>27.736854344977218</v>
      </c>
      <c r="I64" s="70">
        <v>0.90239729914033195</v>
      </c>
      <c r="J64" s="29">
        <v>0</v>
      </c>
      <c r="K64" s="3">
        <v>0</v>
      </c>
      <c r="L64" s="73">
        <v>0</v>
      </c>
      <c r="M64" s="87"/>
    </row>
    <row r="65" spans="1:16" ht="14.25" customHeight="1" x14ac:dyDescent="0.2">
      <c r="A65" s="52" t="s">
        <v>188</v>
      </c>
      <c r="B65" s="29">
        <v>381.81927205429855</v>
      </c>
      <c r="C65" s="29">
        <v>188.35943110327869</v>
      </c>
      <c r="D65" s="29">
        <v>90.430169908831289</v>
      </c>
      <c r="E65" s="3">
        <v>77.028604422949357</v>
      </c>
      <c r="F65" s="70">
        <v>0.85180205345856419</v>
      </c>
      <c r="G65" s="29">
        <v>302.38910214546723</v>
      </c>
      <c r="H65" s="3">
        <v>122.33082668032935</v>
      </c>
      <c r="I65" s="70">
        <v>0.40454773605393002</v>
      </c>
      <c r="J65" s="29">
        <v>3</v>
      </c>
      <c r="K65" s="3">
        <v>2</v>
      </c>
      <c r="L65" s="73">
        <v>0.66666666666666674</v>
      </c>
      <c r="M65" s="87"/>
    </row>
    <row r="66" spans="1:16" ht="14.25" customHeight="1" x14ac:dyDescent="0.2">
      <c r="A66" s="52" t="s">
        <v>147</v>
      </c>
      <c r="B66" s="29">
        <v>9</v>
      </c>
      <c r="C66" s="29">
        <v>9</v>
      </c>
      <c r="D66" s="29">
        <v>8</v>
      </c>
      <c r="E66" s="3">
        <v>8</v>
      </c>
      <c r="F66" s="70">
        <v>1</v>
      </c>
      <c r="G66" s="29">
        <v>2</v>
      </c>
      <c r="H66" s="3">
        <v>2</v>
      </c>
      <c r="I66" s="70">
        <v>1</v>
      </c>
      <c r="J66" s="29">
        <v>0</v>
      </c>
      <c r="K66" s="3">
        <v>0</v>
      </c>
      <c r="L66" s="73">
        <v>0</v>
      </c>
      <c r="M66" s="87"/>
    </row>
    <row r="67" spans="1:16" ht="14.25" customHeight="1" x14ac:dyDescent="0.2">
      <c r="A67" s="52" t="s">
        <v>63</v>
      </c>
      <c r="B67" s="29">
        <v>22.178794855926572</v>
      </c>
      <c r="C67" s="29">
        <v>18.888469100476566</v>
      </c>
      <c r="D67" s="29">
        <v>20.13928343272412</v>
      </c>
      <c r="E67" s="3">
        <v>16.848957677274115</v>
      </c>
      <c r="F67" s="70">
        <v>0.83662150808684743</v>
      </c>
      <c r="G67" s="29">
        <v>10.515504931095457</v>
      </c>
      <c r="H67" s="3">
        <v>8.4759935078930049</v>
      </c>
      <c r="I67" s="70">
        <v>0.80604721917143496</v>
      </c>
      <c r="J67" s="29">
        <v>0</v>
      </c>
      <c r="K67" s="3">
        <v>0</v>
      </c>
      <c r="L67" s="73">
        <v>0</v>
      </c>
      <c r="M67" s="87"/>
    </row>
    <row r="68" spans="1:16" ht="14.25" customHeight="1" x14ac:dyDescent="0.2">
      <c r="A68" s="52" t="s">
        <v>189</v>
      </c>
      <c r="B68" s="29">
        <v>50.3649308533669</v>
      </c>
      <c r="C68" s="29">
        <v>42.3649308533669</v>
      </c>
      <c r="D68" s="29">
        <v>8</v>
      </c>
      <c r="E68" s="3">
        <v>4</v>
      </c>
      <c r="F68" s="70">
        <v>0.5</v>
      </c>
      <c r="G68" s="29">
        <v>43.3649308533669</v>
      </c>
      <c r="H68" s="3">
        <v>38.3649308533669</v>
      </c>
      <c r="I68" s="70">
        <v>0.88469945871914613</v>
      </c>
      <c r="J68" s="29">
        <v>0</v>
      </c>
      <c r="K68" s="3">
        <v>0</v>
      </c>
      <c r="L68" s="73">
        <v>0</v>
      </c>
      <c r="M68" s="87"/>
    </row>
    <row r="69" spans="1:16" ht="14.25" customHeight="1" x14ac:dyDescent="0.2">
      <c r="A69" s="52" t="s">
        <v>190</v>
      </c>
      <c r="B69" s="29">
        <v>129.48520294605248</v>
      </c>
      <c r="C69" s="29">
        <v>28.516472796604699</v>
      </c>
      <c r="D69" s="29">
        <v>5</v>
      </c>
      <c r="E69" s="3">
        <v>4</v>
      </c>
      <c r="F69" s="70">
        <v>0.8</v>
      </c>
      <c r="G69" s="29">
        <v>125.48520294605247</v>
      </c>
      <c r="H69" s="3">
        <v>25.516472796604699</v>
      </c>
      <c r="I69" s="70">
        <v>0.20334248339682348</v>
      </c>
      <c r="J69" s="29">
        <v>0</v>
      </c>
      <c r="K69" s="3">
        <v>0</v>
      </c>
      <c r="L69" s="73">
        <v>0</v>
      </c>
      <c r="M69" s="87"/>
    </row>
    <row r="70" spans="1:16" ht="14.25" x14ac:dyDescent="0.2">
      <c r="A70" s="51" t="s">
        <v>43</v>
      </c>
      <c r="B70" s="29">
        <v>5</v>
      </c>
      <c r="C70" s="29">
        <v>2</v>
      </c>
      <c r="D70" s="29">
        <v>1</v>
      </c>
      <c r="E70" s="3">
        <v>1</v>
      </c>
      <c r="F70" s="70">
        <v>1</v>
      </c>
      <c r="G70" s="29">
        <v>2</v>
      </c>
      <c r="H70" s="3">
        <v>0</v>
      </c>
      <c r="I70" s="70">
        <v>0</v>
      </c>
      <c r="J70" s="29">
        <v>2</v>
      </c>
      <c r="K70" s="3">
        <v>1</v>
      </c>
      <c r="L70" s="73">
        <v>0.5</v>
      </c>
      <c r="M70" s="87"/>
    </row>
    <row r="71" spans="1:16" ht="28.5" x14ac:dyDescent="0.2">
      <c r="A71" s="51" t="s">
        <v>198</v>
      </c>
      <c r="B71" s="29">
        <v>39.584019222806198</v>
      </c>
      <c r="C71" s="29">
        <v>8.3204829485278538</v>
      </c>
      <c r="D71" s="29">
        <v>4.6602414742639269</v>
      </c>
      <c r="E71" s="3">
        <v>4.6602414742639269</v>
      </c>
      <c r="F71" s="70">
        <v>1</v>
      </c>
      <c r="G71" s="29">
        <v>27.585450067919453</v>
      </c>
      <c r="H71" s="3">
        <v>3.6602414742639273</v>
      </c>
      <c r="I71" s="70">
        <v>0.13268739372574573</v>
      </c>
      <c r="J71" s="29">
        <v>7.3383276806228155</v>
      </c>
      <c r="K71" s="3">
        <v>0</v>
      </c>
      <c r="L71" s="73">
        <v>0</v>
      </c>
      <c r="M71" s="87"/>
    </row>
    <row r="72" spans="1:16" ht="14.25" x14ac:dyDescent="0.2">
      <c r="A72" s="51" t="s">
        <v>145</v>
      </c>
      <c r="B72" s="29">
        <v>10.672345582207649</v>
      </c>
      <c r="C72" s="29">
        <v>5.3361727911038246</v>
      </c>
      <c r="D72" s="29">
        <v>9.6723455822076492</v>
      </c>
      <c r="E72" s="3">
        <v>5.3361727911038246</v>
      </c>
      <c r="F72" s="70">
        <v>0.55169376918456614</v>
      </c>
      <c r="G72" s="29">
        <v>1</v>
      </c>
      <c r="H72" s="3">
        <v>0</v>
      </c>
      <c r="I72" s="70">
        <v>0</v>
      </c>
      <c r="J72" s="29">
        <v>0</v>
      </c>
      <c r="K72" s="3">
        <v>0</v>
      </c>
      <c r="L72" s="73">
        <v>0</v>
      </c>
      <c r="M72" s="87"/>
    </row>
    <row r="73" spans="1:16" ht="14.25" x14ac:dyDescent="0.2">
      <c r="A73" s="51" t="s">
        <v>53</v>
      </c>
      <c r="B73" s="29">
        <v>8.773596046865773</v>
      </c>
      <c r="C73" s="29">
        <v>3.6528265531280106</v>
      </c>
      <c r="D73" s="29">
        <v>2.6528265531280106</v>
      </c>
      <c r="E73" s="3">
        <v>2.6528265531280106</v>
      </c>
      <c r="F73" s="70">
        <v>1</v>
      </c>
      <c r="G73" s="29">
        <v>6.1207694937377628</v>
      </c>
      <c r="H73" s="3">
        <v>1</v>
      </c>
      <c r="I73" s="70">
        <v>0.16337815057781749</v>
      </c>
      <c r="J73" s="29">
        <v>0</v>
      </c>
      <c r="K73" s="3">
        <v>0</v>
      </c>
      <c r="L73" s="73">
        <v>0</v>
      </c>
      <c r="M73" s="87"/>
    </row>
    <row r="74" spans="1:16" ht="14.25" x14ac:dyDescent="0.2">
      <c r="A74" s="52" t="s">
        <v>183</v>
      </c>
      <c r="B74" s="29">
        <v>17.615837251452106</v>
      </c>
      <c r="C74" s="29">
        <v>11.099125364431487</v>
      </c>
      <c r="D74" s="29">
        <v>6.0991253644314867</v>
      </c>
      <c r="E74" s="3">
        <v>6.0991253644314867</v>
      </c>
      <c r="F74" s="70">
        <v>1</v>
      </c>
      <c r="G74" s="29">
        <v>12.615837251452106</v>
      </c>
      <c r="H74" s="3">
        <v>6.0991253644314867</v>
      </c>
      <c r="I74" s="70">
        <v>0.48344990846560471</v>
      </c>
      <c r="J74" s="29">
        <v>2</v>
      </c>
      <c r="K74" s="3">
        <v>1</v>
      </c>
      <c r="L74" s="73">
        <v>0.5</v>
      </c>
      <c r="M74" s="87"/>
    </row>
    <row r="75" spans="1:16" ht="14.25" x14ac:dyDescent="0.2">
      <c r="A75" s="123" t="s">
        <v>249</v>
      </c>
      <c r="B75" s="123"/>
      <c r="C75" s="123"/>
      <c r="D75" s="123"/>
      <c r="E75" s="123"/>
      <c r="F75" s="123"/>
      <c r="G75" s="123"/>
      <c r="H75" s="85"/>
      <c r="I75" s="86"/>
      <c r="J75" s="85"/>
      <c r="K75" s="85"/>
      <c r="L75" s="86"/>
    </row>
    <row r="76" spans="1:16" ht="15" customHeight="1" x14ac:dyDescent="0.2">
      <c r="A76" s="84"/>
      <c r="B76" s="85"/>
      <c r="C76" s="85"/>
      <c r="D76" s="85"/>
      <c r="E76" s="85"/>
      <c r="F76" s="86"/>
      <c r="G76" s="85"/>
      <c r="H76" s="85"/>
      <c r="I76" s="86"/>
      <c r="J76" s="85"/>
      <c r="K76" s="85"/>
      <c r="L76" s="86"/>
    </row>
    <row r="77" spans="1:16" ht="15" customHeight="1" x14ac:dyDescent="0.2"/>
    <row r="78" spans="1:16" ht="15" customHeight="1" x14ac:dyDescent="0.2"/>
    <row r="79" spans="1:16" ht="17.25" x14ac:dyDescent="0.3">
      <c r="A79" s="189" t="s">
        <v>321</v>
      </c>
      <c r="B79" s="189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</row>
    <row r="80" spans="1:16" ht="17.25" x14ac:dyDescent="0.3">
      <c r="A80" s="189" t="s">
        <v>316</v>
      </c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</row>
    <row r="82" spans="1:13" ht="13.5" customHeight="1" x14ac:dyDescent="0.2">
      <c r="A82" s="124" t="s">
        <v>77</v>
      </c>
      <c r="B82" s="124" t="s">
        <v>78</v>
      </c>
      <c r="C82" s="124" t="s">
        <v>86</v>
      </c>
      <c r="D82" s="124" t="s">
        <v>317</v>
      </c>
      <c r="E82" s="124" t="s">
        <v>79</v>
      </c>
      <c r="F82" s="124"/>
      <c r="G82" s="124"/>
      <c r="H82" s="124" t="s">
        <v>80</v>
      </c>
      <c r="I82" s="124"/>
      <c r="J82" s="124"/>
      <c r="K82" s="124" t="s">
        <v>81</v>
      </c>
      <c r="L82" s="124"/>
      <c r="M82" s="124"/>
    </row>
    <row r="83" spans="1:13" ht="54" x14ac:dyDescent="0.2">
      <c r="A83" s="124"/>
      <c r="B83" s="124"/>
      <c r="C83" s="137"/>
      <c r="D83" s="137"/>
      <c r="E83" s="66" t="s">
        <v>87</v>
      </c>
      <c r="F83" s="142" t="s">
        <v>318</v>
      </c>
      <c r="G83" s="142"/>
      <c r="H83" s="66" t="s">
        <v>87</v>
      </c>
      <c r="I83" s="142" t="s">
        <v>318</v>
      </c>
      <c r="J83" s="142"/>
      <c r="K83" s="66" t="s">
        <v>87</v>
      </c>
      <c r="L83" s="142" t="s">
        <v>318</v>
      </c>
      <c r="M83" s="142"/>
    </row>
    <row r="84" spans="1:13" ht="13.5" x14ac:dyDescent="0.25">
      <c r="A84" s="124"/>
      <c r="B84" s="124"/>
      <c r="C84" s="137"/>
      <c r="D84" s="137"/>
      <c r="E84" s="24" t="s">
        <v>40</v>
      </c>
      <c r="F84" s="66" t="s">
        <v>40</v>
      </c>
      <c r="G84" s="66" t="s">
        <v>41</v>
      </c>
      <c r="H84" s="66" t="s">
        <v>40</v>
      </c>
      <c r="I84" s="66" t="s">
        <v>40</v>
      </c>
      <c r="J84" s="66" t="s">
        <v>41</v>
      </c>
      <c r="K84" s="66" t="s">
        <v>40</v>
      </c>
      <c r="L84" s="66" t="s">
        <v>40</v>
      </c>
      <c r="M84" s="66" t="s">
        <v>41</v>
      </c>
    </row>
    <row r="85" spans="1:13" ht="13.5" x14ac:dyDescent="0.2">
      <c r="A85" s="53" t="s">
        <v>42</v>
      </c>
      <c r="B85" s="30">
        <v>763.75666999503187</v>
      </c>
      <c r="C85" s="30">
        <v>401.80058269297371</v>
      </c>
      <c r="D85" s="30">
        <v>432.18649834349441</v>
      </c>
      <c r="E85" s="30">
        <v>219.17980915266497</v>
      </c>
      <c r="F85" s="83">
        <v>149.89281422811388</v>
      </c>
      <c r="G85" s="27">
        <v>0.68388057644355948</v>
      </c>
      <c r="H85" s="30">
        <v>563.8136520340687</v>
      </c>
      <c r="I85" s="83">
        <v>299.73016620007104</v>
      </c>
      <c r="J85" s="27">
        <v>0.53161211176553724</v>
      </c>
      <c r="K85" s="30">
        <v>14.338327680622815</v>
      </c>
      <c r="L85" s="83">
        <v>10</v>
      </c>
      <c r="M85" s="77">
        <v>0.69743140362974532</v>
      </c>
    </row>
    <row r="86" spans="1:13" ht="14.25" x14ac:dyDescent="0.2">
      <c r="A86" s="52" t="s">
        <v>197</v>
      </c>
      <c r="B86" s="29">
        <v>89.262671182055684</v>
      </c>
      <c r="C86" s="29">
        <v>84.262671182055684</v>
      </c>
      <c r="D86" s="29">
        <v>59.819584534396014</v>
      </c>
      <c r="E86" s="29">
        <v>63.525816837078459</v>
      </c>
      <c r="F86" s="3">
        <v>45.142223566132714</v>
      </c>
      <c r="G86" s="70">
        <v>0.71061224890514607</v>
      </c>
      <c r="H86" s="29">
        <v>30.736854344977218</v>
      </c>
      <c r="I86" s="3">
        <v>19.677360968263297</v>
      </c>
      <c r="J86" s="70">
        <v>0.64018785876437034</v>
      </c>
      <c r="K86" s="29">
        <v>0</v>
      </c>
      <c r="L86" s="3">
        <v>0</v>
      </c>
      <c r="M86" s="73">
        <v>0</v>
      </c>
    </row>
    <row r="87" spans="1:13" ht="14.25" x14ac:dyDescent="0.2">
      <c r="A87" s="52" t="s">
        <v>188</v>
      </c>
      <c r="B87" s="29">
        <v>381.81927205429855</v>
      </c>
      <c r="C87" s="29">
        <v>188.35943110327869</v>
      </c>
      <c r="D87" s="29">
        <v>273.91901920341667</v>
      </c>
      <c r="E87" s="29">
        <v>90.430169908831289</v>
      </c>
      <c r="F87" s="3">
        <v>62.252392166211258</v>
      </c>
      <c r="G87" s="70">
        <v>0.68840291054381597</v>
      </c>
      <c r="H87" s="29">
        <v>302.38910214546723</v>
      </c>
      <c r="I87" s="3">
        <v>222.66662703720544</v>
      </c>
      <c r="J87" s="70">
        <v>0.73635797539452819</v>
      </c>
      <c r="K87" s="29">
        <v>3</v>
      </c>
      <c r="L87" s="3">
        <v>3</v>
      </c>
      <c r="M87" s="73">
        <v>1</v>
      </c>
    </row>
    <row r="88" spans="1:13" ht="28.5" x14ac:dyDescent="0.2">
      <c r="A88" s="52" t="s">
        <v>147</v>
      </c>
      <c r="B88" s="29">
        <v>9</v>
      </c>
      <c r="C88" s="29">
        <v>9</v>
      </c>
      <c r="D88" s="29">
        <v>7</v>
      </c>
      <c r="E88" s="29">
        <v>8</v>
      </c>
      <c r="F88" s="3">
        <v>6</v>
      </c>
      <c r="G88" s="70">
        <v>0.75</v>
      </c>
      <c r="H88" s="29">
        <v>2</v>
      </c>
      <c r="I88" s="3">
        <v>2</v>
      </c>
      <c r="J88" s="70">
        <v>1</v>
      </c>
      <c r="K88" s="29">
        <v>0</v>
      </c>
      <c r="L88" s="3">
        <v>0</v>
      </c>
      <c r="M88" s="73">
        <v>0</v>
      </c>
    </row>
    <row r="89" spans="1:13" ht="28.5" x14ac:dyDescent="0.2">
      <c r="A89" s="52" t="s">
        <v>63</v>
      </c>
      <c r="B89" s="29">
        <v>22.178794855926572</v>
      </c>
      <c r="C89" s="29">
        <v>18.888469100476566</v>
      </c>
      <c r="D89" s="29">
        <v>18.888469100476566</v>
      </c>
      <c r="E89" s="29">
        <v>20.13928343272412</v>
      </c>
      <c r="F89" s="3">
        <v>16.848957677274115</v>
      </c>
      <c r="G89" s="70">
        <v>0.83662150808684743</v>
      </c>
      <c r="H89" s="29">
        <v>10.515504931095457</v>
      </c>
      <c r="I89" s="3">
        <v>8.4759935078930049</v>
      </c>
      <c r="J89" s="70">
        <v>0.80604721917143496</v>
      </c>
      <c r="K89" s="29">
        <v>0</v>
      </c>
      <c r="L89" s="3">
        <v>0</v>
      </c>
      <c r="M89" s="73">
        <v>0</v>
      </c>
    </row>
    <row r="90" spans="1:13" ht="14.25" x14ac:dyDescent="0.2">
      <c r="A90" s="52" t="s">
        <v>189</v>
      </c>
      <c r="B90" s="29">
        <v>50.3649308533669</v>
      </c>
      <c r="C90" s="29">
        <v>42.3649308533669</v>
      </c>
      <c r="D90" s="29">
        <v>28.065099750488763</v>
      </c>
      <c r="E90" s="29">
        <v>8</v>
      </c>
      <c r="F90" s="3">
        <v>3</v>
      </c>
      <c r="G90" s="70">
        <v>0.375</v>
      </c>
      <c r="H90" s="29">
        <v>43.3649308533669</v>
      </c>
      <c r="I90" s="3">
        <v>25.065099750488763</v>
      </c>
      <c r="J90" s="70">
        <v>0.57800391369798942</v>
      </c>
      <c r="K90" s="29">
        <v>0</v>
      </c>
      <c r="L90" s="3">
        <v>0</v>
      </c>
      <c r="M90" s="73">
        <v>0</v>
      </c>
    </row>
    <row r="91" spans="1:13" ht="14.25" x14ac:dyDescent="0.2">
      <c r="A91" s="52" t="s">
        <v>190</v>
      </c>
      <c r="B91" s="29">
        <v>129.48520294605248</v>
      </c>
      <c r="C91" s="29">
        <v>28.516472796604699</v>
      </c>
      <c r="D91" s="29">
        <v>11.929824561403509</v>
      </c>
      <c r="E91" s="29">
        <v>5</v>
      </c>
      <c r="F91" s="3">
        <v>3</v>
      </c>
      <c r="G91" s="70">
        <v>0.6</v>
      </c>
      <c r="H91" s="29">
        <v>125.48520294605247</v>
      </c>
      <c r="I91" s="3">
        <v>9.9298245614035086</v>
      </c>
      <c r="J91" s="70">
        <v>7.9131438036343246E-2</v>
      </c>
      <c r="K91" s="29">
        <v>0</v>
      </c>
      <c r="L91" s="3">
        <v>0</v>
      </c>
      <c r="M91" s="73">
        <v>0</v>
      </c>
    </row>
    <row r="92" spans="1:13" ht="14.25" x14ac:dyDescent="0.2">
      <c r="A92" s="51" t="s">
        <v>43</v>
      </c>
      <c r="B92" s="29">
        <v>5</v>
      </c>
      <c r="C92" s="29">
        <v>2</v>
      </c>
      <c r="D92" s="29">
        <v>2</v>
      </c>
      <c r="E92" s="29">
        <v>1</v>
      </c>
      <c r="F92" s="3">
        <v>0</v>
      </c>
      <c r="G92" s="70">
        <v>0</v>
      </c>
      <c r="H92" s="29">
        <v>2</v>
      </c>
      <c r="I92" s="3">
        <v>0</v>
      </c>
      <c r="J92" s="70">
        <v>0</v>
      </c>
      <c r="K92" s="29">
        <v>2</v>
      </c>
      <c r="L92" s="3">
        <v>2</v>
      </c>
      <c r="M92" s="73">
        <v>1</v>
      </c>
    </row>
    <row r="93" spans="1:13" ht="28.5" x14ac:dyDescent="0.2">
      <c r="A93" s="51" t="s">
        <v>198</v>
      </c>
      <c r="B93" s="29">
        <v>39.584019222806198</v>
      </c>
      <c r="C93" s="29">
        <v>8.3204829485278538</v>
      </c>
      <c r="D93" s="29">
        <v>12.320482948527854</v>
      </c>
      <c r="E93" s="29">
        <v>4.6602414742639269</v>
      </c>
      <c r="F93" s="3">
        <v>4.6602414742639269</v>
      </c>
      <c r="G93" s="70">
        <v>1</v>
      </c>
      <c r="H93" s="29">
        <v>27.585450067919453</v>
      </c>
      <c r="I93" s="3">
        <v>3.6602414742639273</v>
      </c>
      <c r="J93" s="70">
        <v>0.13268739372574573</v>
      </c>
      <c r="K93" s="29">
        <v>7.3383276806228155</v>
      </c>
      <c r="L93" s="3">
        <v>4</v>
      </c>
      <c r="M93" s="73">
        <v>0.54508331790118614</v>
      </c>
    </row>
    <row r="94" spans="1:13" ht="14.25" x14ac:dyDescent="0.2">
      <c r="A94" s="51" t="s">
        <v>145</v>
      </c>
      <c r="B94" s="29">
        <v>10.672345582207649</v>
      </c>
      <c r="C94" s="29">
        <v>5.3361727911038246</v>
      </c>
      <c r="D94" s="29">
        <v>6.3361727911038246</v>
      </c>
      <c r="E94" s="29">
        <v>9.6723455822076492</v>
      </c>
      <c r="F94" s="3">
        <v>5.3361727911038246</v>
      </c>
      <c r="G94" s="70">
        <v>0.55169376918456614</v>
      </c>
      <c r="H94" s="29">
        <v>1</v>
      </c>
      <c r="I94" s="3">
        <v>1</v>
      </c>
      <c r="J94" s="70">
        <v>1</v>
      </c>
      <c r="K94" s="29">
        <v>0</v>
      </c>
      <c r="L94" s="3">
        <v>0</v>
      </c>
      <c r="M94" s="73">
        <v>0</v>
      </c>
    </row>
    <row r="95" spans="1:13" ht="14.25" x14ac:dyDescent="0.2">
      <c r="A95" s="51" t="s">
        <v>53</v>
      </c>
      <c r="B95" s="29">
        <v>8.773596046865773</v>
      </c>
      <c r="C95" s="29">
        <v>3.6528265531280106</v>
      </c>
      <c r="D95" s="29">
        <v>2.6528265531280106</v>
      </c>
      <c r="E95" s="29">
        <v>2.6528265531280106</v>
      </c>
      <c r="F95" s="3">
        <v>2.6528265531280106</v>
      </c>
      <c r="G95" s="70">
        <v>1</v>
      </c>
      <c r="H95" s="29">
        <v>6.1207694937377628</v>
      </c>
      <c r="I95" s="3">
        <v>0</v>
      </c>
      <c r="J95" s="70">
        <v>0</v>
      </c>
      <c r="K95" s="29">
        <v>0</v>
      </c>
      <c r="L95" s="3">
        <v>0</v>
      </c>
      <c r="M95" s="73">
        <v>0</v>
      </c>
    </row>
    <row r="96" spans="1:13" ht="14.25" x14ac:dyDescent="0.2">
      <c r="A96" s="52" t="s">
        <v>183</v>
      </c>
      <c r="B96" s="29">
        <v>17.615837251452106</v>
      </c>
      <c r="C96" s="29">
        <v>11.099125364431487</v>
      </c>
      <c r="D96" s="29">
        <v>9.2550189005531607</v>
      </c>
      <c r="E96" s="29">
        <v>6.0991253644314867</v>
      </c>
      <c r="F96" s="3">
        <v>1</v>
      </c>
      <c r="G96" s="70">
        <v>0.16395793499043979</v>
      </c>
      <c r="H96" s="29">
        <v>12.615837251452106</v>
      </c>
      <c r="I96" s="3">
        <v>7.2550189005531598</v>
      </c>
      <c r="J96" s="70">
        <v>0.57507232821334098</v>
      </c>
      <c r="K96" s="29">
        <v>2</v>
      </c>
      <c r="L96" s="3">
        <v>1</v>
      </c>
      <c r="M96" s="73">
        <v>0.5</v>
      </c>
    </row>
    <row r="97" spans="1:21" ht="14.25" x14ac:dyDescent="0.2">
      <c r="A97" s="123" t="s">
        <v>249</v>
      </c>
      <c r="B97" s="123"/>
      <c r="C97" s="123"/>
      <c r="D97" s="123"/>
      <c r="E97" s="123"/>
      <c r="F97" s="123"/>
      <c r="G97" s="123"/>
    </row>
    <row r="99" spans="1:21" ht="12.75" x14ac:dyDescent="0.2">
      <c r="D99" s="87"/>
      <c r="H99" s="87"/>
      <c r="K99" s="87"/>
      <c r="N99" s="87"/>
    </row>
    <row r="100" spans="1:21" ht="12.75" x14ac:dyDescent="0.2">
      <c r="D100" s="87"/>
      <c r="H100" s="87"/>
      <c r="K100" s="87"/>
      <c r="N100" s="87"/>
    </row>
    <row r="101" spans="1:21" ht="17.25" x14ac:dyDescent="0.3">
      <c r="A101" s="189" t="s">
        <v>331</v>
      </c>
      <c r="B101" s="189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</row>
    <row r="102" spans="1:21" ht="17.25" x14ac:dyDescent="0.3">
      <c r="A102" s="189" t="s">
        <v>322</v>
      </c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</row>
    <row r="103" spans="1:21" ht="12.75" x14ac:dyDescent="0.2">
      <c r="D103" s="87"/>
      <c r="H103" s="87"/>
      <c r="K103" s="87"/>
      <c r="N103" s="87"/>
    </row>
    <row r="104" spans="1:21" ht="26.1" customHeight="1" x14ac:dyDescent="0.25">
      <c r="A104" s="137" t="s">
        <v>77</v>
      </c>
      <c r="B104" s="143" t="s">
        <v>328</v>
      </c>
      <c r="C104" s="144"/>
      <c r="D104" s="144"/>
      <c r="E104" s="144"/>
      <c r="F104" s="144"/>
      <c r="G104" s="145"/>
      <c r="H104" s="146" t="s">
        <v>329</v>
      </c>
      <c r="I104" s="150"/>
      <c r="J104" s="150"/>
      <c r="K104" s="150"/>
      <c r="L104" s="150"/>
      <c r="M104" s="150"/>
      <c r="N104" s="143" t="s">
        <v>327</v>
      </c>
      <c r="O104" s="144"/>
      <c r="P104" s="144"/>
      <c r="Q104" s="144"/>
      <c r="R104" s="144"/>
      <c r="S104" s="144"/>
      <c r="T104" s="144"/>
      <c r="U104" s="145"/>
    </row>
    <row r="105" spans="1:21" ht="12" customHeight="1" x14ac:dyDescent="0.25">
      <c r="A105" s="137"/>
      <c r="B105" s="146" t="s">
        <v>65</v>
      </c>
      <c r="C105" s="147"/>
      <c r="D105" s="148" t="s">
        <v>143</v>
      </c>
      <c r="E105" s="147"/>
      <c r="F105" s="148" t="s">
        <v>83</v>
      </c>
      <c r="G105" s="149"/>
      <c r="H105" s="146" t="s">
        <v>65</v>
      </c>
      <c r="I105" s="147"/>
      <c r="J105" s="148" t="s">
        <v>143</v>
      </c>
      <c r="K105" s="147"/>
      <c r="L105" s="148" t="s">
        <v>83</v>
      </c>
      <c r="M105" s="150"/>
      <c r="N105" s="146" t="s">
        <v>65</v>
      </c>
      <c r="O105" s="149"/>
      <c r="P105" s="146" t="s">
        <v>323</v>
      </c>
      <c r="Q105" s="147"/>
      <c r="R105" s="146" t="s">
        <v>324</v>
      </c>
      <c r="S105" s="147"/>
      <c r="T105" s="146" t="s">
        <v>51</v>
      </c>
      <c r="U105" s="147"/>
    </row>
    <row r="106" spans="1:21" ht="14.1" customHeight="1" x14ac:dyDescent="0.25">
      <c r="A106" s="124"/>
      <c r="B106" s="24" t="s">
        <v>92</v>
      </c>
      <c r="C106" s="24" t="s">
        <v>325</v>
      </c>
      <c r="D106" s="24" t="s">
        <v>92</v>
      </c>
      <c r="E106" s="24" t="s">
        <v>325</v>
      </c>
      <c r="F106" s="24" t="s">
        <v>92</v>
      </c>
      <c r="G106" s="24" t="s">
        <v>325</v>
      </c>
      <c r="H106" s="24" t="s">
        <v>92</v>
      </c>
      <c r="I106" s="24" t="s">
        <v>325</v>
      </c>
      <c r="J106" s="24" t="s">
        <v>92</v>
      </c>
      <c r="K106" s="24" t="s">
        <v>325</v>
      </c>
      <c r="L106" s="24" t="s">
        <v>92</v>
      </c>
      <c r="M106" s="24" t="s">
        <v>325</v>
      </c>
      <c r="N106" s="24" t="s">
        <v>326</v>
      </c>
      <c r="O106" s="24" t="s">
        <v>325</v>
      </c>
      <c r="P106" s="24" t="s">
        <v>326</v>
      </c>
      <c r="Q106" s="24" t="s">
        <v>325</v>
      </c>
      <c r="R106" s="24" t="s">
        <v>326</v>
      </c>
      <c r="S106" s="24" t="s">
        <v>325</v>
      </c>
      <c r="T106" s="24" t="s">
        <v>326</v>
      </c>
      <c r="U106" s="24" t="s">
        <v>325</v>
      </c>
    </row>
    <row r="107" spans="1:21" ht="13.5" x14ac:dyDescent="0.2">
      <c r="A107" s="53" t="s">
        <v>42</v>
      </c>
      <c r="B107" s="83">
        <v>13694.042553191484</v>
      </c>
      <c r="C107" s="27">
        <v>1</v>
      </c>
      <c r="D107" s="83">
        <v>1146.0812740300844</v>
      </c>
      <c r="E107" s="27">
        <v>8.3691960907700175E-2</v>
      </c>
      <c r="F107" s="83">
        <v>12547.961279161398</v>
      </c>
      <c r="G107" s="27">
        <v>0.91630803909229963</v>
      </c>
      <c r="H107" s="83">
        <v>1146.0812740300844</v>
      </c>
      <c r="I107" s="27">
        <v>1</v>
      </c>
      <c r="J107" s="83">
        <v>476.98202341257752</v>
      </c>
      <c r="K107" s="27">
        <v>0.41618516436911684</v>
      </c>
      <c r="L107" s="83">
        <v>669.09925061750721</v>
      </c>
      <c r="M107" s="27">
        <v>0.58381483563088343</v>
      </c>
      <c r="N107" s="26">
        <v>94962178.061961636</v>
      </c>
      <c r="O107" s="27">
        <v>1</v>
      </c>
      <c r="P107" s="26">
        <v>63638648.111039482</v>
      </c>
      <c r="Q107" s="27">
        <v>0.67014730927418342</v>
      </c>
      <c r="R107" s="26">
        <v>29134359.971250515</v>
      </c>
      <c r="S107" s="27">
        <v>0.30679961818315404</v>
      </c>
      <c r="T107" s="26">
        <v>2189169.9796716566</v>
      </c>
      <c r="U107" s="77">
        <v>2.3053072542662728E-2</v>
      </c>
    </row>
    <row r="108" spans="1:21" ht="14.25" x14ac:dyDescent="0.2">
      <c r="A108" s="52" t="s">
        <v>197</v>
      </c>
      <c r="B108" s="3">
        <v>164</v>
      </c>
      <c r="C108" s="70">
        <v>1</v>
      </c>
      <c r="D108" s="3">
        <v>80.383174315773729</v>
      </c>
      <c r="E108" s="70">
        <v>0.49014130680349838</v>
      </c>
      <c r="F108" s="3">
        <v>83.616825684226299</v>
      </c>
      <c r="G108" s="70">
        <v>0.5098586931965019</v>
      </c>
      <c r="H108" s="3">
        <v>80.383174315773729</v>
      </c>
      <c r="I108" s="70">
        <v>1</v>
      </c>
      <c r="J108" s="3">
        <v>39.355888022354065</v>
      </c>
      <c r="K108" s="70">
        <v>0.48960355643271969</v>
      </c>
      <c r="L108" s="3">
        <v>41.027286293419657</v>
      </c>
      <c r="M108" s="70">
        <v>0.51039644356728031</v>
      </c>
      <c r="N108" s="42">
        <v>4011850.2239210699</v>
      </c>
      <c r="O108" s="70">
        <v>1</v>
      </c>
      <c r="P108" s="42">
        <v>3747438.0995121947</v>
      </c>
      <c r="Q108" s="70">
        <v>0.93409222437261219</v>
      </c>
      <c r="R108" s="42">
        <v>245585.16676121164</v>
      </c>
      <c r="S108" s="70">
        <v>6.1214939006667003E-2</v>
      </c>
      <c r="T108" s="42">
        <v>18826.957647663825</v>
      </c>
      <c r="U108" s="73">
        <v>4.6928366207208217E-3</v>
      </c>
    </row>
    <row r="109" spans="1:21" ht="14.25" x14ac:dyDescent="0.2">
      <c r="A109" s="52" t="s">
        <v>188</v>
      </c>
      <c r="B109" s="3">
        <v>1889.9999999999998</v>
      </c>
      <c r="C109" s="70">
        <v>1</v>
      </c>
      <c r="D109" s="3">
        <v>702.82679435468629</v>
      </c>
      <c r="E109" s="70">
        <v>0.3718660287590933</v>
      </c>
      <c r="F109" s="3">
        <v>1187.1732056453147</v>
      </c>
      <c r="G109" s="70">
        <v>0.62813397124090731</v>
      </c>
      <c r="H109" s="3">
        <v>702.82679435468629</v>
      </c>
      <c r="I109" s="70">
        <v>1</v>
      </c>
      <c r="J109" s="3">
        <v>361.55117799679442</v>
      </c>
      <c r="K109" s="70">
        <v>0.51442429472080597</v>
      </c>
      <c r="L109" s="3">
        <v>341.27561635789124</v>
      </c>
      <c r="M109" s="70">
        <v>0.48557570527919319</v>
      </c>
      <c r="N109" s="42">
        <v>47667306.942365505</v>
      </c>
      <c r="O109" s="70">
        <v>1</v>
      </c>
      <c r="P109" s="42">
        <v>34383313.317202926</v>
      </c>
      <c r="Q109" s="70">
        <v>0.72131856240118108</v>
      </c>
      <c r="R109" s="42">
        <v>11175822.541067606</v>
      </c>
      <c r="S109" s="70">
        <v>0.23445466626802058</v>
      </c>
      <c r="T109" s="42">
        <v>2108171.0840950045</v>
      </c>
      <c r="U109" s="73">
        <v>4.4226771330798949E-2</v>
      </c>
    </row>
    <row r="110" spans="1:21" ht="28.5" x14ac:dyDescent="0.2">
      <c r="A110" s="52" t="s">
        <v>147</v>
      </c>
      <c r="B110" s="3">
        <v>40</v>
      </c>
      <c r="C110" s="70">
        <v>1</v>
      </c>
      <c r="D110" s="3">
        <v>12.598427887901572</v>
      </c>
      <c r="E110" s="70">
        <v>0.31496069719753927</v>
      </c>
      <c r="F110" s="3">
        <v>27.401572112098425</v>
      </c>
      <c r="G110" s="70">
        <v>0.68503930280246061</v>
      </c>
      <c r="H110" s="3">
        <v>12.598427887901572</v>
      </c>
      <c r="I110" s="70">
        <v>1</v>
      </c>
      <c r="J110" s="3">
        <v>5</v>
      </c>
      <c r="K110" s="70">
        <v>0.39687491522665008</v>
      </c>
      <c r="L110" s="3">
        <v>7.5984278879015719</v>
      </c>
      <c r="M110" s="70">
        <v>0.60312508477334992</v>
      </c>
      <c r="N110" s="42">
        <v>5825522.4000000004</v>
      </c>
      <c r="O110" s="70">
        <v>1</v>
      </c>
      <c r="P110" s="42">
        <v>475.2</v>
      </c>
      <c r="Q110" s="70">
        <v>8.1572083561124055E-5</v>
      </c>
      <c r="R110" s="42">
        <v>5825047.1999999993</v>
      </c>
      <c r="S110" s="70">
        <v>0.99991842791643859</v>
      </c>
      <c r="T110" s="42"/>
      <c r="U110" s="73"/>
    </row>
    <row r="111" spans="1:21" ht="28.5" x14ac:dyDescent="0.2">
      <c r="A111" s="52" t="s">
        <v>63</v>
      </c>
      <c r="B111" s="3">
        <v>63.000000000000014</v>
      </c>
      <c r="C111" s="70">
        <v>1</v>
      </c>
      <c r="D111" s="3">
        <v>15.080651510900019</v>
      </c>
      <c r="E111" s="70">
        <v>0.23937542080793675</v>
      </c>
      <c r="F111" s="3">
        <v>47.919348489099974</v>
      </c>
      <c r="G111" s="70">
        <v>0.76062457919206294</v>
      </c>
      <c r="H111" s="3">
        <v>15.080651510900019</v>
      </c>
      <c r="I111" s="70">
        <v>1</v>
      </c>
      <c r="J111" s="3">
        <v>8.0790228464049054</v>
      </c>
      <c r="K111" s="70">
        <v>0.53572107548308079</v>
      </c>
      <c r="L111" s="3">
        <v>7.0016286644951133</v>
      </c>
      <c r="M111" s="70">
        <v>0.46427892451691916</v>
      </c>
      <c r="N111" s="42">
        <v>34897310.776508749</v>
      </c>
      <c r="O111" s="70">
        <v>1</v>
      </c>
      <c r="P111" s="42">
        <v>24632956.998579763</v>
      </c>
      <c r="Q111" s="70">
        <v>0.70586977765523207</v>
      </c>
      <c r="R111" s="42">
        <v>10264323.84</v>
      </c>
      <c r="S111" s="70">
        <v>0.29412936445834864</v>
      </c>
      <c r="T111" s="42">
        <v>29.937928988230638</v>
      </c>
      <c r="U111" s="73">
        <v>8.5788641938517113E-7</v>
      </c>
    </row>
    <row r="112" spans="1:21" ht="14.25" x14ac:dyDescent="0.2">
      <c r="A112" s="52" t="s">
        <v>189</v>
      </c>
      <c r="B112" s="3">
        <v>841.99999999999977</v>
      </c>
      <c r="C112" s="70">
        <v>1</v>
      </c>
      <c r="D112" s="3">
        <v>44.400177189269058</v>
      </c>
      <c r="E112" s="70">
        <v>5.2731801887492963E-2</v>
      </c>
      <c r="F112" s="3">
        <v>797.59982281073076</v>
      </c>
      <c r="G112" s="70">
        <v>0.94726819811250706</v>
      </c>
      <c r="H112" s="3">
        <v>44.400177189269058</v>
      </c>
      <c r="I112" s="70">
        <v>1</v>
      </c>
      <c r="J112" s="3">
        <v>6</v>
      </c>
      <c r="K112" s="70">
        <v>0.13513459584684093</v>
      </c>
      <c r="L112" s="3">
        <v>38.400177189269058</v>
      </c>
      <c r="M112" s="70">
        <v>0.86486540415315905</v>
      </c>
      <c r="N112" s="42">
        <v>358502.40000000002</v>
      </c>
      <c r="O112" s="70">
        <v>1</v>
      </c>
      <c r="P112" s="42">
        <v>342758.40000000002</v>
      </c>
      <c r="Q112" s="70">
        <v>0.95608397600685524</v>
      </c>
      <c r="R112" s="42">
        <v>14784</v>
      </c>
      <c r="S112" s="70">
        <v>4.1238217652099396E-2</v>
      </c>
      <c r="T112" s="42">
        <v>960</v>
      </c>
      <c r="U112" s="73">
        <v>2.6778063410454155E-3</v>
      </c>
    </row>
    <row r="113" spans="1:21" ht="14.25" x14ac:dyDescent="0.2">
      <c r="A113" s="52" t="s">
        <v>190</v>
      </c>
      <c r="B113" s="3">
        <v>7032.0000000000109</v>
      </c>
      <c r="C113" s="70">
        <v>1</v>
      </c>
      <c r="D113" s="3">
        <v>119.06589118641881</v>
      </c>
      <c r="E113" s="70">
        <v>1.6932009554382624E-2</v>
      </c>
      <c r="F113" s="3">
        <v>6912.9341088135925</v>
      </c>
      <c r="G113" s="70">
        <v>0.98306799044561743</v>
      </c>
      <c r="H113" s="3">
        <v>119.06589118641881</v>
      </c>
      <c r="I113" s="70">
        <v>1</v>
      </c>
      <c r="J113" s="3">
        <v>24</v>
      </c>
      <c r="K113" s="70">
        <v>0.20156906197782315</v>
      </c>
      <c r="L113" s="3">
        <v>95.065891186418796</v>
      </c>
      <c r="M113" s="70">
        <v>0.79843093802217668</v>
      </c>
      <c r="N113" s="42">
        <v>1647651.9600000004</v>
      </c>
      <c r="O113" s="70">
        <v>1</v>
      </c>
      <c r="P113" s="42">
        <v>28971.359999999997</v>
      </c>
      <c r="Q113" s="70">
        <v>1.7583422168842011E-2</v>
      </c>
      <c r="R113" s="42">
        <v>1559928.6</v>
      </c>
      <c r="S113" s="70">
        <v>0.94675856180209306</v>
      </c>
      <c r="T113" s="42">
        <v>58752</v>
      </c>
      <c r="U113" s="73">
        <v>3.5658016029064772E-2</v>
      </c>
    </row>
    <row r="114" spans="1:21" ht="14.25" x14ac:dyDescent="0.2">
      <c r="A114" s="52" t="s">
        <v>43</v>
      </c>
      <c r="B114" s="3">
        <v>833</v>
      </c>
      <c r="C114" s="70">
        <v>1</v>
      </c>
      <c r="D114" s="3">
        <v>14</v>
      </c>
      <c r="E114" s="70">
        <v>1.680672268907563E-2</v>
      </c>
      <c r="F114" s="3">
        <v>819</v>
      </c>
      <c r="G114" s="70">
        <v>0.98319327731092443</v>
      </c>
      <c r="H114" s="3">
        <v>14</v>
      </c>
      <c r="I114" s="70">
        <v>1</v>
      </c>
      <c r="J114" s="3">
        <v>6</v>
      </c>
      <c r="K114" s="70">
        <v>0.42857142857142855</v>
      </c>
      <c r="L114" s="3">
        <v>8</v>
      </c>
      <c r="M114" s="70">
        <v>0.57142857142857151</v>
      </c>
      <c r="N114" s="42">
        <v>264811.2</v>
      </c>
      <c r="O114" s="70">
        <v>1</v>
      </c>
      <c r="P114" s="42">
        <v>264811.2</v>
      </c>
      <c r="Q114" s="70">
        <v>1</v>
      </c>
      <c r="R114" s="42"/>
      <c r="S114" s="70"/>
      <c r="T114" s="42"/>
      <c r="U114" s="73"/>
    </row>
    <row r="115" spans="1:21" ht="28.5" x14ac:dyDescent="0.2">
      <c r="A115" s="52" t="s">
        <v>198</v>
      </c>
      <c r="B115" s="3">
        <v>324.00000000000023</v>
      </c>
      <c r="C115" s="70">
        <v>1</v>
      </c>
      <c r="D115" s="3">
        <v>61.225419521085044</v>
      </c>
      <c r="E115" s="70">
        <v>0.18896734420087963</v>
      </c>
      <c r="F115" s="3">
        <v>262.77458047891508</v>
      </c>
      <c r="G115" s="70">
        <v>0.81103265579912009</v>
      </c>
      <c r="H115" s="3">
        <v>61.225419521085044</v>
      </c>
      <c r="I115" s="70">
        <v>1</v>
      </c>
      <c r="J115" s="3">
        <v>5</v>
      </c>
      <c r="K115" s="70">
        <v>8.1665426535429131E-2</v>
      </c>
      <c r="L115" s="3">
        <v>56.225419521085044</v>
      </c>
      <c r="M115" s="70">
        <v>0.91833457346457081</v>
      </c>
      <c r="N115" s="42">
        <v>71652.960000000006</v>
      </c>
      <c r="O115" s="70">
        <v>1</v>
      </c>
      <c r="P115" s="42">
        <v>55743.360000000001</v>
      </c>
      <c r="Q115" s="70">
        <v>0.77796311555028563</v>
      </c>
      <c r="R115" s="42">
        <v>15909.599999999999</v>
      </c>
      <c r="S115" s="70">
        <v>0.22203688444971426</v>
      </c>
      <c r="T115" s="42"/>
      <c r="U115" s="73"/>
    </row>
    <row r="116" spans="1:21" ht="14.25" x14ac:dyDescent="0.2">
      <c r="A116" s="52" t="s">
        <v>62</v>
      </c>
      <c r="B116" s="3">
        <v>233.00000000000014</v>
      </c>
      <c r="C116" s="70">
        <v>1</v>
      </c>
      <c r="D116" s="3">
        <v>2</v>
      </c>
      <c r="E116" s="70">
        <v>8.5836909871244583E-3</v>
      </c>
      <c r="F116" s="3">
        <v>231.00000000000014</v>
      </c>
      <c r="G116" s="70">
        <v>0.99141630901287559</v>
      </c>
      <c r="H116" s="3">
        <v>2</v>
      </c>
      <c r="I116" s="70">
        <v>1</v>
      </c>
      <c r="J116" s="3">
        <v>0</v>
      </c>
      <c r="K116" s="70">
        <v>0</v>
      </c>
      <c r="L116" s="3">
        <v>2</v>
      </c>
      <c r="M116" s="70">
        <v>1</v>
      </c>
      <c r="N116" s="42"/>
      <c r="O116" s="70"/>
      <c r="P116" s="42"/>
      <c r="Q116" s="70"/>
      <c r="R116" s="42"/>
      <c r="S116" s="70">
        <v>0</v>
      </c>
      <c r="T116" s="42"/>
      <c r="U116" s="73"/>
    </row>
    <row r="117" spans="1:21" ht="14.25" x14ac:dyDescent="0.2">
      <c r="A117" s="52" t="s">
        <v>193</v>
      </c>
      <c r="B117" s="3">
        <v>55</v>
      </c>
      <c r="C117" s="70">
        <v>1</v>
      </c>
      <c r="D117" s="3">
        <v>0</v>
      </c>
      <c r="E117" s="70">
        <v>0</v>
      </c>
      <c r="F117" s="3">
        <v>55</v>
      </c>
      <c r="G117" s="70">
        <v>1</v>
      </c>
      <c r="H117" s="3">
        <v>0</v>
      </c>
      <c r="I117" s="70">
        <v>0</v>
      </c>
      <c r="J117" s="3">
        <v>0</v>
      </c>
      <c r="K117" s="70">
        <v>0</v>
      </c>
      <c r="L117" s="3">
        <v>0</v>
      </c>
      <c r="M117" s="70">
        <v>0</v>
      </c>
      <c r="N117" s="42"/>
      <c r="O117" s="70">
        <v>0</v>
      </c>
      <c r="P117" s="42"/>
      <c r="Q117" s="70">
        <v>0</v>
      </c>
      <c r="R117" s="42"/>
      <c r="S117" s="70">
        <v>0</v>
      </c>
      <c r="T117" s="42"/>
      <c r="U117" s="73">
        <v>0</v>
      </c>
    </row>
    <row r="118" spans="1:21" ht="14.25" x14ac:dyDescent="0.2">
      <c r="A118" s="52" t="s">
        <v>145</v>
      </c>
      <c r="B118" s="3">
        <v>254.99999999999991</v>
      </c>
      <c r="C118" s="70">
        <v>1</v>
      </c>
      <c r="D118" s="3">
        <v>17.478571252003469</v>
      </c>
      <c r="E118" s="70">
        <v>6.8543416674523433E-2</v>
      </c>
      <c r="F118" s="3">
        <v>237.52142874799645</v>
      </c>
      <c r="G118" s="70">
        <v>0.93145658332547654</v>
      </c>
      <c r="H118" s="3">
        <v>17.478571252003469</v>
      </c>
      <c r="I118" s="70">
        <v>1</v>
      </c>
      <c r="J118" s="3">
        <v>3</v>
      </c>
      <c r="K118" s="70">
        <v>0.17163874304978602</v>
      </c>
      <c r="L118" s="3">
        <v>14.478571252003471</v>
      </c>
      <c r="M118" s="70">
        <v>0.82836125695021412</v>
      </c>
      <c r="N118" s="42">
        <v>10401.119999999999</v>
      </c>
      <c r="O118" s="70">
        <v>1</v>
      </c>
      <c r="P118" s="42">
        <v>8107.2</v>
      </c>
      <c r="Q118" s="70">
        <v>0.77945452028243123</v>
      </c>
      <c r="R118" s="42">
        <v>2293.92</v>
      </c>
      <c r="S118" s="70">
        <v>0.22054547971756888</v>
      </c>
      <c r="T118" s="42"/>
      <c r="U118" s="73"/>
    </row>
    <row r="119" spans="1:21" ht="28.5" x14ac:dyDescent="0.2">
      <c r="A119" s="52" t="s">
        <v>194</v>
      </c>
      <c r="B119" s="3">
        <v>752.00000000000011</v>
      </c>
      <c r="C119" s="70">
        <v>1</v>
      </c>
      <c r="D119" s="3">
        <v>11.926013661512501</v>
      </c>
      <c r="E119" s="70">
        <v>1.5859060720096411E-2</v>
      </c>
      <c r="F119" s="3">
        <v>740.07398633848754</v>
      </c>
      <c r="G119" s="70">
        <v>0.98414093927990354</v>
      </c>
      <c r="H119" s="3">
        <v>11.926013661512501</v>
      </c>
      <c r="I119" s="70">
        <v>1</v>
      </c>
      <c r="J119" s="3">
        <v>2</v>
      </c>
      <c r="K119" s="70">
        <v>0.16770062962902496</v>
      </c>
      <c r="L119" s="3">
        <v>9.926013661512501</v>
      </c>
      <c r="M119" s="70">
        <v>0.83229937037097501</v>
      </c>
      <c r="N119" s="42">
        <v>9432</v>
      </c>
      <c r="O119" s="70">
        <v>1</v>
      </c>
      <c r="P119" s="42">
        <v>360</v>
      </c>
      <c r="Q119" s="70">
        <v>3.8167938931297711E-2</v>
      </c>
      <c r="R119" s="42">
        <v>9072</v>
      </c>
      <c r="S119" s="70">
        <v>0.96183206106870234</v>
      </c>
      <c r="T119" s="42"/>
      <c r="U119" s="73"/>
    </row>
    <row r="120" spans="1:21" ht="28.5" x14ac:dyDescent="0.2">
      <c r="A120" s="52" t="s">
        <v>84</v>
      </c>
      <c r="B120" s="3">
        <v>465.00000000000011</v>
      </c>
      <c r="C120" s="70">
        <v>1</v>
      </c>
      <c r="D120" s="3">
        <v>18.16225872798228</v>
      </c>
      <c r="E120" s="70">
        <v>3.9058620920391994E-2</v>
      </c>
      <c r="F120" s="3">
        <v>446.83774127201775</v>
      </c>
      <c r="G120" s="70">
        <v>0.96094137907960786</v>
      </c>
      <c r="H120" s="3">
        <v>18.16225872798228</v>
      </c>
      <c r="I120" s="70">
        <v>1</v>
      </c>
      <c r="J120" s="3">
        <v>1</v>
      </c>
      <c r="K120" s="70">
        <v>5.5059231066856083E-2</v>
      </c>
      <c r="L120" s="3">
        <v>17.16225872798228</v>
      </c>
      <c r="M120" s="70">
        <v>0.94494076893314383</v>
      </c>
      <c r="N120" s="42">
        <v>1296</v>
      </c>
      <c r="O120" s="70">
        <v>1</v>
      </c>
      <c r="P120" s="42">
        <v>1296</v>
      </c>
      <c r="Q120" s="70">
        <v>1</v>
      </c>
      <c r="R120" s="42"/>
      <c r="S120" s="70"/>
      <c r="T120" s="42"/>
      <c r="U120" s="73"/>
    </row>
    <row r="121" spans="1:21" ht="14.25" x14ac:dyDescent="0.2">
      <c r="A121" s="52" t="s">
        <v>53</v>
      </c>
      <c r="B121" s="3">
        <v>322.99999999999994</v>
      </c>
      <c r="C121" s="70">
        <v>1</v>
      </c>
      <c r="D121" s="3">
        <v>9.6528265531280102</v>
      </c>
      <c r="E121" s="70">
        <v>2.9884911929188893E-2</v>
      </c>
      <c r="F121" s="3">
        <v>313.34717344687192</v>
      </c>
      <c r="G121" s="70">
        <v>0.97011508807081115</v>
      </c>
      <c r="H121" s="3">
        <v>9.6528265531280102</v>
      </c>
      <c r="I121" s="70">
        <v>1</v>
      </c>
      <c r="J121" s="3">
        <v>4.6528265531280102</v>
      </c>
      <c r="K121" s="70">
        <v>0.48201700584998664</v>
      </c>
      <c r="L121" s="3">
        <v>5</v>
      </c>
      <c r="M121" s="70">
        <v>0.51798299415001336</v>
      </c>
      <c r="N121" s="42">
        <v>71100.303421698714</v>
      </c>
      <c r="O121" s="70">
        <v>1</v>
      </c>
      <c r="P121" s="42">
        <v>54597.599999999999</v>
      </c>
      <c r="Q121" s="70">
        <v>0.7678954571569051</v>
      </c>
      <c r="R121" s="42">
        <v>16502.70342169873</v>
      </c>
      <c r="S121" s="70">
        <v>0.23210454284309509</v>
      </c>
      <c r="T121" s="42"/>
      <c r="U121" s="73"/>
    </row>
    <row r="122" spans="1:21" ht="14.25" x14ac:dyDescent="0.2">
      <c r="A122" s="52" t="s">
        <v>199</v>
      </c>
      <c r="B122" s="3">
        <v>296.00000000000023</v>
      </c>
      <c r="C122" s="70">
        <v>1</v>
      </c>
      <c r="D122" s="3">
        <v>29.838834511096728</v>
      </c>
      <c r="E122" s="70">
        <v>0.10080687334829967</v>
      </c>
      <c r="F122" s="3">
        <v>266.16116548890352</v>
      </c>
      <c r="G122" s="70">
        <v>0.89919312665170037</v>
      </c>
      <c r="H122" s="3">
        <v>29.838834511096728</v>
      </c>
      <c r="I122" s="70">
        <v>1</v>
      </c>
      <c r="J122" s="3">
        <v>6</v>
      </c>
      <c r="K122" s="70">
        <v>0.20108023983874662</v>
      </c>
      <c r="L122" s="3">
        <v>23.838834511096731</v>
      </c>
      <c r="M122" s="70">
        <v>0.79891976016125354</v>
      </c>
      <c r="N122" s="42">
        <v>8792.8991999999998</v>
      </c>
      <c r="O122" s="70">
        <v>1</v>
      </c>
      <c r="P122" s="42">
        <v>1272.4992</v>
      </c>
      <c r="Q122" s="70">
        <v>0.14471895686009911</v>
      </c>
      <c r="R122" s="42">
        <v>5090.3999999999996</v>
      </c>
      <c r="S122" s="70">
        <v>0.57892168262317845</v>
      </c>
      <c r="T122" s="42">
        <v>2430</v>
      </c>
      <c r="U122" s="73">
        <v>0.27635936051672244</v>
      </c>
    </row>
    <row r="123" spans="1:21" ht="14.25" x14ac:dyDescent="0.2">
      <c r="A123" s="52" t="s">
        <v>146</v>
      </c>
      <c r="B123" s="3">
        <v>68.042553191489375</v>
      </c>
      <c r="C123" s="70">
        <v>1</v>
      </c>
      <c r="D123" s="3">
        <v>2.0991253644314867</v>
      </c>
      <c r="E123" s="70">
        <v>3.0850185155809836E-2</v>
      </c>
      <c r="F123" s="3">
        <v>65.943427827057874</v>
      </c>
      <c r="G123" s="70">
        <v>0.96914981484419005</v>
      </c>
      <c r="H123" s="3">
        <v>2.0991253644314867</v>
      </c>
      <c r="I123" s="70">
        <v>1</v>
      </c>
      <c r="J123" s="3">
        <v>0</v>
      </c>
      <c r="K123" s="70">
        <v>0</v>
      </c>
      <c r="L123" s="3">
        <v>2.0991253644314867</v>
      </c>
      <c r="M123" s="70">
        <v>1</v>
      </c>
      <c r="N123" s="42"/>
      <c r="O123" s="70"/>
      <c r="P123" s="42"/>
      <c r="Q123" s="70">
        <v>0</v>
      </c>
      <c r="R123" s="42"/>
      <c r="S123" s="70">
        <v>0</v>
      </c>
      <c r="T123" s="42"/>
      <c r="U123" s="73"/>
    </row>
    <row r="124" spans="1:21" ht="14.25" x14ac:dyDescent="0.2">
      <c r="A124" s="52" t="s">
        <v>196</v>
      </c>
      <c r="B124" s="3">
        <v>58.999999999999986</v>
      </c>
      <c r="C124" s="70">
        <v>1</v>
      </c>
      <c r="D124" s="3">
        <v>5.3431079938961492</v>
      </c>
      <c r="E124" s="70">
        <v>9.0561152438917797E-2</v>
      </c>
      <c r="F124" s="3">
        <v>53.656892006103838</v>
      </c>
      <c r="G124" s="70">
        <v>0.90943884756108218</v>
      </c>
      <c r="H124" s="3">
        <v>5.3431079938961492</v>
      </c>
      <c r="I124" s="70">
        <v>1</v>
      </c>
      <c r="J124" s="3">
        <v>5.3431079938961492</v>
      </c>
      <c r="K124" s="70">
        <v>1</v>
      </c>
      <c r="L124" s="3">
        <v>0</v>
      </c>
      <c r="M124" s="70">
        <v>0</v>
      </c>
      <c r="N124" s="42">
        <v>116546.87654456808</v>
      </c>
      <c r="O124" s="70">
        <v>1</v>
      </c>
      <c r="P124" s="42">
        <v>116546.87654456808</v>
      </c>
      <c r="Q124" s="70">
        <v>1</v>
      </c>
      <c r="R124" s="42"/>
      <c r="S124" s="70">
        <v>0</v>
      </c>
      <c r="T124" s="42"/>
      <c r="U124" s="73">
        <v>0</v>
      </c>
    </row>
    <row r="125" spans="1:21" ht="14.25" x14ac:dyDescent="0.2">
      <c r="A125" s="123" t="s">
        <v>249</v>
      </c>
      <c r="B125" s="123"/>
      <c r="C125" s="123"/>
      <c r="D125" s="123"/>
      <c r="E125" s="123"/>
      <c r="F125" s="123"/>
      <c r="G125" s="123"/>
    </row>
  </sheetData>
  <mergeCells count="72">
    <mergeCell ref="A80:P80"/>
    <mergeCell ref="A82:A84"/>
    <mergeCell ref="I83:J83"/>
    <mergeCell ref="B82:B84"/>
    <mergeCell ref="E82:G82"/>
    <mergeCell ref="H82:J82"/>
    <mergeCell ref="A79:B79"/>
    <mergeCell ref="A58:P58"/>
    <mergeCell ref="A60:A62"/>
    <mergeCell ref="B60:B62"/>
    <mergeCell ref="C60:C62"/>
    <mergeCell ref="D60:F60"/>
    <mergeCell ref="G60:I60"/>
    <mergeCell ref="J60:L60"/>
    <mergeCell ref="E61:F61"/>
    <mergeCell ref="H61:I61"/>
    <mergeCell ref="K61:L61"/>
    <mergeCell ref="A75:G75"/>
    <mergeCell ref="A57:B57"/>
    <mergeCell ref="C57:E57"/>
    <mergeCell ref="F57:H57"/>
    <mergeCell ref="I57:K57"/>
    <mergeCell ref="L57:N57"/>
    <mergeCell ref="A53:G53"/>
    <mergeCell ref="H53:N53"/>
    <mergeCell ref="I39:J39"/>
    <mergeCell ref="K39:L39"/>
    <mergeCell ref="M39:N39"/>
    <mergeCell ref="F35:H35"/>
    <mergeCell ref="I35:K35"/>
    <mergeCell ref="L35:N35"/>
    <mergeCell ref="A36:P36"/>
    <mergeCell ref="A38:A40"/>
    <mergeCell ref="B38:B40"/>
    <mergeCell ref="C38:F38"/>
    <mergeCell ref="G38:J38"/>
    <mergeCell ref="K38:N38"/>
    <mergeCell ref="C39:D39"/>
    <mergeCell ref="E39:F39"/>
    <mergeCell ref="G39:H39"/>
    <mergeCell ref="J8:L8"/>
    <mergeCell ref="A9:Q9"/>
    <mergeCell ref="N104:U104"/>
    <mergeCell ref="B105:C105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A104:A106"/>
    <mergeCell ref="B104:G104"/>
    <mergeCell ref="H104:M104"/>
    <mergeCell ref="A11:A12"/>
    <mergeCell ref="A31:G31"/>
    <mergeCell ref="A125:G125"/>
    <mergeCell ref="A8:C8"/>
    <mergeCell ref="D8:F8"/>
    <mergeCell ref="G8:I8"/>
    <mergeCell ref="A97:G97"/>
    <mergeCell ref="A101:B101"/>
    <mergeCell ref="A102:P102"/>
    <mergeCell ref="K82:M82"/>
    <mergeCell ref="F83:G83"/>
    <mergeCell ref="L83:M83"/>
    <mergeCell ref="D82:D84"/>
    <mergeCell ref="C82:C84"/>
    <mergeCell ref="A35:B35"/>
    <mergeCell ref="C35:E35"/>
  </mergeCells>
  <hyperlinks>
    <hyperlink ref="Q38" location="CONTENIDO!A5" display="ÍNDICE"/>
    <hyperlink ref="J11" location="CONTENIDO!A26" display="CONTENIDO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88"/>
  <sheetViews>
    <sheetView showGridLines="0" workbookViewId="0">
      <selection activeCell="A5" sqref="A5"/>
    </sheetView>
  </sheetViews>
  <sheetFormatPr baseColWidth="10" defaultRowHeight="11.25" x14ac:dyDescent="0.2"/>
  <cols>
    <col min="1" max="1" width="40.83203125" customWidth="1"/>
    <col min="2" max="2" width="16.83203125" customWidth="1"/>
    <col min="3" max="3" width="12.83203125" customWidth="1"/>
    <col min="4" max="5" width="16.83203125" customWidth="1"/>
    <col min="7" max="7" width="17.6640625" bestFit="1" customWidth="1"/>
    <col min="9" max="9" width="13.5" bestFit="1" customWidth="1"/>
  </cols>
  <sheetData>
    <row r="8" spans="1:15" ht="18" customHeight="1" x14ac:dyDescent="0.3">
      <c r="A8" s="189" t="s">
        <v>352</v>
      </c>
      <c r="B8" s="189"/>
      <c r="C8" s="192"/>
      <c r="D8" s="192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1:15" ht="17.25" x14ac:dyDescent="0.3">
      <c r="A9" s="189" t="s">
        <v>90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1" spans="1:15" ht="33.950000000000003" customHeight="1" x14ac:dyDescent="0.2">
      <c r="A11" s="124" t="s">
        <v>91</v>
      </c>
      <c r="B11" s="124" t="s">
        <v>359</v>
      </c>
      <c r="C11" s="124"/>
      <c r="D11" s="124" t="s">
        <v>357</v>
      </c>
      <c r="E11" s="130" t="s">
        <v>358</v>
      </c>
      <c r="H11" s="8"/>
    </row>
    <row r="12" spans="1:15" ht="33.950000000000003" customHeight="1" x14ac:dyDescent="0.2">
      <c r="A12" s="124"/>
      <c r="B12" s="66" t="s">
        <v>40</v>
      </c>
      <c r="C12" s="66" t="s">
        <v>41</v>
      </c>
      <c r="D12" s="124"/>
      <c r="E12" s="131"/>
      <c r="G12" s="8" t="s">
        <v>374</v>
      </c>
    </row>
    <row r="13" spans="1:15" ht="13.5" x14ac:dyDescent="0.25">
      <c r="A13" s="95" t="s">
        <v>42</v>
      </c>
      <c r="B13" s="69">
        <f>SUM(B14:B27)</f>
        <v>1672827.5726057487</v>
      </c>
      <c r="C13" s="77">
        <v>1</v>
      </c>
      <c r="D13" s="6">
        <v>13448.481154999999</v>
      </c>
      <c r="E13" s="6">
        <v>5051.4282689720658</v>
      </c>
      <c r="G13" s="97"/>
    </row>
    <row r="14" spans="1:15" ht="14.25" customHeight="1" x14ac:dyDescent="0.2">
      <c r="A14" s="67" t="s">
        <v>93</v>
      </c>
      <c r="B14" s="68">
        <v>27991.202791135845</v>
      </c>
      <c r="C14" s="91">
        <f>B14/$B$13</f>
        <v>1.6732867899549381E-2</v>
      </c>
      <c r="D14" s="3">
        <v>2029.4010781004336</v>
      </c>
      <c r="E14" s="3">
        <v>1354.4763694377436</v>
      </c>
      <c r="F14" s="90"/>
      <c r="G14" s="93"/>
      <c r="H14" s="94"/>
      <c r="I14" s="89"/>
    </row>
    <row r="15" spans="1:15" ht="14.25" customHeight="1" x14ac:dyDescent="0.25">
      <c r="A15" s="67" t="s">
        <v>94</v>
      </c>
      <c r="B15" s="68">
        <v>92733.505325929655</v>
      </c>
      <c r="C15" s="91">
        <f t="shared" ref="C15:C27" si="0">B15/$B$13</f>
        <v>5.5435184620659675E-2</v>
      </c>
      <c r="D15" s="3">
        <v>13257.684933127006</v>
      </c>
      <c r="E15" s="3">
        <v>4263.3640753073796</v>
      </c>
      <c r="F15" s="90"/>
      <c r="G15" s="105"/>
      <c r="H15" s="94"/>
      <c r="I15" s="89"/>
    </row>
    <row r="16" spans="1:15" ht="14.25" x14ac:dyDescent="0.2">
      <c r="A16" s="67" t="s">
        <v>95</v>
      </c>
      <c r="B16" s="68">
        <v>406795.80782229808</v>
      </c>
      <c r="C16" s="91">
        <f t="shared" si="0"/>
        <v>0.24317856453587494</v>
      </c>
      <c r="D16" s="3">
        <v>2281.269252866286</v>
      </c>
      <c r="E16" s="3">
        <v>922.49001869877645</v>
      </c>
      <c r="F16" s="90"/>
      <c r="G16" s="106"/>
      <c r="H16" s="94"/>
      <c r="I16" s="89"/>
    </row>
    <row r="17" spans="1:15" ht="14.25" x14ac:dyDescent="0.2">
      <c r="A17" s="67" t="s">
        <v>96</v>
      </c>
      <c r="B17" s="68">
        <v>38826.26098235292</v>
      </c>
      <c r="C17" s="91">
        <f t="shared" si="0"/>
        <v>2.3209959961308861E-2</v>
      </c>
      <c r="D17" s="3">
        <v>6001.9980177789994</v>
      </c>
      <c r="E17" s="3">
        <v>1845.2165801577564</v>
      </c>
      <c r="F17" s="90"/>
      <c r="G17" s="106"/>
      <c r="H17" s="94"/>
      <c r="I17" s="89"/>
    </row>
    <row r="18" spans="1:15" ht="14.25" x14ac:dyDescent="0.2">
      <c r="A18" s="67" t="s">
        <v>97</v>
      </c>
      <c r="B18" s="68">
        <v>235.49508098844126</v>
      </c>
      <c r="C18" s="91">
        <f t="shared" si="0"/>
        <v>1.4077666153099847E-4</v>
      </c>
      <c r="D18" s="3">
        <v>316.22484457815665</v>
      </c>
      <c r="E18" s="3">
        <v>109.44461171397104</v>
      </c>
      <c r="F18" s="90"/>
      <c r="G18" s="92"/>
      <c r="H18" s="94"/>
      <c r="I18" s="89"/>
    </row>
    <row r="19" spans="1:15" ht="14.25" x14ac:dyDescent="0.2">
      <c r="A19" s="67" t="s">
        <v>98</v>
      </c>
      <c r="B19" s="68">
        <v>7985.4822470609734</v>
      </c>
      <c r="C19" s="91">
        <f t="shared" si="0"/>
        <v>4.7736433675719834E-3</v>
      </c>
      <c r="D19" s="3">
        <v>793.04157501815166</v>
      </c>
      <c r="E19" s="3">
        <v>281.03202092793828</v>
      </c>
      <c r="F19" s="90"/>
      <c r="G19" s="92"/>
      <c r="H19" s="94"/>
      <c r="I19" s="89"/>
    </row>
    <row r="20" spans="1:15" ht="14.25" x14ac:dyDescent="0.2">
      <c r="A20" s="67" t="s">
        <v>99</v>
      </c>
      <c r="B20" s="68">
        <v>47144.593639571474</v>
      </c>
      <c r="C20" s="91">
        <f t="shared" si="0"/>
        <v>2.8182578056227731E-2</v>
      </c>
      <c r="D20" s="3">
        <v>948.80231793462985</v>
      </c>
      <c r="E20" s="3">
        <v>489.19608091641896</v>
      </c>
      <c r="F20" s="90"/>
      <c r="G20" s="92"/>
      <c r="H20" s="94"/>
      <c r="I20" s="89"/>
    </row>
    <row r="21" spans="1:15" ht="14.25" x14ac:dyDescent="0.2">
      <c r="A21" s="67" t="s">
        <v>100</v>
      </c>
      <c r="B21" s="68">
        <v>2321.4081322225852</v>
      </c>
      <c r="C21" s="91">
        <f t="shared" si="0"/>
        <v>1.38771512990221E-3</v>
      </c>
      <c r="D21" s="3">
        <v>267.09857232553293</v>
      </c>
      <c r="E21" s="3">
        <v>171.86226885452547</v>
      </c>
      <c r="F21" s="90"/>
      <c r="G21" s="92"/>
      <c r="H21" s="94"/>
      <c r="I21" s="89"/>
    </row>
    <row r="22" spans="1:15" ht="14.25" customHeight="1" x14ac:dyDescent="0.2">
      <c r="A22" s="67" t="s">
        <v>101</v>
      </c>
      <c r="B22" s="68">
        <v>1016628.5385097731</v>
      </c>
      <c r="C22" s="91">
        <f t="shared" si="0"/>
        <v>0.60773062039274006</v>
      </c>
      <c r="D22" s="3">
        <v>840.33794145516947</v>
      </c>
      <c r="E22" s="3">
        <v>402.49778292414169</v>
      </c>
      <c r="F22" s="90"/>
      <c r="G22" s="92"/>
      <c r="H22" s="94"/>
      <c r="I22" s="89"/>
    </row>
    <row r="23" spans="1:15" ht="14.25" customHeight="1" x14ac:dyDescent="0.2">
      <c r="A23" s="67" t="s">
        <v>102</v>
      </c>
      <c r="B23" s="68">
        <v>30954.457821631117</v>
      </c>
      <c r="C23" s="91">
        <f t="shared" si="0"/>
        <v>1.8504272842307132E-2</v>
      </c>
      <c r="D23" s="3">
        <v>388.15618866025085</v>
      </c>
      <c r="E23" s="3">
        <v>280.08160415432326</v>
      </c>
      <c r="F23" s="90"/>
      <c r="G23" s="92"/>
      <c r="H23" s="94"/>
      <c r="I23" s="89"/>
    </row>
    <row r="24" spans="1:15" ht="14.25" customHeight="1" x14ac:dyDescent="0.2">
      <c r="A24" s="67" t="s">
        <v>103</v>
      </c>
      <c r="B24" s="68">
        <v>170.96589451828484</v>
      </c>
      <c r="C24" s="91">
        <f t="shared" si="0"/>
        <v>1.0220174351381164E-4</v>
      </c>
      <c r="D24" s="3">
        <v>259.46427143944902</v>
      </c>
      <c r="E24" s="3">
        <v>80.454539333406743</v>
      </c>
      <c r="F24" s="90"/>
      <c r="G24" s="92"/>
      <c r="H24" s="94"/>
      <c r="I24" s="89"/>
    </row>
    <row r="25" spans="1:15" ht="30" customHeight="1" x14ac:dyDescent="0.2">
      <c r="A25" s="67" t="s">
        <v>104</v>
      </c>
      <c r="B25" s="68">
        <v>989.07176333272332</v>
      </c>
      <c r="C25" s="91">
        <f t="shared" si="0"/>
        <v>5.9125744908188895E-4</v>
      </c>
      <c r="D25" s="3">
        <v>209.13550290396176</v>
      </c>
      <c r="E25" s="3">
        <v>170.49114426521496</v>
      </c>
      <c r="F25" s="90"/>
      <c r="G25" s="92"/>
      <c r="H25" s="94"/>
      <c r="I25" s="89"/>
    </row>
    <row r="26" spans="1:15" ht="14.25" customHeight="1" x14ac:dyDescent="0.2">
      <c r="A26" s="67" t="s">
        <v>105</v>
      </c>
      <c r="B26" s="68">
        <v>45.753999999999998</v>
      </c>
      <c r="C26" s="91">
        <f t="shared" si="0"/>
        <v>2.7351294747449314E-5</v>
      </c>
      <c r="D26" s="3">
        <v>20.250814332247558</v>
      </c>
      <c r="E26" s="3">
        <v>7</v>
      </c>
      <c r="F26" s="90"/>
      <c r="G26" s="92"/>
      <c r="H26" s="94"/>
      <c r="I26" s="89"/>
    </row>
    <row r="27" spans="1:15" ht="14.25" customHeight="1" x14ac:dyDescent="0.2">
      <c r="A27" s="67" t="s">
        <v>106</v>
      </c>
      <c r="B27" s="68">
        <v>5.0285949337671392</v>
      </c>
      <c r="C27" s="91">
        <f t="shared" si="0"/>
        <v>3.0060449840231539E-6</v>
      </c>
      <c r="D27" s="3">
        <v>58.245071999925543</v>
      </c>
      <c r="E27" s="3">
        <v>16.029746688356958</v>
      </c>
      <c r="F27" s="90"/>
      <c r="G27" s="92"/>
      <c r="H27" s="94"/>
      <c r="I27" s="89"/>
      <c r="J27" s="13"/>
      <c r="K27" s="13"/>
      <c r="L27" s="13"/>
      <c r="M27" s="13"/>
    </row>
    <row r="28" spans="1:15" ht="14.25" customHeight="1" x14ac:dyDescent="0.2">
      <c r="A28" s="133" t="s">
        <v>213</v>
      </c>
      <c r="B28" s="133"/>
      <c r="C28" s="133"/>
      <c r="D28" s="133"/>
      <c r="E28" s="133"/>
      <c r="F28" s="133"/>
      <c r="G28" s="56"/>
      <c r="H28" s="56"/>
      <c r="I28" s="56"/>
      <c r="J28" s="56"/>
      <c r="K28" s="56"/>
      <c r="L28" s="56"/>
      <c r="M28" s="56"/>
    </row>
    <row r="29" spans="1:15" ht="14.2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5" ht="14.25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</row>
    <row r="32" spans="1:15" ht="18" customHeight="1" x14ac:dyDescent="0.3">
      <c r="A32" s="189" t="s">
        <v>261</v>
      </c>
      <c r="B32" s="189"/>
      <c r="C32" s="192"/>
      <c r="D32" s="192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</row>
    <row r="33" spans="1:15" ht="17.25" x14ac:dyDescent="0.3">
      <c r="A33" s="189" t="s">
        <v>353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</row>
    <row r="35" spans="1:15" ht="33.950000000000003" customHeight="1" x14ac:dyDescent="0.2">
      <c r="A35" s="124" t="s">
        <v>107</v>
      </c>
      <c r="B35" s="124" t="s">
        <v>359</v>
      </c>
      <c r="C35" s="124"/>
      <c r="D35" s="124" t="s">
        <v>360</v>
      </c>
      <c r="E35" s="130" t="s">
        <v>358</v>
      </c>
    </row>
    <row r="36" spans="1:15" ht="33.950000000000003" customHeight="1" x14ac:dyDescent="0.2">
      <c r="A36" s="124"/>
      <c r="B36" s="66" t="s">
        <v>40</v>
      </c>
      <c r="C36" s="66" t="s">
        <v>41</v>
      </c>
      <c r="D36" s="124"/>
      <c r="E36" s="131"/>
    </row>
    <row r="37" spans="1:15" ht="13.5" x14ac:dyDescent="0.25">
      <c r="A37" s="71" t="s">
        <v>42</v>
      </c>
      <c r="B37" s="69">
        <f>SUM(B38:B45)</f>
        <v>101246.08214311043</v>
      </c>
      <c r="C37" s="77">
        <v>1</v>
      </c>
      <c r="D37" s="6">
        <v>9475.1013370000001</v>
      </c>
      <c r="E37" s="6">
        <v>2766.3079143455375</v>
      </c>
      <c r="G37" s="97"/>
    </row>
    <row r="38" spans="1:15" ht="30" customHeight="1" x14ac:dyDescent="0.2">
      <c r="A38" s="72" t="s">
        <v>108</v>
      </c>
      <c r="B38" s="68">
        <v>32183.892296978345</v>
      </c>
      <c r="C38" s="91">
        <f>B38/$B$37</f>
        <v>0.31787790318134684</v>
      </c>
      <c r="D38" s="3">
        <v>9143.3776413305241</v>
      </c>
      <c r="E38" s="3">
        <v>1983.5443775440924</v>
      </c>
      <c r="G38" s="96"/>
      <c r="H38" s="94"/>
      <c r="I38" s="89"/>
    </row>
    <row r="39" spans="1:15" ht="30" customHeight="1" x14ac:dyDescent="0.25">
      <c r="A39" s="72" t="s">
        <v>109</v>
      </c>
      <c r="B39" s="68">
        <v>1613.0927957316082</v>
      </c>
      <c r="C39" s="91">
        <f t="shared" ref="C39:C45" si="1">B39/$B$37</f>
        <v>1.5932397200827151E-2</v>
      </c>
      <c r="D39" s="3">
        <v>402.22431157733541</v>
      </c>
      <c r="E39" s="3">
        <v>271.86758662648373</v>
      </c>
      <c r="G39" s="107"/>
      <c r="H39" s="90"/>
      <c r="I39" s="89"/>
    </row>
    <row r="40" spans="1:15" ht="30" customHeight="1" x14ac:dyDescent="0.2">
      <c r="A40" s="72" t="s">
        <v>110</v>
      </c>
      <c r="B40" s="68">
        <v>676.08413661612462</v>
      </c>
      <c r="C40" s="91">
        <f t="shared" si="1"/>
        <v>6.6776325790116574E-3</v>
      </c>
      <c r="D40" s="3">
        <v>932.80148360590874</v>
      </c>
      <c r="E40" s="3">
        <v>594.92592846104503</v>
      </c>
      <c r="G40" s="96"/>
      <c r="H40" s="90"/>
      <c r="I40" s="89"/>
    </row>
    <row r="41" spans="1:15" ht="30" customHeight="1" x14ac:dyDescent="0.2">
      <c r="A41" s="72" t="s">
        <v>111</v>
      </c>
      <c r="B41" s="68">
        <v>250.48165369031543</v>
      </c>
      <c r="C41" s="91">
        <f t="shared" si="1"/>
        <v>2.473988606653064E-3</v>
      </c>
      <c r="D41" s="3">
        <v>87.595687906400826</v>
      </c>
      <c r="E41" s="3">
        <v>61.719107015174387</v>
      </c>
      <c r="G41" s="96"/>
      <c r="H41" s="90"/>
      <c r="I41" s="89"/>
    </row>
    <row r="42" spans="1:15" ht="30" customHeight="1" x14ac:dyDescent="0.2">
      <c r="A42" s="72" t="s">
        <v>112</v>
      </c>
      <c r="B42" s="68">
        <v>1322.8019771232739</v>
      </c>
      <c r="C42" s="91">
        <f t="shared" si="1"/>
        <v>1.3065216442187909E-2</v>
      </c>
      <c r="D42" s="3">
        <v>295.16526878610125</v>
      </c>
      <c r="E42" s="3">
        <v>244.55169996667817</v>
      </c>
      <c r="G42" s="96"/>
      <c r="H42" s="90"/>
      <c r="I42" s="89"/>
    </row>
    <row r="43" spans="1:15" ht="14.25" customHeight="1" x14ac:dyDescent="0.2">
      <c r="A43" s="72" t="s">
        <v>356</v>
      </c>
      <c r="B43" s="68">
        <v>3.27</v>
      </c>
      <c r="C43" s="91">
        <f t="shared" si="1"/>
        <v>3.2297546046057213E-5</v>
      </c>
      <c r="D43" s="3">
        <v>9</v>
      </c>
      <c r="E43" s="3">
        <v>5</v>
      </c>
      <c r="G43" s="96"/>
      <c r="H43" s="90"/>
      <c r="I43" s="89"/>
    </row>
    <row r="44" spans="1:15" ht="30" customHeight="1" x14ac:dyDescent="0.2">
      <c r="A44" s="72" t="s">
        <v>113</v>
      </c>
      <c r="B44" s="68">
        <v>858.125</v>
      </c>
      <c r="C44" s="91">
        <f t="shared" si="1"/>
        <v>8.4756366057409313E-3</v>
      </c>
      <c r="D44" s="3">
        <v>14</v>
      </c>
      <c r="E44" s="3">
        <v>10</v>
      </c>
      <c r="G44" s="96"/>
      <c r="H44" s="90"/>
      <c r="I44" s="89"/>
    </row>
    <row r="45" spans="1:15" ht="57.95" customHeight="1" x14ac:dyDescent="0.2">
      <c r="A45" s="72" t="s">
        <v>114</v>
      </c>
      <c r="B45" s="68">
        <v>64338.334282970769</v>
      </c>
      <c r="C45" s="91">
        <f t="shared" si="1"/>
        <v>0.63546492783818653</v>
      </c>
      <c r="D45" s="3">
        <v>31.918038282486634</v>
      </c>
      <c r="E45" s="3">
        <v>15.401565485881935</v>
      </c>
      <c r="G45" s="96"/>
      <c r="H45" s="90"/>
      <c r="I45" s="89"/>
    </row>
    <row r="46" spans="1:15" ht="14.25" x14ac:dyDescent="0.2">
      <c r="A46" s="133" t="s">
        <v>213</v>
      </c>
      <c r="B46" s="133"/>
      <c r="C46" s="133"/>
      <c r="D46" s="133"/>
      <c r="E46" s="133"/>
      <c r="F46" s="133"/>
      <c r="G46" s="56"/>
      <c r="H46" s="56"/>
      <c r="I46" s="56"/>
      <c r="J46" s="56"/>
      <c r="K46" s="56"/>
      <c r="L46" s="56"/>
      <c r="M46" s="56"/>
    </row>
    <row r="47" spans="1:15" ht="14.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5" ht="14.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1:15" ht="14.25" customHeight="1" x14ac:dyDescent="0.2"/>
    <row r="50" spans="1:15" ht="18" customHeight="1" x14ac:dyDescent="0.3">
      <c r="A50" s="189" t="s">
        <v>354</v>
      </c>
      <c r="B50" s="189"/>
      <c r="C50" s="192"/>
      <c r="D50" s="192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</row>
    <row r="51" spans="1:15" ht="17.25" x14ac:dyDescent="0.3">
      <c r="A51" s="189" t="s">
        <v>115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</row>
    <row r="53" spans="1:15" ht="33.950000000000003" customHeight="1" x14ac:dyDescent="0.2">
      <c r="A53" s="124" t="s">
        <v>116</v>
      </c>
      <c r="B53" s="124" t="s">
        <v>363</v>
      </c>
      <c r="C53" s="124"/>
      <c r="D53" s="124" t="s">
        <v>361</v>
      </c>
      <c r="E53" s="130" t="s">
        <v>358</v>
      </c>
    </row>
    <row r="54" spans="1:15" ht="33.950000000000003" customHeight="1" x14ac:dyDescent="0.2">
      <c r="A54" s="124"/>
      <c r="B54" s="66" t="s">
        <v>40</v>
      </c>
      <c r="C54" s="66" t="s">
        <v>41</v>
      </c>
      <c r="D54" s="124"/>
      <c r="E54" s="131"/>
    </row>
    <row r="55" spans="1:15" ht="13.5" x14ac:dyDescent="0.25">
      <c r="A55" s="98" t="s">
        <v>42</v>
      </c>
      <c r="B55" s="69">
        <v>31911415.042620901</v>
      </c>
      <c r="C55" s="77">
        <v>1</v>
      </c>
      <c r="D55" s="6">
        <v>4684.4662630000003</v>
      </c>
      <c r="E55" s="6">
        <v>1857.534391679862</v>
      </c>
      <c r="G55" s="100"/>
    </row>
    <row r="56" spans="1:15" ht="14.25" x14ac:dyDescent="0.3">
      <c r="A56" s="74" t="s">
        <v>117</v>
      </c>
      <c r="B56" s="68">
        <v>1246621.0541948183</v>
      </c>
      <c r="C56" s="91">
        <f>B56/$B$55</f>
        <v>3.9065050939603607E-2</v>
      </c>
      <c r="D56" s="3">
        <v>197.20759660839198</v>
      </c>
      <c r="E56" s="3">
        <v>167.27777204698845</v>
      </c>
      <c r="G56" s="99"/>
      <c r="H56" s="90"/>
    </row>
    <row r="57" spans="1:15" ht="14.25" x14ac:dyDescent="0.3">
      <c r="A57" s="74" t="s">
        <v>118</v>
      </c>
      <c r="B57" s="68">
        <v>873324.97914660804</v>
      </c>
      <c r="C57" s="91">
        <f t="shared" ref="C57:C61" si="2">B57/$B$55</f>
        <v>2.7367165573203029E-2</v>
      </c>
      <c r="D57" s="3">
        <v>76.768864962815968</v>
      </c>
      <c r="E57" s="3">
        <v>70.768864962815968</v>
      </c>
      <c r="G57" s="105"/>
      <c r="H57" s="90"/>
    </row>
    <row r="58" spans="1:15" ht="14.25" x14ac:dyDescent="0.3">
      <c r="A58" s="74" t="s">
        <v>119</v>
      </c>
      <c r="B58" s="68">
        <v>25772125.265468262</v>
      </c>
      <c r="C58" s="91">
        <f t="shared" si="2"/>
        <v>0.80761461787410549</v>
      </c>
      <c r="D58" s="3">
        <v>4576.8107270982191</v>
      </c>
      <c r="E58" s="3">
        <v>1546.9044473018766</v>
      </c>
      <c r="G58" s="99"/>
      <c r="H58" s="90"/>
    </row>
    <row r="59" spans="1:15" ht="14.25" x14ac:dyDescent="0.3">
      <c r="A59" s="74" t="s">
        <v>120</v>
      </c>
      <c r="B59" s="68">
        <v>188563.5940484303</v>
      </c>
      <c r="C59" s="91">
        <f t="shared" si="2"/>
        <v>5.9089699969927583E-3</v>
      </c>
      <c r="D59" s="3">
        <v>178.62717335360531</v>
      </c>
      <c r="E59" s="3">
        <v>121.25023316451588</v>
      </c>
      <c r="G59" s="99"/>
      <c r="H59" s="90"/>
    </row>
    <row r="60" spans="1:15" ht="14.25" x14ac:dyDescent="0.3">
      <c r="A60" s="74" t="s">
        <v>121</v>
      </c>
      <c r="B60" s="68">
        <v>16899.460470599355</v>
      </c>
      <c r="C60" s="91">
        <f t="shared" si="2"/>
        <v>5.2957414918857176E-4</v>
      </c>
      <c r="D60" s="3">
        <v>29.221654080516466</v>
      </c>
      <c r="E60" s="3">
        <v>18.974727965366849</v>
      </c>
      <c r="G60" s="99"/>
      <c r="H60" s="90"/>
    </row>
    <row r="61" spans="1:15" ht="14.25" x14ac:dyDescent="0.3">
      <c r="A61" s="74" t="s">
        <v>122</v>
      </c>
      <c r="B61" s="68">
        <v>3813880.6892921822</v>
      </c>
      <c r="C61" s="91">
        <f t="shared" si="2"/>
        <v>0.11951462146690647</v>
      </c>
      <c r="D61" s="3">
        <v>169.91868108207157</v>
      </c>
      <c r="E61" s="3">
        <v>148.10607967758065</v>
      </c>
      <c r="G61" s="99"/>
      <c r="H61" s="90"/>
    </row>
    <row r="62" spans="1:15" ht="14.25" customHeight="1" x14ac:dyDescent="0.2">
      <c r="A62" s="133" t="s">
        <v>213</v>
      </c>
      <c r="B62" s="133"/>
      <c r="C62" s="133"/>
      <c r="D62" s="133"/>
      <c r="E62" s="133"/>
      <c r="F62" s="133"/>
      <c r="G62" s="56"/>
      <c r="H62" s="56"/>
      <c r="I62" s="56"/>
      <c r="J62" s="56"/>
      <c r="K62" s="56"/>
      <c r="L62" s="56"/>
      <c r="M62" s="56"/>
    </row>
    <row r="63" spans="1:15" ht="14.25" customHeight="1" x14ac:dyDescent="0.2">
      <c r="A63" s="65"/>
      <c r="B63" s="65"/>
      <c r="C63" s="65"/>
      <c r="D63" s="65"/>
      <c r="E63" s="65"/>
      <c r="F63" s="65"/>
      <c r="G63" s="56"/>
      <c r="H63" s="56"/>
      <c r="I63" s="56"/>
      <c r="J63" s="56"/>
      <c r="K63" s="56"/>
      <c r="L63" s="56"/>
      <c r="M63" s="56"/>
    </row>
    <row r="64" spans="1:15" ht="14.25" customHeight="1" x14ac:dyDescent="0.2">
      <c r="A64" s="65"/>
      <c r="B64" s="65"/>
      <c r="C64" s="65"/>
      <c r="D64" s="65"/>
      <c r="E64" s="65"/>
      <c r="F64" s="65"/>
      <c r="G64" s="56"/>
      <c r="H64" s="56"/>
      <c r="I64" s="56"/>
      <c r="J64" s="56"/>
      <c r="K64" s="56"/>
      <c r="L64" s="56"/>
      <c r="M64" s="56"/>
    </row>
    <row r="65" spans="1:15" ht="14.25" customHeight="1" x14ac:dyDescent="0.2"/>
    <row r="66" spans="1:15" ht="18" customHeight="1" x14ac:dyDescent="0.3">
      <c r="A66" s="189" t="s">
        <v>355</v>
      </c>
      <c r="B66" s="189"/>
      <c r="C66" s="192"/>
      <c r="D66" s="192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</row>
    <row r="67" spans="1:15" ht="17.25" x14ac:dyDescent="0.3">
      <c r="A67" s="189" t="s">
        <v>123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</row>
    <row r="69" spans="1:15" ht="33.950000000000003" customHeight="1" x14ac:dyDescent="0.2">
      <c r="A69" s="124" t="s">
        <v>124</v>
      </c>
      <c r="B69" s="124" t="s">
        <v>359</v>
      </c>
      <c r="C69" s="124"/>
      <c r="D69" s="124" t="s">
        <v>362</v>
      </c>
      <c r="E69" s="130" t="s">
        <v>358</v>
      </c>
    </row>
    <row r="70" spans="1:15" ht="33.950000000000003" customHeight="1" x14ac:dyDescent="0.2">
      <c r="A70" s="124"/>
      <c r="B70" s="66" t="s">
        <v>40</v>
      </c>
      <c r="C70" s="66" t="s">
        <v>41</v>
      </c>
      <c r="D70" s="124"/>
      <c r="E70" s="131"/>
    </row>
    <row r="71" spans="1:15" ht="13.5" x14ac:dyDescent="0.25">
      <c r="A71" s="98" t="s">
        <v>42</v>
      </c>
      <c r="B71" s="69">
        <f>SUM(B72:B87)</f>
        <v>381886.24170134822</v>
      </c>
      <c r="C71" s="77">
        <v>1</v>
      </c>
      <c r="D71" s="6">
        <v>10831.985347468246</v>
      </c>
      <c r="E71" s="6">
        <v>3613.8936800090523</v>
      </c>
      <c r="G71" s="108"/>
    </row>
    <row r="72" spans="1:15" ht="14.25" x14ac:dyDescent="0.3">
      <c r="A72" s="74" t="s">
        <v>125</v>
      </c>
      <c r="B72" s="68">
        <v>579.56855692890417</v>
      </c>
      <c r="C72" s="91">
        <f>B72/$B$71</f>
        <v>1.5176471253503607E-3</v>
      </c>
      <c r="D72" s="3">
        <v>558.20879453551186</v>
      </c>
      <c r="E72" s="3">
        <v>388.86495416747414</v>
      </c>
      <c r="G72" s="107"/>
      <c r="H72" s="90"/>
      <c r="I72" s="89"/>
    </row>
    <row r="73" spans="1:15" ht="14.25" x14ac:dyDescent="0.3">
      <c r="A73" s="74" t="s">
        <v>126</v>
      </c>
      <c r="B73" s="68">
        <v>2159.8907051296696</v>
      </c>
      <c r="C73" s="91">
        <f t="shared" ref="C73:C87" si="3">B73/$B$71</f>
        <v>5.6558484419525091E-3</v>
      </c>
      <c r="D73" s="3">
        <v>868.95827120135527</v>
      </c>
      <c r="E73" s="3">
        <v>650.95873024727871</v>
      </c>
      <c r="G73" s="101"/>
      <c r="H73" s="90"/>
      <c r="I73" s="89"/>
    </row>
    <row r="74" spans="1:15" ht="14.25" x14ac:dyDescent="0.3">
      <c r="A74" s="74" t="s">
        <v>127</v>
      </c>
      <c r="B74" s="68">
        <v>114.6091428160758</v>
      </c>
      <c r="C74" s="91">
        <f t="shared" si="3"/>
        <v>3.0011330679387288E-4</v>
      </c>
      <c r="D74" s="3">
        <v>287.72063940443013</v>
      </c>
      <c r="E74" s="3">
        <v>161.44636401271731</v>
      </c>
      <c r="G74" s="101"/>
      <c r="H74" s="90"/>
      <c r="I74" s="89"/>
    </row>
    <row r="75" spans="1:15" ht="30" customHeight="1" x14ac:dyDescent="0.3">
      <c r="A75" s="88" t="s">
        <v>128</v>
      </c>
      <c r="B75" s="68">
        <v>362.92058428049734</v>
      </c>
      <c r="C75" s="91">
        <f t="shared" si="3"/>
        <v>9.5033689264018353E-4</v>
      </c>
      <c r="D75" s="3">
        <v>233.16136110638868</v>
      </c>
      <c r="E75" s="3">
        <v>167.48979929117559</v>
      </c>
      <c r="G75" s="101"/>
      <c r="H75" s="90"/>
      <c r="I75" s="89"/>
    </row>
    <row r="76" spans="1:15" ht="30" customHeight="1" x14ac:dyDescent="0.3">
      <c r="A76" s="88" t="s">
        <v>129</v>
      </c>
      <c r="B76" s="68">
        <v>13679.886370133414</v>
      </c>
      <c r="C76" s="91">
        <f t="shared" si="3"/>
        <v>3.5821888500585694E-2</v>
      </c>
      <c r="D76" s="3">
        <v>1731.4385420742142</v>
      </c>
      <c r="E76" s="3">
        <v>1413.7749250811507</v>
      </c>
      <c r="G76" s="97"/>
      <c r="H76" s="90"/>
      <c r="I76" s="89"/>
    </row>
    <row r="77" spans="1:15" ht="14.25" x14ac:dyDescent="0.3">
      <c r="A77" s="74" t="s">
        <v>130</v>
      </c>
      <c r="B77" s="68">
        <v>4.0660410783055196</v>
      </c>
      <c r="C77" s="91">
        <f t="shared" si="3"/>
        <v>1.0647257309377859E-5</v>
      </c>
      <c r="D77" s="3">
        <v>28.058358718594267</v>
      </c>
      <c r="E77" s="3">
        <v>16.39811724433034</v>
      </c>
      <c r="G77" s="97"/>
      <c r="H77" s="90"/>
      <c r="I77" s="89"/>
    </row>
    <row r="78" spans="1:15" ht="14.25" x14ac:dyDescent="0.3">
      <c r="A78" s="74" t="s">
        <v>131</v>
      </c>
      <c r="B78" s="68">
        <v>1753.1588114299961</v>
      </c>
      <c r="C78" s="91">
        <f t="shared" si="3"/>
        <v>4.5907880933847393E-3</v>
      </c>
      <c r="D78" s="3">
        <v>3921.5358402396355</v>
      </c>
      <c r="E78" s="3">
        <v>544.55317041259798</v>
      </c>
      <c r="G78" s="97"/>
      <c r="H78" s="90"/>
      <c r="I78" s="89"/>
    </row>
    <row r="79" spans="1:15" ht="14.25" x14ac:dyDescent="0.3">
      <c r="A79" s="74" t="s">
        <v>132</v>
      </c>
      <c r="B79" s="68">
        <v>225.74977901994558</v>
      </c>
      <c r="C79" s="91">
        <f t="shared" si="3"/>
        <v>5.9114404858945347E-4</v>
      </c>
      <c r="D79" s="3">
        <v>6259.5593491495711</v>
      </c>
      <c r="E79" s="3">
        <v>1177.5582815227656</v>
      </c>
      <c r="G79" s="97"/>
      <c r="H79" s="90"/>
      <c r="I79" s="89"/>
    </row>
    <row r="80" spans="1:15" ht="14.25" x14ac:dyDescent="0.3">
      <c r="A80" s="74" t="s">
        <v>133</v>
      </c>
      <c r="B80" s="68">
        <v>1106.7203655491235</v>
      </c>
      <c r="C80" s="91">
        <f t="shared" si="3"/>
        <v>2.8980367572776482E-3</v>
      </c>
      <c r="D80" s="3">
        <v>2164.3408788639572</v>
      </c>
      <c r="E80" s="3">
        <v>686.16981513877613</v>
      </c>
      <c r="G80" s="97"/>
      <c r="H80" s="90"/>
      <c r="I80" s="89"/>
    </row>
    <row r="81" spans="1:13" ht="30" customHeight="1" x14ac:dyDescent="0.3">
      <c r="A81" s="88" t="s">
        <v>134</v>
      </c>
      <c r="B81" s="68">
        <v>2685.0526749958885</v>
      </c>
      <c r="C81" s="91">
        <f t="shared" si="3"/>
        <v>7.0310275202208452E-3</v>
      </c>
      <c r="D81" s="3">
        <v>7775.9236696116013</v>
      </c>
      <c r="E81" s="3">
        <v>1923.6325230028574</v>
      </c>
      <c r="G81" s="97"/>
      <c r="H81" s="90"/>
      <c r="I81" s="89"/>
    </row>
    <row r="82" spans="1:13" ht="30" customHeight="1" x14ac:dyDescent="0.3">
      <c r="A82" s="88" t="s">
        <v>135</v>
      </c>
      <c r="B82" s="68">
        <v>330322.49703041749</v>
      </c>
      <c r="C82" s="91">
        <f t="shared" si="3"/>
        <v>0.86497616556907586</v>
      </c>
      <c r="D82" s="3">
        <v>357.05614946283879</v>
      </c>
      <c r="E82" s="3">
        <v>280.22548047937062</v>
      </c>
      <c r="G82" s="97"/>
      <c r="H82" s="90"/>
      <c r="I82" s="89"/>
    </row>
    <row r="83" spans="1:13" ht="14.25" customHeight="1" x14ac:dyDescent="0.3">
      <c r="A83" s="88" t="s">
        <v>136</v>
      </c>
      <c r="B83" s="68">
        <v>1080.7083798734091</v>
      </c>
      <c r="C83" s="91">
        <f t="shared" si="3"/>
        <v>2.8299222696757179E-3</v>
      </c>
      <c r="D83" s="3">
        <v>791.53955181848403</v>
      </c>
      <c r="E83" s="3">
        <v>768.10695795089157</v>
      </c>
      <c r="G83" s="97"/>
      <c r="H83" s="90"/>
      <c r="I83" s="89"/>
    </row>
    <row r="84" spans="1:13" ht="14.25" x14ac:dyDescent="0.3">
      <c r="A84" s="74" t="s">
        <v>137</v>
      </c>
      <c r="B84" s="68">
        <v>3152.482</v>
      </c>
      <c r="C84" s="91">
        <f t="shared" si="3"/>
        <v>8.2550290001423485E-3</v>
      </c>
      <c r="D84" s="3">
        <v>27.246926115149616</v>
      </c>
      <c r="E84" s="3">
        <v>7</v>
      </c>
      <c r="G84" s="97"/>
      <c r="H84" s="90"/>
      <c r="I84" s="89"/>
    </row>
    <row r="85" spans="1:13" ht="14.25" x14ac:dyDescent="0.3">
      <c r="A85" s="74" t="s">
        <v>138</v>
      </c>
      <c r="B85" s="68">
        <v>7051.4714820225536</v>
      </c>
      <c r="C85" s="91">
        <f t="shared" si="3"/>
        <v>1.8464848198268199E-2</v>
      </c>
      <c r="D85" s="3">
        <v>119.78357438756171</v>
      </c>
      <c r="E85" s="3">
        <v>92.606860116693085</v>
      </c>
      <c r="G85" s="97"/>
      <c r="H85" s="90"/>
      <c r="I85" s="89"/>
    </row>
    <row r="86" spans="1:13" ht="14.25" x14ac:dyDescent="0.3">
      <c r="A86" s="74" t="s">
        <v>139</v>
      </c>
      <c r="B86" s="68">
        <v>293.25434914342634</v>
      </c>
      <c r="C86" s="91">
        <f t="shared" si="3"/>
        <v>7.6791022330876244E-4</v>
      </c>
      <c r="D86" s="3">
        <v>148.58346564311867</v>
      </c>
      <c r="E86" s="3">
        <v>105.65651189117577</v>
      </c>
      <c r="G86" s="97"/>
      <c r="H86" s="90"/>
      <c r="I86" s="89"/>
    </row>
    <row r="87" spans="1:13" ht="14.25" x14ac:dyDescent="0.3">
      <c r="A87" s="74" t="s">
        <v>140</v>
      </c>
      <c r="B87" s="68">
        <v>17314.205428529476</v>
      </c>
      <c r="C87" s="91">
        <f t="shared" si="3"/>
        <v>4.5338646795424341E-2</v>
      </c>
      <c r="D87" s="3">
        <v>75.738809509825174</v>
      </c>
      <c r="E87" s="3">
        <v>72.738809509825174</v>
      </c>
      <c r="G87" s="97"/>
      <c r="H87" s="90"/>
      <c r="I87" s="89"/>
    </row>
    <row r="88" spans="1:13" ht="14.25" x14ac:dyDescent="0.2">
      <c r="A88" s="133" t="s">
        <v>213</v>
      </c>
      <c r="B88" s="133"/>
      <c r="C88" s="133"/>
      <c r="D88" s="133"/>
      <c r="E88" s="133"/>
      <c r="F88" s="133"/>
      <c r="G88" s="56"/>
      <c r="H88" s="56"/>
      <c r="I88" s="56"/>
      <c r="J88" s="56"/>
      <c r="K88" s="56"/>
      <c r="L88" s="56"/>
      <c r="M88" s="56"/>
    </row>
  </sheetData>
  <mergeCells count="28">
    <mergeCell ref="B53:C53"/>
    <mergeCell ref="A53:A54"/>
    <mergeCell ref="B69:C69"/>
    <mergeCell ref="A69:A70"/>
    <mergeCell ref="A66:B66"/>
    <mergeCell ref="A67:O67"/>
    <mergeCell ref="E69:E70"/>
    <mergeCell ref="A8:B8"/>
    <mergeCell ref="A9:O9"/>
    <mergeCell ref="E11:E12"/>
    <mergeCell ref="B11:C11"/>
    <mergeCell ref="A11:A12"/>
    <mergeCell ref="A28:F28"/>
    <mergeCell ref="A46:F46"/>
    <mergeCell ref="A62:F62"/>
    <mergeCell ref="A88:F88"/>
    <mergeCell ref="D11:D12"/>
    <mergeCell ref="D35:D36"/>
    <mergeCell ref="D53:D54"/>
    <mergeCell ref="D69:D70"/>
    <mergeCell ref="A33:O33"/>
    <mergeCell ref="E35:E36"/>
    <mergeCell ref="B35:C35"/>
    <mergeCell ref="A35:A36"/>
    <mergeCell ref="A32:B32"/>
    <mergeCell ref="A50:B50"/>
    <mergeCell ref="A51:O51"/>
    <mergeCell ref="E53:E54"/>
  </mergeCells>
  <hyperlinks>
    <hyperlink ref="G12" location="CONTENIDO!A32" display="CONTENIDO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205"/>
  <sheetViews>
    <sheetView showGridLines="0" workbookViewId="0">
      <selection activeCell="A5" sqref="A5"/>
    </sheetView>
  </sheetViews>
  <sheetFormatPr baseColWidth="10" defaultRowHeight="11.25" x14ac:dyDescent="0.2"/>
  <cols>
    <col min="2" max="2" width="39.33203125" customWidth="1"/>
    <col min="3" max="4" width="18.5" bestFit="1" customWidth="1"/>
    <col min="5" max="5" width="15.83203125" customWidth="1"/>
    <col min="8" max="8" width="28.1640625" customWidth="1"/>
    <col min="9" max="9" width="17" bestFit="1" customWidth="1"/>
    <col min="10" max="10" width="14.83203125" customWidth="1"/>
  </cols>
  <sheetData>
    <row r="8" spans="1:16" ht="18" x14ac:dyDescent="0.2">
      <c r="A8" s="193" t="s">
        <v>141</v>
      </c>
      <c r="B8" s="193"/>
      <c r="C8" s="193"/>
      <c r="D8" s="193"/>
      <c r="E8" s="193"/>
      <c r="F8" s="193"/>
      <c r="G8" s="193"/>
      <c r="H8" s="193"/>
    </row>
    <row r="9" spans="1:16" ht="17.25" x14ac:dyDescent="0.3">
      <c r="A9" s="194" t="s">
        <v>142</v>
      </c>
      <c r="B9" s="194"/>
      <c r="C9" s="194"/>
      <c r="D9" s="194"/>
      <c r="E9" s="194"/>
      <c r="F9" s="194"/>
      <c r="G9" s="194"/>
      <c r="H9" s="194"/>
      <c r="I9" s="111"/>
      <c r="J9" s="111"/>
      <c r="K9" s="111"/>
      <c r="L9" s="111"/>
      <c r="M9" s="111"/>
      <c r="N9" s="111"/>
      <c r="O9" s="111"/>
      <c r="P9" s="111"/>
    </row>
    <row r="10" spans="1:16" ht="11.2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</row>
    <row r="11" spans="1:16" ht="17.25" x14ac:dyDescent="0.3">
      <c r="A11" s="124" t="s">
        <v>365</v>
      </c>
      <c r="B11" s="124"/>
      <c r="C11" s="156" t="s">
        <v>153</v>
      </c>
      <c r="D11" s="156"/>
      <c r="E11" s="156"/>
      <c r="F11" s="156"/>
      <c r="G11" s="156"/>
      <c r="H11" s="156"/>
      <c r="J11" s="8" t="s">
        <v>374</v>
      </c>
      <c r="K11" s="102"/>
      <c r="L11" s="102"/>
      <c r="M11" s="102"/>
      <c r="N11" s="102"/>
      <c r="O11" s="102"/>
      <c r="P11" s="102"/>
    </row>
    <row r="12" spans="1:16" ht="17.25" x14ac:dyDescent="0.3">
      <c r="A12" s="124"/>
      <c r="B12" s="124"/>
      <c r="C12" s="156" t="s">
        <v>143</v>
      </c>
      <c r="D12" s="156"/>
      <c r="E12" s="156" t="s">
        <v>83</v>
      </c>
      <c r="F12" s="156"/>
      <c r="G12" s="156" t="s">
        <v>65</v>
      </c>
      <c r="H12" s="156"/>
      <c r="K12" s="102"/>
      <c r="L12" s="102"/>
      <c r="M12" s="102"/>
      <c r="N12" s="102"/>
      <c r="O12" s="102"/>
      <c r="P12" s="102"/>
    </row>
    <row r="13" spans="1:16" ht="17.25" x14ac:dyDescent="0.3">
      <c r="A13" s="124"/>
      <c r="B13" s="124"/>
      <c r="C13" s="28" t="s">
        <v>152</v>
      </c>
      <c r="D13" s="28" t="s">
        <v>61</v>
      </c>
      <c r="E13" s="28" t="s">
        <v>152</v>
      </c>
      <c r="F13" s="28" t="s">
        <v>61</v>
      </c>
      <c r="G13" s="28" t="s">
        <v>152</v>
      </c>
      <c r="H13" s="28" t="s">
        <v>61</v>
      </c>
      <c r="K13" s="102"/>
      <c r="L13" s="102"/>
      <c r="M13" s="102"/>
      <c r="N13" s="102"/>
      <c r="O13" s="102"/>
      <c r="P13" s="102"/>
    </row>
    <row r="14" spans="1:16" ht="17.25" x14ac:dyDescent="0.3">
      <c r="A14" s="152" t="s">
        <v>42</v>
      </c>
      <c r="B14" s="152"/>
      <c r="C14" s="30">
        <v>294.119524979164</v>
      </c>
      <c r="D14" s="31">
        <v>2.1477918141171361E-2</v>
      </c>
      <c r="E14" s="30">
        <v>13399.923028212328</v>
      </c>
      <c r="F14" s="31">
        <v>0.97852208185882916</v>
      </c>
      <c r="G14" s="30">
        <v>13694.042553191484</v>
      </c>
      <c r="H14" s="31">
        <v>1</v>
      </c>
      <c r="I14" s="110"/>
      <c r="K14" s="102"/>
      <c r="L14" s="102"/>
      <c r="M14" s="102"/>
      <c r="N14" s="102"/>
      <c r="O14" s="102"/>
      <c r="P14" s="102"/>
    </row>
    <row r="15" spans="1:16" ht="17.25" x14ac:dyDescent="0.3">
      <c r="A15" s="153" t="s">
        <v>45</v>
      </c>
      <c r="B15" s="37" t="s">
        <v>197</v>
      </c>
      <c r="C15" s="38">
        <v>33.752667597989266</v>
      </c>
      <c r="D15" s="115">
        <v>0.20580894876822722</v>
      </c>
      <c r="E15" s="38">
        <v>130.24733240201073</v>
      </c>
      <c r="F15" s="115">
        <v>0.79419105123177269</v>
      </c>
      <c r="G15" s="38">
        <v>164</v>
      </c>
      <c r="H15" s="39">
        <v>1</v>
      </c>
      <c r="I15" s="110"/>
      <c r="J15" s="110"/>
      <c r="K15" s="102"/>
      <c r="L15" s="102"/>
      <c r="M15" s="102"/>
      <c r="N15" s="102"/>
      <c r="O15" s="102"/>
      <c r="P15" s="102"/>
    </row>
    <row r="16" spans="1:16" ht="17.25" x14ac:dyDescent="0.3">
      <c r="A16" s="154"/>
      <c r="B16" s="37" t="s">
        <v>188</v>
      </c>
      <c r="C16" s="38">
        <v>133.66052224356145</v>
      </c>
      <c r="D16" s="115">
        <v>7.0719853038921407E-2</v>
      </c>
      <c r="E16" s="38">
        <v>1756.3394777564388</v>
      </c>
      <c r="F16" s="115">
        <v>0.92928014696107875</v>
      </c>
      <c r="G16" s="38">
        <v>1889.9999999999998</v>
      </c>
      <c r="H16" s="39">
        <v>1</v>
      </c>
      <c r="I16" s="110"/>
      <c r="J16" s="110"/>
      <c r="K16" s="102"/>
      <c r="L16" s="102"/>
      <c r="M16" s="102"/>
      <c r="N16" s="102"/>
      <c r="O16" s="102"/>
      <c r="P16" s="102"/>
    </row>
    <row r="17" spans="1:16" ht="28.5" x14ac:dyDescent="0.3">
      <c r="A17" s="154"/>
      <c r="B17" s="37" t="s">
        <v>147</v>
      </c>
      <c r="C17" s="38">
        <v>1</v>
      </c>
      <c r="D17" s="115">
        <v>2.5000000000000001E-2</v>
      </c>
      <c r="E17" s="38">
        <v>39.000000000000007</v>
      </c>
      <c r="F17" s="115">
        <v>0.97500000000000009</v>
      </c>
      <c r="G17" s="38">
        <v>40</v>
      </c>
      <c r="H17" s="39">
        <v>1</v>
      </c>
      <c r="I17" s="110"/>
      <c r="J17" s="110"/>
      <c r="K17" s="102"/>
      <c r="L17" s="102"/>
      <c r="M17" s="102"/>
      <c r="N17" s="102"/>
      <c r="O17" s="102"/>
      <c r="P17" s="102"/>
    </row>
    <row r="18" spans="1:16" ht="28.5" x14ac:dyDescent="0.3">
      <c r="A18" s="154"/>
      <c r="B18" s="37" t="s">
        <v>63</v>
      </c>
      <c r="C18" s="38">
        <v>8.5016286644951133</v>
      </c>
      <c r="D18" s="115">
        <v>0.13494648673801765</v>
      </c>
      <c r="E18" s="38">
        <v>54.498371335504899</v>
      </c>
      <c r="F18" s="115">
        <v>0.86505351326198232</v>
      </c>
      <c r="G18" s="38">
        <v>63.000000000000014</v>
      </c>
      <c r="H18" s="39">
        <v>1</v>
      </c>
      <c r="I18" s="110"/>
      <c r="J18" s="110"/>
      <c r="K18" s="102"/>
      <c r="L18" s="102"/>
      <c r="M18" s="102"/>
      <c r="N18" s="102"/>
      <c r="O18" s="102"/>
      <c r="P18" s="102"/>
    </row>
    <row r="19" spans="1:16" ht="17.25" x14ac:dyDescent="0.3">
      <c r="A19" s="154"/>
      <c r="B19" s="37" t="s">
        <v>189</v>
      </c>
      <c r="C19" s="38">
        <v>17</v>
      </c>
      <c r="D19" s="115">
        <v>2.0190023752969126E-2</v>
      </c>
      <c r="E19" s="38">
        <v>824.99999999999977</v>
      </c>
      <c r="F19" s="115">
        <v>0.97980997624703092</v>
      </c>
      <c r="G19" s="38">
        <v>841.99999999999977</v>
      </c>
      <c r="H19" s="39">
        <v>1</v>
      </c>
      <c r="I19" s="110"/>
      <c r="J19" s="110"/>
      <c r="K19" s="102"/>
      <c r="L19" s="102"/>
      <c r="M19" s="102"/>
      <c r="N19" s="102"/>
      <c r="O19" s="102"/>
      <c r="P19" s="102"/>
    </row>
    <row r="20" spans="1:16" ht="17.25" x14ac:dyDescent="0.3">
      <c r="A20" s="154"/>
      <c r="B20" s="37" t="s">
        <v>190</v>
      </c>
      <c r="C20" s="38">
        <v>31.353031869293169</v>
      </c>
      <c r="D20" s="115">
        <v>4.4586222794785442E-3</v>
      </c>
      <c r="E20" s="38">
        <v>7000.6469681307181</v>
      </c>
      <c r="F20" s="115">
        <v>0.99554137772052143</v>
      </c>
      <c r="G20" s="38">
        <v>7032.0000000000109</v>
      </c>
      <c r="H20" s="39">
        <v>1</v>
      </c>
      <c r="I20" s="110"/>
      <c r="J20" s="110"/>
      <c r="K20" s="102"/>
      <c r="L20" s="102"/>
      <c r="M20" s="102"/>
      <c r="N20" s="102"/>
      <c r="O20" s="102"/>
      <c r="P20" s="102"/>
    </row>
    <row r="21" spans="1:16" ht="17.25" x14ac:dyDescent="0.3">
      <c r="A21" s="154"/>
      <c r="B21" s="37" t="s">
        <v>43</v>
      </c>
      <c r="C21" s="38">
        <v>23.017291066282421</v>
      </c>
      <c r="D21" s="115">
        <v>2.7631802000339042E-2</v>
      </c>
      <c r="E21" s="38">
        <v>809.9827089337175</v>
      </c>
      <c r="F21" s="115">
        <v>0.9723681979996609</v>
      </c>
      <c r="G21" s="38">
        <v>833</v>
      </c>
      <c r="H21" s="39">
        <v>1</v>
      </c>
      <c r="I21" s="110"/>
      <c r="J21" s="110"/>
      <c r="K21" s="102"/>
      <c r="L21" s="102"/>
      <c r="M21" s="102"/>
      <c r="N21" s="102"/>
      <c r="O21" s="102"/>
      <c r="P21" s="102"/>
    </row>
    <row r="22" spans="1:16" ht="28.5" x14ac:dyDescent="0.3">
      <c r="A22" s="154"/>
      <c r="B22" s="37" t="s">
        <v>198</v>
      </c>
      <c r="C22" s="38">
        <v>3</v>
      </c>
      <c r="D22" s="115">
        <v>9.2592592592592518E-3</v>
      </c>
      <c r="E22" s="38">
        <v>321.00000000000023</v>
      </c>
      <c r="F22" s="115">
        <v>0.99074074074074081</v>
      </c>
      <c r="G22" s="38">
        <v>324.00000000000023</v>
      </c>
      <c r="H22" s="39">
        <v>1</v>
      </c>
      <c r="I22" s="110"/>
      <c r="J22" s="110"/>
      <c r="K22" s="102"/>
      <c r="L22" s="102"/>
      <c r="M22" s="102"/>
      <c r="N22" s="102"/>
      <c r="O22" s="102"/>
      <c r="P22" s="102"/>
    </row>
    <row r="23" spans="1:16" ht="17.25" x14ac:dyDescent="0.3">
      <c r="A23" s="154"/>
      <c r="B23" s="37" t="s">
        <v>62</v>
      </c>
      <c r="C23" s="38">
        <v>3</v>
      </c>
      <c r="D23" s="115">
        <v>1.2875536480686687E-2</v>
      </c>
      <c r="E23" s="38">
        <v>230.00000000000014</v>
      </c>
      <c r="F23" s="115">
        <v>0.98712446351931338</v>
      </c>
      <c r="G23" s="38">
        <v>233.00000000000014</v>
      </c>
      <c r="H23" s="39">
        <v>1</v>
      </c>
      <c r="I23" s="110"/>
      <c r="J23" s="110"/>
      <c r="K23" s="102"/>
      <c r="L23" s="102"/>
      <c r="M23" s="102"/>
      <c r="N23" s="102"/>
      <c r="O23" s="102"/>
      <c r="P23" s="102"/>
    </row>
    <row r="24" spans="1:16" ht="17.25" x14ac:dyDescent="0.3">
      <c r="A24" s="154"/>
      <c r="B24" s="37" t="s">
        <v>193</v>
      </c>
      <c r="C24" s="38">
        <v>1.5</v>
      </c>
      <c r="D24" s="115">
        <v>2.7272727272727271E-2</v>
      </c>
      <c r="E24" s="38">
        <v>53.5</v>
      </c>
      <c r="F24" s="115">
        <v>0.97272727272727266</v>
      </c>
      <c r="G24" s="38">
        <v>55</v>
      </c>
      <c r="H24" s="39">
        <v>1</v>
      </c>
      <c r="I24" s="110"/>
      <c r="J24" s="110"/>
      <c r="K24" s="102"/>
      <c r="L24" s="102"/>
      <c r="M24" s="102"/>
      <c r="N24" s="102"/>
      <c r="O24" s="102"/>
      <c r="P24" s="102"/>
    </row>
    <row r="25" spans="1:16" ht="17.25" x14ac:dyDescent="0.3">
      <c r="A25" s="154"/>
      <c r="B25" s="37" t="s">
        <v>145</v>
      </c>
      <c r="C25" s="38">
        <v>2</v>
      </c>
      <c r="D25" s="115">
        <v>7.8431372549019624E-3</v>
      </c>
      <c r="E25" s="38">
        <v>252.99999999999991</v>
      </c>
      <c r="F25" s="115">
        <v>0.99215686274509807</v>
      </c>
      <c r="G25" s="38">
        <v>254.99999999999991</v>
      </c>
      <c r="H25" s="39">
        <v>1</v>
      </c>
      <c r="I25" s="110"/>
      <c r="J25" s="110"/>
      <c r="K25" s="102"/>
      <c r="L25" s="102"/>
      <c r="M25" s="102"/>
      <c r="N25" s="102"/>
      <c r="O25" s="102"/>
      <c r="P25" s="102"/>
    </row>
    <row r="26" spans="1:16" ht="28.5" x14ac:dyDescent="0.3">
      <c r="A26" s="154"/>
      <c r="B26" s="37" t="s">
        <v>194</v>
      </c>
      <c r="C26" s="38">
        <v>21.772596465299301</v>
      </c>
      <c r="D26" s="115">
        <v>2.8952920831515027E-2</v>
      </c>
      <c r="E26" s="38">
        <v>730.22740353470078</v>
      </c>
      <c r="F26" s="115">
        <v>0.97104707916848498</v>
      </c>
      <c r="G26" s="38">
        <v>752.00000000000011</v>
      </c>
      <c r="H26" s="39">
        <v>1</v>
      </c>
      <c r="I26" s="110"/>
      <c r="J26" s="110"/>
      <c r="K26" s="102"/>
      <c r="L26" s="102"/>
      <c r="M26" s="102"/>
      <c r="N26" s="102"/>
      <c r="O26" s="102"/>
      <c r="P26" s="102"/>
    </row>
    <row r="27" spans="1:16" ht="28.5" x14ac:dyDescent="0.3">
      <c r="A27" s="154"/>
      <c r="B27" s="37" t="s">
        <v>84</v>
      </c>
      <c r="C27" s="38">
        <v>7</v>
      </c>
      <c r="D27" s="115">
        <v>1.5053763440860211E-2</v>
      </c>
      <c r="E27" s="38">
        <v>458.00000000000011</v>
      </c>
      <c r="F27" s="115">
        <v>0.98494623655913982</v>
      </c>
      <c r="G27" s="38">
        <v>465.00000000000011</v>
      </c>
      <c r="H27" s="39">
        <v>1</v>
      </c>
      <c r="I27" s="110"/>
      <c r="J27" s="110"/>
      <c r="K27" s="102"/>
      <c r="L27" s="102"/>
      <c r="M27" s="102"/>
      <c r="N27" s="102"/>
      <c r="O27" s="102"/>
      <c r="P27" s="102"/>
    </row>
    <row r="28" spans="1:16" ht="17.25" x14ac:dyDescent="0.3">
      <c r="A28" s="154"/>
      <c r="B28" s="37" t="s">
        <v>53</v>
      </c>
      <c r="C28" s="38">
        <v>1</v>
      </c>
      <c r="D28" s="115">
        <v>3.095975232198143E-3</v>
      </c>
      <c r="E28" s="38">
        <v>321.99999999999994</v>
      </c>
      <c r="F28" s="115">
        <v>0.99690402476780182</v>
      </c>
      <c r="G28" s="38">
        <v>322.99999999999994</v>
      </c>
      <c r="H28" s="39">
        <v>1</v>
      </c>
      <c r="I28" s="110"/>
      <c r="J28" s="110"/>
      <c r="K28" s="102"/>
      <c r="L28" s="102"/>
      <c r="M28" s="102"/>
      <c r="N28" s="102"/>
      <c r="O28" s="102"/>
      <c r="P28" s="102"/>
    </row>
    <row r="29" spans="1:16" ht="17.25" x14ac:dyDescent="0.3">
      <c r="A29" s="154"/>
      <c r="B29" s="37" t="s">
        <v>199</v>
      </c>
      <c r="C29" s="38">
        <v>4.25</v>
      </c>
      <c r="D29" s="115">
        <v>1.4358108108108097E-2</v>
      </c>
      <c r="E29" s="38">
        <v>291.75000000000023</v>
      </c>
      <c r="F29" s="115">
        <v>0.98564189189189189</v>
      </c>
      <c r="G29" s="38">
        <v>296.00000000000023</v>
      </c>
      <c r="H29" s="39">
        <v>1</v>
      </c>
      <c r="I29" s="110"/>
      <c r="J29" s="110"/>
      <c r="K29" s="102"/>
      <c r="L29" s="102"/>
      <c r="M29" s="102"/>
      <c r="N29" s="102"/>
      <c r="O29" s="102"/>
      <c r="P29" s="102"/>
    </row>
    <row r="30" spans="1:16" ht="17.25" x14ac:dyDescent="0.3">
      <c r="A30" s="154"/>
      <c r="B30" s="37" t="s">
        <v>146</v>
      </c>
      <c r="C30" s="38">
        <v>2.3117870722433462</v>
      </c>
      <c r="D30" s="115">
        <v>3.3975607378185509E-2</v>
      </c>
      <c r="E30" s="38">
        <v>65.730766119246013</v>
      </c>
      <c r="F30" s="115">
        <v>0.96602439262181417</v>
      </c>
      <c r="G30" s="38">
        <v>68.042553191489375</v>
      </c>
      <c r="H30" s="39">
        <v>1</v>
      </c>
      <c r="I30" s="110"/>
      <c r="J30" s="110"/>
      <c r="K30" s="102"/>
      <c r="L30" s="102"/>
      <c r="M30" s="102"/>
      <c r="N30" s="102"/>
      <c r="O30" s="102"/>
      <c r="P30" s="102"/>
    </row>
    <row r="31" spans="1:16" ht="17.25" x14ac:dyDescent="0.3">
      <c r="A31" s="154"/>
      <c r="B31" s="37" t="s">
        <v>196</v>
      </c>
      <c r="C31" s="38">
        <v>0</v>
      </c>
      <c r="D31" s="115">
        <v>0</v>
      </c>
      <c r="E31" s="38">
        <v>58.999999999999986</v>
      </c>
      <c r="F31" s="115">
        <v>1</v>
      </c>
      <c r="G31" s="38">
        <v>58.999999999999986</v>
      </c>
      <c r="H31" s="39">
        <v>1</v>
      </c>
      <c r="I31" s="110"/>
      <c r="J31" s="110"/>
      <c r="K31" s="102"/>
      <c r="L31" s="102"/>
      <c r="M31" s="102"/>
      <c r="N31" s="102"/>
      <c r="O31" s="102"/>
      <c r="P31" s="102"/>
    </row>
    <row r="32" spans="1:16" ht="17.25" x14ac:dyDescent="0.3">
      <c r="A32" s="153" t="s">
        <v>150</v>
      </c>
      <c r="B32" s="29" t="s">
        <v>149</v>
      </c>
      <c r="C32" s="38">
        <v>116.11952497916407</v>
      </c>
      <c r="D32" s="115">
        <v>1.0681544517096391E-2</v>
      </c>
      <c r="E32" s="38">
        <v>10754.923028212317</v>
      </c>
      <c r="F32" s="115">
        <v>0.98931845548290309</v>
      </c>
      <c r="G32" s="38">
        <v>10871.042553191486</v>
      </c>
      <c r="H32" s="39">
        <v>1</v>
      </c>
      <c r="I32" s="110"/>
      <c r="K32" s="102"/>
      <c r="L32" s="102"/>
      <c r="M32" s="102"/>
      <c r="N32" s="102"/>
      <c r="O32" s="102"/>
      <c r="P32" s="102"/>
    </row>
    <row r="33" spans="1:16" ht="17.25" x14ac:dyDescent="0.3">
      <c r="A33" s="155"/>
      <c r="B33" s="29" t="s">
        <v>148</v>
      </c>
      <c r="C33" s="38">
        <v>178</v>
      </c>
      <c r="D33" s="115">
        <v>6.3053489195890891E-2</v>
      </c>
      <c r="E33" s="38">
        <v>2645</v>
      </c>
      <c r="F33" s="115">
        <v>0.93694651080410907</v>
      </c>
      <c r="G33" s="38">
        <v>2823</v>
      </c>
      <c r="H33" s="39">
        <v>1</v>
      </c>
      <c r="I33" s="110"/>
      <c r="K33" s="102"/>
      <c r="L33" s="102"/>
      <c r="M33" s="102"/>
      <c r="N33" s="102"/>
      <c r="O33" s="102"/>
      <c r="P33" s="102"/>
    </row>
    <row r="34" spans="1:16" ht="17.25" x14ac:dyDescent="0.3">
      <c r="A34" s="123" t="s">
        <v>213</v>
      </c>
      <c r="B34" s="123"/>
      <c r="C34" s="123"/>
      <c r="D34" s="123"/>
      <c r="E34" s="123"/>
      <c r="F34" s="123"/>
      <c r="G34" s="123"/>
      <c r="H34" s="56"/>
      <c r="I34" s="56"/>
      <c r="J34" s="56"/>
      <c r="K34" s="102"/>
      <c r="L34" s="102"/>
      <c r="M34" s="102"/>
      <c r="N34" s="102"/>
      <c r="O34" s="102"/>
      <c r="P34" s="102"/>
    </row>
    <row r="35" spans="1:16" ht="11.25" customHeight="1" x14ac:dyDescent="0.3">
      <c r="A35" s="103"/>
      <c r="B35" s="103"/>
      <c r="C35" s="103"/>
      <c r="D35" s="103"/>
      <c r="E35" s="103"/>
      <c r="F35" s="103"/>
      <c r="G35" s="103"/>
      <c r="H35" s="56"/>
      <c r="I35" s="56"/>
      <c r="J35" s="56"/>
      <c r="K35" s="102"/>
      <c r="L35" s="102"/>
      <c r="M35" s="102"/>
      <c r="N35" s="102"/>
      <c r="O35" s="102"/>
      <c r="P35" s="102"/>
    </row>
    <row r="36" spans="1:16" ht="11.25" customHeight="1" x14ac:dyDescent="0.3">
      <c r="A36" s="103"/>
      <c r="B36" s="103"/>
      <c r="C36" s="103"/>
      <c r="D36" s="103"/>
      <c r="E36" s="103"/>
      <c r="F36" s="103"/>
      <c r="G36" s="103"/>
      <c r="H36" s="56"/>
      <c r="I36" s="56"/>
      <c r="J36" s="56"/>
      <c r="K36" s="102"/>
      <c r="L36" s="102"/>
      <c r="M36" s="102"/>
      <c r="N36" s="102"/>
      <c r="O36" s="102"/>
      <c r="P36" s="102"/>
    </row>
    <row r="37" spans="1:16" ht="11.25" customHeight="1" x14ac:dyDescent="0.3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1:16" ht="18" customHeight="1" x14ac:dyDescent="0.2">
      <c r="A38" s="193" t="s">
        <v>154</v>
      </c>
      <c r="B38" s="193"/>
      <c r="C38" s="193"/>
      <c r="D38" s="193"/>
      <c r="E38" s="193"/>
      <c r="F38" s="193"/>
      <c r="G38" s="193"/>
      <c r="H38" s="193"/>
    </row>
    <row r="39" spans="1:16" ht="17.25" x14ac:dyDescent="0.3">
      <c r="A39" s="194" t="s">
        <v>364</v>
      </c>
      <c r="B39" s="194"/>
      <c r="C39" s="194"/>
      <c r="D39" s="194"/>
      <c r="E39" s="194"/>
      <c r="F39" s="194"/>
      <c r="G39" s="194"/>
      <c r="H39" s="194"/>
      <c r="I39" s="111"/>
      <c r="J39" s="111"/>
      <c r="K39" s="111"/>
      <c r="L39" s="111"/>
      <c r="M39" s="111"/>
      <c r="N39" s="111"/>
      <c r="O39" s="111"/>
      <c r="P39" s="111"/>
    </row>
    <row r="40" spans="1:16" ht="11.25" customHeight="1" x14ac:dyDescent="0.3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1:16" ht="17.25" customHeight="1" x14ac:dyDescent="0.3">
      <c r="A41" s="124" t="s">
        <v>365</v>
      </c>
      <c r="B41" s="124"/>
      <c r="C41" s="156" t="s">
        <v>156</v>
      </c>
      <c r="D41" s="156"/>
      <c r="E41" s="156"/>
      <c r="F41" s="156"/>
      <c r="G41" s="156"/>
      <c r="H41" s="156"/>
      <c r="J41" s="8"/>
      <c r="K41" s="102"/>
      <c r="L41" s="102"/>
      <c r="M41" s="102"/>
      <c r="N41" s="102"/>
      <c r="O41" s="102"/>
      <c r="P41" s="102"/>
    </row>
    <row r="42" spans="1:16" ht="17.25" x14ac:dyDescent="0.3">
      <c r="A42" s="124"/>
      <c r="B42" s="124"/>
      <c r="C42" s="156" t="s">
        <v>143</v>
      </c>
      <c r="D42" s="156"/>
      <c r="E42" s="156" t="s">
        <v>83</v>
      </c>
      <c r="F42" s="156"/>
      <c r="G42" s="156" t="s">
        <v>65</v>
      </c>
      <c r="H42" s="156"/>
      <c r="K42" s="102"/>
      <c r="L42" s="102"/>
      <c r="M42" s="102"/>
      <c r="N42" s="102"/>
      <c r="O42" s="102"/>
      <c r="P42" s="102"/>
    </row>
    <row r="43" spans="1:16" ht="17.25" x14ac:dyDescent="0.3">
      <c r="A43" s="124"/>
      <c r="B43" s="124"/>
      <c r="C43" s="104" t="s">
        <v>152</v>
      </c>
      <c r="D43" s="104" t="s">
        <v>61</v>
      </c>
      <c r="E43" s="104" t="s">
        <v>152</v>
      </c>
      <c r="F43" s="104" t="s">
        <v>61</v>
      </c>
      <c r="G43" s="104" t="s">
        <v>152</v>
      </c>
      <c r="H43" s="104" t="s">
        <v>61</v>
      </c>
      <c r="K43" s="102"/>
      <c r="L43" s="102"/>
      <c r="M43" s="102"/>
      <c r="N43" s="102"/>
      <c r="O43" s="102"/>
      <c r="P43" s="102"/>
    </row>
    <row r="44" spans="1:16" ht="17.25" x14ac:dyDescent="0.3">
      <c r="A44" s="152" t="s">
        <v>42</v>
      </c>
      <c r="B44" s="152"/>
      <c r="C44" s="30">
        <v>480.99023006092517</v>
      </c>
      <c r="D44" s="31">
        <v>3.5124049614467377E-2</v>
      </c>
      <c r="E44" s="30">
        <v>13213.052323130569</v>
      </c>
      <c r="F44" s="31">
        <v>0.96487595038553342</v>
      </c>
      <c r="G44" s="30">
        <v>13694.042553191484</v>
      </c>
      <c r="H44" s="31">
        <v>1</v>
      </c>
      <c r="I44" s="110"/>
      <c r="K44" s="102"/>
      <c r="L44" s="102"/>
      <c r="M44" s="102"/>
      <c r="N44" s="102"/>
      <c r="O44" s="102"/>
      <c r="P44" s="102"/>
    </row>
    <row r="45" spans="1:16" ht="17.25" x14ac:dyDescent="0.3">
      <c r="A45" s="153" t="s">
        <v>45</v>
      </c>
      <c r="B45" s="37" t="s">
        <v>197</v>
      </c>
      <c r="C45" s="38">
        <v>28.174725426094621</v>
      </c>
      <c r="D45" s="115">
        <v>0.17179710625667449</v>
      </c>
      <c r="E45" s="38">
        <v>135.82527457390538</v>
      </c>
      <c r="F45" s="115">
        <v>0.82820289374332545</v>
      </c>
      <c r="G45" s="38">
        <v>164</v>
      </c>
      <c r="H45" s="39">
        <v>1</v>
      </c>
      <c r="I45" s="110"/>
      <c r="J45" s="110"/>
      <c r="K45" s="102"/>
      <c r="L45" s="102"/>
      <c r="M45" s="102"/>
      <c r="N45" s="102"/>
      <c r="O45" s="102"/>
      <c r="P45" s="102"/>
    </row>
    <row r="46" spans="1:16" ht="17.25" x14ac:dyDescent="0.3">
      <c r="A46" s="154"/>
      <c r="B46" s="37" t="s">
        <v>188</v>
      </c>
      <c r="C46" s="38">
        <v>300.43211129841632</v>
      </c>
      <c r="D46" s="115">
        <v>0.15895878904678112</v>
      </c>
      <c r="E46" s="38">
        <v>1589.5678887015845</v>
      </c>
      <c r="F46" s="115">
        <v>0.84104121095321949</v>
      </c>
      <c r="G46" s="38">
        <v>1889.9999999999998</v>
      </c>
      <c r="H46" s="39">
        <v>1</v>
      </c>
      <c r="I46" s="110"/>
      <c r="J46" s="110"/>
      <c r="K46" s="102"/>
      <c r="L46" s="102"/>
      <c r="M46" s="102"/>
      <c r="N46" s="102"/>
      <c r="O46" s="102"/>
      <c r="P46" s="102"/>
    </row>
    <row r="47" spans="1:16" ht="28.5" x14ac:dyDescent="0.3">
      <c r="A47" s="154"/>
      <c r="B47" s="37" t="s">
        <v>147</v>
      </c>
      <c r="C47" s="38">
        <v>4</v>
      </c>
      <c r="D47" s="115">
        <v>0.1</v>
      </c>
      <c r="E47" s="38">
        <v>36.000000000000007</v>
      </c>
      <c r="F47" s="115">
        <v>0.90000000000000013</v>
      </c>
      <c r="G47" s="38">
        <v>40</v>
      </c>
      <c r="H47" s="39">
        <v>1</v>
      </c>
      <c r="I47" s="110"/>
      <c r="J47" s="110"/>
      <c r="K47" s="102"/>
      <c r="L47" s="102"/>
      <c r="M47" s="102"/>
      <c r="N47" s="102"/>
      <c r="O47" s="102"/>
      <c r="P47" s="102"/>
    </row>
    <row r="48" spans="1:16" ht="28.5" x14ac:dyDescent="0.3">
      <c r="A48" s="154"/>
      <c r="B48" s="37" t="s">
        <v>63</v>
      </c>
      <c r="C48" s="38">
        <v>11.475993507893005</v>
      </c>
      <c r="D48" s="115">
        <v>0.18215862710941275</v>
      </c>
      <c r="E48" s="38">
        <v>51.524006492107006</v>
      </c>
      <c r="F48" s="115">
        <v>0.81784137289058723</v>
      </c>
      <c r="G48" s="38">
        <v>63.000000000000014</v>
      </c>
      <c r="H48" s="39">
        <v>1</v>
      </c>
      <c r="I48" s="110"/>
      <c r="J48" s="110"/>
      <c r="K48" s="102"/>
      <c r="L48" s="102"/>
      <c r="M48" s="102"/>
      <c r="N48" s="102"/>
      <c r="O48" s="102"/>
      <c r="P48" s="102"/>
    </row>
    <row r="49" spans="1:16" ht="17.25" x14ac:dyDescent="0.3">
      <c r="A49" s="154"/>
      <c r="B49" s="37" t="s">
        <v>189</v>
      </c>
      <c r="C49" s="38">
        <v>28.065099750488763</v>
      </c>
      <c r="D49" s="115">
        <v>3.3331472387753885E-2</v>
      </c>
      <c r="E49" s="38">
        <v>813.93490024951109</v>
      </c>
      <c r="F49" s="115">
        <v>0.9666685276122462</v>
      </c>
      <c r="G49" s="38">
        <v>841.99999999999977</v>
      </c>
      <c r="H49" s="39">
        <v>1</v>
      </c>
      <c r="I49" s="110"/>
      <c r="J49" s="110"/>
      <c r="K49" s="102"/>
      <c r="L49" s="102"/>
      <c r="M49" s="102"/>
      <c r="N49" s="102"/>
      <c r="O49" s="102"/>
      <c r="P49" s="102"/>
    </row>
    <row r="50" spans="1:16" ht="17.25" x14ac:dyDescent="0.3">
      <c r="A50" s="154"/>
      <c r="B50" s="37" t="s">
        <v>190</v>
      </c>
      <c r="C50" s="38">
        <v>67.032945593209405</v>
      </c>
      <c r="D50" s="115">
        <v>9.5325576782152015E-3</v>
      </c>
      <c r="E50" s="38">
        <v>6964.9670544068013</v>
      </c>
      <c r="F50" s="115">
        <v>0.99046744232178485</v>
      </c>
      <c r="G50" s="38">
        <v>7032.0000000000109</v>
      </c>
      <c r="H50" s="39">
        <v>1</v>
      </c>
      <c r="I50" s="110"/>
      <c r="J50" s="110"/>
      <c r="K50" s="102"/>
      <c r="L50" s="102"/>
      <c r="M50" s="102"/>
      <c r="N50" s="102"/>
      <c r="O50" s="102"/>
      <c r="P50" s="102"/>
    </row>
    <row r="51" spans="1:16" ht="17.25" x14ac:dyDescent="0.3">
      <c r="A51" s="154"/>
      <c r="B51" s="37" t="s">
        <v>43</v>
      </c>
      <c r="C51" s="38">
        <v>13.017291066282421</v>
      </c>
      <c r="D51" s="115">
        <v>1.5627000079570734E-2</v>
      </c>
      <c r="E51" s="38">
        <v>819.98270893371762</v>
      </c>
      <c r="F51" s="115">
        <v>0.98437299992042937</v>
      </c>
      <c r="G51" s="38">
        <v>833</v>
      </c>
      <c r="H51" s="39">
        <v>1</v>
      </c>
      <c r="I51" s="110"/>
      <c r="J51" s="110"/>
      <c r="K51" s="102"/>
      <c r="L51" s="102"/>
      <c r="M51" s="102"/>
      <c r="N51" s="102"/>
      <c r="O51" s="102"/>
      <c r="P51" s="102"/>
    </row>
    <row r="52" spans="1:16" ht="28.5" x14ac:dyDescent="0.3">
      <c r="A52" s="154"/>
      <c r="B52" s="37" t="s">
        <v>198</v>
      </c>
      <c r="C52" s="38">
        <v>18.945480614753862</v>
      </c>
      <c r="D52" s="115">
        <v>5.8473705601092128E-2</v>
      </c>
      <c r="E52" s="38">
        <v>305.05451938524635</v>
      </c>
      <c r="F52" s="115">
        <v>0.94152629439890789</v>
      </c>
      <c r="G52" s="38">
        <v>324.00000000000023</v>
      </c>
      <c r="H52" s="39">
        <v>1</v>
      </c>
      <c r="I52" s="110"/>
      <c r="J52" s="110"/>
      <c r="K52" s="102"/>
      <c r="L52" s="102"/>
      <c r="M52" s="102"/>
      <c r="N52" s="102"/>
      <c r="O52" s="102"/>
      <c r="P52" s="102"/>
    </row>
    <row r="53" spans="1:16" ht="17.25" x14ac:dyDescent="0.3">
      <c r="A53" s="154"/>
      <c r="B53" s="37" t="s">
        <v>62</v>
      </c>
      <c r="C53" s="38">
        <v>1</v>
      </c>
      <c r="D53" s="115">
        <v>4.2918454935622291E-3</v>
      </c>
      <c r="E53" s="38">
        <v>232.00000000000014</v>
      </c>
      <c r="F53" s="115">
        <v>0.99570815450643779</v>
      </c>
      <c r="G53" s="38">
        <v>233.00000000000014</v>
      </c>
      <c r="H53" s="39">
        <v>1</v>
      </c>
      <c r="I53" s="110"/>
      <c r="J53" s="110"/>
      <c r="K53" s="102"/>
      <c r="L53" s="102"/>
      <c r="M53" s="102"/>
      <c r="N53" s="102"/>
      <c r="O53" s="102"/>
      <c r="P53" s="102"/>
    </row>
    <row r="54" spans="1:16" ht="17.25" x14ac:dyDescent="0.3">
      <c r="A54" s="154"/>
      <c r="B54" s="37" t="s">
        <v>193</v>
      </c>
      <c r="C54" s="38">
        <v>0</v>
      </c>
      <c r="D54" s="115">
        <v>0</v>
      </c>
      <c r="E54" s="38">
        <v>55</v>
      </c>
      <c r="F54" s="115">
        <v>1</v>
      </c>
      <c r="G54" s="38">
        <v>55</v>
      </c>
      <c r="H54" s="39">
        <v>1</v>
      </c>
      <c r="I54" s="110"/>
      <c r="J54" s="110"/>
      <c r="K54" s="102"/>
      <c r="L54" s="102"/>
      <c r="M54" s="102"/>
      <c r="N54" s="102"/>
      <c r="O54" s="102"/>
      <c r="P54" s="102"/>
    </row>
    <row r="55" spans="1:16" ht="17.25" x14ac:dyDescent="0.3">
      <c r="A55" s="154"/>
      <c r="B55" s="37" t="s">
        <v>145</v>
      </c>
      <c r="C55" s="38">
        <v>1</v>
      </c>
      <c r="D55" s="115">
        <v>3.9215686274509812E-3</v>
      </c>
      <c r="E55" s="38">
        <v>253.99999999999991</v>
      </c>
      <c r="F55" s="115">
        <v>0.99607843137254903</v>
      </c>
      <c r="G55" s="38">
        <v>254.99999999999991</v>
      </c>
      <c r="H55" s="39">
        <v>1</v>
      </c>
      <c r="I55" s="110"/>
      <c r="J55" s="110"/>
      <c r="K55" s="102"/>
      <c r="L55" s="102"/>
      <c r="M55" s="102"/>
      <c r="N55" s="102"/>
      <c r="O55" s="102"/>
      <c r="P55" s="102"/>
    </row>
    <row r="56" spans="1:16" ht="28.5" x14ac:dyDescent="0.3">
      <c r="A56" s="154"/>
      <c r="B56" s="37" t="s">
        <v>194</v>
      </c>
      <c r="C56" s="38">
        <v>5.8465828037867986</v>
      </c>
      <c r="D56" s="115">
        <v>7.774711175248401E-3</v>
      </c>
      <c r="E56" s="38">
        <v>746.15341719621335</v>
      </c>
      <c r="F56" s="115">
        <v>0.99222528882475158</v>
      </c>
      <c r="G56" s="38">
        <v>752.00000000000011</v>
      </c>
      <c r="H56" s="39">
        <v>1</v>
      </c>
      <c r="I56" s="110"/>
      <c r="J56" s="110"/>
      <c r="K56" s="102"/>
      <c r="L56" s="102"/>
      <c r="M56" s="102"/>
      <c r="N56" s="102"/>
      <c r="O56" s="102"/>
      <c r="P56" s="102"/>
    </row>
    <row r="57" spans="1:16" ht="28.5" x14ac:dyDescent="0.3">
      <c r="A57" s="154"/>
      <c r="B57" s="37" t="s">
        <v>84</v>
      </c>
      <c r="C57" s="38">
        <v>0</v>
      </c>
      <c r="D57" s="115">
        <v>0</v>
      </c>
      <c r="E57" s="38">
        <v>465.00000000000011</v>
      </c>
      <c r="F57" s="115">
        <v>1</v>
      </c>
      <c r="G57" s="38">
        <v>465.00000000000011</v>
      </c>
      <c r="H57" s="39">
        <v>1</v>
      </c>
      <c r="I57" s="110"/>
      <c r="J57" s="110"/>
      <c r="K57" s="102"/>
      <c r="L57" s="102"/>
      <c r="M57" s="102"/>
      <c r="N57" s="102"/>
      <c r="O57" s="102"/>
      <c r="P57" s="102"/>
    </row>
    <row r="58" spans="1:16" ht="17.25" x14ac:dyDescent="0.3">
      <c r="A58" s="154"/>
      <c r="B58" s="37" t="s">
        <v>53</v>
      </c>
      <c r="C58" s="38">
        <v>2</v>
      </c>
      <c r="D58" s="115">
        <v>6.1919504643962861E-3</v>
      </c>
      <c r="E58" s="38">
        <v>320.99999999999994</v>
      </c>
      <c r="F58" s="115">
        <v>0.99380804953560375</v>
      </c>
      <c r="G58" s="38">
        <v>322.99999999999994</v>
      </c>
      <c r="H58" s="39">
        <v>1</v>
      </c>
      <c r="I58" s="110"/>
      <c r="J58" s="110"/>
      <c r="K58" s="102"/>
      <c r="L58" s="102"/>
      <c r="M58" s="102"/>
      <c r="N58" s="102"/>
      <c r="O58" s="102"/>
      <c r="P58" s="102"/>
    </row>
    <row r="59" spans="1:16" ht="17.25" x14ac:dyDescent="0.3">
      <c r="A59" s="154"/>
      <c r="B59" s="37" t="s">
        <v>199</v>
      </c>
      <c r="C59" s="38">
        <v>0</v>
      </c>
      <c r="D59" s="115">
        <v>0</v>
      </c>
      <c r="E59" s="38">
        <v>296.00000000000023</v>
      </c>
      <c r="F59" s="115">
        <v>1</v>
      </c>
      <c r="G59" s="38">
        <v>296.00000000000023</v>
      </c>
      <c r="H59" s="39">
        <v>1</v>
      </c>
      <c r="I59" s="110"/>
      <c r="J59" s="110"/>
      <c r="K59" s="102"/>
      <c r="L59" s="102"/>
      <c r="M59" s="102"/>
      <c r="N59" s="102"/>
      <c r="O59" s="102"/>
      <c r="P59" s="102"/>
    </row>
    <row r="60" spans="1:16" ht="17.25" x14ac:dyDescent="0.3">
      <c r="A60" s="154"/>
      <c r="B60" s="37" t="s">
        <v>146</v>
      </c>
      <c r="C60" s="38">
        <v>0</v>
      </c>
      <c r="D60" s="115">
        <v>0</v>
      </c>
      <c r="E60" s="38">
        <v>68.042553191489375</v>
      </c>
      <c r="F60" s="115">
        <v>1</v>
      </c>
      <c r="G60" s="38">
        <v>68.042553191489375</v>
      </c>
      <c r="H60" s="39">
        <v>1</v>
      </c>
      <c r="I60" s="110"/>
      <c r="J60" s="110"/>
      <c r="K60" s="102"/>
      <c r="L60" s="102"/>
      <c r="M60" s="102"/>
      <c r="N60" s="102"/>
      <c r="O60" s="102"/>
      <c r="P60" s="102"/>
    </row>
    <row r="61" spans="1:16" ht="17.25" x14ac:dyDescent="0.3">
      <c r="A61" s="154"/>
      <c r="B61" s="37" t="s">
        <v>196</v>
      </c>
      <c r="C61" s="38">
        <v>0</v>
      </c>
      <c r="D61" s="115">
        <v>0</v>
      </c>
      <c r="E61" s="38">
        <v>58.999999999999986</v>
      </c>
      <c r="F61" s="115">
        <v>1</v>
      </c>
      <c r="G61" s="38">
        <v>58.999999999999986</v>
      </c>
      <c r="H61" s="39">
        <v>1</v>
      </c>
      <c r="I61" s="110"/>
      <c r="J61" s="110"/>
      <c r="K61" s="102"/>
      <c r="L61" s="102"/>
      <c r="M61" s="102"/>
      <c r="N61" s="102"/>
      <c r="O61" s="102"/>
      <c r="P61" s="102"/>
    </row>
    <row r="62" spans="1:16" ht="17.25" x14ac:dyDescent="0.3">
      <c r="A62" s="153" t="s">
        <v>150</v>
      </c>
      <c r="B62" s="29" t="s">
        <v>149</v>
      </c>
      <c r="C62" s="38">
        <v>213.9902300609252</v>
      </c>
      <c r="D62" s="115">
        <v>1.9684425758972182E-2</v>
      </c>
      <c r="E62" s="38">
        <v>10657.052323130556</v>
      </c>
      <c r="F62" s="115">
        <v>0.98031557424102744</v>
      </c>
      <c r="G62" s="38">
        <v>10871.042553191486</v>
      </c>
      <c r="H62" s="39">
        <v>1</v>
      </c>
      <c r="I62" s="110"/>
      <c r="K62" s="102"/>
      <c r="L62" s="102"/>
      <c r="M62" s="102"/>
      <c r="N62" s="102"/>
      <c r="O62" s="102"/>
      <c r="P62" s="102"/>
    </row>
    <row r="63" spans="1:16" ht="17.25" x14ac:dyDescent="0.3">
      <c r="A63" s="155"/>
      <c r="B63" s="29" t="s">
        <v>148</v>
      </c>
      <c r="C63" s="38">
        <v>267</v>
      </c>
      <c r="D63" s="115">
        <v>9.4580233793836344E-2</v>
      </c>
      <c r="E63" s="38">
        <v>2556</v>
      </c>
      <c r="F63" s="115">
        <v>0.90541976620616371</v>
      </c>
      <c r="G63" s="38">
        <v>2823</v>
      </c>
      <c r="H63" s="39">
        <v>1</v>
      </c>
      <c r="I63" s="110"/>
      <c r="K63" s="102"/>
      <c r="L63" s="102"/>
      <c r="M63" s="102"/>
      <c r="N63" s="102"/>
      <c r="O63" s="102"/>
      <c r="P63" s="102"/>
    </row>
    <row r="64" spans="1:16" ht="17.25" x14ac:dyDescent="0.3">
      <c r="A64" s="123" t="s">
        <v>213</v>
      </c>
      <c r="B64" s="123"/>
      <c r="C64" s="123"/>
      <c r="D64" s="123"/>
      <c r="E64" s="123"/>
      <c r="F64" s="123"/>
      <c r="G64" s="123"/>
      <c r="H64" s="56"/>
      <c r="I64" s="56"/>
      <c r="J64" s="56"/>
      <c r="K64" s="102"/>
      <c r="L64" s="102"/>
      <c r="M64" s="102"/>
      <c r="N64" s="102"/>
      <c r="O64" s="102"/>
      <c r="P64" s="102"/>
    </row>
    <row r="68" spans="1:16" ht="18" x14ac:dyDescent="0.2">
      <c r="A68" s="193" t="s">
        <v>157</v>
      </c>
      <c r="B68" s="193"/>
      <c r="C68" s="193"/>
      <c r="D68" s="193"/>
      <c r="E68" s="193"/>
      <c r="F68" s="193"/>
      <c r="G68" s="193"/>
      <c r="H68" s="193"/>
      <c r="I68" s="190"/>
      <c r="J68" s="190"/>
      <c r="K68" s="190"/>
      <c r="L68" s="190"/>
      <c r="M68" s="190"/>
      <c r="N68" s="190"/>
      <c r="O68" s="190"/>
      <c r="P68" s="190"/>
    </row>
    <row r="69" spans="1:16" ht="17.25" x14ac:dyDescent="0.3">
      <c r="A69" s="189" t="s">
        <v>366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</row>
    <row r="71" spans="1:16" ht="27" x14ac:dyDescent="0.2">
      <c r="A71" s="124" t="s">
        <v>155</v>
      </c>
      <c r="B71" s="124"/>
      <c r="C71" s="33" t="s">
        <v>158</v>
      </c>
      <c r="D71" s="33" t="s">
        <v>160</v>
      </c>
      <c r="E71" s="33" t="s">
        <v>162</v>
      </c>
      <c r="F71" s="33" t="s">
        <v>92</v>
      </c>
    </row>
    <row r="72" spans="1:16" ht="15" x14ac:dyDescent="0.25">
      <c r="A72" s="124"/>
      <c r="B72" s="124"/>
      <c r="C72" s="33" t="s">
        <v>159</v>
      </c>
      <c r="D72" s="33" t="s">
        <v>161</v>
      </c>
      <c r="E72" s="33" t="s">
        <v>163</v>
      </c>
      <c r="F72" s="33" t="s">
        <v>144</v>
      </c>
      <c r="G72" s="32"/>
    </row>
    <row r="73" spans="1:16" ht="13.5" x14ac:dyDescent="0.2">
      <c r="A73" s="169" t="s">
        <v>42</v>
      </c>
      <c r="B73" s="169"/>
      <c r="C73" s="69">
        <v>95621997100.370117</v>
      </c>
      <c r="D73" s="69">
        <v>28715639526.226017</v>
      </c>
      <c r="E73" s="69">
        <f>C73/D73</f>
        <v>3.3299623020075337</v>
      </c>
      <c r="F73" s="30">
        <v>12940.863340180413</v>
      </c>
      <c r="I73" s="116"/>
    </row>
    <row r="74" spans="1:16" ht="17.25" customHeight="1" x14ac:dyDescent="0.2">
      <c r="A74" s="164" t="s">
        <v>45</v>
      </c>
      <c r="B74" s="37" t="s">
        <v>197</v>
      </c>
      <c r="C74" s="68">
        <v>21759962176.856274</v>
      </c>
      <c r="D74" s="68">
        <v>4450403027.8399124</v>
      </c>
      <c r="E74" s="68">
        <f t="shared" ref="E74:E91" si="0">C74/D74</f>
        <v>4.8894363141348762</v>
      </c>
      <c r="F74" s="29">
        <v>145.08683518792867</v>
      </c>
      <c r="I74" s="116"/>
    </row>
    <row r="75" spans="1:16" ht="17.25" customHeight="1" x14ac:dyDescent="0.2">
      <c r="A75" s="165"/>
      <c r="B75" s="37" t="s">
        <v>188</v>
      </c>
      <c r="C75" s="68">
        <v>39037041235.888466</v>
      </c>
      <c r="D75" s="68">
        <v>6772126594.1767578</v>
      </c>
      <c r="E75" s="68">
        <f t="shared" si="0"/>
        <v>5.7643696840303882</v>
      </c>
      <c r="F75" s="29">
        <v>1863.5984345141178</v>
      </c>
      <c r="I75" s="116"/>
    </row>
    <row r="76" spans="1:16" ht="28.5" customHeight="1" x14ac:dyDescent="0.2">
      <c r="A76" s="165"/>
      <c r="B76" s="37" t="s">
        <v>63</v>
      </c>
      <c r="C76" s="68">
        <v>900373256.15097165</v>
      </c>
      <c r="D76" s="68">
        <v>575016004.52770877</v>
      </c>
      <c r="E76" s="68">
        <f t="shared" si="0"/>
        <v>1.5658229493812021</v>
      </c>
      <c r="F76" s="29">
        <v>55.709674244550001</v>
      </c>
      <c r="I76" s="116"/>
    </row>
    <row r="77" spans="1:16" ht="17.25" customHeight="1" x14ac:dyDescent="0.2">
      <c r="A77" s="165"/>
      <c r="B77" s="37" t="s">
        <v>189</v>
      </c>
      <c r="C77" s="68">
        <v>5979706307.6471119</v>
      </c>
      <c r="D77" s="68">
        <v>1571931672.6468492</v>
      </c>
      <c r="E77" s="68">
        <f t="shared" si="0"/>
        <v>3.8040497635487971</v>
      </c>
      <c r="F77" s="29">
        <v>791.15341167909389</v>
      </c>
      <c r="I77" s="116"/>
    </row>
    <row r="78" spans="1:16" ht="17.25" customHeight="1" x14ac:dyDescent="0.2">
      <c r="A78" s="165"/>
      <c r="B78" s="37" t="s">
        <v>190</v>
      </c>
      <c r="C78" s="68">
        <v>7133562225.9390841</v>
      </c>
      <c r="D78" s="68">
        <v>6891696489.8269348</v>
      </c>
      <c r="E78" s="68">
        <f t="shared" si="0"/>
        <v>1.0350952390995709</v>
      </c>
      <c r="F78" s="29">
        <v>6698.7641662066826</v>
      </c>
      <c r="I78" s="116"/>
    </row>
    <row r="79" spans="1:16" ht="17.25" customHeight="1" x14ac:dyDescent="0.2">
      <c r="A79" s="165"/>
      <c r="B79" s="37" t="s">
        <v>43</v>
      </c>
      <c r="C79" s="68">
        <v>15211999483.455124</v>
      </c>
      <c r="D79" s="68">
        <v>1304422729.8468785</v>
      </c>
      <c r="E79" s="68">
        <f t="shared" si="0"/>
        <v>11.661863240638873</v>
      </c>
      <c r="F79" s="29">
        <v>766.6270571531968</v>
      </c>
      <c r="I79" s="116"/>
    </row>
    <row r="80" spans="1:16" ht="28.5" customHeight="1" x14ac:dyDescent="0.2">
      <c r="A80" s="165"/>
      <c r="B80" s="37" t="s">
        <v>198</v>
      </c>
      <c r="C80" s="68">
        <v>1085413350.5233688</v>
      </c>
      <c r="D80" s="68">
        <v>534396667.92555434</v>
      </c>
      <c r="E80" s="68">
        <f t="shared" si="0"/>
        <v>2.0311005207737849</v>
      </c>
      <c r="F80" s="29">
        <v>324.00000000000023</v>
      </c>
      <c r="I80" s="116"/>
    </row>
    <row r="81" spans="1:16" ht="17.25" customHeight="1" x14ac:dyDescent="0.2">
      <c r="A81" s="165"/>
      <c r="B81" s="37" t="s">
        <v>62</v>
      </c>
      <c r="C81" s="68">
        <v>620483567.23641229</v>
      </c>
      <c r="D81" s="68">
        <v>2008992348.6034141</v>
      </c>
      <c r="E81" s="68">
        <f t="shared" si="0"/>
        <v>0.30885312612950078</v>
      </c>
      <c r="F81" s="29">
        <v>211.20688497069364</v>
      </c>
      <c r="I81" s="116"/>
    </row>
    <row r="82" spans="1:16" ht="17.25" customHeight="1" x14ac:dyDescent="0.2">
      <c r="A82" s="165"/>
      <c r="B82" s="37" t="s">
        <v>193</v>
      </c>
      <c r="C82" s="68">
        <v>20706074.98219556</v>
      </c>
      <c r="D82" s="68">
        <v>344949449.99999994</v>
      </c>
      <c r="E82" s="68">
        <f t="shared" si="0"/>
        <v>6.0026403817126144E-2</v>
      </c>
      <c r="F82" s="29">
        <v>47</v>
      </c>
      <c r="I82" s="116"/>
    </row>
    <row r="83" spans="1:16" ht="17.25" customHeight="1" x14ac:dyDescent="0.2">
      <c r="A83" s="165"/>
      <c r="B83" s="37" t="s">
        <v>145</v>
      </c>
      <c r="C83" s="68">
        <v>94212509.153575227</v>
      </c>
      <c r="D83" s="68">
        <v>277741200.09316111</v>
      </c>
      <c r="E83" s="68">
        <f t="shared" si="0"/>
        <v>0.33920969997239903</v>
      </c>
      <c r="F83" s="29">
        <v>176.92674606432294</v>
      </c>
      <c r="I83" s="116"/>
    </row>
    <row r="84" spans="1:16" ht="28.5" customHeight="1" x14ac:dyDescent="0.2">
      <c r="A84" s="165"/>
      <c r="B84" s="37" t="s">
        <v>194</v>
      </c>
      <c r="C84" s="68">
        <v>1402125534.9332645</v>
      </c>
      <c r="D84" s="68">
        <v>860543073.22518873</v>
      </c>
      <c r="E84" s="68">
        <f t="shared" si="0"/>
        <v>1.6293496264844762</v>
      </c>
      <c r="F84" s="29">
        <v>716.46354526584969</v>
      </c>
      <c r="I84" s="116"/>
    </row>
    <row r="85" spans="1:16" ht="28.5" customHeight="1" x14ac:dyDescent="0.2">
      <c r="A85" s="165"/>
      <c r="B85" s="37" t="s">
        <v>84</v>
      </c>
      <c r="C85" s="68">
        <v>1662109604.4319315</v>
      </c>
      <c r="D85" s="68">
        <v>1069929760.0903068</v>
      </c>
      <c r="E85" s="68">
        <f t="shared" si="0"/>
        <v>1.5534754396322634</v>
      </c>
      <c r="F85" s="29">
        <v>451.17788799855094</v>
      </c>
      <c r="I85" s="116"/>
    </row>
    <row r="86" spans="1:16" ht="17.25" customHeight="1" x14ac:dyDescent="0.2">
      <c r="A86" s="165"/>
      <c r="B86" s="37" t="s">
        <v>53</v>
      </c>
      <c r="C86" s="68">
        <v>218790494.81251839</v>
      </c>
      <c r="D86" s="68">
        <v>1066934460.5890214</v>
      </c>
      <c r="E86" s="68">
        <f t="shared" si="0"/>
        <v>0.20506460602250201</v>
      </c>
      <c r="F86" s="29">
        <v>306.53377698511423</v>
      </c>
      <c r="I86" s="116"/>
    </row>
    <row r="87" spans="1:16" ht="17.25" customHeight="1" x14ac:dyDescent="0.2">
      <c r="A87" s="165"/>
      <c r="B87" s="37" t="s">
        <v>199</v>
      </c>
      <c r="C87" s="68">
        <v>271284583.1805231</v>
      </c>
      <c r="D87" s="68">
        <v>796885276.10190821</v>
      </c>
      <c r="E87" s="68">
        <f t="shared" si="0"/>
        <v>0.34043116533355344</v>
      </c>
      <c r="F87" s="29">
        <v>276.52376480785927</v>
      </c>
      <c r="I87" s="116"/>
    </row>
    <row r="88" spans="1:16" ht="17.25" customHeight="1" x14ac:dyDescent="0.2">
      <c r="A88" s="165"/>
      <c r="B88" s="37" t="s">
        <v>146</v>
      </c>
      <c r="C88" s="68">
        <v>139634825.08252865</v>
      </c>
      <c r="D88" s="68">
        <v>83036343.980739668</v>
      </c>
      <c r="E88" s="68">
        <f t="shared" si="0"/>
        <v>1.6816109475498708</v>
      </c>
      <c r="F88" s="29">
        <v>51.091155102465365</v>
      </c>
      <c r="I88" s="116"/>
    </row>
    <row r="89" spans="1:16" ht="17.25" customHeight="1" x14ac:dyDescent="0.2">
      <c r="A89" s="165"/>
      <c r="B89" s="37" t="s">
        <v>196</v>
      </c>
      <c r="C89" s="68">
        <v>84591870.09672156</v>
      </c>
      <c r="D89" s="68">
        <v>106634426.75176114</v>
      </c>
      <c r="E89" s="68">
        <f t="shared" si="0"/>
        <v>0.7932885529890511</v>
      </c>
      <c r="F89" s="29">
        <v>58.999999999999986</v>
      </c>
      <c r="I89" s="116"/>
    </row>
    <row r="90" spans="1:16" ht="17.45" customHeight="1" x14ac:dyDescent="0.2">
      <c r="A90" s="164" t="s">
        <v>150</v>
      </c>
      <c r="B90" s="34" t="s">
        <v>149</v>
      </c>
      <c r="C90" s="68">
        <v>14904587515.110838</v>
      </c>
      <c r="D90" s="68">
        <v>6300110706.2260437</v>
      </c>
      <c r="E90" s="68">
        <f t="shared" si="0"/>
        <v>2.3657659698553353</v>
      </c>
      <c r="F90" s="29">
        <v>10301.863340180407</v>
      </c>
      <c r="I90" s="116"/>
    </row>
    <row r="91" spans="1:16" ht="17.45" customHeight="1" x14ac:dyDescent="0.2">
      <c r="A91" s="168"/>
      <c r="B91" s="34" t="s">
        <v>148</v>
      </c>
      <c r="C91" s="68">
        <v>80717409585.259659</v>
      </c>
      <c r="D91" s="68">
        <v>22415528820.000023</v>
      </c>
      <c r="E91" s="68">
        <f t="shared" si="0"/>
        <v>3.600959416725444</v>
      </c>
      <c r="F91" s="29">
        <v>2639</v>
      </c>
      <c r="I91" s="116"/>
    </row>
    <row r="92" spans="1:16" ht="14.25" customHeight="1" x14ac:dyDescent="0.2">
      <c r="A92" s="123" t="s">
        <v>213</v>
      </c>
      <c r="B92" s="123"/>
      <c r="C92" s="123"/>
      <c r="D92" s="123"/>
      <c r="E92" s="123"/>
      <c r="F92" s="123"/>
      <c r="G92" s="123"/>
      <c r="H92" s="56"/>
      <c r="I92" s="56"/>
      <c r="J92" s="56"/>
      <c r="K92" s="56"/>
      <c r="L92" s="56"/>
      <c r="M92" s="56"/>
      <c r="N92" s="56"/>
    </row>
    <row r="93" spans="1:16" ht="14.25" customHeight="1" x14ac:dyDescent="0.2">
      <c r="A93" s="109"/>
      <c r="B93" s="109"/>
      <c r="C93" s="109"/>
      <c r="D93" s="109"/>
      <c r="E93" s="109"/>
      <c r="F93" s="109"/>
      <c r="G93" s="109"/>
      <c r="H93" s="56"/>
      <c r="I93" s="56"/>
      <c r="J93" s="56"/>
      <c r="K93" s="56"/>
      <c r="L93" s="56"/>
      <c r="M93" s="56"/>
      <c r="N93" s="56"/>
    </row>
    <row r="96" spans="1:16" ht="18" x14ac:dyDescent="0.2">
      <c r="A96" s="193" t="s">
        <v>164</v>
      </c>
      <c r="B96" s="193"/>
      <c r="C96" s="193"/>
      <c r="D96" s="193"/>
      <c r="E96" s="193"/>
      <c r="F96" s="193"/>
      <c r="G96" s="193"/>
      <c r="H96" s="193"/>
      <c r="I96" s="190"/>
      <c r="J96" s="190"/>
      <c r="K96" s="190"/>
      <c r="L96" s="190"/>
      <c r="M96" s="190"/>
      <c r="N96" s="190"/>
      <c r="O96" s="190"/>
      <c r="P96" s="190"/>
    </row>
    <row r="97" spans="1:16" ht="17.25" x14ac:dyDescent="0.3">
      <c r="A97" s="189" t="s">
        <v>367</v>
      </c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</row>
    <row r="99" spans="1:16" ht="13.5" x14ac:dyDescent="0.25">
      <c r="A99" s="124" t="s">
        <v>155</v>
      </c>
      <c r="B99" s="124"/>
      <c r="C99" s="156" t="s">
        <v>165</v>
      </c>
      <c r="D99" s="156"/>
      <c r="E99" s="156"/>
      <c r="F99" s="156"/>
      <c r="G99" s="156"/>
      <c r="H99" s="156"/>
    </row>
    <row r="100" spans="1:16" ht="13.5" x14ac:dyDescent="0.25">
      <c r="A100" s="124"/>
      <c r="B100" s="124"/>
      <c r="C100" s="156" t="s">
        <v>143</v>
      </c>
      <c r="D100" s="156"/>
      <c r="E100" s="156" t="s">
        <v>83</v>
      </c>
      <c r="F100" s="156"/>
      <c r="G100" s="156" t="s">
        <v>65</v>
      </c>
      <c r="H100" s="156"/>
    </row>
    <row r="101" spans="1:16" ht="13.5" x14ac:dyDescent="0.25">
      <c r="A101" s="124"/>
      <c r="B101" s="124"/>
      <c r="C101" s="28" t="s">
        <v>152</v>
      </c>
      <c r="D101" s="28" t="s">
        <v>61</v>
      </c>
      <c r="E101" s="28" t="s">
        <v>152</v>
      </c>
      <c r="F101" s="28" t="s">
        <v>61</v>
      </c>
      <c r="G101" s="28" t="s">
        <v>152</v>
      </c>
      <c r="H101" s="28" t="s">
        <v>61</v>
      </c>
    </row>
    <row r="102" spans="1:16" ht="14.25" customHeight="1" x14ac:dyDescent="0.2">
      <c r="A102" s="166" t="s">
        <v>42</v>
      </c>
      <c r="B102" s="167"/>
      <c r="C102" s="30">
        <v>45.545440868230635</v>
      </c>
      <c r="D102" s="31">
        <v>3.3259310164488994E-3</v>
      </c>
      <c r="E102" s="30">
        <v>13648.497112323257</v>
      </c>
      <c r="F102" s="31">
        <v>0.99667406898355138</v>
      </c>
      <c r="G102" s="30">
        <v>13694.042553191484</v>
      </c>
      <c r="H102" s="31">
        <v>1</v>
      </c>
      <c r="I102" s="110"/>
    </row>
    <row r="103" spans="1:16" ht="17.45" customHeight="1" x14ac:dyDescent="0.2">
      <c r="A103" s="153" t="s">
        <v>45</v>
      </c>
      <c r="B103" s="37" t="s">
        <v>197</v>
      </c>
      <c r="C103" s="38">
        <v>1</v>
      </c>
      <c r="D103" s="39">
        <v>6.0975609756097563E-3</v>
      </c>
      <c r="E103" s="38">
        <v>163</v>
      </c>
      <c r="F103" s="39">
        <v>0.99390243902439024</v>
      </c>
      <c r="G103" s="38">
        <v>164</v>
      </c>
      <c r="H103" s="39">
        <v>1</v>
      </c>
      <c r="I103" s="110"/>
    </row>
    <row r="104" spans="1:16" ht="17.45" customHeight="1" x14ac:dyDescent="0.2">
      <c r="A104" s="154"/>
      <c r="B104" s="37" t="s">
        <v>188</v>
      </c>
      <c r="C104" s="38">
        <v>10</v>
      </c>
      <c r="D104" s="39">
        <v>5.2910052910052916E-3</v>
      </c>
      <c r="E104" s="38">
        <v>1879.9999999999998</v>
      </c>
      <c r="F104" s="39">
        <v>0.99470899470899465</v>
      </c>
      <c r="G104" s="38">
        <v>1889.9999999999998</v>
      </c>
      <c r="H104" s="39">
        <v>1</v>
      </c>
      <c r="I104" s="110"/>
    </row>
    <row r="105" spans="1:16" ht="28.5" customHeight="1" x14ac:dyDescent="0.2">
      <c r="A105" s="154"/>
      <c r="B105" s="37" t="s">
        <v>147</v>
      </c>
      <c r="C105" s="38">
        <v>15.395762132604238</v>
      </c>
      <c r="D105" s="39">
        <v>0.38489405331510596</v>
      </c>
      <c r="E105" s="38">
        <v>24.60423786739576</v>
      </c>
      <c r="F105" s="39">
        <v>0.61510594668489404</v>
      </c>
      <c r="G105" s="38">
        <v>40</v>
      </c>
      <c r="H105" s="39">
        <v>1</v>
      </c>
      <c r="I105" s="110"/>
    </row>
    <row r="106" spans="1:16" ht="28.5" customHeight="1" x14ac:dyDescent="0.2">
      <c r="A106" s="154"/>
      <c r="B106" s="37" t="s">
        <v>63</v>
      </c>
      <c r="C106" s="38">
        <v>2.1856677524429964</v>
      </c>
      <c r="D106" s="39">
        <v>3.4693138927666602E-2</v>
      </c>
      <c r="E106" s="38">
        <v>60.814332247557005</v>
      </c>
      <c r="F106" s="39">
        <v>0.96530686107233321</v>
      </c>
      <c r="G106" s="38">
        <v>63.000000000000014</v>
      </c>
      <c r="H106" s="39">
        <v>1</v>
      </c>
      <c r="I106" s="110"/>
    </row>
    <row r="107" spans="1:16" ht="17.45" customHeight="1" x14ac:dyDescent="0.2">
      <c r="A107" s="154"/>
      <c r="B107" s="37" t="s">
        <v>189</v>
      </c>
      <c r="C107" s="38">
        <v>1</v>
      </c>
      <c r="D107" s="39">
        <v>1.1876484560570074E-3</v>
      </c>
      <c r="E107" s="38">
        <v>840.99999999999977</v>
      </c>
      <c r="F107" s="39">
        <v>0.99881235154394299</v>
      </c>
      <c r="G107" s="38">
        <v>841.99999999999977</v>
      </c>
      <c r="H107" s="39">
        <v>1</v>
      </c>
      <c r="I107" s="110"/>
    </row>
    <row r="108" spans="1:16" ht="17.45" customHeight="1" x14ac:dyDescent="0.2">
      <c r="A108" s="154"/>
      <c r="B108" s="37" t="s">
        <v>190</v>
      </c>
      <c r="C108" s="38">
        <v>1</v>
      </c>
      <c r="D108" s="39">
        <v>1.4220705346985188E-4</v>
      </c>
      <c r="E108" s="38">
        <v>7031.0000000000109</v>
      </c>
      <c r="F108" s="39">
        <v>0.9998577929465301</v>
      </c>
      <c r="G108" s="38">
        <v>7032.0000000000109</v>
      </c>
      <c r="H108" s="39">
        <v>1</v>
      </c>
      <c r="I108" s="110"/>
    </row>
    <row r="109" spans="1:16" ht="17.45" customHeight="1" x14ac:dyDescent="0.2">
      <c r="A109" s="154"/>
      <c r="B109" s="37" t="s">
        <v>43</v>
      </c>
      <c r="C109" s="38">
        <v>7.0172910662824206</v>
      </c>
      <c r="D109" s="39">
        <v>8.4241189271097479E-3</v>
      </c>
      <c r="E109" s="38">
        <v>825.98270893371762</v>
      </c>
      <c r="F109" s="39">
        <v>0.9915758810728903</v>
      </c>
      <c r="G109" s="38">
        <v>833</v>
      </c>
      <c r="H109" s="39">
        <v>1</v>
      </c>
      <c r="I109" s="110"/>
    </row>
    <row r="110" spans="1:16" ht="28.5" customHeight="1" x14ac:dyDescent="0.2">
      <c r="A110" s="154"/>
      <c r="B110" s="37" t="s">
        <v>198</v>
      </c>
      <c r="C110" s="38">
        <v>1</v>
      </c>
      <c r="D110" s="39">
        <v>3.0864197530864174E-3</v>
      </c>
      <c r="E110" s="38">
        <v>323.00000000000023</v>
      </c>
      <c r="F110" s="39">
        <v>0.99691358024691357</v>
      </c>
      <c r="G110" s="38">
        <v>324.00000000000023</v>
      </c>
      <c r="H110" s="39">
        <v>1</v>
      </c>
      <c r="I110" s="110"/>
    </row>
    <row r="111" spans="1:16" ht="17.45" customHeight="1" x14ac:dyDescent="0.2">
      <c r="A111" s="154"/>
      <c r="B111" s="37" t="s">
        <v>62</v>
      </c>
      <c r="C111" s="38">
        <v>0</v>
      </c>
      <c r="D111" s="39">
        <v>0</v>
      </c>
      <c r="E111" s="38">
        <v>233.00000000000014</v>
      </c>
      <c r="F111" s="39">
        <v>1</v>
      </c>
      <c r="G111" s="38">
        <v>233.00000000000014</v>
      </c>
      <c r="H111" s="39">
        <v>1</v>
      </c>
      <c r="I111" s="110"/>
    </row>
    <row r="112" spans="1:16" ht="17.45" customHeight="1" x14ac:dyDescent="0.2">
      <c r="A112" s="154"/>
      <c r="B112" s="37" t="s">
        <v>193</v>
      </c>
      <c r="C112" s="38">
        <v>0</v>
      </c>
      <c r="D112" s="39">
        <v>0</v>
      </c>
      <c r="E112" s="38">
        <v>55</v>
      </c>
      <c r="F112" s="39">
        <v>1</v>
      </c>
      <c r="G112" s="38">
        <v>55</v>
      </c>
      <c r="H112" s="39">
        <v>1</v>
      </c>
      <c r="I112" s="110"/>
    </row>
    <row r="113" spans="1:16" ht="17.45" customHeight="1" x14ac:dyDescent="0.2">
      <c r="A113" s="154"/>
      <c r="B113" s="37" t="s">
        <v>145</v>
      </c>
      <c r="C113" s="38">
        <v>0</v>
      </c>
      <c r="D113" s="39">
        <v>0</v>
      </c>
      <c r="E113" s="38">
        <v>254.99999999999991</v>
      </c>
      <c r="F113" s="39">
        <v>1</v>
      </c>
      <c r="G113" s="38">
        <v>254.99999999999991</v>
      </c>
      <c r="H113" s="39">
        <v>1</v>
      </c>
      <c r="I113" s="110"/>
    </row>
    <row r="114" spans="1:16" ht="28.5" customHeight="1" x14ac:dyDescent="0.2">
      <c r="A114" s="154"/>
      <c r="B114" s="37" t="s">
        <v>194</v>
      </c>
      <c r="C114" s="38">
        <v>0</v>
      </c>
      <c r="D114" s="39">
        <v>0</v>
      </c>
      <c r="E114" s="38">
        <v>752.00000000000011</v>
      </c>
      <c r="F114" s="39">
        <v>1</v>
      </c>
      <c r="G114" s="38">
        <v>752.00000000000011</v>
      </c>
      <c r="H114" s="39">
        <v>1</v>
      </c>
      <c r="I114" s="110"/>
    </row>
    <row r="115" spans="1:16" ht="28.5" customHeight="1" x14ac:dyDescent="0.2">
      <c r="A115" s="154"/>
      <c r="B115" s="37" t="s">
        <v>84</v>
      </c>
      <c r="C115" s="38">
        <v>4.946719916900979</v>
      </c>
      <c r="D115" s="39">
        <v>1.0638107348174147E-2</v>
      </c>
      <c r="E115" s="38">
        <v>460.05328008309914</v>
      </c>
      <c r="F115" s="39">
        <v>0.98936189265182595</v>
      </c>
      <c r="G115" s="38">
        <v>465.00000000000011</v>
      </c>
      <c r="H115" s="39">
        <v>1</v>
      </c>
      <c r="I115" s="110"/>
    </row>
    <row r="116" spans="1:16" ht="17.45" customHeight="1" x14ac:dyDescent="0.2">
      <c r="A116" s="154"/>
      <c r="B116" s="37" t="s">
        <v>53</v>
      </c>
      <c r="C116" s="38">
        <v>2</v>
      </c>
      <c r="D116" s="39">
        <v>6.1919504643962861E-3</v>
      </c>
      <c r="E116" s="38">
        <v>320.99999999999994</v>
      </c>
      <c r="F116" s="39">
        <v>0.99380804953560375</v>
      </c>
      <c r="G116" s="38">
        <v>322.99999999999994</v>
      </c>
      <c r="H116" s="39">
        <v>1</v>
      </c>
      <c r="I116" s="110"/>
    </row>
    <row r="117" spans="1:16" ht="17.45" customHeight="1" x14ac:dyDescent="0.2">
      <c r="A117" s="154"/>
      <c r="B117" s="37" t="s">
        <v>199</v>
      </c>
      <c r="C117" s="38">
        <v>0</v>
      </c>
      <c r="D117" s="39">
        <v>0</v>
      </c>
      <c r="E117" s="38">
        <v>296.00000000000023</v>
      </c>
      <c r="F117" s="39">
        <v>1</v>
      </c>
      <c r="G117" s="38">
        <v>296.00000000000023</v>
      </c>
      <c r="H117" s="39">
        <v>1</v>
      </c>
      <c r="I117" s="110"/>
    </row>
    <row r="118" spans="1:16" ht="17.45" customHeight="1" x14ac:dyDescent="0.2">
      <c r="A118" s="154"/>
      <c r="B118" s="37" t="s">
        <v>146</v>
      </c>
      <c r="C118" s="38">
        <v>0</v>
      </c>
      <c r="D118" s="39">
        <v>0</v>
      </c>
      <c r="E118" s="38">
        <v>68.042553191489375</v>
      </c>
      <c r="F118" s="39">
        <v>1</v>
      </c>
      <c r="G118" s="38">
        <v>68.042553191489375</v>
      </c>
      <c r="H118" s="39">
        <v>1</v>
      </c>
      <c r="I118" s="110"/>
    </row>
    <row r="119" spans="1:16" ht="17.45" customHeight="1" x14ac:dyDescent="0.2">
      <c r="A119" s="155"/>
      <c r="B119" s="37" t="s">
        <v>196</v>
      </c>
      <c r="C119" s="38">
        <v>0</v>
      </c>
      <c r="D119" s="39">
        <v>0</v>
      </c>
      <c r="E119" s="38">
        <v>58.999999999999986</v>
      </c>
      <c r="F119" s="39">
        <v>1</v>
      </c>
      <c r="G119" s="38">
        <v>58.999999999999986</v>
      </c>
      <c r="H119" s="39">
        <v>1</v>
      </c>
      <c r="I119" s="110"/>
    </row>
    <row r="120" spans="1:16" ht="17.45" customHeight="1" x14ac:dyDescent="0.2">
      <c r="A120" s="164" t="s">
        <v>150</v>
      </c>
      <c r="B120" s="34" t="s">
        <v>149</v>
      </c>
      <c r="C120" s="38">
        <v>15.545440868230635</v>
      </c>
      <c r="D120" s="39">
        <v>1.4299862034545024E-3</v>
      </c>
      <c r="E120" s="38">
        <v>10855.497112323255</v>
      </c>
      <c r="F120" s="39">
        <v>0.99857001379654553</v>
      </c>
      <c r="G120" s="38">
        <v>10871.042553191486</v>
      </c>
      <c r="H120" s="39">
        <v>1</v>
      </c>
      <c r="I120" s="110"/>
    </row>
    <row r="121" spans="1:16" ht="17.45" customHeight="1" x14ac:dyDescent="0.2">
      <c r="A121" s="168"/>
      <c r="B121" s="34" t="s">
        <v>148</v>
      </c>
      <c r="C121" s="38">
        <v>30</v>
      </c>
      <c r="D121" s="39">
        <v>1.0626992561105206E-2</v>
      </c>
      <c r="E121" s="38">
        <v>2793</v>
      </c>
      <c r="F121" s="39">
        <v>0.98937300743889478</v>
      </c>
      <c r="G121" s="38">
        <v>2823</v>
      </c>
      <c r="H121" s="39">
        <v>1</v>
      </c>
      <c r="I121" s="110"/>
    </row>
    <row r="122" spans="1:16" ht="14.25" customHeight="1" x14ac:dyDescent="0.2">
      <c r="A122" s="123" t="s">
        <v>213</v>
      </c>
      <c r="B122" s="123"/>
      <c r="C122" s="123"/>
      <c r="D122" s="123"/>
      <c r="E122" s="123"/>
      <c r="F122" s="123"/>
      <c r="G122" s="123"/>
      <c r="H122" s="56"/>
      <c r="I122" s="56"/>
      <c r="J122" s="56"/>
      <c r="K122" s="56"/>
      <c r="L122" s="56"/>
      <c r="M122" s="56"/>
      <c r="N122" s="56"/>
    </row>
    <row r="126" spans="1:16" ht="18" x14ac:dyDescent="0.2">
      <c r="A126" s="193" t="s">
        <v>166</v>
      </c>
      <c r="B126" s="193"/>
      <c r="C126" s="193"/>
      <c r="D126" s="193"/>
      <c r="E126" s="193"/>
      <c r="F126" s="193"/>
      <c r="G126" s="193"/>
      <c r="H126" s="193"/>
      <c r="I126" s="190"/>
      <c r="J126" s="190"/>
      <c r="K126" s="190"/>
      <c r="L126" s="190"/>
      <c r="M126" s="190"/>
      <c r="N126" s="190"/>
      <c r="O126" s="190"/>
      <c r="P126" s="190"/>
    </row>
    <row r="127" spans="1:16" ht="18.75" x14ac:dyDescent="0.35">
      <c r="A127" s="189" t="s">
        <v>368</v>
      </c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</row>
    <row r="129" spans="1:9" ht="40.5" x14ac:dyDescent="0.2">
      <c r="A129" s="124" t="s">
        <v>151</v>
      </c>
      <c r="B129" s="124"/>
      <c r="C129" s="11" t="s">
        <v>168</v>
      </c>
      <c r="D129" s="11" t="s">
        <v>160</v>
      </c>
      <c r="E129" s="11" t="s">
        <v>169</v>
      </c>
      <c r="F129" s="12" t="s">
        <v>92</v>
      </c>
    </row>
    <row r="130" spans="1:9" ht="15" x14ac:dyDescent="0.25">
      <c r="A130" s="124"/>
      <c r="B130" s="124"/>
      <c r="C130" s="12" t="s">
        <v>170</v>
      </c>
      <c r="D130" s="12" t="s">
        <v>161</v>
      </c>
      <c r="E130" s="12" t="s">
        <v>171</v>
      </c>
      <c r="F130" s="12" t="s">
        <v>144</v>
      </c>
      <c r="G130" s="32"/>
    </row>
    <row r="131" spans="1:9" ht="15" x14ac:dyDescent="0.25">
      <c r="A131" s="163" t="s">
        <v>42</v>
      </c>
      <c r="B131" s="163"/>
      <c r="C131" s="69">
        <v>7815584573.6079731</v>
      </c>
      <c r="D131" s="69">
        <v>27863683242.650536</v>
      </c>
      <c r="E131" s="69">
        <v>0.28049359108578908</v>
      </c>
      <c r="F131" s="30">
        <v>11184.260671580716</v>
      </c>
      <c r="G131" s="32"/>
    </row>
    <row r="132" spans="1:9" ht="17.45" customHeight="1" x14ac:dyDescent="0.2">
      <c r="A132" s="158" t="s">
        <v>45</v>
      </c>
      <c r="B132" s="37" t="s">
        <v>197</v>
      </c>
      <c r="C132" s="68">
        <v>1374468333.2880366</v>
      </c>
      <c r="D132" s="68">
        <v>4437551948.7911339</v>
      </c>
      <c r="E132" s="68">
        <v>0.30973571670805244</v>
      </c>
      <c r="F132" s="29">
        <v>141.61854250500187</v>
      </c>
      <c r="I132" s="110"/>
    </row>
    <row r="133" spans="1:9" ht="17.45" customHeight="1" x14ac:dyDescent="0.2">
      <c r="A133" s="159"/>
      <c r="B133" s="37" t="s">
        <v>188</v>
      </c>
      <c r="C133" s="68">
        <v>2726236046.4594321</v>
      </c>
      <c r="D133" s="68">
        <v>6618794056.9471827</v>
      </c>
      <c r="E133" s="68">
        <v>0.41189316709407736</v>
      </c>
      <c r="F133" s="29">
        <v>1725.1482661783725</v>
      </c>
      <c r="I133" s="110"/>
    </row>
    <row r="134" spans="1:9" ht="28.5" customHeight="1" x14ac:dyDescent="0.2">
      <c r="A134" s="159"/>
      <c r="B134" s="37" t="s">
        <v>147</v>
      </c>
      <c r="C134" s="68">
        <v>1314484365.5482717</v>
      </c>
      <c r="D134" s="68">
        <v>1408700568.3298023</v>
      </c>
      <c r="E134" s="68">
        <v>0.93311836106289348</v>
      </c>
      <c r="F134" s="29">
        <v>38.441558441558442</v>
      </c>
      <c r="I134" s="110"/>
    </row>
    <row r="135" spans="1:9" ht="28.5" customHeight="1" x14ac:dyDescent="0.2">
      <c r="A135" s="159"/>
      <c r="B135" s="37" t="s">
        <v>63</v>
      </c>
      <c r="C135" s="68">
        <v>58937689.787210181</v>
      </c>
      <c r="D135" s="68">
        <v>571191094.93813193</v>
      </c>
      <c r="E135" s="68">
        <v>0.1031838386654014</v>
      </c>
      <c r="F135" s="29">
        <v>53.273192159859448</v>
      </c>
      <c r="I135" s="110"/>
    </row>
    <row r="136" spans="1:9" ht="17.45" customHeight="1" x14ac:dyDescent="0.2">
      <c r="A136" s="159"/>
      <c r="B136" s="37" t="s">
        <v>189</v>
      </c>
      <c r="C136" s="68">
        <v>436311004.23105365</v>
      </c>
      <c r="D136" s="68">
        <v>1434416499.0462329</v>
      </c>
      <c r="E136" s="68">
        <v>0.30417316345786877</v>
      </c>
      <c r="F136" s="29">
        <v>635.47306187807169</v>
      </c>
      <c r="I136" s="110"/>
    </row>
    <row r="137" spans="1:9" ht="17.45" customHeight="1" x14ac:dyDescent="0.2">
      <c r="A137" s="159"/>
      <c r="B137" s="37" t="s">
        <v>190</v>
      </c>
      <c r="C137" s="68">
        <v>497959643.87573212</v>
      </c>
      <c r="D137" s="68">
        <v>6032765063.0821714</v>
      </c>
      <c r="E137" s="68">
        <v>8.2542522155060014E-2</v>
      </c>
      <c r="F137" s="29">
        <v>5970.5239081931823</v>
      </c>
      <c r="I137" s="110"/>
    </row>
    <row r="138" spans="1:9" ht="17.45" customHeight="1" x14ac:dyDescent="0.2">
      <c r="A138" s="159"/>
      <c r="B138" s="37" t="s">
        <v>43</v>
      </c>
      <c r="C138" s="68">
        <v>1043520600.0170971</v>
      </c>
      <c r="D138" s="68">
        <v>1203469145.4443314</v>
      </c>
      <c r="E138" s="68">
        <v>0.86709377134203147</v>
      </c>
      <c r="F138" s="29">
        <v>624.01782184118815</v>
      </c>
      <c r="I138" s="110"/>
    </row>
    <row r="139" spans="1:9" ht="28.5" customHeight="1" x14ac:dyDescent="0.2">
      <c r="A139" s="159"/>
      <c r="B139" s="37" t="s">
        <v>198</v>
      </c>
      <c r="C139" s="68">
        <v>70267488.393480211</v>
      </c>
      <c r="D139" s="68">
        <v>510524064.54033107</v>
      </c>
      <c r="E139" s="68">
        <v>0.1376379553366365</v>
      </c>
      <c r="F139" s="29">
        <v>272.42084661012956</v>
      </c>
      <c r="I139" s="110"/>
    </row>
    <row r="140" spans="1:9" ht="17.45" customHeight="1" x14ac:dyDescent="0.2">
      <c r="A140" s="159"/>
      <c r="B140" s="37" t="s">
        <v>62</v>
      </c>
      <c r="C140" s="68">
        <v>18567698.150160965</v>
      </c>
      <c r="D140" s="68">
        <v>1859256573.6489406</v>
      </c>
      <c r="E140" s="68">
        <v>9.9866249840496E-3</v>
      </c>
      <c r="F140" s="29">
        <v>163.720766398118</v>
      </c>
      <c r="I140" s="110"/>
    </row>
    <row r="141" spans="1:9" ht="17.45" customHeight="1" x14ac:dyDescent="0.2">
      <c r="A141" s="159"/>
      <c r="B141" s="37" t="s">
        <v>193</v>
      </c>
      <c r="C141" s="68">
        <v>1322904.4555090002</v>
      </c>
      <c r="D141" s="68">
        <v>255227444.00000006</v>
      </c>
      <c r="E141" s="68">
        <v>5.1832374872233565E-3</v>
      </c>
      <c r="F141" s="29">
        <v>26</v>
      </c>
      <c r="I141" s="110"/>
    </row>
    <row r="142" spans="1:9" ht="17.45" customHeight="1" x14ac:dyDescent="0.2">
      <c r="A142" s="159"/>
      <c r="B142" s="37" t="s">
        <v>145</v>
      </c>
      <c r="C142" s="68">
        <v>4949082.119001274</v>
      </c>
      <c r="D142" s="68">
        <v>227901833.21879503</v>
      </c>
      <c r="E142" s="68">
        <v>2.171585041288349E-2</v>
      </c>
      <c r="F142" s="29">
        <v>146.93542607926014</v>
      </c>
      <c r="I142" s="110"/>
    </row>
    <row r="143" spans="1:9" ht="28.5" customHeight="1" x14ac:dyDescent="0.2">
      <c r="A143" s="159"/>
      <c r="B143" s="37" t="s">
        <v>194</v>
      </c>
      <c r="C143" s="68">
        <v>100503821.61399992</v>
      </c>
      <c r="D143" s="68">
        <v>537023744.9725461</v>
      </c>
      <c r="E143" s="68">
        <v>0.18714967923650733</v>
      </c>
      <c r="F143" s="29">
        <v>479.77043656047823</v>
      </c>
      <c r="I143" s="110"/>
    </row>
    <row r="144" spans="1:9" ht="28.5" customHeight="1" x14ac:dyDescent="0.2">
      <c r="A144" s="159"/>
      <c r="B144" s="37" t="s">
        <v>84</v>
      </c>
      <c r="C144" s="68">
        <v>120808881.00529903</v>
      </c>
      <c r="D144" s="68">
        <v>1012919330.3232445</v>
      </c>
      <c r="E144" s="68">
        <v>0.11926801808269007</v>
      </c>
      <c r="F144" s="29">
        <v>413.08814040335886</v>
      </c>
      <c r="I144" s="110"/>
    </row>
    <row r="145" spans="1:16" ht="17.45" customHeight="1" x14ac:dyDescent="0.2">
      <c r="A145" s="159"/>
      <c r="B145" s="37" t="s">
        <v>53</v>
      </c>
      <c r="C145" s="68">
        <v>13874678.48927905</v>
      </c>
      <c r="D145" s="68">
        <v>888565181.11568558</v>
      </c>
      <c r="E145" s="68">
        <v>1.561469972507583E-2</v>
      </c>
      <c r="F145" s="29">
        <v>208.07853842031199</v>
      </c>
      <c r="I145" s="110"/>
    </row>
    <row r="146" spans="1:16" ht="17.45" customHeight="1" x14ac:dyDescent="0.2">
      <c r="A146" s="159"/>
      <c r="B146" s="37" t="s">
        <v>199</v>
      </c>
      <c r="C146" s="68">
        <v>17858394.12124468</v>
      </c>
      <c r="D146" s="68">
        <v>715366436.32177043</v>
      </c>
      <c r="E146" s="68">
        <v>2.4963980995625031E-2</v>
      </c>
      <c r="F146" s="29">
        <v>196.24490395819686</v>
      </c>
      <c r="I146" s="110"/>
    </row>
    <row r="147" spans="1:16" ht="17.45" customHeight="1" x14ac:dyDescent="0.2">
      <c r="A147" s="159"/>
      <c r="B147" s="37" t="s">
        <v>146</v>
      </c>
      <c r="C147" s="68">
        <v>9638990.8788096868</v>
      </c>
      <c r="D147" s="68">
        <v>58262553.348086581</v>
      </c>
      <c r="E147" s="68">
        <v>0.16544058447322141</v>
      </c>
      <c r="F147" s="29">
        <v>42.892904373602391</v>
      </c>
      <c r="I147" s="110"/>
    </row>
    <row r="148" spans="1:16" ht="17.45" customHeight="1" x14ac:dyDescent="0.2">
      <c r="A148" s="160"/>
      <c r="B148" s="37" t="s">
        <v>196</v>
      </c>
      <c r="C148" s="68">
        <v>5874951.1743723284</v>
      </c>
      <c r="D148" s="68">
        <v>91747704.58218646</v>
      </c>
      <c r="E148" s="68">
        <v>6.4033767396432462E-2</v>
      </c>
      <c r="F148" s="29">
        <v>46.612357580048318</v>
      </c>
      <c r="I148" s="110"/>
    </row>
    <row r="149" spans="1:16" ht="17.45" customHeight="1" x14ac:dyDescent="0.2">
      <c r="A149" s="161" t="s">
        <v>150</v>
      </c>
      <c r="B149" s="34" t="s">
        <v>149</v>
      </c>
      <c r="C149" s="68">
        <v>1066416240.4699794</v>
      </c>
      <c r="D149" s="68">
        <v>5333714208.6505404</v>
      </c>
      <c r="E149" s="68">
        <v>0.19993876663665275</v>
      </c>
      <c r="F149" s="29">
        <v>8813.2606715807306</v>
      </c>
    </row>
    <row r="150" spans="1:16" ht="17.45" customHeight="1" x14ac:dyDescent="0.2">
      <c r="A150" s="162"/>
      <c r="B150" s="34" t="s">
        <v>148</v>
      </c>
      <c r="C150" s="68">
        <v>6749168333.1380014</v>
      </c>
      <c r="D150" s="68">
        <v>22529969033.999954</v>
      </c>
      <c r="E150" s="68">
        <v>0.29956403060087822</v>
      </c>
      <c r="F150" s="29">
        <v>2371</v>
      </c>
    </row>
    <row r="151" spans="1:16" ht="14.25" customHeight="1" x14ac:dyDescent="0.2">
      <c r="A151" s="123" t="s">
        <v>213</v>
      </c>
      <c r="B151" s="123"/>
      <c r="C151" s="123"/>
      <c r="D151" s="123"/>
      <c r="E151" s="123"/>
      <c r="F151" s="123"/>
      <c r="G151" s="123"/>
      <c r="H151" s="56"/>
      <c r="I151" s="56"/>
      <c r="J151" s="56"/>
      <c r="K151" s="56"/>
      <c r="L151" s="56"/>
      <c r="M151" s="56"/>
      <c r="N151" s="56"/>
    </row>
    <row r="155" spans="1:16" ht="18" x14ac:dyDescent="0.2">
      <c r="A155" s="193" t="s">
        <v>172</v>
      </c>
      <c r="B155" s="193"/>
      <c r="C155" s="193"/>
      <c r="D155" s="193"/>
      <c r="E155" s="193"/>
      <c r="F155" s="193"/>
      <c r="G155" s="193"/>
      <c r="H155" s="193"/>
      <c r="I155" s="190"/>
      <c r="J155" s="190"/>
      <c r="K155" s="190"/>
      <c r="L155" s="190"/>
      <c r="M155" s="190"/>
      <c r="N155" s="190"/>
      <c r="O155" s="190"/>
      <c r="P155" s="190"/>
    </row>
    <row r="156" spans="1:16" ht="20.25" x14ac:dyDescent="0.35">
      <c r="A156" s="189" t="s">
        <v>177</v>
      </c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</row>
    <row r="158" spans="1:16" ht="27" x14ac:dyDescent="0.2">
      <c r="A158" s="124" t="s">
        <v>173</v>
      </c>
      <c r="B158" s="124"/>
      <c r="C158" s="11" t="s">
        <v>174</v>
      </c>
      <c r="D158" s="11" t="s">
        <v>160</v>
      </c>
      <c r="E158" s="11" t="s">
        <v>175</v>
      </c>
      <c r="F158" s="12" t="s">
        <v>92</v>
      </c>
    </row>
    <row r="159" spans="1:16" ht="27" customHeight="1" x14ac:dyDescent="0.25">
      <c r="A159" s="124"/>
      <c r="B159" s="124"/>
      <c r="C159" s="12" t="s">
        <v>176</v>
      </c>
      <c r="D159" s="12" t="s">
        <v>161</v>
      </c>
      <c r="E159" s="113" t="s">
        <v>373</v>
      </c>
      <c r="F159" s="12" t="s">
        <v>144</v>
      </c>
      <c r="G159" s="32"/>
    </row>
    <row r="160" spans="1:16" ht="13.5" x14ac:dyDescent="0.2">
      <c r="A160" s="157" t="s">
        <v>42</v>
      </c>
      <c r="B160" s="157"/>
      <c r="C160" s="69">
        <v>73763148.138769582</v>
      </c>
      <c r="D160" s="69">
        <v>25214337004.677368</v>
      </c>
      <c r="E160" s="69">
        <f>C160/D160*1000</f>
        <v>2.9254446835181982</v>
      </c>
      <c r="F160" s="30">
        <v>9808.3012713817971</v>
      </c>
      <c r="H160" s="13"/>
      <c r="I160" s="13"/>
      <c r="J160" s="13"/>
      <c r="K160" s="13"/>
      <c r="L160" s="13"/>
    </row>
    <row r="161" spans="1:12" ht="17.45" customHeight="1" x14ac:dyDescent="0.2">
      <c r="A161" s="170" t="s">
        <v>45</v>
      </c>
      <c r="B161" s="37" t="s">
        <v>197</v>
      </c>
      <c r="C161" s="68">
        <v>309326.00015283667</v>
      </c>
      <c r="D161" s="68">
        <v>3928633008.8506975</v>
      </c>
      <c r="E161" s="68">
        <f t="shared" ref="E161:E178" si="1">C161/D161*1000</f>
        <v>7.8736293121797224E-2</v>
      </c>
      <c r="F161" s="29">
        <v>65.452953902881902</v>
      </c>
      <c r="H161" s="13"/>
      <c r="I161" s="13"/>
      <c r="J161" s="13"/>
      <c r="K161" s="13"/>
      <c r="L161" s="13"/>
    </row>
    <row r="162" spans="1:12" ht="17.45" customHeight="1" x14ac:dyDescent="0.2">
      <c r="A162" s="171"/>
      <c r="B162" s="37" t="s">
        <v>188</v>
      </c>
      <c r="C162" s="68">
        <v>31828644.329224553</v>
      </c>
      <c r="D162" s="68">
        <v>5714651413.131072</v>
      </c>
      <c r="E162" s="68">
        <f t="shared" si="1"/>
        <v>5.569656314659718</v>
      </c>
      <c r="F162" s="29">
        <v>1422.7997580326562</v>
      </c>
      <c r="H162" s="13"/>
      <c r="I162" s="13"/>
      <c r="J162" s="13"/>
      <c r="K162" s="13"/>
      <c r="L162" s="13"/>
    </row>
    <row r="163" spans="1:12" ht="28.5" customHeight="1" x14ac:dyDescent="0.2">
      <c r="A163" s="171"/>
      <c r="B163" s="37" t="s">
        <v>147</v>
      </c>
      <c r="C163" s="68">
        <v>1353322.2180451127</v>
      </c>
      <c r="D163" s="68">
        <v>1338696330.9135339</v>
      </c>
      <c r="E163" s="68">
        <f t="shared" si="1"/>
        <v>1.0109254703952149</v>
      </c>
      <c r="F163" s="29">
        <v>27.60423786739576</v>
      </c>
      <c r="H163" s="13"/>
      <c r="I163" s="13"/>
      <c r="J163" s="13"/>
      <c r="K163" s="13"/>
      <c r="L163" s="13"/>
    </row>
    <row r="164" spans="1:12" ht="17.45" customHeight="1" x14ac:dyDescent="0.2">
      <c r="A164" s="171"/>
      <c r="B164" s="37" t="s">
        <v>189</v>
      </c>
      <c r="C164" s="68">
        <v>2364979.1423745798</v>
      </c>
      <c r="D164" s="68">
        <v>1182572215.6182086</v>
      </c>
      <c r="E164" s="68">
        <f t="shared" si="1"/>
        <v>1.9998602293714884</v>
      </c>
      <c r="F164" s="29">
        <v>538.01984453020782</v>
      </c>
      <c r="H164" s="13"/>
      <c r="I164" s="13"/>
      <c r="J164" s="13"/>
      <c r="K164" s="13"/>
      <c r="L164" s="13"/>
    </row>
    <row r="165" spans="1:12" ht="17.45" customHeight="1" x14ac:dyDescent="0.2">
      <c r="A165" s="171"/>
      <c r="B165" s="37" t="s">
        <v>190</v>
      </c>
      <c r="C165" s="68">
        <v>13403720.260990383</v>
      </c>
      <c r="D165" s="68">
        <v>5877947583.684927</v>
      </c>
      <c r="E165" s="68">
        <f t="shared" si="1"/>
        <v>2.2803402157233079</v>
      </c>
      <c r="F165" s="29">
        <v>5220.4265294162433</v>
      </c>
      <c r="H165" s="13"/>
      <c r="I165" s="13"/>
      <c r="J165" s="13"/>
      <c r="K165" s="13"/>
      <c r="L165" s="13"/>
    </row>
    <row r="166" spans="1:12" ht="17.45" customHeight="1" x14ac:dyDescent="0.2">
      <c r="A166" s="171"/>
      <c r="B166" s="37" t="s">
        <v>43</v>
      </c>
      <c r="C166" s="68">
        <v>2544785.7467615227</v>
      </c>
      <c r="D166" s="68">
        <v>859267678.8908304</v>
      </c>
      <c r="E166" s="68">
        <f t="shared" si="1"/>
        <v>2.9615750822216564</v>
      </c>
      <c r="F166" s="29">
        <v>544.73192946866084</v>
      </c>
      <c r="H166" s="13"/>
      <c r="I166" s="13"/>
      <c r="J166" s="13"/>
      <c r="K166" s="13"/>
      <c r="L166" s="13"/>
    </row>
    <row r="167" spans="1:12" ht="28.5" customHeight="1" x14ac:dyDescent="0.2">
      <c r="A167" s="171"/>
      <c r="B167" s="37" t="s">
        <v>198</v>
      </c>
      <c r="C167" s="68">
        <v>5223083.360979313</v>
      </c>
      <c r="D167" s="68">
        <v>440757690.06370854</v>
      </c>
      <c r="E167" s="68">
        <f t="shared" si="1"/>
        <v>11.85023762200122</v>
      </c>
      <c r="F167" s="29">
        <v>222.51734088268555</v>
      </c>
      <c r="H167" s="13"/>
      <c r="I167" s="13"/>
      <c r="J167" s="13"/>
      <c r="K167" s="13"/>
      <c r="L167" s="13"/>
    </row>
    <row r="168" spans="1:12" ht="17.45" customHeight="1" x14ac:dyDescent="0.2">
      <c r="A168" s="171"/>
      <c r="B168" s="37" t="s">
        <v>62</v>
      </c>
      <c r="C168" s="68">
        <v>1482881.9976810457</v>
      </c>
      <c r="D168" s="68">
        <v>1904600980.1944523</v>
      </c>
      <c r="E168" s="68">
        <f t="shared" si="1"/>
        <v>0.77857882732458183</v>
      </c>
      <c r="F168" s="29">
        <v>138.281450316725</v>
      </c>
      <c r="H168" s="13"/>
      <c r="I168" s="13"/>
      <c r="J168" s="13"/>
      <c r="K168" s="13"/>
      <c r="L168" s="13"/>
    </row>
    <row r="169" spans="1:12" ht="17.45" customHeight="1" x14ac:dyDescent="0.2">
      <c r="A169" s="171"/>
      <c r="B169" s="37" t="s">
        <v>193</v>
      </c>
      <c r="C169" s="68">
        <v>201620.50000000006</v>
      </c>
      <c r="D169" s="68">
        <v>276263861.5</v>
      </c>
      <c r="E169" s="68">
        <f t="shared" si="1"/>
        <v>0.72981134378301615</v>
      </c>
      <c r="F169" s="29">
        <v>30.5</v>
      </c>
      <c r="H169" s="13"/>
      <c r="I169" s="13"/>
      <c r="J169" s="13"/>
      <c r="K169" s="13"/>
      <c r="L169" s="13"/>
    </row>
    <row r="170" spans="1:12" ht="17.45" customHeight="1" x14ac:dyDescent="0.2">
      <c r="A170" s="171"/>
      <c r="B170" s="37" t="s">
        <v>145</v>
      </c>
      <c r="C170" s="68">
        <v>3373091.1516734771</v>
      </c>
      <c r="D170" s="68">
        <v>246134869.85959208</v>
      </c>
      <c r="E170" s="68">
        <f t="shared" si="1"/>
        <v>13.704239279861731</v>
      </c>
      <c r="F170" s="29">
        <v>154.31310894431127</v>
      </c>
      <c r="H170" s="13"/>
      <c r="I170" s="13"/>
      <c r="J170" s="13"/>
      <c r="K170" s="13"/>
      <c r="L170" s="13"/>
    </row>
    <row r="171" spans="1:12" ht="28.5" customHeight="1" x14ac:dyDescent="0.2">
      <c r="A171" s="171"/>
      <c r="B171" s="37" t="s">
        <v>194</v>
      </c>
      <c r="C171" s="68">
        <v>779110.45532304992</v>
      </c>
      <c r="D171" s="68">
        <v>615710031.3302083</v>
      </c>
      <c r="E171" s="68">
        <f t="shared" si="1"/>
        <v>1.2653853529717938</v>
      </c>
      <c r="F171" s="29">
        <v>501.44967572058499</v>
      </c>
      <c r="H171" s="13"/>
      <c r="I171" s="13"/>
      <c r="J171" s="13"/>
      <c r="K171" s="13"/>
      <c r="L171" s="13"/>
    </row>
    <row r="172" spans="1:12" ht="28.5" customHeight="1" x14ac:dyDescent="0.2">
      <c r="A172" s="171"/>
      <c r="B172" s="37" t="s">
        <v>84</v>
      </c>
      <c r="C172" s="68">
        <v>1408565.7399765346</v>
      </c>
      <c r="D172" s="68">
        <v>895548486.18553197</v>
      </c>
      <c r="E172" s="68">
        <f t="shared" si="1"/>
        <v>1.5728525721439501</v>
      </c>
      <c r="F172" s="29">
        <v>338.48912976065191</v>
      </c>
      <c r="H172" s="13"/>
      <c r="I172" s="13"/>
      <c r="J172" s="13"/>
      <c r="K172" s="13"/>
      <c r="L172" s="13"/>
    </row>
    <row r="173" spans="1:12" ht="17.45" customHeight="1" x14ac:dyDescent="0.2">
      <c r="A173" s="171"/>
      <c r="B173" s="37" t="s">
        <v>53</v>
      </c>
      <c r="C173" s="68">
        <v>5337034.7347280653</v>
      </c>
      <c r="D173" s="68">
        <v>1041558465.1843892</v>
      </c>
      <c r="E173" s="68">
        <f t="shared" si="1"/>
        <v>5.1240856016500613</v>
      </c>
      <c r="F173" s="29">
        <v>286.45589608105473</v>
      </c>
      <c r="H173" s="13"/>
      <c r="I173" s="13"/>
      <c r="J173" s="13"/>
      <c r="K173" s="13"/>
      <c r="L173" s="13"/>
    </row>
    <row r="174" spans="1:12" ht="17.45" customHeight="1" x14ac:dyDescent="0.2">
      <c r="A174" s="171"/>
      <c r="B174" s="37" t="s">
        <v>199</v>
      </c>
      <c r="C174" s="68">
        <v>2749636.6170999329</v>
      </c>
      <c r="D174" s="68">
        <v>754251771.92457604</v>
      </c>
      <c r="E174" s="68">
        <f t="shared" si="1"/>
        <v>3.6455156215064113</v>
      </c>
      <c r="F174" s="29">
        <v>239.23453302093955</v>
      </c>
      <c r="H174" s="13"/>
      <c r="I174" s="13"/>
      <c r="J174" s="13"/>
      <c r="K174" s="13"/>
      <c r="L174" s="13"/>
    </row>
    <row r="175" spans="1:12" ht="17.45" customHeight="1" x14ac:dyDescent="0.2">
      <c r="A175" s="171"/>
      <c r="B175" s="37" t="s">
        <v>146</v>
      </c>
      <c r="C175" s="68">
        <v>1055579.8149323689</v>
      </c>
      <c r="D175" s="68">
        <v>65281705.607642807</v>
      </c>
      <c r="E175" s="68">
        <f t="shared" si="1"/>
        <v>16.169611457099975</v>
      </c>
      <c r="F175" s="29">
        <v>38.37222827462373</v>
      </c>
      <c r="H175" s="13"/>
      <c r="I175" s="13"/>
      <c r="J175" s="13"/>
      <c r="K175" s="13"/>
      <c r="L175" s="13"/>
    </row>
    <row r="176" spans="1:12" ht="17.45" customHeight="1" x14ac:dyDescent="0.2">
      <c r="A176" s="171"/>
      <c r="B176" s="37" t="s">
        <v>196</v>
      </c>
      <c r="C176" s="68">
        <v>347766.06882687245</v>
      </c>
      <c r="D176" s="68">
        <v>72460911.738042399</v>
      </c>
      <c r="E176" s="68">
        <f t="shared" si="1"/>
        <v>4.7993609310920835</v>
      </c>
      <c r="F176" s="29">
        <v>39.652655162193398</v>
      </c>
      <c r="H176" s="13"/>
      <c r="I176" s="13"/>
      <c r="J176" s="13"/>
      <c r="K176" s="13"/>
      <c r="L176" s="13"/>
    </row>
    <row r="177" spans="1:16" ht="17.45" customHeight="1" x14ac:dyDescent="0.2">
      <c r="A177" s="172" t="s">
        <v>150</v>
      </c>
      <c r="B177" s="35" t="s">
        <v>149</v>
      </c>
      <c r="C177" s="68">
        <v>23821548.932917371</v>
      </c>
      <c r="D177" s="68">
        <v>4842762866.6773987</v>
      </c>
      <c r="E177" s="68">
        <f t="shared" si="1"/>
        <v>4.918999667902642</v>
      </c>
      <c r="F177" s="29">
        <v>7700.3012713818089</v>
      </c>
      <c r="H177" s="13"/>
      <c r="I177" s="13"/>
      <c r="J177" s="13"/>
      <c r="K177" s="13"/>
      <c r="L177" s="13"/>
    </row>
    <row r="178" spans="1:16" ht="17.45" customHeight="1" x14ac:dyDescent="0.2">
      <c r="A178" s="172"/>
      <c r="B178" s="35" t="s">
        <v>148</v>
      </c>
      <c r="C178" s="68">
        <v>49941599.205852248</v>
      </c>
      <c r="D178" s="68">
        <v>20371574138.000031</v>
      </c>
      <c r="E178" s="68">
        <f t="shared" si="1"/>
        <v>2.451533635424564</v>
      </c>
      <c r="F178" s="29">
        <v>2108</v>
      </c>
      <c r="G178" s="114"/>
      <c r="H178" s="13"/>
      <c r="I178" s="13"/>
      <c r="J178" s="13"/>
      <c r="K178" s="13"/>
      <c r="L178" s="13"/>
    </row>
    <row r="179" spans="1:16" ht="14.25" customHeight="1" x14ac:dyDescent="0.2">
      <c r="A179" s="123" t="s">
        <v>213</v>
      </c>
      <c r="B179" s="123"/>
      <c r="C179" s="123"/>
      <c r="D179" s="123"/>
      <c r="E179" s="123"/>
      <c r="F179" s="123"/>
      <c r="G179" s="133"/>
      <c r="H179" s="56"/>
      <c r="I179" s="56"/>
      <c r="J179" s="56"/>
      <c r="K179" s="56"/>
      <c r="L179" s="56"/>
      <c r="M179" s="56"/>
      <c r="N179" s="56"/>
    </row>
    <row r="180" spans="1:16" ht="14.25" x14ac:dyDescent="0.2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</row>
    <row r="183" spans="1:16" ht="18" x14ac:dyDescent="0.2">
      <c r="A183" s="193" t="s">
        <v>178</v>
      </c>
      <c r="B183" s="193"/>
      <c r="C183" s="193"/>
      <c r="D183" s="193"/>
      <c r="E183" s="193"/>
      <c r="F183" s="193"/>
      <c r="G183" s="193"/>
      <c r="H183" s="193"/>
      <c r="I183" s="190"/>
      <c r="J183" s="190"/>
      <c r="K183" s="190"/>
      <c r="L183" s="190"/>
      <c r="M183" s="190"/>
      <c r="N183" s="190"/>
      <c r="O183" s="190"/>
      <c r="P183" s="190"/>
    </row>
    <row r="184" spans="1:16" ht="17.25" x14ac:dyDescent="0.3">
      <c r="A184" s="189" t="s">
        <v>179</v>
      </c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</row>
    <row r="186" spans="1:16" ht="33" customHeight="1" x14ac:dyDescent="0.2">
      <c r="A186" s="124" t="s">
        <v>173</v>
      </c>
      <c r="B186" s="124"/>
      <c r="C186" s="11" t="s">
        <v>181</v>
      </c>
      <c r="D186" s="11" t="s">
        <v>182</v>
      </c>
      <c r="E186" s="130" t="s">
        <v>180</v>
      </c>
      <c r="F186" s="12" t="s">
        <v>167</v>
      </c>
    </row>
    <row r="187" spans="1:16" ht="20.100000000000001" customHeight="1" x14ac:dyDescent="0.2">
      <c r="A187" s="124"/>
      <c r="B187" s="124"/>
      <c r="C187" s="12" t="s">
        <v>176</v>
      </c>
      <c r="D187" s="12" t="s">
        <v>176</v>
      </c>
      <c r="E187" s="131"/>
      <c r="F187" s="12" t="s">
        <v>144</v>
      </c>
    </row>
    <row r="188" spans="1:16" ht="13.5" x14ac:dyDescent="0.2">
      <c r="A188" s="178" t="s">
        <v>42</v>
      </c>
      <c r="B188" s="179"/>
      <c r="C188" s="69">
        <v>87319883.100704476</v>
      </c>
      <c r="D188" s="69">
        <v>92773008.082290009</v>
      </c>
      <c r="E188" s="187">
        <f>C188/D188</f>
        <v>0.94122078076040616</v>
      </c>
      <c r="F188" s="30">
        <v>425.32269009094182</v>
      </c>
      <c r="H188" s="184"/>
      <c r="I188" s="185"/>
      <c r="J188" s="185"/>
      <c r="K188" s="186"/>
      <c r="L188" s="180"/>
    </row>
    <row r="189" spans="1:16" ht="17.45" customHeight="1" x14ac:dyDescent="0.2">
      <c r="A189" s="173" t="s">
        <v>45</v>
      </c>
      <c r="B189" s="37" t="s">
        <v>197</v>
      </c>
      <c r="C189" s="68">
        <v>3976719.2262734072</v>
      </c>
      <c r="D189" s="68">
        <v>3993023.2662734068</v>
      </c>
      <c r="E189" s="188">
        <f t="shared" ref="E189:E204" si="2">C189/D189</f>
        <v>0.99591686826928616</v>
      </c>
      <c r="F189" s="29">
        <v>35.940762581566524</v>
      </c>
      <c r="H189" s="181"/>
      <c r="I189" s="185"/>
      <c r="J189" s="185"/>
      <c r="K189" s="186"/>
      <c r="L189" s="180"/>
    </row>
    <row r="190" spans="1:16" ht="17.45" customHeight="1" x14ac:dyDescent="0.2">
      <c r="A190" s="174"/>
      <c r="B190" s="37" t="s">
        <v>188</v>
      </c>
      <c r="C190" s="68">
        <v>43488153.444684967</v>
      </c>
      <c r="D190" s="68">
        <v>45559135.858270489</v>
      </c>
      <c r="E190" s="188">
        <f t="shared" si="2"/>
        <v>0.95454298299186091</v>
      </c>
      <c r="F190" s="29">
        <v>319.34648153914861</v>
      </c>
      <c r="H190" s="181"/>
      <c r="I190" s="185"/>
      <c r="J190" s="185"/>
      <c r="K190" s="186"/>
      <c r="L190" s="180"/>
    </row>
    <row r="191" spans="1:16" ht="28.5" customHeight="1" x14ac:dyDescent="0.2">
      <c r="A191" s="174"/>
      <c r="B191" s="37" t="s">
        <v>147</v>
      </c>
      <c r="C191" s="68">
        <v>5825522.4000000004</v>
      </c>
      <c r="D191" s="68">
        <v>5825522.4000000004</v>
      </c>
      <c r="E191" s="188">
        <f t="shared" si="2"/>
        <v>1</v>
      </c>
      <c r="F191" s="29">
        <v>5</v>
      </c>
      <c r="H191" s="181"/>
      <c r="I191" s="185"/>
      <c r="J191" s="185"/>
      <c r="K191" s="186"/>
      <c r="L191" s="180"/>
    </row>
    <row r="192" spans="1:16" ht="28.5" customHeight="1" x14ac:dyDescent="0.2">
      <c r="A192" s="174"/>
      <c r="B192" s="37" t="s">
        <v>63</v>
      </c>
      <c r="C192" s="68">
        <v>31710042.438579764</v>
      </c>
      <c r="D192" s="68">
        <v>34897280.838579766</v>
      </c>
      <c r="E192" s="188">
        <f t="shared" si="2"/>
        <v>0.90866800153447957</v>
      </c>
      <c r="F192" s="29">
        <v>7.0395114232024527</v>
      </c>
      <c r="H192" s="181"/>
      <c r="I192" s="185"/>
      <c r="J192" s="185"/>
      <c r="K192" s="186"/>
      <c r="L192" s="180"/>
    </row>
    <row r="193" spans="1:14" ht="17.45" customHeight="1" x14ac:dyDescent="0.2">
      <c r="A193" s="174"/>
      <c r="B193" s="37" t="s">
        <v>189</v>
      </c>
      <c r="C193" s="68">
        <v>357542.40000000002</v>
      </c>
      <c r="D193" s="68">
        <v>357542.40000000002</v>
      </c>
      <c r="E193" s="188">
        <f t="shared" si="2"/>
        <v>1</v>
      </c>
      <c r="F193" s="29">
        <v>5</v>
      </c>
      <c r="H193" s="181"/>
      <c r="I193" s="185"/>
      <c r="J193" s="185"/>
      <c r="K193" s="186"/>
      <c r="L193" s="180"/>
    </row>
    <row r="194" spans="1:14" ht="17.45" customHeight="1" x14ac:dyDescent="0.2">
      <c r="A194" s="174"/>
      <c r="B194" s="37" t="s">
        <v>190</v>
      </c>
      <c r="C194" s="68">
        <v>1427972.6159999997</v>
      </c>
      <c r="D194" s="68">
        <v>1588899.96</v>
      </c>
      <c r="E194" s="188">
        <f t="shared" si="2"/>
        <v>0.8987177619414124</v>
      </c>
      <c r="F194" s="29">
        <v>21</v>
      </c>
      <c r="H194" s="181"/>
      <c r="I194" s="185"/>
      <c r="J194" s="185"/>
      <c r="K194" s="186"/>
      <c r="L194" s="180"/>
    </row>
    <row r="195" spans="1:14" ht="17.45" customHeight="1" x14ac:dyDescent="0.2">
      <c r="A195" s="174"/>
      <c r="B195" s="37" t="s">
        <v>43</v>
      </c>
      <c r="C195" s="68">
        <v>264811.2</v>
      </c>
      <c r="D195" s="68">
        <v>264811.2</v>
      </c>
      <c r="E195" s="188">
        <f t="shared" si="2"/>
        <v>1</v>
      </c>
      <c r="F195" s="29">
        <v>6</v>
      </c>
      <c r="H195" s="181"/>
      <c r="I195" s="185"/>
      <c r="J195" s="185"/>
      <c r="K195" s="186"/>
      <c r="L195" s="180"/>
    </row>
    <row r="196" spans="1:14" ht="28.5" customHeight="1" x14ac:dyDescent="0.2">
      <c r="A196" s="174"/>
      <c r="B196" s="37" t="s">
        <v>198</v>
      </c>
      <c r="C196" s="68">
        <v>71616</v>
      </c>
      <c r="D196" s="68">
        <v>71652.960000000006</v>
      </c>
      <c r="E196" s="188">
        <f t="shared" si="2"/>
        <v>0.99948418041627296</v>
      </c>
      <c r="F196" s="29">
        <v>5</v>
      </c>
      <c r="H196" s="181"/>
      <c r="I196" s="185"/>
      <c r="J196" s="185"/>
      <c r="K196" s="186"/>
      <c r="L196" s="180"/>
    </row>
    <row r="197" spans="1:14" ht="17.45" customHeight="1" x14ac:dyDescent="0.2">
      <c r="A197" s="174"/>
      <c r="B197" s="37" t="s">
        <v>145</v>
      </c>
      <c r="C197" s="68">
        <v>10401.119999999999</v>
      </c>
      <c r="D197" s="68">
        <v>10401.119999999999</v>
      </c>
      <c r="E197" s="188">
        <f t="shared" si="2"/>
        <v>1</v>
      </c>
      <c r="F197" s="29">
        <v>3</v>
      </c>
      <c r="H197" s="181"/>
      <c r="I197" s="185"/>
      <c r="J197" s="185"/>
      <c r="K197" s="186"/>
      <c r="L197" s="180"/>
    </row>
    <row r="198" spans="1:14" ht="28.5" customHeight="1" x14ac:dyDescent="0.2">
      <c r="A198" s="174"/>
      <c r="B198" s="37" t="s">
        <v>194</v>
      </c>
      <c r="C198" s="68">
        <v>9432</v>
      </c>
      <c r="D198" s="68">
        <v>9432</v>
      </c>
      <c r="E198" s="188">
        <f t="shared" si="2"/>
        <v>1</v>
      </c>
      <c r="F198" s="29">
        <v>2</v>
      </c>
      <c r="H198" s="181"/>
      <c r="I198" s="185"/>
      <c r="J198" s="185"/>
      <c r="K198" s="186"/>
      <c r="L198" s="180"/>
    </row>
    <row r="199" spans="1:14" ht="28.5" customHeight="1" x14ac:dyDescent="0.2">
      <c r="A199" s="174"/>
      <c r="B199" s="37" t="s">
        <v>84</v>
      </c>
      <c r="C199" s="68">
        <v>1296</v>
      </c>
      <c r="D199" s="68">
        <v>1296</v>
      </c>
      <c r="E199" s="188">
        <f t="shared" si="2"/>
        <v>1</v>
      </c>
      <c r="F199" s="29">
        <v>1</v>
      </c>
      <c r="H199" s="181"/>
      <c r="I199" s="185"/>
      <c r="J199" s="185"/>
      <c r="K199" s="186"/>
      <c r="L199" s="180"/>
    </row>
    <row r="200" spans="1:14" ht="17.45" customHeight="1" x14ac:dyDescent="0.2">
      <c r="A200" s="174"/>
      <c r="B200" s="37" t="s">
        <v>53</v>
      </c>
      <c r="C200" s="68">
        <v>54169.503421698719</v>
      </c>
      <c r="D200" s="68">
        <v>71100.303421698714</v>
      </c>
      <c r="E200" s="188">
        <f t="shared" si="2"/>
        <v>0.76187443393057341</v>
      </c>
      <c r="F200" s="29">
        <v>4.6528265531280102</v>
      </c>
      <c r="H200" s="181"/>
      <c r="I200" s="182"/>
      <c r="J200" s="182"/>
      <c r="K200" s="183"/>
      <c r="L200" s="180"/>
    </row>
    <row r="201" spans="1:14" ht="17.45" customHeight="1" x14ac:dyDescent="0.2">
      <c r="A201" s="174"/>
      <c r="B201" s="37" t="s">
        <v>199</v>
      </c>
      <c r="C201" s="68">
        <v>5657.8751999999995</v>
      </c>
      <c r="D201" s="68">
        <v>6362.8992000000007</v>
      </c>
      <c r="E201" s="188">
        <f t="shared" si="2"/>
        <v>0.88919767894484303</v>
      </c>
      <c r="F201" s="29">
        <v>5</v>
      </c>
      <c r="H201" s="181"/>
      <c r="I201" s="182"/>
      <c r="J201" s="182"/>
      <c r="K201" s="183"/>
      <c r="L201" s="180"/>
    </row>
    <row r="202" spans="1:14" ht="17.45" customHeight="1" x14ac:dyDescent="0.2">
      <c r="A202" s="175"/>
      <c r="B202" s="37" t="s">
        <v>196</v>
      </c>
      <c r="C202" s="68">
        <v>116546.87654456808</v>
      </c>
      <c r="D202" s="68">
        <v>116546.87654456808</v>
      </c>
      <c r="E202" s="188">
        <f t="shared" si="2"/>
        <v>1</v>
      </c>
      <c r="F202" s="29">
        <v>5.3431079938961492</v>
      </c>
    </row>
    <row r="203" spans="1:14" ht="17.45" customHeight="1" x14ac:dyDescent="0.2">
      <c r="A203" s="176" t="s">
        <v>150</v>
      </c>
      <c r="B203" s="36" t="s">
        <v>149</v>
      </c>
      <c r="C203" s="68">
        <v>584423.77222442161</v>
      </c>
      <c r="D203" s="68">
        <v>601420.56500995613</v>
      </c>
      <c r="E203" s="188">
        <f t="shared" si="2"/>
        <v>0.97173892318555299</v>
      </c>
      <c r="F203" s="29">
        <v>99.322690090941791</v>
      </c>
    </row>
    <row r="204" spans="1:14" ht="17.45" customHeight="1" x14ac:dyDescent="0.2">
      <c r="A204" s="177"/>
      <c r="B204" s="36" t="s">
        <v>148</v>
      </c>
      <c r="C204" s="68">
        <v>86735459.32848005</v>
      </c>
      <c r="D204" s="68">
        <v>92171587.517280042</v>
      </c>
      <c r="E204" s="188">
        <f t="shared" si="2"/>
        <v>0.94102164956439704</v>
      </c>
      <c r="F204" s="29">
        <v>326</v>
      </c>
    </row>
    <row r="205" spans="1:14" ht="14.25" customHeight="1" x14ac:dyDescent="0.2">
      <c r="A205" s="123" t="s">
        <v>213</v>
      </c>
      <c r="B205" s="123"/>
      <c r="C205" s="123"/>
      <c r="D205" s="123"/>
      <c r="E205" s="123"/>
      <c r="F205" s="123"/>
      <c r="G205" s="123"/>
      <c r="H205" s="56"/>
      <c r="I205" s="56"/>
      <c r="J205" s="56"/>
      <c r="K205" s="56"/>
      <c r="L205" s="56"/>
      <c r="M205" s="56"/>
      <c r="N205" s="56"/>
    </row>
  </sheetData>
  <mergeCells count="60">
    <mergeCell ref="A68:H68"/>
    <mergeCell ref="A90:A91"/>
    <mergeCell ref="A8:H8"/>
    <mergeCell ref="A11:B13"/>
    <mergeCell ref="C11:H11"/>
    <mergeCell ref="C12:D12"/>
    <mergeCell ref="E12:F12"/>
    <mergeCell ref="G12:H12"/>
    <mergeCell ref="A14:B14"/>
    <mergeCell ref="A15:A31"/>
    <mergeCell ref="A32:A33"/>
    <mergeCell ref="A69:P69"/>
    <mergeCell ref="A71:B72"/>
    <mergeCell ref="A73:B73"/>
    <mergeCell ref="A74:A89"/>
    <mergeCell ref="A92:G92"/>
    <mergeCell ref="A122:G122"/>
    <mergeCell ref="A102:B102"/>
    <mergeCell ref="A103:A119"/>
    <mergeCell ref="A120:A121"/>
    <mergeCell ref="A96:H96"/>
    <mergeCell ref="A97:P97"/>
    <mergeCell ref="A99:B101"/>
    <mergeCell ref="C99:H99"/>
    <mergeCell ref="C100:D100"/>
    <mergeCell ref="E100:F100"/>
    <mergeCell ref="G100:H100"/>
    <mergeCell ref="A151:G151"/>
    <mergeCell ref="A126:H126"/>
    <mergeCell ref="A127:P127"/>
    <mergeCell ref="A132:A148"/>
    <mergeCell ref="A149:A150"/>
    <mergeCell ref="A129:B130"/>
    <mergeCell ref="A131:B131"/>
    <mergeCell ref="A183:H183"/>
    <mergeCell ref="A179:G179"/>
    <mergeCell ref="A161:A176"/>
    <mergeCell ref="A177:A178"/>
    <mergeCell ref="A155:H155"/>
    <mergeCell ref="A156:P156"/>
    <mergeCell ref="A158:B159"/>
    <mergeCell ref="A160:B160"/>
    <mergeCell ref="A205:G205"/>
    <mergeCell ref="A184:P184"/>
    <mergeCell ref="A203:A204"/>
    <mergeCell ref="A186:B187"/>
    <mergeCell ref="E186:E187"/>
    <mergeCell ref="A188:B188"/>
    <mergeCell ref="A189:A202"/>
    <mergeCell ref="A44:B44"/>
    <mergeCell ref="A45:A61"/>
    <mergeCell ref="A62:A63"/>
    <mergeCell ref="A64:G64"/>
    <mergeCell ref="A34:G34"/>
    <mergeCell ref="A38:H38"/>
    <mergeCell ref="A41:B43"/>
    <mergeCell ref="C41:H41"/>
    <mergeCell ref="C42:D42"/>
    <mergeCell ref="E42:F42"/>
    <mergeCell ref="G42:H42"/>
  </mergeCells>
  <hyperlinks>
    <hyperlink ref="J11" location="CONTENIDO!A37" display="CONTENIDO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GESTION_AMBIENTAL</vt:lpstr>
      <vt:lpstr>BIENES Y SERVICIOS AMBIENTALES</vt:lpstr>
      <vt:lpstr>ENERGIA_COMBUSTIBLES</vt:lpstr>
      <vt:lpstr>AGUA_Y_AGUA_RESIDUAL</vt:lpstr>
      <vt:lpstr>RESIDUOS</vt:lpstr>
      <vt:lpstr>INDICADORES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Karina Guallasamin</dc:creator>
  <cp:lastModifiedBy>rbenavides</cp:lastModifiedBy>
  <dcterms:created xsi:type="dcterms:W3CDTF">2019-04-18T18:00:56Z</dcterms:created>
  <dcterms:modified xsi:type="dcterms:W3CDTF">2019-09-30T16:40:54Z</dcterms:modified>
</cp:coreProperties>
</file>