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655" yWindow="495" windowWidth="12630" windowHeight="11790"/>
  </bookViews>
  <sheets>
    <sheet name="Indice" sheetId="26" r:id="rId1"/>
    <sheet name="Datos Gen" sheetId="23" r:id="rId2"/>
    <sheet name="Instalaciones Municipales" sheetId="4" r:id="rId3"/>
    <sheet name="Residuos " sheetId="20" r:id="rId4"/>
    <sheet name="Tratamiento" sheetId="21" r:id="rId5"/>
  </sheets>
  <calcPr calcId="125725"/>
</workbook>
</file>

<file path=xl/calcChain.xml><?xml version="1.0" encoding="utf-8"?>
<calcChain xmlns="http://schemas.openxmlformats.org/spreadsheetml/2006/main">
  <c r="F125" i="23"/>
  <c r="K97"/>
  <c r="K108"/>
  <c r="I101"/>
  <c r="I100"/>
  <c r="I99"/>
  <c r="I98"/>
  <c r="I96"/>
  <c r="I95"/>
  <c r="I102"/>
  <c r="I103"/>
  <c r="I104"/>
  <c r="I105"/>
  <c r="I106"/>
  <c r="I107"/>
  <c r="I109"/>
  <c r="I110"/>
  <c r="I111"/>
  <c r="I112"/>
  <c r="I113"/>
  <c r="I114"/>
  <c r="I115"/>
  <c r="I116"/>
  <c r="I117"/>
  <c r="G96"/>
  <c r="G98"/>
  <c r="G99"/>
  <c r="G100"/>
  <c r="G101"/>
  <c r="G102"/>
  <c r="K102" s="1"/>
  <c r="G103"/>
  <c r="K103" s="1"/>
  <c r="G104"/>
  <c r="K104" s="1"/>
  <c r="G105"/>
  <c r="K105" s="1"/>
  <c r="G106"/>
  <c r="K106" s="1"/>
  <c r="G107"/>
  <c r="K107" s="1"/>
  <c r="G109"/>
  <c r="K109" s="1"/>
  <c r="G110"/>
  <c r="K110" s="1"/>
  <c r="G111"/>
  <c r="K111" s="1"/>
  <c r="G112"/>
  <c r="K112" s="1"/>
  <c r="G113"/>
  <c r="K113" s="1"/>
  <c r="G114"/>
  <c r="K114" s="1"/>
  <c r="G115"/>
  <c r="K115" s="1"/>
  <c r="G116"/>
  <c r="K116" s="1"/>
  <c r="G117"/>
  <c r="K117" s="1"/>
  <c r="G95"/>
  <c r="K95" s="1"/>
  <c r="E86"/>
  <c r="I60" i="4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K100" i="23" l="1"/>
  <c r="K98"/>
  <c r="K101"/>
  <c r="K99"/>
  <c r="K96"/>
  <c r="H138" i="4"/>
  <c r="F138"/>
  <c r="H112"/>
  <c r="F112"/>
  <c r="F86" l="1"/>
  <c r="H86"/>
  <c r="H24"/>
  <c r="F24"/>
  <c r="I112" l="1"/>
  <c r="I111"/>
  <c r="I110"/>
  <c r="I109"/>
  <c r="G97"/>
  <c r="I138"/>
  <c r="I137"/>
  <c r="I136"/>
  <c r="I135"/>
  <c r="G123"/>
  <c r="I86"/>
  <c r="I85"/>
  <c r="I84"/>
  <c r="I83"/>
  <c r="G71"/>
  <c r="I22"/>
  <c r="I23"/>
  <c r="I24"/>
  <c r="I21"/>
  <c r="G9" l="1"/>
</calcChain>
</file>

<file path=xl/sharedStrings.xml><?xml version="1.0" encoding="utf-8"?>
<sst xmlns="http://schemas.openxmlformats.org/spreadsheetml/2006/main" count="737" uniqueCount="136">
  <si>
    <t>( VALORES ABSOLUTOS Y RELATIVOS)</t>
  </si>
  <si>
    <t>SI</t>
  </si>
  <si>
    <t>NO</t>
  </si>
  <si>
    <t>TOTAL</t>
  </si>
  <si>
    <t>ABSOLUTOS</t>
  </si>
  <si>
    <t>RELATIVOS</t>
  </si>
  <si>
    <t>NACIONAL</t>
  </si>
  <si>
    <t>Total</t>
  </si>
  <si>
    <t>ESTADISTICAS SOCIALES Y DE SALUD RECURSOS Y ACTIVIDADES DE SALUD 2012</t>
  </si>
  <si>
    <t>INSTALACIONES MUNICIPALES DE TRATAMIENTO</t>
  </si>
  <si>
    <t>PORCENTAJE</t>
  </si>
  <si>
    <t>Sector Público</t>
  </si>
  <si>
    <t>Sector Privado con fines de lucro</t>
  </si>
  <si>
    <t>Sector Privado sin fines de lucro</t>
  </si>
  <si>
    <t>EL MUNICIPIO RECOLECTA LOS RESIDUOS PELIGROSOS DE SU ESTABLECIMIENTO DE SALUD</t>
  </si>
  <si>
    <t>EL MUNICIPIO TIENE TARIFA DIFERENCIADA POR TIPODE TRATAMIENTO DE LOS RESIDUOS PELIGROSOS DE SU ESTABLECIMIENTO DE SALUD</t>
  </si>
  <si>
    <t>SECTOR</t>
  </si>
  <si>
    <t>Fuente:  INEC- RAS 2012- Informacion Ambiental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</si>
  <si>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</si>
  <si>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</si>
  <si>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</si>
  <si>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</si>
  <si>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</si>
  <si>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</si>
  <si>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</si>
  <si>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</si>
  <si>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</si>
  <si>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</si>
  <si>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</si>
  <si>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</si>
  <si>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</si>
  <si>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</si>
  <si>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</si>
  <si>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</si>
  <si>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</si>
  <si>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</si>
  <si>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</si>
  <si>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</si>
  <si>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</si>
  <si>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</si>
  <si>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 de los Tsáchilas</t>
  </si>
  <si>
    <t>Santa Elena</t>
  </si>
  <si>
    <t>Zona no delimitada</t>
  </si>
  <si>
    <t>PROVINCIA</t>
  </si>
  <si>
    <t>EL MUNICIPIO EMITE CERTIFICADOS DE TRATAMIENTO DE LOS RESIDUOS PELIGROSOS ENTREGADOS POR SU ESTABLECIMIENTO DE SALUD</t>
  </si>
  <si>
    <t>EL MUNICIPIO INFORMA SOBRE EL TRATAMIENTO DADO A LOS RESIDUOS PELIGROSOS DEL ESTABLECIMIENTO DE SALUD</t>
  </si>
  <si>
    <t>RESIDUOS PELIGROSOS RECOLECTADOS</t>
  </si>
  <si>
    <t>RESIDUOS INFECCIOSOS RECOLECTADOS</t>
  </si>
  <si>
    <t>Agudo</t>
  </si>
  <si>
    <t>Crónico</t>
  </si>
  <si>
    <t>Establecimientos sin Internación</t>
  </si>
  <si>
    <t>Sin Tipo (Hospitales Básicos)</t>
  </si>
  <si>
    <t>RESIDUOS CORTOPUNZANTES RECOLECTADOS</t>
  </si>
  <si>
    <t>ESTADÍSTICAS SOCIALES Y DE SALUD RECURSOS Y ACTIVIDADES DE SALUD 2012</t>
  </si>
  <si>
    <t>Fuente:  INEC- RAS 2012- Información Ambiental</t>
  </si>
  <si>
    <t>Minimo</t>
  </si>
  <si>
    <t>Media</t>
  </si>
  <si>
    <t>Maximo</t>
  </si>
  <si>
    <t>Suma</t>
  </si>
  <si>
    <t>(Unidad de medida Kg)</t>
  </si>
  <si>
    <t>TIPO DE ESTABLECIMIENTO</t>
  </si>
  <si>
    <t>Clínicas Generales sin Especialidad</t>
  </si>
  <si>
    <t>( VALORES ABSOLUTOS)</t>
  </si>
  <si>
    <t>( VALORES ABSOLUTOS )</t>
  </si>
  <si>
    <t>CLASE DE ESTABLECIMIENTO</t>
  </si>
  <si>
    <t>Hospital Básico</t>
  </si>
  <si>
    <t>Hospital General</t>
  </si>
  <si>
    <t xml:space="preserve">Hospital de Infectologia </t>
  </si>
  <si>
    <t>Hospital Gineco-Obstetrico</t>
  </si>
  <si>
    <t>Hospital Pediátrico</t>
  </si>
  <si>
    <t>Hospital Psiquiátrico y Sanatorio de Alcóholicos</t>
  </si>
  <si>
    <t>Hospital Dermatológico (leprocomios)</t>
  </si>
  <si>
    <t>Hospital Oncológico</t>
  </si>
  <si>
    <t>Hospital Neumológico (Antituberculoso)</t>
  </si>
  <si>
    <t>Hospital Geriátrico</t>
  </si>
  <si>
    <t xml:space="preserve">Hospital de Especialidades </t>
  </si>
  <si>
    <t>Clínica General</t>
  </si>
  <si>
    <t>Clínica Privada Especializada en Gineco-Obstetricia</t>
  </si>
  <si>
    <t>Clínica Privada Especializada en Pediátrica</t>
  </si>
  <si>
    <t>Clínica Privada Especializada en Traumatología</t>
  </si>
  <si>
    <t>Clínica Privada Especializada en Psiquiatría</t>
  </si>
  <si>
    <t>Otras Clínicas Especializadas</t>
  </si>
  <si>
    <t>Puesto de Salud</t>
  </si>
  <si>
    <t>Subcentro de Salud</t>
  </si>
  <si>
    <t>Centro de Salud</t>
  </si>
  <si>
    <t>Dispensario Médico (Policlínico)</t>
  </si>
  <si>
    <t>Otros Establecimientos sin internación</t>
  </si>
  <si>
    <t>RESIDUOS PELIGROSOS TRATADOS POR TIPO MEDIANTE CONFINAMIENTO</t>
  </si>
  <si>
    <t>RESIDUOS PELIGROSOS TRATADOS POR TIPO POR INCINERACIÓN</t>
  </si>
  <si>
    <t>NUMERO</t>
  </si>
  <si>
    <t>NUMERO DE ESTABLECIMIENTOS DE SALUD POR SECTOR DE INVESTIGACION</t>
  </si>
  <si>
    <t>AREA</t>
  </si>
  <si>
    <t xml:space="preserve">Urbano </t>
  </si>
  <si>
    <t>Rural</t>
  </si>
  <si>
    <t>URBANO</t>
  </si>
  <si>
    <t>RURAL</t>
  </si>
  <si>
    <t xml:space="preserve">NUMERO DE ESTABLECIMIENTOS DE SALUD POR TIPO </t>
  </si>
  <si>
    <t>NUMERO DE ESTABLECIMIENTOS DE SALUD POR TIPO</t>
  </si>
  <si>
    <t>NUMERO DE ESTABLECIMIENTOS DE SALUD POR CLASE</t>
  </si>
  <si>
    <t>RESIDUOS PELIGROSOS TRATADOS POR OTRO TIPO DE TRATAMIENTO</t>
  </si>
  <si>
    <t xml:space="preserve"> </t>
  </si>
  <si>
    <t>RES.PELIG.RECOL.RESIDUOS INFECCIOSOS RECOLECTADOS</t>
  </si>
  <si>
    <t>RES.PELIG.RECOL.RESIDUOS CORTOPUNZANTES REC.</t>
  </si>
  <si>
    <t>CLASE</t>
  </si>
  <si>
    <t>-</t>
  </si>
  <si>
    <t>ABSOLUTO</t>
  </si>
  <si>
    <t>NUMERO DE ESTABLECIMIENTOS DE SALUD POR TIPO DE RESIDUOS RECOLECTADOS</t>
  </si>
  <si>
    <t>TOTAL ESTABLECIMIENTO DE SALUD PORT TIPO DE RESIDUOS PELIGROSOS RECOLECTADOS</t>
  </si>
  <si>
    <t xml:space="preserve">NUMERO DE ESTABLECIMIENTOS DE SALUD POR TIPO DE RESIDUOS PELIGROSO RECOLECTADOS </t>
  </si>
  <si>
    <t>Nacional</t>
  </si>
  <si>
    <t>Urbano/Rural</t>
  </si>
  <si>
    <t>x</t>
  </si>
  <si>
    <t>Datos Generales</t>
  </si>
  <si>
    <t>EL MUNICIPIO RECOLECTA LOS RESIDUOS PELIGROSOS DE SU ESTABLECIMIENTO DE SALUD, SEGÚN SECTORES</t>
  </si>
  <si>
    <t>EL MUNICIPIO RECOLECTA LOS RESIDUOS PELIGROSOS DE SU ESTABLECIMIENTO DE SALUD, SEGÚN PRONVINCIAS</t>
  </si>
  <si>
    <t>Sectores</t>
  </si>
  <si>
    <t>Provincias</t>
  </si>
  <si>
    <t>El municipio recolecta los residuos peligrosos de su establecimiento de salud</t>
  </si>
  <si>
    <t>El municipio tiene tarifa diferenciada por tipode tratamiento de los residuos peligrosos de su establecimiento de salud</t>
  </si>
  <si>
    <t>El municipio informa sobre el tratamiento dado a los residuos peligrosos del establecimiento de salud</t>
  </si>
  <si>
    <t>El municipio emite certificados de tratamiento de los residuos peligrosos entregados por su establecimiento de salud</t>
  </si>
  <si>
    <t>Residuos peligrosos tratados por tipo mediante confinamiento</t>
  </si>
  <si>
    <t xml:space="preserve">Numero de establecimientos de salud por tipo </t>
  </si>
  <si>
    <t>Numero de establecimientos de salud por clase</t>
  </si>
  <si>
    <t xml:space="preserve">Numero de establecimientos de salud por tipo de residuos peligroso recolectados </t>
  </si>
  <si>
    <t>Instalaciones Municipales</t>
  </si>
  <si>
    <t>Establecimiento</t>
  </si>
  <si>
    <t>Clase de establecimiento</t>
  </si>
  <si>
    <t>Residuos infecciosos recolectados</t>
  </si>
  <si>
    <t>Residuos cortopunzantes recolectados</t>
  </si>
  <si>
    <t>Residuos</t>
  </si>
  <si>
    <t>Residuos peligrosos tratados por tipo por incineración</t>
  </si>
  <si>
    <t>Residuos peligrosos tratados por otro tipo de tratamiento</t>
  </si>
  <si>
    <t>Tratamiento</t>
  </si>
  <si>
    <t>Numero de establecimientos de salud por sector de investigacion</t>
  </si>
  <si>
    <t>RECURSOS DE ACTIVIDADES DE ESTABLECIMIENTOS DE SALUD 2012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</si>
</sst>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##0"/>
    <numFmt numFmtId="167" formatCode="#,##0;[Red]#,##0"/>
  </numFmts>
  <fonts count="19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sz val="11"/>
      <color theme="4" tint="-0.249977111117893"/>
      <name val="Arial"/>
      <family val="2"/>
    </font>
    <font>
      <u/>
      <sz val="11"/>
      <color theme="4" tint="-0.249977111117893"/>
      <name val="Arial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4"/>
      </right>
      <top style="thin">
        <color indexed="64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8" fillId="0" borderId="0"/>
    <xf numFmtId="0" fontId="2" fillId="0" borderId="0"/>
    <xf numFmtId="0" fontId="12" fillId="0" borderId="0"/>
    <xf numFmtId="0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5" fillId="0" borderId="0" xfId="0" applyFont="1" applyFill="1" applyBorder="1"/>
    <xf numFmtId="0" fontId="5" fillId="4" borderId="0" xfId="0" applyFont="1" applyFill="1" applyBorder="1"/>
    <xf numFmtId="3" fontId="1" fillId="0" borderId="0" xfId="0" applyNumberFormat="1" applyFont="1"/>
    <xf numFmtId="3" fontId="5" fillId="0" borderId="0" xfId="0" applyNumberFormat="1" applyFont="1" applyFill="1" applyBorder="1" applyAlignment="1">
      <alignment horizontal="center"/>
    </xf>
    <xf numFmtId="9" fontId="5" fillId="4" borderId="0" xfId="0" applyNumberFormat="1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3" fillId="0" borderId="0" xfId="0" applyFont="1" applyFill="1" applyBorder="1"/>
    <xf numFmtId="164" fontId="5" fillId="0" borderId="0" xfId="0" applyNumberFormat="1" applyFont="1" applyFill="1" applyBorder="1" applyAlignment="1">
      <alignment horizontal="center"/>
    </xf>
    <xf numFmtId="165" fontId="9" fillId="4" borderId="0" xfId="2" applyNumberFormat="1" applyFont="1" applyFill="1" applyBorder="1" applyAlignment="1">
      <alignment horizontal="center" vertical="center"/>
    </xf>
    <xf numFmtId="10" fontId="5" fillId="4" borderId="0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>
      <alignment horizontal="center"/>
    </xf>
    <xf numFmtId="10" fontId="10" fillId="0" borderId="0" xfId="1" applyNumberFormat="1" applyFont="1" applyAlignment="1">
      <alignment horizontal="center"/>
    </xf>
    <xf numFmtId="3" fontId="0" fillId="0" borderId="0" xfId="0" applyNumberFormat="1"/>
    <xf numFmtId="0" fontId="3" fillId="0" borderId="0" xfId="0" applyFont="1" applyFill="1" applyBorder="1" applyAlignment="1">
      <alignment horizontal="center"/>
    </xf>
    <xf numFmtId="0" fontId="0" fillId="0" borderId="0" xfId="0" applyFill="1"/>
    <xf numFmtId="4" fontId="5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10" fontId="0" fillId="0" borderId="0" xfId="0" applyNumberFormat="1"/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4" fontId="5" fillId="4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3" fillId="3" borderId="0" xfId="0" applyFont="1" applyFill="1" applyBorder="1" applyAlignment="1">
      <alignment horizontal="center"/>
    </xf>
    <xf numFmtId="165" fontId="13" fillId="0" borderId="0" xfId="4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4" borderId="0" xfId="0" applyFill="1"/>
    <xf numFmtId="167" fontId="5" fillId="0" borderId="0" xfId="0" applyNumberFormat="1" applyFont="1" applyFill="1" applyBorder="1" applyAlignment="1">
      <alignment horizontal="center"/>
    </xf>
    <xf numFmtId="167" fontId="9" fillId="4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/>
    </xf>
    <xf numFmtId="164" fontId="9" fillId="4" borderId="0" xfId="1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65" fontId="11" fillId="0" borderId="0" xfId="5" applyNumberFormat="1" applyFont="1" applyBorder="1" applyAlignment="1">
      <alignment horizontal="center" vertical="top"/>
    </xf>
    <xf numFmtId="165" fontId="0" fillId="0" borderId="0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left" vertical="center"/>
    </xf>
    <xf numFmtId="0" fontId="11" fillId="4" borderId="0" xfId="3" applyFont="1" applyFill="1" applyBorder="1" applyAlignment="1">
      <alignment horizontal="left" vertical="top" wrapText="1"/>
    </xf>
    <xf numFmtId="0" fontId="11" fillId="0" borderId="0" xfId="3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0" fillId="5" borderId="0" xfId="0" applyFill="1"/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4" fillId="5" borderId="1" xfId="6" applyFont="1" applyFill="1" applyBorder="1" applyAlignment="1" applyProtection="1"/>
    <xf numFmtId="0" fontId="18" fillId="5" borderId="1" xfId="0" applyFont="1" applyFill="1" applyBorder="1"/>
    <xf numFmtId="0" fontId="15" fillId="6" borderId="4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</cellXfs>
  <cellStyles count="7">
    <cellStyle name="Hipervínculo" xfId="6" builtinId="8"/>
    <cellStyle name="Normal" xfId="0" builtinId="0"/>
    <cellStyle name="Normal_Datos Gen" xfId="5"/>
    <cellStyle name="Normal_Hoja1" xfId="2"/>
    <cellStyle name="Normal_Hoja2" xfId="3"/>
    <cellStyle name="Normal_Hoja5" xfId="4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14</xdr:col>
      <xdr:colOff>904875</xdr:colOff>
      <xdr:row>0</xdr:row>
      <xdr:rowOff>1257300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154368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14</xdr:col>
      <xdr:colOff>892175</xdr:colOff>
      <xdr:row>0</xdr:row>
      <xdr:rowOff>1257300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154590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13</xdr:col>
      <xdr:colOff>600075</xdr:colOff>
      <xdr:row>0</xdr:row>
      <xdr:rowOff>1257300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154400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13</xdr:col>
      <xdr:colOff>600075</xdr:colOff>
      <xdr:row>0</xdr:row>
      <xdr:rowOff>1257300</xdr:rowOff>
    </xdr:to>
    <xdr:pic>
      <xdr:nvPicPr>
        <xdr:cNvPr id="2" name="2 Imagen" descr="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1544002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0"/>
  <sheetViews>
    <sheetView tabSelected="1" workbookViewId="0">
      <selection activeCell="B22" sqref="B22"/>
    </sheetView>
  </sheetViews>
  <sheetFormatPr baseColWidth="10" defaultRowHeight="15"/>
  <cols>
    <col min="1" max="1" width="11.42578125" style="63"/>
    <col min="2" max="2" width="85.5703125" style="63" bestFit="1" customWidth="1"/>
    <col min="3" max="16384" width="11.42578125" style="63"/>
  </cols>
  <sheetData>
    <row r="3" spans="2:8">
      <c r="B3" s="69" t="s">
        <v>135</v>
      </c>
      <c r="C3" s="64" t="s">
        <v>109</v>
      </c>
      <c r="D3" s="65" t="s">
        <v>115</v>
      </c>
      <c r="E3" s="64" t="s">
        <v>116</v>
      </c>
      <c r="F3" s="65" t="s">
        <v>126</v>
      </c>
      <c r="G3" s="64" t="s">
        <v>127</v>
      </c>
      <c r="H3" s="65" t="s">
        <v>110</v>
      </c>
    </row>
    <row r="4" spans="2:8">
      <c r="B4" s="70" t="s">
        <v>112</v>
      </c>
      <c r="C4" s="66"/>
      <c r="D4" s="66"/>
      <c r="E4" s="66"/>
      <c r="F4" s="66"/>
      <c r="G4" s="66"/>
      <c r="H4" s="66"/>
    </row>
    <row r="5" spans="2:8">
      <c r="B5" s="71" t="s">
        <v>134</v>
      </c>
      <c r="C5" s="67" t="s">
        <v>111</v>
      </c>
      <c r="D5" s="68"/>
      <c r="E5" s="68"/>
      <c r="F5" s="68"/>
      <c r="G5" s="68"/>
      <c r="H5" s="67" t="s">
        <v>111</v>
      </c>
    </row>
    <row r="6" spans="2:8">
      <c r="B6" s="70" t="s">
        <v>122</v>
      </c>
      <c r="C6" s="66" t="s">
        <v>111</v>
      </c>
      <c r="D6" s="66"/>
      <c r="E6" s="66"/>
      <c r="F6" s="66"/>
      <c r="G6" s="66"/>
      <c r="H6" s="66" t="s">
        <v>111</v>
      </c>
    </row>
    <row r="7" spans="2:8">
      <c r="B7" s="72" t="s">
        <v>123</v>
      </c>
      <c r="C7" s="67" t="s">
        <v>111</v>
      </c>
      <c r="D7" s="68"/>
      <c r="E7" s="68"/>
      <c r="F7" s="68"/>
      <c r="G7" s="68"/>
      <c r="H7" s="67" t="s">
        <v>111</v>
      </c>
    </row>
    <row r="8" spans="2:8">
      <c r="B8" s="70" t="s">
        <v>124</v>
      </c>
      <c r="C8" s="66" t="s">
        <v>111</v>
      </c>
      <c r="D8" s="66"/>
      <c r="E8" s="66"/>
      <c r="F8" s="66"/>
      <c r="G8" s="66"/>
      <c r="H8" s="66"/>
    </row>
    <row r="9" spans="2:8">
      <c r="B9" s="71" t="s">
        <v>125</v>
      </c>
      <c r="C9" s="68"/>
      <c r="D9" s="68"/>
      <c r="E9" s="68"/>
      <c r="F9" s="68"/>
      <c r="G9" s="68"/>
      <c r="H9" s="68"/>
    </row>
    <row r="10" spans="2:8">
      <c r="B10" s="70" t="s">
        <v>117</v>
      </c>
      <c r="C10" s="66" t="s">
        <v>111</v>
      </c>
      <c r="D10" s="66" t="s">
        <v>111</v>
      </c>
      <c r="E10" s="66" t="s">
        <v>111</v>
      </c>
      <c r="F10" s="66"/>
      <c r="G10" s="66"/>
      <c r="H10" s="66"/>
    </row>
    <row r="11" spans="2:8" ht="28.5">
      <c r="B11" s="72" t="s">
        <v>118</v>
      </c>
      <c r="C11" s="67" t="s">
        <v>111</v>
      </c>
      <c r="D11" s="67" t="s">
        <v>111</v>
      </c>
      <c r="E11" s="68"/>
      <c r="F11" s="67"/>
      <c r="G11" s="68"/>
      <c r="H11" s="68"/>
    </row>
    <row r="12" spans="2:8" ht="28.5">
      <c r="B12" s="70" t="s">
        <v>119</v>
      </c>
      <c r="C12" s="66" t="s">
        <v>111</v>
      </c>
      <c r="D12" s="66" t="s">
        <v>111</v>
      </c>
      <c r="E12" s="66"/>
      <c r="F12" s="66"/>
      <c r="G12" s="66"/>
      <c r="H12" s="66"/>
    </row>
    <row r="13" spans="2:8">
      <c r="B13" s="71" t="s">
        <v>120</v>
      </c>
      <c r="C13" s="67" t="s">
        <v>111</v>
      </c>
      <c r="D13" s="67" t="s">
        <v>111</v>
      </c>
      <c r="E13" s="68"/>
      <c r="F13" s="68"/>
      <c r="G13" s="68"/>
      <c r="H13" s="68"/>
    </row>
    <row r="14" spans="2:8">
      <c r="B14" s="70" t="s">
        <v>130</v>
      </c>
      <c r="C14" s="66"/>
      <c r="D14" s="66"/>
      <c r="E14" s="66"/>
      <c r="F14" s="66"/>
      <c r="G14" s="66"/>
      <c r="H14" s="66"/>
    </row>
    <row r="15" spans="2:8">
      <c r="B15" s="72" t="s">
        <v>128</v>
      </c>
      <c r="C15" s="68"/>
      <c r="D15" s="67" t="s">
        <v>111</v>
      </c>
      <c r="E15" s="68"/>
      <c r="F15" s="67" t="s">
        <v>111</v>
      </c>
      <c r="G15" s="67" t="s">
        <v>111</v>
      </c>
      <c r="H15" s="67" t="s">
        <v>111</v>
      </c>
    </row>
    <row r="16" spans="2:8">
      <c r="B16" s="70" t="s">
        <v>129</v>
      </c>
      <c r="C16" s="66"/>
      <c r="D16" s="66" t="s">
        <v>111</v>
      </c>
      <c r="E16" s="66"/>
      <c r="F16" s="66" t="s">
        <v>111</v>
      </c>
      <c r="G16" s="66" t="s">
        <v>111</v>
      </c>
      <c r="H16" s="66" t="s">
        <v>111</v>
      </c>
    </row>
    <row r="17" spans="2:8">
      <c r="B17" s="71" t="s">
        <v>133</v>
      </c>
      <c r="C17" s="68"/>
      <c r="D17" s="68"/>
      <c r="E17" s="68"/>
      <c r="F17" s="68"/>
      <c r="G17" s="68"/>
      <c r="H17" s="68"/>
    </row>
    <row r="18" spans="2:8">
      <c r="B18" s="70" t="s">
        <v>121</v>
      </c>
      <c r="C18" s="66"/>
      <c r="D18" s="66" t="s">
        <v>111</v>
      </c>
      <c r="E18" s="66"/>
      <c r="F18" s="66" t="s">
        <v>111</v>
      </c>
      <c r="G18" s="66" t="s">
        <v>111</v>
      </c>
      <c r="H18" s="66" t="s">
        <v>111</v>
      </c>
    </row>
    <row r="19" spans="2:8">
      <c r="B19" s="72" t="s">
        <v>131</v>
      </c>
      <c r="C19" s="68"/>
      <c r="D19" s="67" t="s">
        <v>111</v>
      </c>
      <c r="E19" s="68"/>
      <c r="F19" s="67" t="s">
        <v>111</v>
      </c>
      <c r="G19" s="67" t="s">
        <v>111</v>
      </c>
      <c r="H19" s="67" t="s">
        <v>111</v>
      </c>
    </row>
    <row r="20" spans="2:8">
      <c r="B20" s="70" t="s">
        <v>132</v>
      </c>
      <c r="C20" s="66"/>
      <c r="D20" s="66" t="s">
        <v>111</v>
      </c>
      <c r="E20" s="66"/>
      <c r="F20" s="66" t="s">
        <v>111</v>
      </c>
      <c r="G20" s="66" t="s">
        <v>111</v>
      </c>
      <c r="H20" s="66" t="s">
        <v>111</v>
      </c>
    </row>
  </sheetData>
  <hyperlinks>
    <hyperlink ref="C5" location="'Datos Gen'!B6" display="x"/>
    <hyperlink ref="H5" location="'Datos Gen'!B17" display="x"/>
    <hyperlink ref="C6" location="'Datos Gen'!B29" display="x"/>
    <hyperlink ref="H6" location="'Datos Gen'!B44" display="x"/>
    <hyperlink ref="C7" location="'Datos Gen'!B59" display="x"/>
    <hyperlink ref="H7" location="'Datos Gen'!B129" display="x"/>
    <hyperlink ref="C8" location="'Datos Gen'!B90" display="x"/>
    <hyperlink ref="C10" location="'Instalaciones Municipales'!B5" display="x"/>
    <hyperlink ref="D10" location="'Instalaciones Municipales'!B17" display="x"/>
    <hyperlink ref="E10" location="'Instalaciones Municipales'!B31" display="x"/>
    <hyperlink ref="C11" location="'Instalaciones Municipales'!B67" display="x"/>
    <hyperlink ref="D11" location="'Instalaciones Municipales'!B79" display="x"/>
    <hyperlink ref="C12" location="'Instalaciones Municipales'!B93" display="x"/>
    <hyperlink ref="D12" location="'Instalaciones Municipales'!B105" display="x"/>
    <hyperlink ref="C13" location="'Instalaciones Municipales'!B119" display="x"/>
    <hyperlink ref="D13" location="'Instalaciones Municipales'!B131" display="x"/>
    <hyperlink ref="D15" location="'Residuos '!B6" display="x"/>
    <hyperlink ref="F15" location="'Residuos '!B21" display="x"/>
    <hyperlink ref="G15" location="'Residuos '!B36" display="x"/>
    <hyperlink ref="H15" location="'Residuos '!B67" display="x"/>
    <hyperlink ref="D16" location="'Residuos '!B81" display="x"/>
    <hyperlink ref="F16" location="'Residuos '!B96" display="x"/>
    <hyperlink ref="G16" location="'Residuos '!B113" display="x"/>
    <hyperlink ref="H16" location="Indice!B145" display="x"/>
    <hyperlink ref="D18" location="Tratamiento!B5" display="x"/>
    <hyperlink ref="F18" location="Tratamiento!B19" display="x"/>
    <hyperlink ref="G18" location="Indice!B35" display="x"/>
    <hyperlink ref="H18" location="Tratamiento!B63" display="x"/>
    <hyperlink ref="D19" location="Tratamiento!B75" display="x"/>
    <hyperlink ref="F19" location="Tratamiento!B89" display="x"/>
    <hyperlink ref="G19" location="Tratamiento!B105" display="x"/>
    <hyperlink ref="H19" location="Tratamiento!B139" display="x"/>
    <hyperlink ref="D20" location="Tratamiento!B152" display="x"/>
    <hyperlink ref="F20" location="Tratamiento!B166" display="x"/>
    <hyperlink ref="G20" location="Tratamiento!B182" display="x"/>
    <hyperlink ref="H20" location="Tratamiento!B215" display="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56"/>
  <sheetViews>
    <sheetView topLeftCell="A17" zoomScale="75" zoomScaleNormal="75" workbookViewId="0">
      <selection activeCell="B17" sqref="B17:G17"/>
    </sheetView>
  </sheetViews>
  <sheetFormatPr baseColWidth="10" defaultRowHeight="15"/>
  <cols>
    <col min="5" max="5" width="21.140625" customWidth="1"/>
    <col min="6" max="6" width="19.5703125" customWidth="1"/>
    <col min="7" max="7" width="16.42578125" customWidth="1"/>
    <col min="8" max="8" width="19.140625" customWidth="1"/>
    <col min="9" max="9" width="16.28515625" customWidth="1"/>
    <col min="10" max="10" width="18.5703125" customWidth="1"/>
    <col min="11" max="11" width="15" customWidth="1"/>
    <col min="12" max="12" width="14.7109375" customWidth="1"/>
    <col min="13" max="13" width="16.7109375" customWidth="1"/>
    <col min="14" max="14" width="14.7109375" customWidth="1"/>
    <col min="15" max="15" width="14.28515625" customWidth="1"/>
    <col min="16" max="16" width="14.85546875" customWidth="1"/>
  </cols>
  <sheetData>
    <row r="1" spans="2:12" ht="102" customHeight="1">
      <c r="H1" s="1"/>
      <c r="I1" s="2"/>
      <c r="J1" s="2"/>
      <c r="K1" s="2"/>
      <c r="L1" s="2"/>
    </row>
    <row r="4" spans="2:12" ht="12" customHeight="1"/>
    <row r="5" spans="2:12">
      <c r="B5" s="54" t="s">
        <v>8</v>
      </c>
      <c r="C5" s="54"/>
      <c r="D5" s="54"/>
      <c r="E5" s="54"/>
      <c r="F5" s="54"/>
      <c r="G5" s="54"/>
    </row>
    <row r="6" spans="2:12">
      <c r="B6" s="55" t="s">
        <v>90</v>
      </c>
      <c r="C6" s="55"/>
      <c r="D6" s="55"/>
      <c r="E6" s="55"/>
      <c r="F6" s="55"/>
      <c r="G6" s="55"/>
    </row>
    <row r="7" spans="2:12">
      <c r="B7" s="56" t="s">
        <v>0</v>
      </c>
      <c r="C7" s="56"/>
      <c r="D7" s="56"/>
      <c r="E7" s="56"/>
      <c r="F7" s="56"/>
      <c r="G7" s="56"/>
    </row>
    <row r="8" spans="2:12">
      <c r="B8" s="6"/>
      <c r="C8" s="6"/>
      <c r="D8" s="6"/>
      <c r="E8" s="6"/>
      <c r="F8" s="6"/>
    </row>
    <row r="9" spans="2:12">
      <c r="B9" s="61" t="s">
        <v>16</v>
      </c>
      <c r="C9" s="61"/>
      <c r="D9" s="61"/>
      <c r="E9" s="34" t="s">
        <v>89</v>
      </c>
      <c r="F9" s="34" t="s">
        <v>10</v>
      </c>
      <c r="G9" s="27"/>
      <c r="H9" s="27"/>
      <c r="I9" s="27"/>
    </row>
    <row r="10" spans="2:12">
      <c r="B10" s="7" t="s">
        <v>11</v>
      </c>
      <c r="C10" s="7"/>
      <c r="D10" s="7"/>
      <c r="E10" s="10">
        <v>3287</v>
      </c>
      <c r="F10" s="21">
        <v>0.81867995018679951</v>
      </c>
      <c r="G10" s="10"/>
      <c r="H10" s="21"/>
      <c r="I10" s="10"/>
      <c r="J10" s="26"/>
    </row>
    <row r="11" spans="2:12">
      <c r="B11" s="8" t="s">
        <v>12</v>
      </c>
      <c r="C11" s="8"/>
      <c r="D11" s="8"/>
      <c r="E11" s="19">
        <v>565</v>
      </c>
      <c r="F11" s="12">
        <v>0.14072229140722292</v>
      </c>
      <c r="G11" s="22"/>
      <c r="H11" s="18"/>
      <c r="I11" s="22"/>
    </row>
    <row r="12" spans="2:12">
      <c r="B12" s="7" t="s">
        <v>13</v>
      </c>
      <c r="C12" s="7"/>
      <c r="D12" s="7"/>
      <c r="E12" s="10">
        <v>163</v>
      </c>
      <c r="F12" s="18">
        <v>4.059775840597759E-2</v>
      </c>
      <c r="G12" s="10"/>
      <c r="H12" s="18"/>
      <c r="I12" s="10"/>
    </row>
    <row r="13" spans="2:12">
      <c r="B13" s="8" t="s">
        <v>3</v>
      </c>
      <c r="C13" s="8"/>
      <c r="D13" s="8"/>
      <c r="E13" s="16">
        <v>4015</v>
      </c>
      <c r="F13" s="12">
        <v>1</v>
      </c>
      <c r="G13" s="22"/>
      <c r="H13" s="21"/>
      <c r="I13" s="22"/>
    </row>
    <row r="14" spans="2:12">
      <c r="B14" s="2" t="s">
        <v>17</v>
      </c>
    </row>
    <row r="16" spans="2:12">
      <c r="B16" s="54" t="s">
        <v>8</v>
      </c>
      <c r="C16" s="54"/>
      <c r="D16" s="54"/>
      <c r="E16" s="54"/>
      <c r="F16" s="54"/>
      <c r="G16" s="54"/>
    </row>
    <row r="17" spans="2:10">
      <c r="B17" s="55" t="s">
        <v>90</v>
      </c>
      <c r="C17" s="55"/>
      <c r="D17" s="55"/>
      <c r="E17" s="55"/>
      <c r="F17" s="55"/>
      <c r="G17" s="55"/>
    </row>
    <row r="18" spans="2:10">
      <c r="B18" s="56" t="s">
        <v>0</v>
      </c>
      <c r="C18" s="56"/>
      <c r="D18" s="56"/>
      <c r="E18" s="56"/>
      <c r="F18" s="56"/>
      <c r="G18" s="56"/>
    </row>
    <row r="19" spans="2:10">
      <c r="B19" s="6"/>
      <c r="C19" s="6"/>
      <c r="D19" s="6"/>
      <c r="E19" s="6"/>
      <c r="F19" s="6"/>
    </row>
    <row r="20" spans="2:10">
      <c r="B20" s="61" t="s">
        <v>16</v>
      </c>
      <c r="C20" s="61"/>
      <c r="D20" s="61"/>
      <c r="E20" s="40" t="s">
        <v>94</v>
      </c>
      <c r="F20" s="40" t="s">
        <v>10</v>
      </c>
      <c r="G20" s="40" t="s">
        <v>95</v>
      </c>
      <c r="H20" s="40" t="s">
        <v>10</v>
      </c>
      <c r="I20" s="27"/>
    </row>
    <row r="21" spans="2:10">
      <c r="B21" s="7" t="s">
        <v>11</v>
      </c>
      <c r="C21" s="7"/>
      <c r="D21" s="7"/>
      <c r="E21" s="10">
        <v>1825</v>
      </c>
      <c r="F21" s="21">
        <v>0.55521752357773047</v>
      </c>
      <c r="G21" s="10">
        <v>1462</v>
      </c>
      <c r="H21" s="21">
        <v>0.44478247642226953</v>
      </c>
      <c r="I21" s="10"/>
      <c r="J21" s="26"/>
    </row>
    <row r="22" spans="2:10">
      <c r="B22" s="8" t="s">
        <v>12</v>
      </c>
      <c r="C22" s="8"/>
      <c r="D22" s="8"/>
      <c r="E22" s="19">
        <v>547</v>
      </c>
      <c r="F22" s="12">
        <v>0.96814159292035395</v>
      </c>
      <c r="G22" s="19">
        <v>18</v>
      </c>
      <c r="H22" s="12">
        <v>3.1858407079646017E-2</v>
      </c>
      <c r="I22" s="22"/>
    </row>
    <row r="23" spans="2:10">
      <c r="B23" s="7" t="s">
        <v>13</v>
      </c>
      <c r="C23" s="7"/>
      <c r="D23" s="7"/>
      <c r="E23" s="10">
        <v>151</v>
      </c>
      <c r="F23" s="18">
        <v>0.9263803680981596</v>
      </c>
      <c r="G23" s="10">
        <v>12</v>
      </c>
      <c r="H23" s="18">
        <v>7.3619631901840496E-2</v>
      </c>
      <c r="I23" s="10"/>
    </row>
    <row r="24" spans="2:10">
      <c r="B24" s="8" t="s">
        <v>3</v>
      </c>
      <c r="C24" s="8"/>
      <c r="D24" s="8"/>
      <c r="E24" s="16">
        <v>2523</v>
      </c>
      <c r="F24" s="12">
        <v>0.62839352428393525</v>
      </c>
      <c r="G24" s="16">
        <v>1492</v>
      </c>
      <c r="H24" s="12">
        <v>0.37160647571606475</v>
      </c>
      <c r="I24" s="22"/>
    </row>
    <row r="25" spans="2:10">
      <c r="B25" s="2" t="s">
        <v>17</v>
      </c>
    </row>
    <row r="28" spans="2:10">
      <c r="B28" s="54" t="s">
        <v>8</v>
      </c>
      <c r="C28" s="54"/>
      <c r="D28" s="54"/>
      <c r="E28" s="54"/>
      <c r="F28" s="54"/>
      <c r="G28" s="54"/>
    </row>
    <row r="29" spans="2:10">
      <c r="B29" s="55" t="s">
        <v>96</v>
      </c>
      <c r="C29" s="55"/>
      <c r="D29" s="55"/>
      <c r="E29" s="55"/>
      <c r="F29" s="55"/>
      <c r="G29" s="55"/>
    </row>
    <row r="30" spans="2:10">
      <c r="B30" s="56" t="s">
        <v>0</v>
      </c>
      <c r="C30" s="56"/>
      <c r="D30" s="56"/>
      <c r="E30" s="56"/>
      <c r="F30" s="56"/>
      <c r="G30" s="56"/>
    </row>
    <row r="31" spans="2:10">
      <c r="B31" s="6"/>
      <c r="C31" s="6"/>
      <c r="D31" s="6"/>
      <c r="E31" s="6"/>
      <c r="F31" s="6"/>
    </row>
    <row r="33" spans="2:10">
      <c r="B33" s="61" t="s">
        <v>60</v>
      </c>
      <c r="C33" s="61"/>
      <c r="D33" s="61"/>
      <c r="E33" s="34" t="s">
        <v>89</v>
      </c>
      <c r="F33" s="34" t="s">
        <v>10</v>
      </c>
      <c r="G33" s="27"/>
      <c r="H33" s="27"/>
      <c r="I33" s="27"/>
      <c r="J33" s="27"/>
    </row>
    <row r="34" spans="2:10">
      <c r="B34" s="7" t="s">
        <v>48</v>
      </c>
      <c r="C34" s="7"/>
      <c r="D34" s="7"/>
      <c r="E34" s="10">
        <v>128</v>
      </c>
      <c r="F34" s="21">
        <v>3.1880448318804482E-2</v>
      </c>
      <c r="G34" s="29"/>
      <c r="H34" s="29"/>
      <c r="I34" s="37"/>
      <c r="J34" s="10"/>
    </row>
    <row r="35" spans="2:10">
      <c r="B35" s="8" t="s">
        <v>49</v>
      </c>
      <c r="C35" s="8"/>
      <c r="D35" s="8"/>
      <c r="E35" s="19">
        <v>21</v>
      </c>
      <c r="F35" s="12">
        <v>5.2303860523038601E-3</v>
      </c>
      <c r="G35" s="29"/>
      <c r="H35" s="29"/>
      <c r="I35" s="37"/>
      <c r="J35" s="10"/>
    </row>
    <row r="36" spans="2:10">
      <c r="B36" s="7" t="s">
        <v>61</v>
      </c>
      <c r="C36" s="7"/>
      <c r="D36" s="7"/>
      <c r="E36" s="10">
        <v>485</v>
      </c>
      <c r="F36" s="18">
        <v>0.12079701120797011</v>
      </c>
      <c r="G36" s="29"/>
      <c r="H36" s="29"/>
      <c r="I36" s="37"/>
      <c r="J36" s="10"/>
    </row>
    <row r="37" spans="2:10">
      <c r="B37" s="8" t="s">
        <v>50</v>
      </c>
      <c r="C37" s="8"/>
      <c r="D37" s="8"/>
      <c r="E37" s="19">
        <v>3280</v>
      </c>
      <c r="F37" s="12">
        <v>0.81693648816936493</v>
      </c>
      <c r="G37" s="29"/>
      <c r="H37" s="29"/>
      <c r="I37" s="37"/>
      <c r="J37" s="10"/>
    </row>
    <row r="38" spans="2:10">
      <c r="B38" s="7" t="s">
        <v>51</v>
      </c>
      <c r="C38" s="7"/>
      <c r="D38" s="7"/>
      <c r="E38" s="10">
        <v>101</v>
      </c>
      <c r="F38" s="18">
        <v>2.5155666251556661E-2</v>
      </c>
      <c r="G38" s="29"/>
      <c r="H38" s="29"/>
      <c r="I38" s="37"/>
      <c r="J38" s="10"/>
    </row>
    <row r="39" spans="2:10">
      <c r="B39" s="8" t="s">
        <v>3</v>
      </c>
      <c r="C39" s="8"/>
      <c r="D39" s="8"/>
      <c r="E39" s="16">
        <v>4015</v>
      </c>
      <c r="F39" s="12">
        <v>1</v>
      </c>
      <c r="G39" s="29"/>
      <c r="H39" s="29"/>
      <c r="I39" s="37"/>
      <c r="J39" s="21"/>
    </row>
    <row r="40" spans="2:10">
      <c r="B40" s="2" t="s">
        <v>17</v>
      </c>
    </row>
    <row r="43" spans="2:10">
      <c r="B43" s="54" t="s">
        <v>8</v>
      </c>
      <c r="C43" s="54"/>
      <c r="D43" s="54"/>
      <c r="E43" s="54"/>
      <c r="F43" s="54"/>
      <c r="G43" s="54"/>
    </row>
    <row r="44" spans="2:10">
      <c r="B44" s="55" t="s">
        <v>97</v>
      </c>
      <c r="C44" s="55"/>
      <c r="D44" s="55"/>
      <c r="E44" s="55"/>
      <c r="F44" s="55"/>
      <c r="G44" s="55"/>
    </row>
    <row r="45" spans="2:10">
      <c r="B45" s="56" t="s">
        <v>0</v>
      </c>
      <c r="C45" s="56"/>
      <c r="D45" s="56"/>
      <c r="E45" s="56"/>
      <c r="F45" s="56"/>
      <c r="G45" s="56"/>
    </row>
    <row r="46" spans="2:10">
      <c r="B46" s="6"/>
      <c r="C46" s="6"/>
      <c r="D46" s="6"/>
      <c r="E46" s="6"/>
      <c r="F46" s="6"/>
    </row>
    <row r="48" spans="2:10">
      <c r="B48" s="61" t="s">
        <v>60</v>
      </c>
      <c r="C48" s="61"/>
      <c r="D48" s="61"/>
      <c r="E48" s="40" t="s">
        <v>94</v>
      </c>
      <c r="F48" s="40" t="s">
        <v>10</v>
      </c>
      <c r="G48" s="40" t="s">
        <v>95</v>
      </c>
      <c r="H48" s="44" t="s">
        <v>10</v>
      </c>
      <c r="I48" s="27"/>
      <c r="J48" s="27"/>
    </row>
    <row r="49" spans="2:10">
      <c r="B49" s="7" t="s">
        <v>48</v>
      </c>
      <c r="C49" s="7"/>
      <c r="D49" s="7"/>
      <c r="E49" s="10">
        <v>127</v>
      </c>
      <c r="F49" s="21">
        <v>0.9921875</v>
      </c>
      <c r="G49" s="10">
        <v>1</v>
      </c>
      <c r="H49" s="21">
        <v>7.8125E-3</v>
      </c>
      <c r="I49" s="37"/>
      <c r="J49" s="10"/>
    </row>
    <row r="50" spans="2:10">
      <c r="B50" s="8" t="s">
        <v>49</v>
      </c>
      <c r="C50" s="8"/>
      <c r="D50" s="8"/>
      <c r="E50" s="19">
        <v>19</v>
      </c>
      <c r="F50" s="12">
        <v>0.90476190476190477</v>
      </c>
      <c r="G50" s="19">
        <v>2</v>
      </c>
      <c r="H50" s="12">
        <v>9.5238095238095233E-2</v>
      </c>
      <c r="I50" s="37"/>
      <c r="J50" s="10"/>
    </row>
    <row r="51" spans="2:10">
      <c r="B51" s="7" t="s">
        <v>61</v>
      </c>
      <c r="C51" s="7"/>
      <c r="D51" s="7"/>
      <c r="E51" s="10">
        <v>475</v>
      </c>
      <c r="F51" s="18">
        <v>0.97938144329896903</v>
      </c>
      <c r="G51" s="10">
        <v>10</v>
      </c>
      <c r="H51" s="18">
        <v>2.0618556701030924E-2</v>
      </c>
      <c r="I51" s="37"/>
      <c r="J51" s="10"/>
    </row>
    <row r="52" spans="2:10">
      <c r="B52" s="8" t="s">
        <v>50</v>
      </c>
      <c r="C52" s="8"/>
      <c r="D52" s="8"/>
      <c r="E52" s="19">
        <v>1811</v>
      </c>
      <c r="F52" s="12">
        <v>0.55213414634146341</v>
      </c>
      <c r="G52" s="19">
        <v>1469</v>
      </c>
      <c r="H52" s="12">
        <v>0.44786585365853659</v>
      </c>
      <c r="I52" s="37"/>
      <c r="J52" s="10"/>
    </row>
    <row r="53" spans="2:10">
      <c r="B53" s="7" t="s">
        <v>51</v>
      </c>
      <c r="C53" s="7"/>
      <c r="D53" s="7"/>
      <c r="E53" s="10">
        <v>91</v>
      </c>
      <c r="F53" s="18">
        <v>0.90099009900990101</v>
      </c>
      <c r="G53" s="10">
        <v>10</v>
      </c>
      <c r="H53" s="18">
        <v>9.9009900990099015E-2</v>
      </c>
      <c r="I53" s="37"/>
      <c r="J53" s="10"/>
    </row>
    <row r="54" spans="2:10">
      <c r="B54" s="8" t="s">
        <v>3</v>
      </c>
      <c r="C54" s="8"/>
      <c r="D54" s="8"/>
      <c r="E54" s="16">
        <v>2523</v>
      </c>
      <c r="F54" s="12">
        <v>0.62839352428393525</v>
      </c>
      <c r="G54" s="16">
        <v>1492</v>
      </c>
      <c r="H54" s="12">
        <v>0.37160647571606475</v>
      </c>
      <c r="I54" s="37"/>
      <c r="J54" s="21"/>
    </row>
    <row r="55" spans="2:10">
      <c r="B55" s="2" t="s">
        <v>17</v>
      </c>
    </row>
    <row r="58" spans="2:10">
      <c r="B58" s="54" t="s">
        <v>8</v>
      </c>
      <c r="C58" s="54"/>
      <c r="D58" s="54"/>
      <c r="E58" s="54"/>
      <c r="F58" s="54"/>
      <c r="G58" s="54"/>
    </row>
    <row r="59" spans="2:10">
      <c r="B59" s="55" t="s">
        <v>98</v>
      </c>
      <c r="C59" s="55"/>
      <c r="D59" s="55"/>
      <c r="E59" s="55"/>
      <c r="F59" s="55"/>
      <c r="G59" s="55"/>
    </row>
    <row r="60" spans="2:10">
      <c r="B60" s="56" t="s">
        <v>0</v>
      </c>
      <c r="C60" s="56"/>
      <c r="D60" s="56"/>
      <c r="E60" s="56"/>
      <c r="F60" s="56"/>
      <c r="G60" s="56"/>
    </row>
    <row r="61" spans="2:10">
      <c r="B61" s="6"/>
      <c r="C61" s="6"/>
      <c r="D61" s="6"/>
      <c r="E61" s="6"/>
      <c r="F61" s="6"/>
    </row>
    <row r="63" spans="2:10">
      <c r="B63" s="61" t="s">
        <v>64</v>
      </c>
      <c r="C63" s="61"/>
      <c r="D63" s="61"/>
      <c r="E63" s="34" t="s">
        <v>89</v>
      </c>
      <c r="F63" s="34" t="s">
        <v>10</v>
      </c>
      <c r="G63" s="27"/>
      <c r="H63" s="27"/>
      <c r="I63" s="27"/>
      <c r="J63" s="27"/>
    </row>
    <row r="64" spans="2:10" ht="15" customHeight="1">
      <c r="B64" s="60" t="s">
        <v>65</v>
      </c>
      <c r="C64" s="60"/>
      <c r="D64" s="60"/>
      <c r="E64" s="10">
        <v>101</v>
      </c>
      <c r="F64" s="21">
        <v>2.5155666251556661E-2</v>
      </c>
      <c r="G64" s="29"/>
      <c r="H64" s="29"/>
      <c r="I64" s="37"/>
      <c r="J64" s="10"/>
    </row>
    <row r="65" spans="2:10" ht="15" customHeight="1">
      <c r="B65" s="59" t="s">
        <v>66</v>
      </c>
      <c r="C65" s="59"/>
      <c r="D65" s="59"/>
      <c r="E65" s="19">
        <v>72</v>
      </c>
      <c r="F65" s="12">
        <v>1.7932752179327521E-2</v>
      </c>
      <c r="G65" s="29"/>
      <c r="H65" s="29"/>
      <c r="I65" s="37"/>
      <c r="J65" s="10"/>
    </row>
    <row r="66" spans="2:10" ht="15" customHeight="1">
      <c r="B66" s="60" t="s">
        <v>67</v>
      </c>
      <c r="C66" s="60"/>
      <c r="D66" s="60"/>
      <c r="E66" s="10">
        <v>1</v>
      </c>
      <c r="F66" s="18">
        <v>2.4906600249066001E-4</v>
      </c>
      <c r="G66" s="29"/>
      <c r="H66" s="29"/>
      <c r="I66" s="37"/>
      <c r="J66" s="10"/>
    </row>
    <row r="67" spans="2:10" ht="15" customHeight="1">
      <c r="B67" s="59" t="s">
        <v>68</v>
      </c>
      <c r="C67" s="59"/>
      <c r="D67" s="59"/>
      <c r="E67" s="19">
        <v>8</v>
      </c>
      <c r="F67" s="12">
        <v>1.9925280199252801E-3</v>
      </c>
      <c r="G67" s="29"/>
      <c r="H67" s="29"/>
      <c r="I67" s="37"/>
      <c r="J67" s="10"/>
    </row>
    <row r="68" spans="2:10" ht="15" customHeight="1">
      <c r="B68" s="60" t="s">
        <v>69</v>
      </c>
      <c r="C68" s="60"/>
      <c r="D68" s="60"/>
      <c r="E68" s="10">
        <v>5</v>
      </c>
      <c r="F68" s="18">
        <v>1.2453300124533001E-3</v>
      </c>
      <c r="G68" s="29"/>
      <c r="H68" s="29"/>
      <c r="I68" s="37"/>
      <c r="J68" s="10"/>
    </row>
    <row r="69" spans="2:10" ht="15" customHeight="1">
      <c r="B69" s="59" t="s">
        <v>70</v>
      </c>
      <c r="C69" s="59"/>
      <c r="D69" s="59"/>
      <c r="E69" s="16">
        <v>5</v>
      </c>
      <c r="F69" s="12">
        <v>1.2453300124533001E-3</v>
      </c>
      <c r="G69" s="29"/>
      <c r="H69" s="29"/>
      <c r="I69" s="37"/>
      <c r="J69" s="21"/>
    </row>
    <row r="70" spans="2:10" ht="15" customHeight="1">
      <c r="B70" s="60" t="s">
        <v>71</v>
      </c>
      <c r="C70" s="60"/>
      <c r="D70" s="60"/>
      <c r="E70" s="10">
        <v>2</v>
      </c>
      <c r="F70" s="21">
        <v>4.9813200498132002E-4</v>
      </c>
    </row>
    <row r="71" spans="2:10" ht="15" customHeight="1">
      <c r="B71" s="59" t="s">
        <v>72</v>
      </c>
      <c r="C71" s="59"/>
      <c r="D71" s="59"/>
      <c r="E71" s="19">
        <v>9</v>
      </c>
      <c r="F71" s="12">
        <v>2.2415940224159402E-3</v>
      </c>
    </row>
    <row r="72" spans="2:10" ht="15" customHeight="1">
      <c r="B72" s="60" t="s">
        <v>73</v>
      </c>
      <c r="C72" s="60"/>
      <c r="D72" s="60"/>
      <c r="E72" s="10">
        <v>1</v>
      </c>
      <c r="F72" s="18">
        <v>2.4906600249066001E-4</v>
      </c>
    </row>
    <row r="73" spans="2:10" ht="15" customHeight="1">
      <c r="B73" s="59" t="s">
        <v>74</v>
      </c>
      <c r="C73" s="59"/>
      <c r="D73" s="59"/>
      <c r="E73" s="19">
        <v>1</v>
      </c>
      <c r="F73" s="12">
        <v>2.4906600249066001E-4</v>
      </c>
    </row>
    <row r="74" spans="2:10" ht="15" customHeight="1">
      <c r="B74" s="60" t="s">
        <v>75</v>
      </c>
      <c r="C74" s="60"/>
      <c r="D74" s="60"/>
      <c r="E74" s="10">
        <v>10</v>
      </c>
      <c r="F74" s="18">
        <v>2.4906600249066002E-3</v>
      </c>
    </row>
    <row r="75" spans="2:10" ht="15" customHeight="1">
      <c r="B75" s="59" t="s">
        <v>76</v>
      </c>
      <c r="C75" s="59"/>
      <c r="D75" s="59"/>
      <c r="E75" s="16">
        <v>483</v>
      </c>
      <c r="F75" s="12">
        <v>0.12029887920298879</v>
      </c>
    </row>
    <row r="76" spans="2:10" ht="15" customHeight="1">
      <c r="B76" s="60" t="s">
        <v>77</v>
      </c>
      <c r="C76" s="60"/>
      <c r="D76" s="60"/>
      <c r="E76" s="10">
        <v>24</v>
      </c>
      <c r="F76" s="21">
        <v>5.9775840597758399E-3</v>
      </c>
    </row>
    <row r="77" spans="2:10" ht="15" customHeight="1">
      <c r="B77" s="59" t="s">
        <v>78</v>
      </c>
      <c r="C77" s="59"/>
      <c r="D77" s="59"/>
      <c r="E77" s="19">
        <v>1</v>
      </c>
      <c r="F77" s="12">
        <v>2.4906600249066001E-4</v>
      </c>
    </row>
    <row r="78" spans="2:10" ht="15" customHeight="1">
      <c r="B78" s="60" t="s">
        <v>79</v>
      </c>
      <c r="C78" s="60"/>
      <c r="D78" s="60"/>
      <c r="E78" s="10">
        <v>4</v>
      </c>
      <c r="F78" s="18">
        <v>9.9626400996264005E-4</v>
      </c>
    </row>
    <row r="79" spans="2:10" ht="15" customHeight="1">
      <c r="B79" s="59" t="s">
        <v>80</v>
      </c>
      <c r="C79" s="59"/>
      <c r="D79" s="59"/>
      <c r="E79" s="19">
        <v>2</v>
      </c>
      <c r="F79" s="12">
        <v>4.9813200498132002E-4</v>
      </c>
    </row>
    <row r="80" spans="2:10" ht="15" customHeight="1">
      <c r="B80" s="60" t="s">
        <v>81</v>
      </c>
      <c r="C80" s="60"/>
      <c r="D80" s="60"/>
      <c r="E80" s="10">
        <v>6</v>
      </c>
      <c r="F80" s="18">
        <v>1.49439601494396E-3</v>
      </c>
    </row>
    <row r="81" spans="2:11" ht="15" customHeight="1">
      <c r="B81" s="59" t="s">
        <v>82</v>
      </c>
      <c r="C81" s="59"/>
      <c r="D81" s="59"/>
      <c r="E81" s="16">
        <v>319</v>
      </c>
      <c r="F81" s="12">
        <v>7.9452054794520541E-2</v>
      </c>
    </row>
    <row r="82" spans="2:11" ht="15" customHeight="1">
      <c r="B82" s="60" t="s">
        <v>83</v>
      </c>
      <c r="C82" s="60"/>
      <c r="D82" s="60"/>
      <c r="E82" s="10">
        <v>1387</v>
      </c>
      <c r="F82" s="21">
        <v>0.34545454545454546</v>
      </c>
    </row>
    <row r="83" spans="2:11" ht="15" customHeight="1">
      <c r="B83" s="59" t="s">
        <v>84</v>
      </c>
      <c r="C83" s="59"/>
      <c r="D83" s="59"/>
      <c r="E83" s="19">
        <v>211</v>
      </c>
      <c r="F83" s="12">
        <v>5.2552926525529259E-2</v>
      </c>
    </row>
    <row r="84" spans="2:11" ht="15" customHeight="1">
      <c r="B84" s="60" t="s">
        <v>85</v>
      </c>
      <c r="C84" s="60"/>
      <c r="D84" s="60"/>
      <c r="E84" s="10">
        <v>1248</v>
      </c>
      <c r="F84" s="18">
        <v>0.31083437110834372</v>
      </c>
    </row>
    <row r="85" spans="2:11" ht="15" customHeight="1">
      <c r="B85" s="59" t="s">
        <v>86</v>
      </c>
      <c r="C85" s="59"/>
      <c r="D85" s="59"/>
      <c r="E85" s="19">
        <v>115</v>
      </c>
      <c r="F85" s="12">
        <v>2.8642590286425903E-2</v>
      </c>
    </row>
    <row r="86" spans="2:11">
      <c r="B86" s="39" t="s">
        <v>3</v>
      </c>
      <c r="E86" s="10">
        <f>SUM(E64:E85)</f>
        <v>4015</v>
      </c>
      <c r="F86" s="18">
        <v>1</v>
      </c>
    </row>
    <row r="89" spans="2:11">
      <c r="B89" s="54" t="s">
        <v>8</v>
      </c>
      <c r="C89" s="54"/>
      <c r="D89" s="54"/>
      <c r="E89" s="54"/>
      <c r="F89" s="54"/>
      <c r="G89" s="54"/>
      <c r="H89" s="54"/>
      <c r="I89" s="54"/>
      <c r="J89" s="54"/>
      <c r="K89" s="54"/>
    </row>
    <row r="90" spans="2:11" ht="15" customHeight="1">
      <c r="B90" s="54" t="s">
        <v>106</v>
      </c>
      <c r="C90" s="54"/>
      <c r="D90" s="54"/>
      <c r="E90" s="54"/>
      <c r="F90" s="54"/>
      <c r="G90" s="54"/>
      <c r="H90" s="54"/>
      <c r="I90" s="54"/>
      <c r="J90" s="54"/>
      <c r="K90" s="54"/>
    </row>
    <row r="91" spans="2:11">
      <c r="B91" s="57" t="s">
        <v>0</v>
      </c>
      <c r="C91" s="57"/>
      <c r="D91" s="57"/>
      <c r="E91" s="57"/>
      <c r="F91" s="57"/>
      <c r="G91" s="57"/>
      <c r="H91" s="57"/>
      <c r="I91" s="57"/>
      <c r="J91" s="57"/>
      <c r="K91" s="57"/>
    </row>
    <row r="93" spans="2:11" ht="36" customHeight="1">
      <c r="B93" s="58" t="s">
        <v>103</v>
      </c>
      <c r="C93" s="58"/>
      <c r="D93" s="58"/>
      <c r="E93" s="58"/>
      <c r="F93" s="51" t="s">
        <v>101</v>
      </c>
      <c r="G93" s="51"/>
      <c r="H93" s="51" t="s">
        <v>102</v>
      </c>
      <c r="I93" s="51"/>
      <c r="J93" s="50" t="s">
        <v>3</v>
      </c>
      <c r="K93" s="50" t="s">
        <v>3</v>
      </c>
    </row>
    <row r="94" spans="2:11">
      <c r="B94" s="58"/>
      <c r="C94" s="58"/>
      <c r="D94" s="58"/>
      <c r="E94" s="58"/>
      <c r="F94" s="44" t="s">
        <v>105</v>
      </c>
      <c r="G94" s="44" t="s">
        <v>10</v>
      </c>
      <c r="H94" s="44" t="s">
        <v>105</v>
      </c>
      <c r="I94" s="44" t="s">
        <v>10</v>
      </c>
      <c r="J94" s="44" t="s">
        <v>105</v>
      </c>
      <c r="K94" s="44" t="s">
        <v>10</v>
      </c>
    </row>
    <row r="95" spans="2:11">
      <c r="B95" s="60" t="s">
        <v>65</v>
      </c>
      <c r="C95" s="60"/>
      <c r="D95" s="60"/>
      <c r="E95" s="46">
        <v>101</v>
      </c>
      <c r="F95" s="46">
        <v>164095.00000000003</v>
      </c>
      <c r="G95" s="48">
        <f>+F95/J95</f>
        <v>0.87045200167624137</v>
      </c>
      <c r="H95" s="46">
        <v>24422.000000000004</v>
      </c>
      <c r="I95" s="48">
        <f>+H95/J95</f>
        <v>0.1295479983237586</v>
      </c>
      <c r="J95" s="46">
        <v>188517.00000000003</v>
      </c>
      <c r="K95" s="48">
        <f>+G95+I95</f>
        <v>1</v>
      </c>
    </row>
    <row r="96" spans="2:11">
      <c r="B96" s="59" t="s">
        <v>66</v>
      </c>
      <c r="C96" s="59"/>
      <c r="D96" s="59"/>
      <c r="E96" s="47">
        <v>72</v>
      </c>
      <c r="F96" s="47">
        <v>7933412.9999999991</v>
      </c>
      <c r="G96" s="49">
        <f>+F96/J96</f>
        <v>0.94551369183435952</v>
      </c>
      <c r="H96" s="47">
        <v>457172</v>
      </c>
      <c r="I96" s="49">
        <f>+H96/J96</f>
        <v>5.4486308165640415E-2</v>
      </c>
      <c r="J96" s="47">
        <v>8390585</v>
      </c>
      <c r="K96" s="49">
        <f t="shared" ref="K96:K117" si="0">+G96+I96</f>
        <v>0.99999999999999989</v>
      </c>
    </row>
    <row r="97" spans="2:11">
      <c r="B97" s="60" t="s">
        <v>67</v>
      </c>
      <c r="C97" s="60"/>
      <c r="D97" s="60"/>
      <c r="E97" s="46">
        <v>1</v>
      </c>
      <c r="F97" s="46">
        <v>0</v>
      </c>
      <c r="G97" s="48"/>
      <c r="H97" s="46" t="s">
        <v>104</v>
      </c>
      <c r="I97" s="48"/>
      <c r="J97" s="46" t="s">
        <v>104</v>
      </c>
      <c r="K97" s="48">
        <f t="shared" si="0"/>
        <v>0</v>
      </c>
    </row>
    <row r="98" spans="2:11">
      <c r="B98" s="59" t="s">
        <v>68</v>
      </c>
      <c r="C98" s="59"/>
      <c r="D98" s="59"/>
      <c r="E98" s="47">
        <v>8</v>
      </c>
      <c r="F98" s="47">
        <v>52997</v>
      </c>
      <c r="G98" s="49">
        <f t="shared" ref="G98:G107" si="1">+F98/J98</f>
        <v>0.61148738303199535</v>
      </c>
      <c r="H98" s="47">
        <v>33672</v>
      </c>
      <c r="I98" s="49">
        <f>+H98/J98</f>
        <v>0.38851261696800471</v>
      </c>
      <c r="J98" s="47">
        <v>86669</v>
      </c>
      <c r="K98" s="49">
        <f t="shared" si="0"/>
        <v>1</v>
      </c>
    </row>
    <row r="99" spans="2:11">
      <c r="B99" s="60" t="s">
        <v>69</v>
      </c>
      <c r="C99" s="60"/>
      <c r="D99" s="60"/>
      <c r="E99" s="46">
        <v>5</v>
      </c>
      <c r="F99" s="46">
        <v>429582</v>
      </c>
      <c r="G99" s="48">
        <f t="shared" si="1"/>
        <v>0.96733530291293612</v>
      </c>
      <c r="H99" s="46">
        <v>14506</v>
      </c>
      <c r="I99" s="48">
        <f>+H99/J99</f>
        <v>3.2664697087063828E-2</v>
      </c>
      <c r="J99" s="46">
        <v>444088</v>
      </c>
      <c r="K99" s="48">
        <f t="shared" si="0"/>
        <v>1</v>
      </c>
    </row>
    <row r="100" spans="2:11">
      <c r="B100" s="59" t="s">
        <v>70</v>
      </c>
      <c r="C100" s="59"/>
      <c r="D100" s="59"/>
      <c r="E100" s="47">
        <v>5</v>
      </c>
      <c r="F100" s="47">
        <v>4326</v>
      </c>
      <c r="G100" s="49">
        <f t="shared" si="1"/>
        <v>0.76336686077289573</v>
      </c>
      <c r="H100" s="47">
        <v>1341</v>
      </c>
      <c r="I100" s="49">
        <f>+H100/J100</f>
        <v>0.2366331392271043</v>
      </c>
      <c r="J100" s="47">
        <v>5667</v>
      </c>
      <c r="K100" s="49">
        <f t="shared" si="0"/>
        <v>1</v>
      </c>
    </row>
    <row r="101" spans="2:11">
      <c r="B101" s="60" t="s">
        <v>71</v>
      </c>
      <c r="C101" s="60"/>
      <c r="D101" s="60"/>
      <c r="E101" s="46">
        <v>2</v>
      </c>
      <c r="F101" s="46">
        <v>5590</v>
      </c>
      <c r="G101" s="48">
        <f t="shared" si="1"/>
        <v>0.98728364535499824</v>
      </c>
      <c r="H101" s="46">
        <v>72</v>
      </c>
      <c r="I101" s="48">
        <f>+H101/J101</f>
        <v>1.2716354645001766E-2</v>
      </c>
      <c r="J101" s="46">
        <v>5662</v>
      </c>
      <c r="K101" s="48">
        <f t="shared" si="0"/>
        <v>1</v>
      </c>
    </row>
    <row r="102" spans="2:11">
      <c r="B102" s="59" t="s">
        <v>72</v>
      </c>
      <c r="C102" s="59"/>
      <c r="D102" s="59"/>
      <c r="E102" s="47">
        <v>9</v>
      </c>
      <c r="F102" s="47">
        <v>202855</v>
      </c>
      <c r="G102" s="49">
        <f t="shared" si="1"/>
        <v>0.94605056360558337</v>
      </c>
      <c r="H102" s="47">
        <v>11568</v>
      </c>
      <c r="I102" s="49">
        <f t="shared" ref="I102:I117" si="2">+H102/J102</f>
        <v>5.3949436394416642E-2</v>
      </c>
      <c r="J102" s="47">
        <v>214423</v>
      </c>
      <c r="K102" s="49">
        <f t="shared" si="0"/>
        <v>1</v>
      </c>
    </row>
    <row r="103" spans="2:11">
      <c r="B103" s="60" t="s">
        <v>73</v>
      </c>
      <c r="C103" s="60"/>
      <c r="D103" s="60"/>
      <c r="E103" s="46">
        <v>1</v>
      </c>
      <c r="F103" s="46">
        <v>23843</v>
      </c>
      <c r="G103" s="48">
        <f t="shared" si="1"/>
        <v>0.96632082353894788</v>
      </c>
      <c r="H103" s="46">
        <v>831</v>
      </c>
      <c r="I103" s="48">
        <f t="shared" si="2"/>
        <v>3.3679176461052118E-2</v>
      </c>
      <c r="J103" s="46">
        <v>24674</v>
      </c>
      <c r="K103" s="48">
        <f t="shared" si="0"/>
        <v>1</v>
      </c>
    </row>
    <row r="104" spans="2:11">
      <c r="B104" s="59" t="s">
        <v>74</v>
      </c>
      <c r="C104" s="59"/>
      <c r="D104" s="59"/>
      <c r="E104" s="47">
        <v>1</v>
      </c>
      <c r="F104" s="47">
        <v>3069</v>
      </c>
      <c r="G104" s="49">
        <f t="shared" si="1"/>
        <v>1</v>
      </c>
      <c r="H104" s="47">
        <v>0</v>
      </c>
      <c r="I104" s="49">
        <f t="shared" si="2"/>
        <v>0</v>
      </c>
      <c r="J104" s="47">
        <v>3069</v>
      </c>
      <c r="K104" s="49">
        <f t="shared" si="0"/>
        <v>1</v>
      </c>
    </row>
    <row r="105" spans="2:11">
      <c r="B105" s="60" t="s">
        <v>75</v>
      </c>
      <c r="C105" s="60"/>
      <c r="D105" s="60"/>
      <c r="E105" s="46">
        <v>10</v>
      </c>
      <c r="F105" s="46">
        <v>1383506</v>
      </c>
      <c r="G105" s="48">
        <f t="shared" si="1"/>
        <v>0.94977832880929136</v>
      </c>
      <c r="H105" s="46">
        <v>73155.999999999985</v>
      </c>
      <c r="I105" s="48">
        <f t="shared" si="2"/>
        <v>5.0221671190708611E-2</v>
      </c>
      <c r="J105" s="46">
        <v>1456662</v>
      </c>
      <c r="K105" s="48">
        <f t="shared" si="0"/>
        <v>1</v>
      </c>
    </row>
    <row r="106" spans="2:11">
      <c r="B106" s="59" t="s">
        <v>76</v>
      </c>
      <c r="C106" s="59"/>
      <c r="D106" s="59"/>
      <c r="E106" s="47">
        <v>483</v>
      </c>
      <c r="F106" s="47">
        <v>843266</v>
      </c>
      <c r="G106" s="49">
        <f t="shared" si="1"/>
        <v>0.93142130039741355</v>
      </c>
      <c r="H106" s="47">
        <v>62088</v>
      </c>
      <c r="I106" s="49">
        <f t="shared" si="2"/>
        <v>6.857869960258639E-2</v>
      </c>
      <c r="J106" s="47">
        <v>905354</v>
      </c>
      <c r="K106" s="49">
        <f t="shared" si="0"/>
        <v>1</v>
      </c>
    </row>
    <row r="107" spans="2:11">
      <c r="B107" s="60" t="s">
        <v>77</v>
      </c>
      <c r="C107" s="60"/>
      <c r="D107" s="60"/>
      <c r="E107" s="46">
        <v>24</v>
      </c>
      <c r="F107" s="46">
        <v>17983</v>
      </c>
      <c r="G107" s="48">
        <f t="shared" si="1"/>
        <v>0.93935436690346841</v>
      </c>
      <c r="H107" s="46">
        <v>1161.0000000000002</v>
      </c>
      <c r="I107" s="48">
        <f t="shared" si="2"/>
        <v>6.0645633096531565E-2</v>
      </c>
      <c r="J107" s="46">
        <v>19144</v>
      </c>
      <c r="K107" s="48">
        <f t="shared" si="0"/>
        <v>1</v>
      </c>
    </row>
    <row r="108" spans="2:11">
      <c r="B108" s="59" t="s">
        <v>78</v>
      </c>
      <c r="C108" s="59"/>
      <c r="D108" s="59"/>
      <c r="E108" s="47">
        <v>1</v>
      </c>
      <c r="F108" s="47">
        <v>0</v>
      </c>
      <c r="G108" s="49"/>
      <c r="H108" s="47">
        <v>0</v>
      </c>
      <c r="I108" s="49"/>
      <c r="J108" s="47">
        <v>0</v>
      </c>
      <c r="K108" s="49">
        <f t="shared" si="0"/>
        <v>0</v>
      </c>
    </row>
    <row r="109" spans="2:11">
      <c r="B109" s="60" t="s">
        <v>79</v>
      </c>
      <c r="C109" s="60"/>
      <c r="D109" s="60"/>
      <c r="E109" s="46">
        <v>4</v>
      </c>
      <c r="F109" s="46">
        <v>1002</v>
      </c>
      <c r="G109" s="48">
        <f t="shared" ref="G109:G117" si="3">+F109/J109</f>
        <v>0.90351668169522092</v>
      </c>
      <c r="H109" s="46">
        <v>107</v>
      </c>
      <c r="I109" s="48">
        <f t="shared" si="2"/>
        <v>9.6483318304779075E-2</v>
      </c>
      <c r="J109" s="46">
        <v>1109</v>
      </c>
      <c r="K109" s="48">
        <f t="shared" si="0"/>
        <v>1</v>
      </c>
    </row>
    <row r="110" spans="2:11">
      <c r="B110" s="59" t="s">
        <v>80</v>
      </c>
      <c r="C110" s="59"/>
      <c r="D110" s="59"/>
      <c r="E110" s="47">
        <v>2</v>
      </c>
      <c r="F110" s="47">
        <v>673</v>
      </c>
      <c r="G110" s="49">
        <f t="shared" si="3"/>
        <v>0.68117408906882593</v>
      </c>
      <c r="H110" s="47">
        <v>315</v>
      </c>
      <c r="I110" s="49">
        <f t="shared" si="2"/>
        <v>0.31882591093117407</v>
      </c>
      <c r="J110" s="47">
        <v>988</v>
      </c>
      <c r="K110" s="49">
        <f t="shared" si="0"/>
        <v>1</v>
      </c>
    </row>
    <row r="111" spans="2:11">
      <c r="B111" s="60" t="s">
        <v>81</v>
      </c>
      <c r="C111" s="60"/>
      <c r="D111" s="60"/>
      <c r="E111" s="46">
        <v>6</v>
      </c>
      <c r="F111" s="46">
        <v>1</v>
      </c>
      <c r="G111" s="48">
        <f t="shared" si="3"/>
        <v>0.2</v>
      </c>
      <c r="H111" s="46">
        <v>4</v>
      </c>
      <c r="I111" s="48">
        <f t="shared" si="2"/>
        <v>0.8</v>
      </c>
      <c r="J111" s="46">
        <v>5</v>
      </c>
      <c r="K111" s="48">
        <f t="shared" si="0"/>
        <v>1</v>
      </c>
    </row>
    <row r="112" spans="2:11">
      <c r="B112" s="59" t="s">
        <v>82</v>
      </c>
      <c r="C112" s="59"/>
      <c r="D112" s="59"/>
      <c r="E112" s="47">
        <v>319</v>
      </c>
      <c r="F112" s="47">
        <v>2720.0000000000005</v>
      </c>
      <c r="G112" s="49">
        <f t="shared" si="3"/>
        <v>0.64654147848823396</v>
      </c>
      <c r="H112" s="47">
        <v>1486.9999999999998</v>
      </c>
      <c r="I112" s="49">
        <f t="shared" si="2"/>
        <v>0.35345852151176604</v>
      </c>
      <c r="J112" s="47">
        <v>4207</v>
      </c>
      <c r="K112" s="49">
        <f t="shared" si="0"/>
        <v>1</v>
      </c>
    </row>
    <row r="113" spans="2:11">
      <c r="B113" s="60" t="s">
        <v>83</v>
      </c>
      <c r="C113" s="60"/>
      <c r="D113" s="60"/>
      <c r="E113" s="46">
        <v>1387</v>
      </c>
      <c r="F113" s="46">
        <v>67656.000000000058</v>
      </c>
      <c r="G113" s="48">
        <f t="shared" si="3"/>
        <v>0.60247916221414854</v>
      </c>
      <c r="H113" s="46">
        <v>44639.999999999993</v>
      </c>
      <c r="I113" s="48">
        <f t="shared" si="2"/>
        <v>0.3975208377858514</v>
      </c>
      <c r="J113" s="46">
        <v>112296.00000000006</v>
      </c>
      <c r="K113" s="48">
        <f t="shared" si="0"/>
        <v>1</v>
      </c>
    </row>
    <row r="114" spans="2:11">
      <c r="B114" s="59" t="s">
        <v>84</v>
      </c>
      <c r="C114" s="59"/>
      <c r="D114" s="59"/>
      <c r="E114" s="47">
        <v>211</v>
      </c>
      <c r="F114" s="47">
        <v>597331</v>
      </c>
      <c r="G114" s="49">
        <f t="shared" si="3"/>
        <v>0.82541220104024449</v>
      </c>
      <c r="H114" s="47">
        <v>126344.99999999999</v>
      </c>
      <c r="I114" s="49">
        <f t="shared" si="2"/>
        <v>0.17458779895975546</v>
      </c>
      <c r="J114" s="47">
        <v>723676</v>
      </c>
      <c r="K114" s="49">
        <f t="shared" si="0"/>
        <v>1</v>
      </c>
    </row>
    <row r="115" spans="2:11">
      <c r="B115" s="60" t="s">
        <v>85</v>
      </c>
      <c r="C115" s="60"/>
      <c r="D115" s="60"/>
      <c r="E115" s="46">
        <v>1248</v>
      </c>
      <c r="F115" s="46">
        <v>67740</v>
      </c>
      <c r="G115" s="48">
        <f t="shared" si="3"/>
        <v>0.86578648023414828</v>
      </c>
      <c r="H115" s="46">
        <v>10500.999999999998</v>
      </c>
      <c r="I115" s="48">
        <f t="shared" si="2"/>
        <v>0.13421351976585164</v>
      </c>
      <c r="J115" s="46">
        <v>78241</v>
      </c>
      <c r="K115" s="48">
        <f t="shared" si="0"/>
        <v>0.99999999999999989</v>
      </c>
    </row>
    <row r="116" spans="2:11">
      <c r="B116" s="59" t="s">
        <v>86</v>
      </c>
      <c r="C116" s="59"/>
      <c r="D116" s="59"/>
      <c r="E116" s="47">
        <v>115</v>
      </c>
      <c r="F116" s="47">
        <v>18672.999999999996</v>
      </c>
      <c r="G116" s="49">
        <f t="shared" si="3"/>
        <v>0.62717898767339531</v>
      </c>
      <c r="H116" s="47">
        <v>11100</v>
      </c>
      <c r="I116" s="49">
        <f t="shared" si="2"/>
        <v>0.37282101232660469</v>
      </c>
      <c r="J116" s="47">
        <v>29772.999999999996</v>
      </c>
      <c r="K116" s="49">
        <f t="shared" si="0"/>
        <v>1</v>
      </c>
    </row>
    <row r="117" spans="2:11">
      <c r="B117" s="60" t="s">
        <v>7</v>
      </c>
      <c r="C117" s="60"/>
      <c r="D117" s="60"/>
      <c r="E117" s="46">
        <v>4015</v>
      </c>
      <c r="F117" s="46">
        <v>11820321</v>
      </c>
      <c r="G117" s="48">
        <f t="shared" si="3"/>
        <v>0.93111452090378044</v>
      </c>
      <c r="H117" s="46">
        <v>874488.00000000047</v>
      </c>
      <c r="I117" s="48">
        <f t="shared" si="2"/>
        <v>6.8885479096219601E-2</v>
      </c>
      <c r="J117" s="46">
        <v>12694809</v>
      </c>
      <c r="K117" s="48">
        <f t="shared" si="0"/>
        <v>1</v>
      </c>
    </row>
    <row r="120" spans="2:11">
      <c r="B120" s="54" t="s">
        <v>8</v>
      </c>
      <c r="C120" s="54"/>
      <c r="D120" s="54"/>
      <c r="E120" s="54"/>
      <c r="F120" s="54"/>
      <c r="G120" s="54"/>
    </row>
    <row r="121" spans="2:11" ht="29.25" customHeight="1">
      <c r="B121" s="55" t="s">
        <v>108</v>
      </c>
      <c r="C121" s="55"/>
      <c r="D121" s="55"/>
      <c r="E121" s="55"/>
      <c r="F121" s="55"/>
      <c r="G121" s="55"/>
    </row>
    <row r="122" spans="2:11">
      <c r="B122" s="56" t="s">
        <v>63</v>
      </c>
      <c r="C122" s="56"/>
      <c r="D122" s="56"/>
      <c r="E122" s="56"/>
      <c r="F122" s="56"/>
      <c r="G122" s="56"/>
    </row>
    <row r="124" spans="2:11" ht="73.5" customHeight="1">
      <c r="B124" s="51" t="s">
        <v>102</v>
      </c>
      <c r="C124" s="51"/>
      <c r="D124" s="51" t="s">
        <v>101</v>
      </c>
      <c r="E124" s="51"/>
      <c r="F124" s="51" t="s">
        <v>107</v>
      </c>
      <c r="G124" s="51"/>
    </row>
    <row r="125" spans="2:11">
      <c r="B125" s="52">
        <v>1244</v>
      </c>
      <c r="C125" s="52"/>
      <c r="D125" s="52">
        <v>1347</v>
      </c>
      <c r="E125" s="52"/>
      <c r="F125" s="53">
        <f>SUM(B125:E125)</f>
        <v>2591</v>
      </c>
      <c r="G125" s="53"/>
    </row>
    <row r="128" spans="2:11">
      <c r="B128" s="54" t="s">
        <v>8</v>
      </c>
      <c r="C128" s="54"/>
      <c r="D128" s="54"/>
      <c r="E128" s="54"/>
      <c r="F128" s="54"/>
      <c r="G128" s="54"/>
      <c r="H128" s="54"/>
    </row>
    <row r="129" spans="2:9" ht="15" customHeight="1">
      <c r="B129" s="54" t="s">
        <v>98</v>
      </c>
      <c r="C129" s="54"/>
      <c r="D129" s="54"/>
      <c r="E129" s="54"/>
      <c r="F129" s="54"/>
      <c r="G129" s="54"/>
      <c r="H129" s="54"/>
    </row>
    <row r="130" spans="2:9">
      <c r="B130" s="57" t="s">
        <v>0</v>
      </c>
      <c r="C130" s="57"/>
      <c r="D130" s="57"/>
      <c r="E130" s="57"/>
      <c r="F130" s="57"/>
      <c r="G130" s="57"/>
      <c r="H130" s="57"/>
    </row>
    <row r="131" spans="2:9">
      <c r="B131" s="6"/>
      <c r="C131" s="6"/>
      <c r="D131" s="6"/>
      <c r="E131" s="6"/>
      <c r="F131" s="6"/>
    </row>
    <row r="133" spans="2:9">
      <c r="B133" s="61" t="s">
        <v>64</v>
      </c>
      <c r="C133" s="61"/>
      <c r="D133" s="61"/>
      <c r="E133" s="40" t="s">
        <v>94</v>
      </c>
      <c r="F133" s="40" t="s">
        <v>10</v>
      </c>
      <c r="G133" s="40" t="s">
        <v>95</v>
      </c>
      <c r="H133" s="40" t="s">
        <v>10</v>
      </c>
      <c r="I133" s="27"/>
    </row>
    <row r="134" spans="2:9" ht="15" customHeight="1">
      <c r="B134" s="60" t="s">
        <v>65</v>
      </c>
      <c r="C134" s="60"/>
      <c r="D134" s="60"/>
      <c r="E134" s="10">
        <v>91</v>
      </c>
      <c r="F134" s="21">
        <v>0.90099009900990101</v>
      </c>
      <c r="G134" s="10">
        <v>10</v>
      </c>
      <c r="H134" s="21">
        <v>9.9009900990099015E-2</v>
      </c>
      <c r="I134" s="37"/>
    </row>
    <row r="135" spans="2:9" ht="15" customHeight="1">
      <c r="B135" s="59" t="s">
        <v>66</v>
      </c>
      <c r="C135" s="59"/>
      <c r="D135" s="59"/>
      <c r="E135" s="19">
        <v>71</v>
      </c>
      <c r="F135" s="12">
        <v>0.98611111111111116</v>
      </c>
      <c r="G135" s="19">
        <v>1</v>
      </c>
      <c r="H135" s="12">
        <v>1.3888888888888888E-2</v>
      </c>
      <c r="I135" s="37"/>
    </row>
    <row r="136" spans="2:9" ht="15" customHeight="1">
      <c r="B136" s="60" t="s">
        <v>67</v>
      </c>
      <c r="C136" s="60"/>
      <c r="D136" s="60"/>
      <c r="E136" s="10">
        <v>1</v>
      </c>
      <c r="F136" s="18">
        <v>1</v>
      </c>
      <c r="G136" s="10">
        <v>0</v>
      </c>
      <c r="H136" s="18">
        <v>0</v>
      </c>
      <c r="I136" s="37"/>
    </row>
    <row r="137" spans="2:9" ht="15" customHeight="1">
      <c r="B137" s="59" t="s">
        <v>68</v>
      </c>
      <c r="C137" s="59"/>
      <c r="D137" s="59"/>
      <c r="E137" s="19">
        <v>8</v>
      </c>
      <c r="F137" s="12">
        <v>1</v>
      </c>
      <c r="G137" s="19">
        <v>0</v>
      </c>
      <c r="H137" s="12">
        <v>0</v>
      </c>
      <c r="I137" s="37"/>
    </row>
    <row r="138" spans="2:9" ht="15" customHeight="1">
      <c r="B138" s="60" t="s">
        <v>69</v>
      </c>
      <c r="C138" s="60"/>
      <c r="D138" s="60"/>
      <c r="E138" s="10">
        <v>5</v>
      </c>
      <c r="F138" s="18">
        <v>1</v>
      </c>
      <c r="G138" s="10">
        <v>0</v>
      </c>
      <c r="H138" s="18">
        <v>0</v>
      </c>
      <c r="I138" s="37"/>
    </row>
    <row r="139" spans="2:9" ht="15" customHeight="1">
      <c r="B139" s="59" t="s">
        <v>70</v>
      </c>
      <c r="C139" s="59"/>
      <c r="D139" s="59"/>
      <c r="E139" s="16">
        <v>4</v>
      </c>
      <c r="F139" s="12">
        <v>0.8</v>
      </c>
      <c r="G139" s="16">
        <v>1</v>
      </c>
      <c r="H139" s="12">
        <v>0.2</v>
      </c>
      <c r="I139" s="37"/>
    </row>
    <row r="140" spans="2:9" ht="15" customHeight="1">
      <c r="B140" s="60" t="s">
        <v>71</v>
      </c>
      <c r="C140" s="60"/>
      <c r="D140" s="60"/>
      <c r="E140" s="10">
        <v>2</v>
      </c>
      <c r="F140" s="21">
        <v>1</v>
      </c>
      <c r="G140" s="10">
        <v>0</v>
      </c>
      <c r="H140" s="21">
        <v>0</v>
      </c>
    </row>
    <row r="141" spans="2:9" ht="15" customHeight="1">
      <c r="B141" s="59" t="s">
        <v>72</v>
      </c>
      <c r="C141" s="59"/>
      <c r="D141" s="59"/>
      <c r="E141" s="19">
        <v>9</v>
      </c>
      <c r="F141" s="12">
        <v>1</v>
      </c>
      <c r="G141" s="19">
        <v>0</v>
      </c>
      <c r="H141" s="12">
        <v>0</v>
      </c>
    </row>
    <row r="142" spans="2:9" ht="15" customHeight="1">
      <c r="B142" s="60" t="s">
        <v>73</v>
      </c>
      <c r="C142" s="60"/>
      <c r="D142" s="60"/>
      <c r="E142" s="10">
        <v>1</v>
      </c>
      <c r="F142" s="18">
        <v>1</v>
      </c>
      <c r="G142" s="10">
        <v>0</v>
      </c>
      <c r="H142" s="18">
        <v>0</v>
      </c>
    </row>
    <row r="143" spans="2:9" ht="15" customHeight="1">
      <c r="B143" s="59" t="s">
        <v>74</v>
      </c>
      <c r="C143" s="59"/>
      <c r="D143" s="59"/>
      <c r="E143" s="19">
        <v>1</v>
      </c>
      <c r="F143" s="12">
        <v>1</v>
      </c>
      <c r="G143" s="19">
        <v>0</v>
      </c>
      <c r="H143" s="12">
        <v>0</v>
      </c>
    </row>
    <row r="144" spans="2:9" ht="15" customHeight="1">
      <c r="B144" s="60" t="s">
        <v>75</v>
      </c>
      <c r="C144" s="60"/>
      <c r="D144" s="60"/>
      <c r="E144" s="10">
        <v>10</v>
      </c>
      <c r="F144" s="18">
        <v>1</v>
      </c>
      <c r="G144" s="10">
        <v>0</v>
      </c>
      <c r="H144" s="18">
        <v>0</v>
      </c>
    </row>
    <row r="145" spans="2:8" ht="15" customHeight="1">
      <c r="B145" s="59" t="s">
        <v>76</v>
      </c>
      <c r="C145" s="59"/>
      <c r="D145" s="59"/>
      <c r="E145" s="16">
        <v>473</v>
      </c>
      <c r="F145" s="12">
        <v>0.97929606625258803</v>
      </c>
      <c r="G145" s="16">
        <v>10</v>
      </c>
      <c r="H145" s="12">
        <v>2.0703933747412008E-2</v>
      </c>
    </row>
    <row r="146" spans="2:8" ht="15" customHeight="1">
      <c r="B146" s="60" t="s">
        <v>77</v>
      </c>
      <c r="C146" s="60"/>
      <c r="D146" s="60"/>
      <c r="E146" s="10">
        <v>24</v>
      </c>
      <c r="F146" s="21">
        <v>1</v>
      </c>
      <c r="G146" s="10">
        <v>0</v>
      </c>
      <c r="H146" s="21">
        <v>0</v>
      </c>
    </row>
    <row r="147" spans="2:8" ht="15" customHeight="1">
      <c r="B147" s="59" t="s">
        <v>78</v>
      </c>
      <c r="C147" s="59"/>
      <c r="D147" s="59"/>
      <c r="E147" s="19">
        <v>1</v>
      </c>
      <c r="F147" s="12">
        <v>1</v>
      </c>
      <c r="G147" s="19">
        <v>0</v>
      </c>
      <c r="H147" s="12">
        <v>0</v>
      </c>
    </row>
    <row r="148" spans="2:8" ht="15" customHeight="1">
      <c r="B148" s="60" t="s">
        <v>79</v>
      </c>
      <c r="C148" s="60"/>
      <c r="D148" s="60"/>
      <c r="E148" s="10">
        <v>4</v>
      </c>
      <c r="F148" s="18">
        <v>1</v>
      </c>
      <c r="G148" s="10">
        <v>0</v>
      </c>
      <c r="H148" s="18">
        <v>0</v>
      </c>
    </row>
    <row r="149" spans="2:8" ht="15" customHeight="1">
      <c r="B149" s="59" t="s">
        <v>80</v>
      </c>
      <c r="C149" s="59"/>
      <c r="D149" s="59"/>
      <c r="E149" s="19">
        <v>1</v>
      </c>
      <c r="F149" s="12">
        <v>0.5</v>
      </c>
      <c r="G149" s="19">
        <v>1</v>
      </c>
      <c r="H149" s="12">
        <v>0.5</v>
      </c>
    </row>
    <row r="150" spans="2:8" ht="15" customHeight="1">
      <c r="B150" s="60" t="s">
        <v>81</v>
      </c>
      <c r="C150" s="60"/>
      <c r="D150" s="60"/>
      <c r="E150" s="10">
        <v>6</v>
      </c>
      <c r="F150" s="18">
        <v>1</v>
      </c>
      <c r="G150" s="10">
        <v>0</v>
      </c>
      <c r="H150" s="18">
        <v>0</v>
      </c>
    </row>
    <row r="151" spans="2:8" ht="15" customHeight="1">
      <c r="B151" s="59" t="s">
        <v>82</v>
      </c>
      <c r="C151" s="59"/>
      <c r="D151" s="59"/>
      <c r="E151" s="16">
        <v>90</v>
      </c>
      <c r="F151" s="12">
        <v>0.2821316614420063</v>
      </c>
      <c r="G151" s="16">
        <v>229</v>
      </c>
      <c r="H151" s="12">
        <v>0.7178683385579937</v>
      </c>
    </row>
    <row r="152" spans="2:8" ht="15" customHeight="1">
      <c r="B152" s="60" t="s">
        <v>83</v>
      </c>
      <c r="C152" s="60"/>
      <c r="D152" s="60"/>
      <c r="E152" s="10">
        <v>596</v>
      </c>
      <c r="F152" s="21">
        <v>0.42970439798125448</v>
      </c>
      <c r="G152" s="10">
        <v>791</v>
      </c>
      <c r="H152" s="21">
        <v>0.57029560201874552</v>
      </c>
    </row>
    <row r="153" spans="2:8" ht="15" customHeight="1">
      <c r="B153" s="59" t="s">
        <v>84</v>
      </c>
      <c r="C153" s="59"/>
      <c r="D153" s="59"/>
      <c r="E153" s="19">
        <v>200</v>
      </c>
      <c r="F153" s="12">
        <v>0.94786729857819907</v>
      </c>
      <c r="G153" s="19">
        <v>11</v>
      </c>
      <c r="H153" s="12">
        <v>5.2132701421800952E-2</v>
      </c>
    </row>
    <row r="154" spans="2:8" ht="15" customHeight="1">
      <c r="B154" s="60" t="s">
        <v>85</v>
      </c>
      <c r="C154" s="60"/>
      <c r="D154" s="60"/>
      <c r="E154" s="10">
        <v>813</v>
      </c>
      <c r="F154" s="18">
        <v>0.65144230769230771</v>
      </c>
      <c r="G154" s="10">
        <v>435</v>
      </c>
      <c r="H154" s="18">
        <v>0.34855769230769235</v>
      </c>
    </row>
    <row r="155" spans="2:8" ht="15" customHeight="1">
      <c r="B155" s="59" t="s">
        <v>86</v>
      </c>
      <c r="C155" s="59"/>
      <c r="D155" s="59"/>
      <c r="E155" s="19">
        <v>112</v>
      </c>
      <c r="F155" s="12">
        <v>0.97391304347826091</v>
      </c>
      <c r="G155" s="19">
        <v>3</v>
      </c>
      <c r="H155" s="12">
        <v>2.6086956521739132E-2</v>
      </c>
    </row>
    <row r="156" spans="2:8">
      <c r="B156" s="39" t="s">
        <v>3</v>
      </c>
      <c r="E156" s="10">
        <v>2523</v>
      </c>
      <c r="F156" s="18">
        <v>0.62839352428393525</v>
      </c>
      <c r="G156" s="10">
        <v>1492</v>
      </c>
      <c r="H156" s="18">
        <v>0.37160647571606475</v>
      </c>
    </row>
  </sheetData>
  <mergeCells count="106">
    <mergeCell ref="B5:G5"/>
    <mergeCell ref="B84:D84"/>
    <mergeCell ref="B85:D85"/>
    <mergeCell ref="B30:G30"/>
    <mergeCell ref="B33:D33"/>
    <mergeCell ref="B6:G6"/>
    <mergeCell ref="B7:G7"/>
    <mergeCell ref="B9:D9"/>
    <mergeCell ref="B70:D70"/>
    <mergeCell ref="B28:G28"/>
    <mergeCell ref="B29:G29"/>
    <mergeCell ref="B58:G58"/>
    <mergeCell ref="B59:G59"/>
    <mergeCell ref="B60:G60"/>
    <mergeCell ref="B63:D63"/>
    <mergeCell ref="B64:D64"/>
    <mergeCell ref="B16:G16"/>
    <mergeCell ref="B17:G17"/>
    <mergeCell ref="B18:G18"/>
    <mergeCell ref="B20:D20"/>
    <mergeCell ref="B43:G43"/>
    <mergeCell ref="B80:D80"/>
    <mergeCell ref="B81:D81"/>
    <mergeCell ref="B65:D65"/>
    <mergeCell ref="B66:D66"/>
    <mergeCell ref="B67:D67"/>
    <mergeCell ref="B68:D68"/>
    <mergeCell ref="B69:D69"/>
    <mergeCell ref="B44:G44"/>
    <mergeCell ref="B45:G45"/>
    <mergeCell ref="B48:D48"/>
    <mergeCell ref="B83:D83"/>
    <mergeCell ref="B71:D71"/>
    <mergeCell ref="B72:D72"/>
    <mergeCell ref="B73:D73"/>
    <mergeCell ref="B74:D74"/>
    <mergeCell ref="B75:D75"/>
    <mergeCell ref="B76:D76"/>
    <mergeCell ref="B82:D82"/>
    <mergeCell ref="B77:D77"/>
    <mergeCell ref="B78:D78"/>
    <mergeCell ref="B79:D79"/>
    <mergeCell ref="B153:D153"/>
    <mergeCell ref="B154:D154"/>
    <mergeCell ref="B155:D155"/>
    <mergeCell ref="B147:D147"/>
    <mergeCell ref="B148:D148"/>
    <mergeCell ref="B149:D149"/>
    <mergeCell ref="B150:D150"/>
    <mergeCell ref="B151:D151"/>
    <mergeCell ref="B142:D142"/>
    <mergeCell ref="B143:D143"/>
    <mergeCell ref="B144:D144"/>
    <mergeCell ref="B145:D145"/>
    <mergeCell ref="B146:D146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52:D152"/>
    <mergeCell ref="B137:D137"/>
    <mergeCell ref="B138:D138"/>
    <mergeCell ref="B139:D139"/>
    <mergeCell ref="B140:D140"/>
    <mergeCell ref="B141:D141"/>
    <mergeCell ref="B133:D133"/>
    <mergeCell ref="B134:D134"/>
    <mergeCell ref="B135:D135"/>
    <mergeCell ref="B136:D136"/>
    <mergeCell ref="B128:H128"/>
    <mergeCell ref="B129:H129"/>
    <mergeCell ref="B130:H130"/>
    <mergeCell ref="H93:I93"/>
    <mergeCell ref="B93:E94"/>
    <mergeCell ref="B89:K89"/>
    <mergeCell ref="B90:K90"/>
    <mergeCell ref="B91:K91"/>
    <mergeCell ref="B114:D114"/>
    <mergeCell ref="B115:D115"/>
    <mergeCell ref="B116:D116"/>
    <mergeCell ref="B117:D117"/>
    <mergeCell ref="F93:G93"/>
    <mergeCell ref="B109:D109"/>
    <mergeCell ref="B110:D110"/>
    <mergeCell ref="B111:D111"/>
    <mergeCell ref="B112:D112"/>
    <mergeCell ref="B113:D113"/>
    <mergeCell ref="B95:D95"/>
    <mergeCell ref="B96:D96"/>
    <mergeCell ref="B97:D97"/>
    <mergeCell ref="B98:D98"/>
    <mergeCell ref="B99:D99"/>
    <mergeCell ref="B100:D100"/>
    <mergeCell ref="D124:E124"/>
    <mergeCell ref="B125:C125"/>
    <mergeCell ref="D125:E125"/>
    <mergeCell ref="F124:G124"/>
    <mergeCell ref="F125:G125"/>
    <mergeCell ref="B124:C124"/>
    <mergeCell ref="B120:G120"/>
    <mergeCell ref="B121:G121"/>
    <mergeCell ref="B122:G12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L139"/>
  <sheetViews>
    <sheetView topLeftCell="A108" zoomScale="75" zoomScaleNormal="75" workbookViewId="0">
      <selection activeCell="B131" sqref="B131:I131"/>
    </sheetView>
  </sheetViews>
  <sheetFormatPr baseColWidth="10" defaultRowHeight="15"/>
  <cols>
    <col min="5" max="5" width="21.140625" customWidth="1"/>
    <col min="6" max="6" width="19.5703125" customWidth="1"/>
    <col min="7" max="7" width="16.42578125" customWidth="1"/>
    <col min="8" max="8" width="19.140625" customWidth="1"/>
    <col min="9" max="9" width="16.28515625" customWidth="1"/>
    <col min="10" max="10" width="18.42578125" customWidth="1"/>
    <col min="11" max="11" width="14.85546875" customWidth="1"/>
    <col min="12" max="12" width="15.140625" customWidth="1"/>
    <col min="13" max="13" width="16.7109375" customWidth="1"/>
    <col min="14" max="14" width="14.7109375" customWidth="1"/>
    <col min="15" max="15" width="14.28515625" customWidth="1"/>
    <col min="16" max="16" width="14.85546875" customWidth="1"/>
  </cols>
  <sheetData>
    <row r="1" spans="2:12" ht="102" customHeight="1">
      <c r="H1" s="1"/>
      <c r="I1" s="2"/>
      <c r="J1" s="2"/>
      <c r="K1" s="2"/>
      <c r="L1" s="2"/>
    </row>
    <row r="3" spans="2:12" ht="24" customHeight="1">
      <c r="B3" s="54" t="s">
        <v>8</v>
      </c>
      <c r="C3" s="54"/>
      <c r="D3" s="54"/>
      <c r="E3" s="54"/>
      <c r="F3" s="54"/>
      <c r="G3" s="54"/>
      <c r="H3" s="1"/>
      <c r="I3" s="2"/>
      <c r="J3" s="2"/>
      <c r="K3" s="2"/>
      <c r="L3" s="2"/>
    </row>
    <row r="4" spans="2:12" s="5" customFormat="1" ht="15" customHeight="1">
      <c r="B4" s="55" t="s">
        <v>9</v>
      </c>
      <c r="C4" s="55"/>
      <c r="D4" s="55"/>
      <c r="E4" s="55"/>
      <c r="F4" s="55"/>
      <c r="G4" s="55"/>
      <c r="H4" s="3"/>
      <c r="I4" s="4"/>
      <c r="J4" s="4"/>
      <c r="K4" s="4"/>
      <c r="L4" s="4"/>
    </row>
    <row r="5" spans="2:12" s="5" customFormat="1" ht="31.5" customHeight="1">
      <c r="B5" s="55" t="s">
        <v>14</v>
      </c>
      <c r="C5" s="55"/>
      <c r="D5" s="55"/>
      <c r="E5" s="55"/>
      <c r="F5" s="55"/>
      <c r="G5" s="55"/>
      <c r="H5" s="3"/>
      <c r="I5" s="4"/>
      <c r="J5" s="4"/>
      <c r="K5" s="4"/>
      <c r="L5" s="4"/>
    </row>
    <row r="6" spans="2:12">
      <c r="B6" s="56" t="s">
        <v>0</v>
      </c>
      <c r="C6" s="56"/>
      <c r="D6" s="56"/>
      <c r="E6" s="56"/>
      <c r="F6" s="56"/>
      <c r="G6" s="56"/>
      <c r="H6" s="1"/>
      <c r="I6" s="2"/>
      <c r="J6" s="2"/>
      <c r="K6" s="2"/>
      <c r="L6" s="2"/>
    </row>
    <row r="7" spans="2:12" ht="28.5" customHeight="1">
      <c r="B7" s="6"/>
      <c r="C7" s="6"/>
      <c r="D7" s="6"/>
      <c r="E7" s="6"/>
      <c r="F7" s="6"/>
      <c r="H7" s="1"/>
      <c r="I7" s="2"/>
      <c r="J7" s="2"/>
      <c r="K7" s="2"/>
      <c r="L7" s="2"/>
    </row>
    <row r="8" spans="2:12" ht="20.100000000000001" customHeight="1">
      <c r="B8" s="61" t="s">
        <v>6</v>
      </c>
      <c r="C8" s="61"/>
      <c r="D8" s="61"/>
      <c r="E8" s="13" t="s">
        <v>1</v>
      </c>
      <c r="F8" s="13" t="s">
        <v>2</v>
      </c>
      <c r="G8" s="13" t="s">
        <v>3</v>
      </c>
      <c r="H8" s="1"/>
      <c r="I8" s="2"/>
      <c r="J8" s="2"/>
      <c r="K8" s="2"/>
      <c r="L8" s="2"/>
    </row>
    <row r="9" spans="2:12" ht="20.100000000000001" customHeight="1">
      <c r="B9" s="7" t="s">
        <v>4</v>
      </c>
      <c r="C9" s="7"/>
      <c r="D9" s="7"/>
      <c r="E9" s="10">
        <v>1275</v>
      </c>
      <c r="F9" s="10">
        <v>2740</v>
      </c>
      <c r="G9" s="10">
        <f>SUM(E9:F9)</f>
        <v>4015</v>
      </c>
      <c r="H9" s="1"/>
      <c r="I9" s="2"/>
      <c r="J9" s="2"/>
      <c r="K9" s="2"/>
      <c r="L9" s="2"/>
    </row>
    <row r="10" spans="2:12" ht="20.100000000000001" customHeight="1">
      <c r="B10" s="8" t="s">
        <v>5</v>
      </c>
      <c r="C10" s="8"/>
      <c r="D10" s="8"/>
      <c r="E10" s="12">
        <v>0.31755915317559202</v>
      </c>
      <c r="F10" s="12">
        <v>0.68244084682440798</v>
      </c>
      <c r="G10" s="11">
        <v>1</v>
      </c>
      <c r="H10" s="9">
        <v>1500</v>
      </c>
      <c r="I10" s="2"/>
      <c r="J10" s="2"/>
      <c r="K10" s="2"/>
      <c r="L10" s="2"/>
    </row>
    <row r="11" spans="2:12">
      <c r="B11" s="2" t="s">
        <v>17</v>
      </c>
      <c r="H11" s="1"/>
      <c r="I11" s="2"/>
      <c r="J11" s="2"/>
      <c r="K11" s="2"/>
      <c r="L11" s="2"/>
    </row>
    <row r="15" spans="2:12">
      <c r="B15" s="54" t="s">
        <v>8</v>
      </c>
      <c r="C15" s="54"/>
      <c r="D15" s="54"/>
      <c r="E15" s="54"/>
      <c r="F15" s="54"/>
      <c r="G15" s="54"/>
    </row>
    <row r="16" spans="2:12">
      <c r="B16" s="55" t="s">
        <v>9</v>
      </c>
      <c r="C16" s="55"/>
      <c r="D16" s="55"/>
      <c r="E16" s="55"/>
      <c r="F16" s="55"/>
      <c r="G16" s="55"/>
    </row>
    <row r="17" spans="2:10" ht="35.25" customHeight="1">
      <c r="B17" s="55" t="s">
        <v>113</v>
      </c>
      <c r="C17" s="55"/>
      <c r="D17" s="55"/>
      <c r="E17" s="55"/>
      <c r="F17" s="55"/>
      <c r="G17" s="55"/>
    </row>
    <row r="18" spans="2:10">
      <c r="B18" s="56" t="s">
        <v>0</v>
      </c>
      <c r="C18" s="56"/>
      <c r="D18" s="56"/>
      <c r="E18" s="56"/>
      <c r="F18" s="56"/>
      <c r="G18" s="56"/>
    </row>
    <row r="19" spans="2:10">
      <c r="B19" s="6"/>
      <c r="C19" s="6"/>
      <c r="D19" s="6"/>
      <c r="E19" s="6"/>
      <c r="F19" s="6"/>
    </row>
    <row r="20" spans="2:10">
      <c r="B20" s="61" t="s">
        <v>16</v>
      </c>
      <c r="C20" s="61"/>
      <c r="D20" s="61"/>
      <c r="E20" s="15" t="s">
        <v>1</v>
      </c>
      <c r="F20" s="15" t="s">
        <v>10</v>
      </c>
      <c r="G20" s="15" t="s">
        <v>2</v>
      </c>
      <c r="H20" s="15" t="s">
        <v>10</v>
      </c>
      <c r="I20" s="15" t="s">
        <v>3</v>
      </c>
    </row>
    <row r="21" spans="2:10">
      <c r="B21" s="7" t="s">
        <v>11</v>
      </c>
      <c r="C21" s="7"/>
      <c r="D21" s="7"/>
      <c r="E21" s="10">
        <v>868</v>
      </c>
      <c r="F21" s="21">
        <v>0.68078431372548998</v>
      </c>
      <c r="G21" s="10">
        <v>2419</v>
      </c>
      <c r="H21" s="21">
        <v>0.88284671532846704</v>
      </c>
      <c r="I21" s="10">
        <f>E21+G21</f>
        <v>3287</v>
      </c>
      <c r="J21" s="26"/>
    </row>
    <row r="22" spans="2:10">
      <c r="B22" s="8" t="s">
        <v>12</v>
      </c>
      <c r="C22" s="8"/>
      <c r="D22" s="8"/>
      <c r="E22" s="19">
        <v>333</v>
      </c>
      <c r="F22" s="12">
        <v>0.26117647058823501</v>
      </c>
      <c r="G22" s="19">
        <v>232</v>
      </c>
      <c r="H22" s="12">
        <v>8.4671532846715303E-2</v>
      </c>
      <c r="I22" s="19">
        <f>E22+G22</f>
        <v>565</v>
      </c>
    </row>
    <row r="23" spans="2:10">
      <c r="B23" s="7" t="s">
        <v>13</v>
      </c>
      <c r="C23" s="7"/>
      <c r="D23" s="7"/>
      <c r="E23" s="10">
        <v>74</v>
      </c>
      <c r="F23" s="18">
        <v>5.8039215686274501E-2</v>
      </c>
      <c r="G23" s="10">
        <v>89</v>
      </c>
      <c r="H23" s="18">
        <v>3.2481751824817502E-2</v>
      </c>
      <c r="I23" s="10">
        <f>E23+G23</f>
        <v>163</v>
      </c>
    </row>
    <row r="24" spans="2:10">
      <c r="B24" s="8" t="s">
        <v>3</v>
      </c>
      <c r="C24" s="8"/>
      <c r="D24" s="8"/>
      <c r="E24" s="19">
        <v>1275</v>
      </c>
      <c r="F24" s="20">
        <f>SUM(F21:F23)</f>
        <v>0.99999999999999944</v>
      </c>
      <c r="G24" s="19">
        <v>2740</v>
      </c>
      <c r="H24" s="20">
        <f>SUM(H21:H23)</f>
        <v>0.99999999999999978</v>
      </c>
      <c r="I24" s="19">
        <f>E24+G24</f>
        <v>4015</v>
      </c>
    </row>
    <row r="25" spans="2:10">
      <c r="B25" s="2" t="s">
        <v>17</v>
      </c>
    </row>
    <row r="29" spans="2:10">
      <c r="B29" s="54" t="s">
        <v>53</v>
      </c>
      <c r="C29" s="54"/>
      <c r="D29" s="54"/>
      <c r="E29" s="54"/>
      <c r="F29" s="54"/>
      <c r="G29" s="54"/>
    </row>
    <row r="30" spans="2:10">
      <c r="B30" s="55" t="s">
        <v>9</v>
      </c>
      <c r="C30" s="55"/>
      <c r="D30" s="55"/>
      <c r="E30" s="55"/>
      <c r="F30" s="55"/>
      <c r="G30" s="55"/>
    </row>
    <row r="31" spans="2:10" ht="27.75" customHeight="1">
      <c r="B31" s="55" t="s">
        <v>114</v>
      </c>
      <c r="C31" s="55"/>
      <c r="D31" s="55"/>
      <c r="E31" s="55"/>
      <c r="F31" s="55"/>
      <c r="G31" s="55"/>
    </row>
    <row r="32" spans="2:10">
      <c r="B32" s="56" t="s">
        <v>0</v>
      </c>
      <c r="C32" s="56"/>
      <c r="D32" s="56"/>
      <c r="E32" s="56"/>
      <c r="F32" s="56"/>
      <c r="G32" s="56"/>
    </row>
    <row r="33" spans="2:9">
      <c r="B33" s="6"/>
      <c r="C33" s="6"/>
      <c r="D33" s="6"/>
      <c r="E33" s="6"/>
      <c r="F33" s="6"/>
    </row>
    <row r="34" spans="2:9">
      <c r="B34" s="61" t="s">
        <v>43</v>
      </c>
      <c r="C34" s="61"/>
      <c r="D34" s="61"/>
      <c r="E34" s="32" t="s">
        <v>1</v>
      </c>
      <c r="F34" s="32" t="s">
        <v>10</v>
      </c>
      <c r="G34" s="32" t="s">
        <v>2</v>
      </c>
      <c r="H34" s="32" t="s">
        <v>10</v>
      </c>
      <c r="I34" s="32" t="s">
        <v>3</v>
      </c>
    </row>
    <row r="35" spans="2:9">
      <c r="B35" s="7" t="s">
        <v>18</v>
      </c>
      <c r="C35" s="7"/>
      <c r="D35" s="7"/>
      <c r="E35" s="10">
        <v>108</v>
      </c>
      <c r="F35" s="21">
        <v>0.39560439560439564</v>
      </c>
      <c r="G35" s="10">
        <v>165</v>
      </c>
      <c r="H35" s="21">
        <v>0.60439560439560436</v>
      </c>
      <c r="I35" s="10">
        <f>E35+G35</f>
        <v>273</v>
      </c>
    </row>
    <row r="36" spans="2:9">
      <c r="B36" s="8" t="s">
        <v>19</v>
      </c>
      <c r="C36" s="8"/>
      <c r="D36" s="8"/>
      <c r="E36" s="19">
        <v>14</v>
      </c>
      <c r="F36" s="12">
        <v>0.15730337078651685</v>
      </c>
      <c r="G36" s="19">
        <v>75</v>
      </c>
      <c r="H36" s="12">
        <v>0.84269662921348309</v>
      </c>
      <c r="I36" s="19">
        <f t="shared" ref="I36:I60" si="0">E36+G36</f>
        <v>89</v>
      </c>
    </row>
    <row r="37" spans="2:9">
      <c r="B37" s="7" t="s">
        <v>20</v>
      </c>
      <c r="C37" s="7"/>
      <c r="D37" s="7"/>
      <c r="E37" s="10">
        <v>40</v>
      </c>
      <c r="F37" s="18">
        <v>0.35714285714285715</v>
      </c>
      <c r="G37" s="10">
        <v>72</v>
      </c>
      <c r="H37" s="18">
        <v>0.6428571428571429</v>
      </c>
      <c r="I37" s="10">
        <f t="shared" si="0"/>
        <v>112</v>
      </c>
    </row>
    <row r="38" spans="2:9">
      <c r="B38" s="8" t="s">
        <v>21</v>
      </c>
      <c r="C38" s="8"/>
      <c r="D38" s="8"/>
      <c r="E38" s="16">
        <v>30</v>
      </c>
      <c r="F38" s="12">
        <v>0.34883720930232553</v>
      </c>
      <c r="G38" s="16">
        <v>56</v>
      </c>
      <c r="H38" s="12">
        <v>0.65116279069767447</v>
      </c>
      <c r="I38" s="16">
        <f t="shared" si="0"/>
        <v>86</v>
      </c>
    </row>
    <row r="39" spans="2:9">
      <c r="B39" s="7" t="s">
        <v>22</v>
      </c>
      <c r="C39" s="7"/>
      <c r="D39" s="7"/>
      <c r="E39" s="22">
        <v>50</v>
      </c>
      <c r="F39" s="18">
        <v>0.37313432835820898</v>
      </c>
      <c r="G39" s="22">
        <v>84</v>
      </c>
      <c r="H39" s="18">
        <v>0.62686567164179108</v>
      </c>
      <c r="I39" s="22">
        <f t="shared" si="0"/>
        <v>134</v>
      </c>
    </row>
    <row r="40" spans="2:9">
      <c r="B40" s="8" t="s">
        <v>23</v>
      </c>
      <c r="C40" s="8"/>
      <c r="D40" s="8"/>
      <c r="E40" s="16">
        <v>102</v>
      </c>
      <c r="F40" s="12">
        <v>0.55737704918032793</v>
      </c>
      <c r="G40" s="16">
        <v>81</v>
      </c>
      <c r="H40" s="12">
        <v>0.44262295081967212</v>
      </c>
      <c r="I40" s="16">
        <f t="shared" si="0"/>
        <v>183</v>
      </c>
    </row>
    <row r="41" spans="2:9">
      <c r="B41" s="7" t="s">
        <v>24</v>
      </c>
      <c r="C41" s="7"/>
      <c r="D41" s="7"/>
      <c r="E41" s="10">
        <v>76</v>
      </c>
      <c r="F41" s="21">
        <v>0.43428571428571433</v>
      </c>
      <c r="G41" s="10">
        <v>99</v>
      </c>
      <c r="H41" s="21">
        <v>0.56571428571428573</v>
      </c>
      <c r="I41" s="10">
        <f t="shared" si="0"/>
        <v>175</v>
      </c>
    </row>
    <row r="42" spans="2:9">
      <c r="B42" s="8" t="s">
        <v>25</v>
      </c>
      <c r="C42" s="8"/>
      <c r="D42" s="8"/>
      <c r="E42" s="19">
        <v>36</v>
      </c>
      <c r="F42" s="12">
        <v>0.2</v>
      </c>
      <c r="G42" s="19">
        <v>144</v>
      </c>
      <c r="H42" s="12">
        <v>0.8</v>
      </c>
      <c r="I42" s="19">
        <f t="shared" si="0"/>
        <v>180</v>
      </c>
    </row>
    <row r="43" spans="2:9">
      <c r="B43" s="8" t="s">
        <v>26</v>
      </c>
      <c r="C43" s="8"/>
      <c r="D43" s="8"/>
      <c r="E43" s="19">
        <v>121</v>
      </c>
      <c r="F43" s="12">
        <v>0.22040072859744991</v>
      </c>
      <c r="G43" s="19">
        <v>428</v>
      </c>
      <c r="H43" s="12">
        <v>0.77959927140255003</v>
      </c>
      <c r="I43" s="19">
        <f t="shared" si="0"/>
        <v>549</v>
      </c>
    </row>
    <row r="44" spans="2:9">
      <c r="B44" s="7" t="s">
        <v>27</v>
      </c>
      <c r="C44" s="7"/>
      <c r="D44" s="7"/>
      <c r="E44" s="10">
        <v>58</v>
      </c>
      <c r="F44" s="21">
        <v>0.48739495798319327</v>
      </c>
      <c r="G44" s="10">
        <v>61</v>
      </c>
      <c r="H44" s="21">
        <v>0.51260504201680679</v>
      </c>
      <c r="I44" s="10">
        <f t="shared" si="0"/>
        <v>119</v>
      </c>
    </row>
    <row r="45" spans="2:9">
      <c r="B45" s="8" t="s">
        <v>28</v>
      </c>
      <c r="C45" s="8"/>
      <c r="D45" s="8"/>
      <c r="E45" s="19">
        <v>96</v>
      </c>
      <c r="F45" s="12">
        <v>0.39506172839506171</v>
      </c>
      <c r="G45" s="19">
        <v>147</v>
      </c>
      <c r="H45" s="12">
        <v>0.60493827160493829</v>
      </c>
      <c r="I45" s="19">
        <f t="shared" si="0"/>
        <v>243</v>
      </c>
    </row>
    <row r="46" spans="2:9">
      <c r="B46" s="8" t="s">
        <v>29</v>
      </c>
      <c r="C46" s="7"/>
      <c r="D46" s="7"/>
      <c r="E46" s="10">
        <v>61</v>
      </c>
      <c r="F46" s="18">
        <v>0.29611650485436891</v>
      </c>
      <c r="G46" s="10">
        <v>145</v>
      </c>
      <c r="H46" s="18">
        <v>0.70388349514563098</v>
      </c>
      <c r="I46" s="10">
        <f t="shared" si="0"/>
        <v>206</v>
      </c>
    </row>
    <row r="47" spans="2:9">
      <c r="B47" s="8" t="s">
        <v>30</v>
      </c>
      <c r="C47" s="8"/>
      <c r="D47" s="8"/>
      <c r="E47" s="19">
        <v>93</v>
      </c>
      <c r="F47" s="12">
        <v>0.24603174603174605</v>
      </c>
      <c r="G47" s="19">
        <v>285</v>
      </c>
      <c r="H47" s="12">
        <v>0.75396825396825395</v>
      </c>
      <c r="I47" s="19">
        <f t="shared" si="0"/>
        <v>378</v>
      </c>
    </row>
    <row r="48" spans="2:9">
      <c r="B48" s="7" t="s">
        <v>31</v>
      </c>
      <c r="C48" s="8"/>
      <c r="D48" s="8"/>
      <c r="E48" s="19">
        <v>14</v>
      </c>
      <c r="F48" s="12">
        <v>0.12389380530973451</v>
      </c>
      <c r="G48" s="19">
        <v>99</v>
      </c>
      <c r="H48" s="12">
        <v>0.87610619469026541</v>
      </c>
      <c r="I48" s="19">
        <f t="shared" si="0"/>
        <v>113</v>
      </c>
    </row>
    <row r="49" spans="2:12">
      <c r="B49" s="8" t="s">
        <v>32</v>
      </c>
      <c r="C49" s="8"/>
      <c r="D49" s="8"/>
      <c r="E49" s="19">
        <v>33</v>
      </c>
      <c r="F49" s="12">
        <v>0.75</v>
      </c>
      <c r="G49" s="19">
        <v>11</v>
      </c>
      <c r="H49" s="12">
        <v>0.25</v>
      </c>
      <c r="I49" s="19">
        <f t="shared" si="0"/>
        <v>44</v>
      </c>
    </row>
    <row r="50" spans="2:12">
      <c r="B50" s="7" t="s">
        <v>33</v>
      </c>
      <c r="C50" s="7"/>
      <c r="D50" s="7"/>
      <c r="E50" s="10">
        <v>8</v>
      </c>
      <c r="F50" s="21">
        <v>0.11940298507462688</v>
      </c>
      <c r="G50" s="10">
        <v>59</v>
      </c>
      <c r="H50" s="21">
        <v>0.88059701492537312</v>
      </c>
      <c r="I50" s="10">
        <f t="shared" si="0"/>
        <v>67</v>
      </c>
    </row>
    <row r="51" spans="2:12">
      <c r="B51" s="8" t="s">
        <v>34</v>
      </c>
      <c r="C51" s="8"/>
      <c r="D51" s="8"/>
      <c r="E51" s="19">
        <v>168</v>
      </c>
      <c r="F51" s="12">
        <v>0.29577464788732394</v>
      </c>
      <c r="G51" s="19">
        <v>400</v>
      </c>
      <c r="H51" s="12">
        <v>0.70422535211267601</v>
      </c>
      <c r="I51" s="19">
        <f t="shared" si="0"/>
        <v>568</v>
      </c>
    </row>
    <row r="52" spans="2:12">
      <c r="B52" s="8" t="s">
        <v>35</v>
      </c>
      <c r="C52" s="7"/>
      <c r="D52" s="7"/>
      <c r="E52" s="10">
        <v>83</v>
      </c>
      <c r="F52" s="18">
        <v>0.55704697986577179</v>
      </c>
      <c r="G52" s="10">
        <v>66</v>
      </c>
      <c r="H52" s="18">
        <v>0.44295302013422821</v>
      </c>
      <c r="I52" s="10">
        <f t="shared" si="0"/>
        <v>149</v>
      </c>
    </row>
    <row r="53" spans="2:12">
      <c r="B53" s="8" t="s">
        <v>36</v>
      </c>
      <c r="C53" s="8"/>
      <c r="D53" s="8"/>
      <c r="E53" s="19">
        <v>25</v>
      </c>
      <c r="F53" s="12">
        <v>0.38461538461538458</v>
      </c>
      <c r="G53" s="19">
        <v>40</v>
      </c>
      <c r="H53" s="12">
        <v>0.61538461538461542</v>
      </c>
      <c r="I53" s="19">
        <f t="shared" si="0"/>
        <v>65</v>
      </c>
    </row>
    <row r="54" spans="2:12">
      <c r="B54" s="7" t="s">
        <v>37</v>
      </c>
      <c r="C54" s="8"/>
      <c r="D54" s="8"/>
      <c r="E54" s="19">
        <v>1</v>
      </c>
      <c r="F54" s="12">
        <v>0.1111111111111111</v>
      </c>
      <c r="G54" s="19">
        <v>8</v>
      </c>
      <c r="H54" s="12">
        <v>0.88888888888888884</v>
      </c>
      <c r="I54" s="19">
        <f t="shared" si="0"/>
        <v>9</v>
      </c>
    </row>
    <row r="55" spans="2:12">
      <c r="B55" s="8" t="s">
        <v>38</v>
      </c>
      <c r="C55" s="8"/>
      <c r="D55" s="8"/>
      <c r="E55" s="19">
        <v>8</v>
      </c>
      <c r="F55" s="12">
        <v>0.11594202898550725</v>
      </c>
      <c r="G55" s="19">
        <v>61</v>
      </c>
      <c r="H55" s="12">
        <v>0.88405797101449279</v>
      </c>
      <c r="I55" s="19">
        <f t="shared" si="0"/>
        <v>69</v>
      </c>
    </row>
    <row r="56" spans="2:12">
      <c r="B56" s="7" t="s">
        <v>39</v>
      </c>
      <c r="C56" s="7"/>
      <c r="D56" s="7"/>
      <c r="E56" s="10">
        <v>8</v>
      </c>
      <c r="F56" s="21">
        <v>0.13333333333333333</v>
      </c>
      <c r="G56" s="10">
        <v>52</v>
      </c>
      <c r="H56" s="21">
        <v>0.8666666666666667</v>
      </c>
      <c r="I56" s="10">
        <f t="shared" si="0"/>
        <v>60</v>
      </c>
    </row>
    <row r="57" spans="2:12">
      <c r="B57" s="8" t="s">
        <v>40</v>
      </c>
      <c r="C57" s="8"/>
      <c r="D57" s="8"/>
      <c r="E57" s="19">
        <v>26</v>
      </c>
      <c r="F57" s="12">
        <v>0.30232558139534882</v>
      </c>
      <c r="G57" s="19">
        <v>60</v>
      </c>
      <c r="H57" s="12">
        <v>0.69767441860465107</v>
      </c>
      <c r="I57" s="19">
        <f t="shared" si="0"/>
        <v>86</v>
      </c>
    </row>
    <row r="58" spans="2:12">
      <c r="B58" s="8" t="s">
        <v>41</v>
      </c>
      <c r="C58" s="7"/>
      <c r="D58" s="7"/>
      <c r="E58" s="10">
        <v>16</v>
      </c>
      <c r="F58" s="18">
        <v>0.2807017543859649</v>
      </c>
      <c r="G58" s="10">
        <v>41</v>
      </c>
      <c r="H58" s="18">
        <v>0.7192982456140351</v>
      </c>
      <c r="I58" s="10">
        <f t="shared" si="0"/>
        <v>57</v>
      </c>
    </row>
    <row r="59" spans="2:12">
      <c r="B59" s="8" t="s">
        <v>42</v>
      </c>
      <c r="C59" s="8"/>
      <c r="D59" s="8"/>
      <c r="E59" s="19">
        <v>0</v>
      </c>
      <c r="F59" s="12">
        <v>0</v>
      </c>
      <c r="G59" s="19">
        <v>1</v>
      </c>
      <c r="H59" s="12">
        <v>1</v>
      </c>
      <c r="I59" s="19">
        <f t="shared" si="0"/>
        <v>1</v>
      </c>
    </row>
    <row r="60" spans="2:12">
      <c r="B60" s="17" t="s">
        <v>7</v>
      </c>
      <c r="C60" s="23"/>
      <c r="D60" s="23"/>
      <c r="E60" s="24">
        <v>1275</v>
      </c>
      <c r="F60" s="25">
        <v>0.31755915317559152</v>
      </c>
      <c r="G60" s="24">
        <v>2740</v>
      </c>
      <c r="H60" s="25">
        <v>0.68244084682440842</v>
      </c>
      <c r="I60" s="14">
        <f t="shared" si="0"/>
        <v>4015</v>
      </c>
    </row>
    <row r="61" spans="2:12">
      <c r="B61" s="2" t="s">
        <v>54</v>
      </c>
    </row>
    <row r="64" spans="2:12" ht="24" customHeight="1">
      <c r="H64" s="1"/>
      <c r="I64" s="2"/>
      <c r="J64" s="2"/>
      <c r="K64" s="2"/>
      <c r="L64" s="2"/>
    </row>
    <row r="65" spans="2:12" s="5" customFormat="1" ht="15" customHeight="1">
      <c r="B65" s="54" t="s">
        <v>8</v>
      </c>
      <c r="C65" s="54"/>
      <c r="D65" s="54"/>
      <c r="E65" s="54"/>
      <c r="F65" s="54"/>
      <c r="G65" s="54"/>
      <c r="H65" s="3"/>
      <c r="I65" s="4"/>
      <c r="J65" s="4"/>
      <c r="K65" s="4"/>
      <c r="L65" s="4"/>
    </row>
    <row r="66" spans="2:12">
      <c r="B66" s="55" t="s">
        <v>9</v>
      </c>
      <c r="C66" s="55"/>
      <c r="D66" s="55"/>
      <c r="E66" s="55"/>
      <c r="F66" s="55"/>
      <c r="G66" s="55"/>
      <c r="H66" s="1"/>
      <c r="I66" s="2"/>
      <c r="J66" s="2"/>
      <c r="K66" s="2"/>
      <c r="L66" s="2"/>
    </row>
    <row r="67" spans="2:12" ht="27.75" customHeight="1">
      <c r="B67" s="55" t="s">
        <v>15</v>
      </c>
      <c r="C67" s="55"/>
      <c r="D67" s="55"/>
      <c r="E67" s="55"/>
      <c r="F67" s="55"/>
      <c r="G67" s="55"/>
    </row>
    <row r="68" spans="2:12" ht="28.5" customHeight="1">
      <c r="B68" s="56" t="s">
        <v>0</v>
      </c>
      <c r="C68" s="56"/>
      <c r="D68" s="56"/>
      <c r="E68" s="56"/>
      <c r="F68" s="56"/>
      <c r="G68" s="56"/>
      <c r="H68" s="1"/>
      <c r="I68" s="2"/>
      <c r="J68" s="2"/>
      <c r="K68" s="2"/>
      <c r="L68" s="2"/>
    </row>
    <row r="69" spans="2:12" ht="20.100000000000001" customHeight="1">
      <c r="B69" s="6"/>
      <c r="C69" s="6"/>
      <c r="D69" s="6"/>
      <c r="E69" s="6"/>
      <c r="F69" s="6"/>
      <c r="H69" s="1"/>
      <c r="I69" s="2"/>
      <c r="J69" s="2"/>
      <c r="K69" s="2"/>
      <c r="L69" s="2"/>
    </row>
    <row r="70" spans="2:12" ht="20.100000000000001" customHeight="1">
      <c r="B70" s="61" t="s">
        <v>6</v>
      </c>
      <c r="C70" s="61"/>
      <c r="D70" s="61"/>
      <c r="E70" s="15" t="s">
        <v>1</v>
      </c>
      <c r="F70" s="15" t="s">
        <v>2</v>
      </c>
      <c r="G70" s="15" t="s">
        <v>3</v>
      </c>
      <c r="H70" s="1"/>
      <c r="I70" s="2"/>
      <c r="J70" s="2"/>
      <c r="K70" s="2"/>
      <c r="L70" s="2"/>
    </row>
    <row r="71" spans="2:12" ht="20.100000000000001" customHeight="1">
      <c r="B71" s="7" t="s">
        <v>4</v>
      </c>
      <c r="C71" s="7"/>
      <c r="D71" s="7"/>
      <c r="E71" s="10">
        <v>344</v>
      </c>
      <c r="F71" s="10">
        <v>3671</v>
      </c>
      <c r="G71" s="10">
        <f>SUM(E71:F71)</f>
        <v>4015</v>
      </c>
      <c r="H71" s="9">
        <v>1500</v>
      </c>
      <c r="I71" s="2"/>
      <c r="J71" s="2"/>
      <c r="K71" s="2"/>
      <c r="L71" s="2"/>
    </row>
    <row r="72" spans="2:12">
      <c r="B72" s="8" t="s">
        <v>5</v>
      </c>
      <c r="C72" s="8"/>
      <c r="D72" s="8"/>
      <c r="E72" s="20">
        <v>8.5678704856787094E-2</v>
      </c>
      <c r="F72" s="20">
        <v>0.91432129514321303</v>
      </c>
      <c r="G72" s="11">
        <v>1</v>
      </c>
      <c r="H72" s="1"/>
      <c r="I72" s="2"/>
      <c r="J72" s="2"/>
      <c r="K72" s="2"/>
      <c r="L72" s="2"/>
    </row>
    <row r="73" spans="2:12">
      <c r="B73" s="2" t="s">
        <v>17</v>
      </c>
    </row>
    <row r="77" spans="2:12">
      <c r="B77" s="54" t="s">
        <v>8</v>
      </c>
      <c r="C77" s="54"/>
      <c r="D77" s="54"/>
      <c r="E77" s="54"/>
      <c r="F77" s="54"/>
      <c r="G77" s="54"/>
    </row>
    <row r="78" spans="2:12">
      <c r="B78" s="55" t="s">
        <v>9</v>
      </c>
      <c r="C78" s="55"/>
      <c r="D78" s="55"/>
      <c r="E78" s="55"/>
      <c r="F78" s="55"/>
      <c r="G78" s="55"/>
    </row>
    <row r="79" spans="2:12" ht="27.75" customHeight="1">
      <c r="B79" s="55" t="s">
        <v>15</v>
      </c>
      <c r="C79" s="55"/>
      <c r="D79" s="55"/>
      <c r="E79" s="55"/>
      <c r="F79" s="55"/>
      <c r="G79" s="55"/>
      <c r="H79" s="55"/>
      <c r="I79" s="55"/>
    </row>
    <row r="80" spans="2:12">
      <c r="D80" s="56" t="s">
        <v>0</v>
      </c>
      <c r="E80" s="56"/>
      <c r="F80" s="56"/>
    </row>
    <row r="81" spans="2:12">
      <c r="B81" s="6"/>
      <c r="C81" s="6"/>
      <c r="D81" s="6"/>
      <c r="E81" s="6"/>
      <c r="F81" s="6"/>
    </row>
    <row r="82" spans="2:12">
      <c r="B82" s="61" t="s">
        <v>16</v>
      </c>
      <c r="C82" s="61"/>
      <c r="D82" s="61"/>
      <c r="E82" s="15" t="s">
        <v>1</v>
      </c>
      <c r="F82" s="15" t="s">
        <v>10</v>
      </c>
      <c r="G82" s="15" t="s">
        <v>2</v>
      </c>
      <c r="H82" s="15" t="s">
        <v>10</v>
      </c>
      <c r="I82" s="15" t="s">
        <v>3</v>
      </c>
    </row>
    <row r="83" spans="2:12">
      <c r="B83" s="7" t="s">
        <v>11</v>
      </c>
      <c r="C83" s="7"/>
      <c r="D83" s="7"/>
      <c r="E83" s="10">
        <v>197</v>
      </c>
      <c r="F83" s="21">
        <v>0.57267441860465096</v>
      </c>
      <c r="G83" s="10">
        <v>3090</v>
      </c>
      <c r="H83" s="21">
        <v>0.84173249795696004</v>
      </c>
      <c r="I83" s="10">
        <f>E83+G83</f>
        <v>3287</v>
      </c>
      <c r="J83" s="31"/>
    </row>
    <row r="84" spans="2:12">
      <c r="B84" s="8" t="s">
        <v>12</v>
      </c>
      <c r="C84" s="8"/>
      <c r="D84" s="8"/>
      <c r="E84" s="19">
        <v>120</v>
      </c>
      <c r="F84" s="12">
        <v>0.34883720930232598</v>
      </c>
      <c r="G84" s="19">
        <v>445</v>
      </c>
      <c r="H84" s="12">
        <v>0.121220375919368</v>
      </c>
      <c r="I84" s="19">
        <f>E84+G84</f>
        <v>565</v>
      </c>
    </row>
    <row r="85" spans="2:12">
      <c r="B85" s="7" t="s">
        <v>13</v>
      </c>
      <c r="C85" s="7"/>
      <c r="D85" s="7"/>
      <c r="E85" s="10">
        <v>27</v>
      </c>
      <c r="F85" s="18">
        <v>7.8488372093023298E-2</v>
      </c>
      <c r="G85" s="10">
        <v>136</v>
      </c>
      <c r="H85" s="18">
        <v>3.7047126123672003E-2</v>
      </c>
      <c r="I85" s="10">
        <f>E85+G85</f>
        <v>163</v>
      </c>
    </row>
    <row r="86" spans="2:12">
      <c r="B86" s="8" t="s">
        <v>3</v>
      </c>
      <c r="C86" s="8"/>
      <c r="D86" s="8"/>
      <c r="E86" s="19">
        <v>344</v>
      </c>
      <c r="F86" s="20">
        <f>SUM(F83:F85)</f>
        <v>1.0000000000000002</v>
      </c>
      <c r="G86" s="19">
        <v>3671</v>
      </c>
      <c r="H86" s="20">
        <f>SUM(H83:H85)</f>
        <v>1</v>
      </c>
      <c r="I86" s="19">
        <f>E86+G86</f>
        <v>4015</v>
      </c>
    </row>
    <row r="87" spans="2:12">
      <c r="B87" s="2" t="s">
        <v>17</v>
      </c>
    </row>
    <row r="91" spans="2:12" s="5" customFormat="1" ht="15" customHeight="1">
      <c r="B91" s="54" t="s">
        <v>8</v>
      </c>
      <c r="C91" s="54"/>
      <c r="D91" s="54"/>
      <c r="E91" s="54"/>
      <c r="F91" s="54"/>
      <c r="G91" s="54"/>
      <c r="H91" s="3"/>
      <c r="I91" s="4"/>
      <c r="J91" s="4"/>
      <c r="K91" s="4"/>
      <c r="L91" s="4"/>
    </row>
    <row r="92" spans="2:12">
      <c r="B92" s="55" t="s">
        <v>9</v>
      </c>
      <c r="C92" s="55"/>
      <c r="D92" s="55"/>
      <c r="E92" s="55"/>
      <c r="F92" s="55"/>
      <c r="G92" s="55"/>
      <c r="H92" s="1"/>
      <c r="I92" s="2"/>
      <c r="J92" s="2"/>
      <c r="K92" s="2"/>
      <c r="L92" s="2"/>
    </row>
    <row r="93" spans="2:12" ht="27.75" customHeight="1">
      <c r="B93" s="55" t="s">
        <v>45</v>
      </c>
      <c r="C93" s="55"/>
      <c r="D93" s="55"/>
      <c r="E93" s="55"/>
      <c r="F93" s="55"/>
      <c r="G93" s="55"/>
    </row>
    <row r="94" spans="2:12" ht="28.5" customHeight="1">
      <c r="B94" s="56" t="s">
        <v>0</v>
      </c>
      <c r="C94" s="56"/>
      <c r="D94" s="56"/>
      <c r="E94" s="56"/>
      <c r="F94" s="56"/>
      <c r="G94" s="56"/>
      <c r="H94" s="1"/>
      <c r="I94" s="2"/>
      <c r="J94" s="2"/>
      <c r="K94" s="2"/>
      <c r="L94" s="2"/>
    </row>
    <row r="95" spans="2:12" ht="20.100000000000001" customHeight="1">
      <c r="B95" s="6"/>
      <c r="C95" s="6"/>
      <c r="D95" s="6"/>
      <c r="E95" s="6"/>
      <c r="F95" s="6"/>
      <c r="H95" s="1"/>
      <c r="I95" s="2"/>
      <c r="J95" s="2"/>
      <c r="K95" s="2"/>
      <c r="L95" s="2"/>
    </row>
    <row r="96" spans="2:12" ht="20.100000000000001" customHeight="1">
      <c r="B96" s="61" t="s">
        <v>6</v>
      </c>
      <c r="C96" s="61"/>
      <c r="D96" s="61"/>
      <c r="E96" s="15" t="s">
        <v>1</v>
      </c>
      <c r="F96" s="15" t="s">
        <v>2</v>
      </c>
      <c r="G96" s="15" t="s">
        <v>3</v>
      </c>
      <c r="H96" s="1"/>
      <c r="I96" s="2"/>
      <c r="J96" s="2"/>
      <c r="K96" s="2"/>
      <c r="L96" s="2"/>
    </row>
    <row r="97" spans="2:12" ht="20.100000000000001" customHeight="1">
      <c r="B97" s="7" t="s">
        <v>4</v>
      </c>
      <c r="C97" s="7"/>
      <c r="D97" s="7"/>
      <c r="E97" s="10">
        <v>248</v>
      </c>
      <c r="F97" s="10">
        <v>3767</v>
      </c>
      <c r="G97" s="10">
        <f>SUM(E97:F97)</f>
        <v>4015</v>
      </c>
      <c r="H97" s="9">
        <v>1500</v>
      </c>
      <c r="I97" s="2"/>
      <c r="J97" s="2"/>
      <c r="K97" s="2"/>
      <c r="L97" s="2"/>
    </row>
    <row r="98" spans="2:12">
      <c r="B98" s="8" t="s">
        <v>5</v>
      </c>
      <c r="C98" s="8"/>
      <c r="D98" s="8"/>
      <c r="E98" s="20">
        <v>6.1800000000000001E-2</v>
      </c>
      <c r="F98" s="20">
        <v>0.93820000000000003</v>
      </c>
      <c r="G98" s="11">
        <v>1</v>
      </c>
      <c r="H98" s="1"/>
      <c r="I98" s="2"/>
      <c r="J98" s="2"/>
      <c r="K98" s="2"/>
      <c r="L98" s="2"/>
    </row>
    <row r="99" spans="2:12">
      <c r="B99" s="2" t="s">
        <v>17</v>
      </c>
    </row>
    <row r="103" spans="2:12">
      <c r="B103" s="54" t="s">
        <v>8</v>
      </c>
      <c r="C103" s="54"/>
      <c r="D103" s="54"/>
      <c r="E103" s="54"/>
      <c r="F103" s="54"/>
      <c r="G103" s="54"/>
      <c r="H103" s="54"/>
      <c r="I103" s="54"/>
    </row>
    <row r="104" spans="2:12" ht="15" customHeight="1">
      <c r="B104" s="55" t="s">
        <v>9</v>
      </c>
      <c r="C104" s="55"/>
      <c r="D104" s="55"/>
      <c r="E104" s="55"/>
      <c r="F104" s="55"/>
      <c r="G104" s="55"/>
      <c r="H104" s="55"/>
      <c r="I104" s="55"/>
    </row>
    <row r="105" spans="2:12" ht="27.75" customHeight="1">
      <c r="B105" s="62" t="s">
        <v>45</v>
      </c>
      <c r="C105" s="62"/>
      <c r="D105" s="62"/>
      <c r="E105" s="62"/>
      <c r="F105" s="62"/>
      <c r="G105" s="62"/>
      <c r="H105" s="62"/>
      <c r="I105" s="62"/>
    </row>
    <row r="106" spans="2:12">
      <c r="D106" s="56" t="s">
        <v>0</v>
      </c>
      <c r="E106" s="56"/>
      <c r="F106" s="56"/>
    </row>
    <row r="107" spans="2:12">
      <c r="B107" s="6"/>
      <c r="C107" s="6"/>
      <c r="D107" s="6"/>
      <c r="E107" s="6"/>
      <c r="F107" s="6"/>
    </row>
    <row r="108" spans="2:12">
      <c r="B108" s="61" t="s">
        <v>16</v>
      </c>
      <c r="C108" s="61"/>
      <c r="D108" s="61"/>
      <c r="E108" s="15" t="s">
        <v>1</v>
      </c>
      <c r="F108" s="15" t="s">
        <v>10</v>
      </c>
      <c r="G108" s="15" t="s">
        <v>2</v>
      </c>
      <c r="H108" s="15" t="s">
        <v>10</v>
      </c>
      <c r="I108" s="15" t="s">
        <v>3</v>
      </c>
    </row>
    <row r="109" spans="2:12">
      <c r="B109" s="7" t="s">
        <v>11</v>
      </c>
      <c r="C109" s="7"/>
      <c r="D109" s="7"/>
      <c r="E109" s="10">
        <v>129</v>
      </c>
      <c r="F109" s="21">
        <v>0.52016129032258096</v>
      </c>
      <c r="G109" s="10">
        <v>3158</v>
      </c>
      <c r="H109" s="21">
        <v>0.83833289089461105</v>
      </c>
      <c r="I109" s="10">
        <f>E109+G109</f>
        <v>3287</v>
      </c>
    </row>
    <row r="110" spans="2:12">
      <c r="B110" s="8" t="s">
        <v>12</v>
      </c>
      <c r="C110" s="8"/>
      <c r="D110" s="8"/>
      <c r="E110" s="19">
        <v>98</v>
      </c>
      <c r="F110" s="12">
        <v>0.39516129032258102</v>
      </c>
      <c r="G110" s="19">
        <v>467</v>
      </c>
      <c r="H110" s="12">
        <v>0.123971329970799</v>
      </c>
      <c r="I110" s="19">
        <f>E110+G110</f>
        <v>565</v>
      </c>
    </row>
    <row r="111" spans="2:12">
      <c r="B111" s="7" t="s">
        <v>13</v>
      </c>
      <c r="C111" s="7"/>
      <c r="D111" s="7"/>
      <c r="E111" s="10">
        <v>21</v>
      </c>
      <c r="F111" s="18">
        <v>8.4677419354838704E-2</v>
      </c>
      <c r="G111" s="10">
        <v>142</v>
      </c>
      <c r="H111" s="18">
        <v>3.76957791345899E-2</v>
      </c>
      <c r="I111" s="10">
        <f>E111+G111</f>
        <v>163</v>
      </c>
    </row>
    <row r="112" spans="2:12">
      <c r="B112" s="8" t="s">
        <v>3</v>
      </c>
      <c r="C112" s="8"/>
      <c r="D112" s="8"/>
      <c r="E112" s="19">
        <v>248</v>
      </c>
      <c r="F112" s="20">
        <f>SUM(F109:F111)</f>
        <v>1.0000000000000007</v>
      </c>
      <c r="G112" s="19">
        <v>3767</v>
      </c>
      <c r="H112" s="20">
        <f>SUM(H109:H111)</f>
        <v>0.99999999999999989</v>
      </c>
      <c r="I112" s="19">
        <f>E112+G112</f>
        <v>4015</v>
      </c>
    </row>
    <row r="113" spans="2:12">
      <c r="B113" s="2" t="s">
        <v>17</v>
      </c>
    </row>
    <row r="117" spans="2:12" s="5" customFormat="1" ht="15" customHeight="1">
      <c r="B117" s="54" t="s">
        <v>8</v>
      </c>
      <c r="C117" s="54"/>
      <c r="D117" s="54"/>
      <c r="E117" s="54"/>
      <c r="F117" s="54"/>
      <c r="G117" s="54"/>
      <c r="H117" s="3"/>
      <c r="I117" s="4"/>
      <c r="J117" s="4"/>
      <c r="K117" s="4"/>
      <c r="L117" s="4"/>
    </row>
    <row r="118" spans="2:12">
      <c r="B118" s="55" t="s">
        <v>9</v>
      </c>
      <c r="C118" s="55"/>
      <c r="D118" s="55"/>
      <c r="E118" s="55"/>
      <c r="F118" s="55"/>
      <c r="G118" s="55"/>
      <c r="H118" s="1"/>
      <c r="I118" s="2"/>
      <c r="J118" s="2"/>
      <c r="K118" s="2"/>
      <c r="L118" s="2"/>
    </row>
    <row r="119" spans="2:12" ht="27.75" customHeight="1">
      <c r="B119" s="55" t="s">
        <v>44</v>
      </c>
      <c r="C119" s="55"/>
      <c r="D119" s="55"/>
      <c r="E119" s="55"/>
      <c r="F119" s="55"/>
      <c r="G119" s="55"/>
    </row>
    <row r="120" spans="2:12" ht="28.5" customHeight="1">
      <c r="B120" s="56" t="s">
        <v>0</v>
      </c>
      <c r="C120" s="56"/>
      <c r="D120" s="56"/>
      <c r="E120" s="56"/>
      <c r="F120" s="56"/>
      <c r="G120" s="56"/>
      <c r="H120" s="1"/>
      <c r="I120" s="2"/>
      <c r="J120" s="2"/>
      <c r="K120" s="2"/>
      <c r="L120" s="2"/>
    </row>
    <row r="121" spans="2:12" ht="20.100000000000001" customHeight="1">
      <c r="B121" s="6"/>
      <c r="C121" s="6"/>
      <c r="D121" s="6"/>
      <c r="E121" s="6"/>
      <c r="F121" s="6"/>
      <c r="H121" s="1"/>
      <c r="I121" s="2"/>
      <c r="J121" s="2"/>
      <c r="K121" s="2"/>
      <c r="L121" s="2"/>
    </row>
    <row r="122" spans="2:12" ht="20.100000000000001" customHeight="1">
      <c r="B122" s="61" t="s">
        <v>6</v>
      </c>
      <c r="C122" s="61"/>
      <c r="D122" s="61"/>
      <c r="E122" s="15" t="s">
        <v>1</v>
      </c>
      <c r="F122" s="15" t="s">
        <v>2</v>
      </c>
      <c r="G122" s="15" t="s">
        <v>3</v>
      </c>
      <c r="H122" s="1"/>
      <c r="I122" s="2"/>
      <c r="J122" s="2"/>
      <c r="K122" s="2"/>
      <c r="L122" s="2"/>
    </row>
    <row r="123" spans="2:12" ht="20.100000000000001" customHeight="1">
      <c r="B123" s="7" t="s">
        <v>4</v>
      </c>
      <c r="C123" s="7"/>
      <c r="D123" s="7"/>
      <c r="E123" s="10">
        <v>112</v>
      </c>
      <c r="F123" s="10">
        <v>3903</v>
      </c>
      <c r="G123" s="10">
        <f>SUM(E123:F123)</f>
        <v>4015</v>
      </c>
      <c r="H123" s="9">
        <v>1500</v>
      </c>
      <c r="I123" s="2"/>
      <c r="J123" s="2"/>
      <c r="K123" s="2"/>
      <c r="L123" s="2"/>
    </row>
    <row r="124" spans="2:12">
      <c r="B124" s="8" t="s">
        <v>5</v>
      </c>
      <c r="C124" s="8"/>
      <c r="D124" s="8"/>
      <c r="E124" s="20">
        <v>2.8000000000000001E-2</v>
      </c>
      <c r="F124" s="20">
        <v>0.97199999999999998</v>
      </c>
      <c r="G124" s="11">
        <v>1</v>
      </c>
      <c r="H124" s="1"/>
      <c r="I124" s="2"/>
      <c r="J124" s="2"/>
      <c r="K124" s="2"/>
      <c r="L124" s="2"/>
    </row>
    <row r="125" spans="2:12">
      <c r="B125" s="2" t="s">
        <v>17</v>
      </c>
    </row>
    <row r="129" spans="2:9">
      <c r="B129" s="54" t="s">
        <v>8</v>
      </c>
      <c r="C129" s="54"/>
      <c r="D129" s="54"/>
      <c r="E129" s="54"/>
      <c r="F129" s="54"/>
      <c r="G129" s="54"/>
      <c r="H129" s="54"/>
      <c r="I129" s="54"/>
    </row>
    <row r="130" spans="2:9" ht="15" customHeight="1">
      <c r="B130" s="55" t="s">
        <v>9</v>
      </c>
      <c r="C130" s="55"/>
      <c r="D130" s="55"/>
      <c r="E130" s="55"/>
      <c r="F130" s="55"/>
      <c r="G130" s="55"/>
      <c r="H130" s="55"/>
      <c r="I130" s="55"/>
    </row>
    <row r="131" spans="2:9" ht="27.75" customHeight="1">
      <c r="B131" s="55" t="s">
        <v>44</v>
      </c>
      <c r="C131" s="55"/>
      <c r="D131" s="55"/>
      <c r="E131" s="55"/>
      <c r="F131" s="55"/>
      <c r="G131" s="55"/>
      <c r="H131" s="55"/>
      <c r="I131" s="55"/>
    </row>
    <row r="132" spans="2:9">
      <c r="D132" s="56" t="s">
        <v>0</v>
      </c>
      <c r="E132" s="56"/>
      <c r="F132" s="56"/>
    </row>
    <row r="133" spans="2:9">
      <c r="B133" s="6"/>
      <c r="C133" s="6"/>
      <c r="D133" s="6"/>
      <c r="E133" s="6"/>
      <c r="F133" s="6"/>
    </row>
    <row r="134" spans="2:9">
      <c r="B134" s="61" t="s">
        <v>16</v>
      </c>
      <c r="C134" s="61"/>
      <c r="D134" s="61"/>
      <c r="E134" s="15" t="s">
        <v>1</v>
      </c>
      <c r="F134" s="15" t="s">
        <v>10</v>
      </c>
      <c r="G134" s="15" t="s">
        <v>2</v>
      </c>
      <c r="H134" s="15" t="s">
        <v>10</v>
      </c>
      <c r="I134" s="15" t="s">
        <v>3</v>
      </c>
    </row>
    <row r="135" spans="2:9">
      <c r="B135" s="7" t="s">
        <v>11</v>
      </c>
      <c r="C135" s="7"/>
      <c r="D135" s="7"/>
      <c r="E135" s="10">
        <v>55</v>
      </c>
      <c r="F135" s="21">
        <v>0.49107142857142899</v>
      </c>
      <c r="G135" s="10">
        <v>3232</v>
      </c>
      <c r="H135" s="21">
        <v>0.82808096336151704</v>
      </c>
      <c r="I135" s="10">
        <f>E135+G135</f>
        <v>3287</v>
      </c>
    </row>
    <row r="136" spans="2:9">
      <c r="B136" s="8" t="s">
        <v>12</v>
      </c>
      <c r="C136" s="8"/>
      <c r="D136" s="8"/>
      <c r="E136" s="19">
        <v>51</v>
      </c>
      <c r="F136" s="12">
        <v>0.45535714285714302</v>
      </c>
      <c r="G136" s="19">
        <v>514</v>
      </c>
      <c r="H136" s="12">
        <v>0.13169356904944901</v>
      </c>
      <c r="I136" s="19">
        <f>E136+G136</f>
        <v>565</v>
      </c>
    </row>
    <row r="137" spans="2:9">
      <c r="B137" s="7" t="s">
        <v>13</v>
      </c>
      <c r="C137" s="7"/>
      <c r="D137" s="7"/>
      <c r="E137" s="10">
        <v>6</v>
      </c>
      <c r="F137" s="18">
        <v>5.3571428571428603E-2</v>
      </c>
      <c r="G137" s="10">
        <v>157</v>
      </c>
      <c r="H137" s="18">
        <v>4.02254675890341E-2</v>
      </c>
      <c r="I137" s="10">
        <f>E137+G137</f>
        <v>163</v>
      </c>
    </row>
    <row r="138" spans="2:9">
      <c r="B138" s="8" t="s">
        <v>3</v>
      </c>
      <c r="C138" s="8"/>
      <c r="D138" s="8"/>
      <c r="E138" s="19">
        <v>112</v>
      </c>
      <c r="F138" s="20">
        <f>SUM(F135:F137)</f>
        <v>1.0000000000000007</v>
      </c>
      <c r="G138" s="19">
        <v>3903</v>
      </c>
      <c r="H138" s="20">
        <f>SUM(H135:H137)</f>
        <v>1.0000000000000002</v>
      </c>
      <c r="I138" s="19">
        <f>E138+G138</f>
        <v>4015</v>
      </c>
    </row>
    <row r="139" spans="2:9">
      <c r="B139" s="2" t="s">
        <v>17</v>
      </c>
    </row>
  </sheetData>
  <mergeCells count="45">
    <mergeCell ref="B3:G3"/>
    <mergeCell ref="B4:G4"/>
    <mergeCell ref="B6:G6"/>
    <mergeCell ref="B8:D8"/>
    <mergeCell ref="B66:G66"/>
    <mergeCell ref="B29:G29"/>
    <mergeCell ref="B30:G30"/>
    <mergeCell ref="B31:G31"/>
    <mergeCell ref="B32:G32"/>
    <mergeCell ref="B34:D34"/>
    <mergeCell ref="B82:D82"/>
    <mergeCell ref="B5:G5"/>
    <mergeCell ref="B17:G17"/>
    <mergeCell ref="B67:G67"/>
    <mergeCell ref="D80:F80"/>
    <mergeCell ref="B79:I79"/>
    <mergeCell ref="B15:G15"/>
    <mergeCell ref="B16:G16"/>
    <mergeCell ref="B18:G18"/>
    <mergeCell ref="B20:D20"/>
    <mergeCell ref="B65:G65"/>
    <mergeCell ref="B68:G68"/>
    <mergeCell ref="B70:D70"/>
    <mergeCell ref="B77:G77"/>
    <mergeCell ref="B78:G78"/>
    <mergeCell ref="B117:G117"/>
    <mergeCell ref="B118:G118"/>
    <mergeCell ref="B119:G119"/>
    <mergeCell ref="B120:G120"/>
    <mergeCell ref="B122:D122"/>
    <mergeCell ref="B131:I131"/>
    <mergeCell ref="D132:F132"/>
    <mergeCell ref="B134:D134"/>
    <mergeCell ref="B129:I129"/>
    <mergeCell ref="B130:I130"/>
    <mergeCell ref="B91:G91"/>
    <mergeCell ref="B92:G92"/>
    <mergeCell ref="B93:G93"/>
    <mergeCell ref="B94:G94"/>
    <mergeCell ref="B96:D96"/>
    <mergeCell ref="B103:I103"/>
    <mergeCell ref="B104:I104"/>
    <mergeCell ref="B105:I105"/>
    <mergeCell ref="D106:F106"/>
    <mergeCell ref="B108:D108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L154"/>
  <sheetViews>
    <sheetView topLeftCell="A121" zoomScale="75" zoomScaleNormal="75" workbookViewId="0">
      <selection activeCell="B113" sqref="B113:G113"/>
    </sheetView>
  </sheetViews>
  <sheetFormatPr baseColWidth="10" defaultRowHeight="15"/>
  <cols>
    <col min="4" max="4" width="16.140625" customWidth="1"/>
    <col min="5" max="5" width="21.140625" customWidth="1"/>
    <col min="6" max="6" width="19.5703125" customWidth="1"/>
    <col min="7" max="7" width="25.5703125" customWidth="1"/>
    <col min="8" max="8" width="19.140625" customWidth="1"/>
    <col min="9" max="9" width="21.5703125" customWidth="1"/>
    <col min="10" max="10" width="18.42578125" customWidth="1"/>
    <col min="11" max="11" width="14.85546875" customWidth="1"/>
    <col min="12" max="12" width="15.140625" customWidth="1"/>
    <col min="13" max="13" width="16.7109375" customWidth="1"/>
    <col min="14" max="14" width="14.7109375" customWidth="1"/>
    <col min="15" max="15" width="14.28515625" customWidth="1"/>
    <col min="16" max="16" width="14.85546875" customWidth="1"/>
  </cols>
  <sheetData>
    <row r="1" spans="2:12" ht="102" customHeight="1">
      <c r="H1" s="1"/>
      <c r="I1" s="2"/>
      <c r="J1" s="2"/>
      <c r="K1" s="2"/>
      <c r="L1" s="2"/>
    </row>
    <row r="4" spans="2:12">
      <c r="B4" s="54" t="s">
        <v>8</v>
      </c>
      <c r="C4" s="54"/>
      <c r="D4" s="54"/>
      <c r="E4" s="54"/>
      <c r="F4" s="54"/>
      <c r="G4" s="54"/>
    </row>
    <row r="5" spans="2:12" ht="15" customHeight="1">
      <c r="B5" s="55" t="s">
        <v>46</v>
      </c>
      <c r="C5" s="55"/>
      <c r="D5" s="55"/>
      <c r="E5" s="55"/>
      <c r="F5" s="55"/>
      <c r="G5" s="55"/>
    </row>
    <row r="6" spans="2:12" ht="16.5" customHeight="1">
      <c r="B6" s="55" t="s">
        <v>47</v>
      </c>
      <c r="C6" s="55"/>
      <c r="D6" s="55"/>
      <c r="E6" s="55"/>
      <c r="F6" s="55"/>
      <c r="G6" s="55"/>
    </row>
    <row r="7" spans="2:12">
      <c r="B7" s="56" t="s">
        <v>62</v>
      </c>
      <c r="C7" s="56"/>
      <c r="D7" s="56"/>
      <c r="E7" s="56"/>
      <c r="F7" s="56"/>
      <c r="G7" s="56"/>
    </row>
    <row r="8" spans="2:12">
      <c r="B8" s="33"/>
      <c r="C8" s="33"/>
      <c r="D8" s="33"/>
      <c r="E8" s="33" t="s">
        <v>59</v>
      </c>
      <c r="F8" s="33"/>
      <c r="G8" s="33"/>
    </row>
    <row r="9" spans="2:12">
      <c r="B9" s="6"/>
      <c r="C9" s="6"/>
      <c r="D9" s="6"/>
      <c r="E9" s="6"/>
      <c r="F9" s="6"/>
    </row>
    <row r="10" spans="2:12" ht="20.100000000000001" customHeight="1">
      <c r="B10" s="61" t="s">
        <v>16</v>
      </c>
      <c r="C10" s="61"/>
      <c r="D10" s="61"/>
      <c r="E10" s="34" t="s">
        <v>55</v>
      </c>
      <c r="F10" s="34" t="s">
        <v>56</v>
      </c>
      <c r="G10" s="34" t="s">
        <v>57</v>
      </c>
      <c r="H10" s="34" t="s">
        <v>58</v>
      </c>
      <c r="I10" s="27"/>
      <c r="J10" s="27"/>
      <c r="K10" s="2"/>
      <c r="L10" s="2"/>
    </row>
    <row r="11" spans="2:12">
      <c r="B11" s="7" t="s">
        <v>11</v>
      </c>
      <c r="C11" s="7"/>
      <c r="D11" s="7"/>
      <c r="E11" s="10">
        <v>0</v>
      </c>
      <c r="F11" s="29">
        <v>1401.9534529966543</v>
      </c>
      <c r="G11" s="29">
        <v>829451</v>
      </c>
      <c r="H11" s="29">
        <v>4608221.0000000028</v>
      </c>
      <c r="I11" s="37"/>
      <c r="J11" s="10"/>
    </row>
    <row r="12" spans="2:12">
      <c r="B12" s="8" t="s">
        <v>12</v>
      </c>
      <c r="C12" s="8"/>
      <c r="D12" s="8"/>
      <c r="E12" s="16">
        <v>0</v>
      </c>
      <c r="F12" s="38">
        <v>12629.725663716814</v>
      </c>
      <c r="G12" s="38">
        <v>5790070</v>
      </c>
      <c r="H12" s="38">
        <v>7135795</v>
      </c>
      <c r="I12" s="37"/>
      <c r="J12" s="10"/>
    </row>
    <row r="13" spans="2:12">
      <c r="B13" s="7" t="s">
        <v>13</v>
      </c>
      <c r="C13" s="7"/>
      <c r="D13" s="7"/>
      <c r="E13" s="10">
        <v>0</v>
      </c>
      <c r="F13" s="29">
        <v>468.12883435582825</v>
      </c>
      <c r="G13" s="29">
        <v>25797</v>
      </c>
      <c r="H13" s="29">
        <v>76305</v>
      </c>
      <c r="I13" s="37"/>
      <c r="J13" s="10"/>
    </row>
    <row r="14" spans="2:12">
      <c r="B14" s="7" t="s">
        <v>7</v>
      </c>
      <c r="C14" s="7"/>
      <c r="D14" s="7"/>
      <c r="E14" s="16">
        <v>0</v>
      </c>
      <c r="F14" s="38">
        <v>2944.0400996264011</v>
      </c>
      <c r="G14" s="38">
        <v>5790070</v>
      </c>
      <c r="H14" s="38">
        <v>11820321</v>
      </c>
      <c r="I14" s="37"/>
      <c r="J14" s="10"/>
    </row>
    <row r="15" spans="2:12">
      <c r="B15" s="2" t="s">
        <v>17</v>
      </c>
      <c r="I15" s="28"/>
      <c r="J15" s="28"/>
    </row>
    <row r="19" spans="2:10">
      <c r="B19" s="54" t="s">
        <v>8</v>
      </c>
      <c r="C19" s="54"/>
      <c r="D19" s="54"/>
      <c r="E19" s="54"/>
      <c r="F19" s="54"/>
      <c r="G19" s="54"/>
    </row>
    <row r="20" spans="2:10">
      <c r="B20" s="55" t="s">
        <v>46</v>
      </c>
      <c r="C20" s="55"/>
      <c r="D20" s="55"/>
      <c r="E20" s="55"/>
      <c r="F20" s="55"/>
      <c r="G20" s="55"/>
    </row>
    <row r="21" spans="2:10">
      <c r="B21" s="55" t="s">
        <v>47</v>
      </c>
      <c r="C21" s="55"/>
      <c r="D21" s="55"/>
      <c r="E21" s="55"/>
      <c r="F21" s="55"/>
      <c r="G21" s="55"/>
    </row>
    <row r="22" spans="2:10">
      <c r="B22" s="56" t="s">
        <v>63</v>
      </c>
      <c r="C22" s="56"/>
      <c r="D22" s="56"/>
      <c r="E22" s="56"/>
      <c r="F22" s="56"/>
      <c r="G22" s="56"/>
    </row>
    <row r="23" spans="2:10">
      <c r="B23" s="33"/>
      <c r="C23" s="33"/>
      <c r="D23" s="33"/>
      <c r="E23" s="33" t="s">
        <v>59</v>
      </c>
      <c r="F23" s="33"/>
      <c r="G23" s="33"/>
    </row>
    <row r="24" spans="2:10">
      <c r="B24" s="6"/>
      <c r="C24" s="6"/>
      <c r="D24" s="6"/>
      <c r="E24" s="6"/>
      <c r="F24" s="6"/>
    </row>
    <row r="25" spans="2:10">
      <c r="B25" s="61" t="s">
        <v>60</v>
      </c>
      <c r="C25" s="61"/>
      <c r="D25" s="61"/>
      <c r="E25" s="34" t="s">
        <v>55</v>
      </c>
      <c r="F25" s="34" t="s">
        <v>56</v>
      </c>
      <c r="G25" s="34" t="s">
        <v>57</v>
      </c>
      <c r="H25" s="34" t="s">
        <v>58</v>
      </c>
      <c r="I25" s="27"/>
      <c r="J25" s="27"/>
    </row>
    <row r="26" spans="2:10">
      <c r="B26" s="7" t="s">
        <v>48</v>
      </c>
      <c r="C26" s="7"/>
      <c r="D26" s="7"/>
      <c r="E26" s="10">
        <v>0</v>
      </c>
      <c r="F26" s="29">
        <v>76700.632812500015</v>
      </c>
      <c r="G26" s="29">
        <v>5790070</v>
      </c>
      <c r="H26" s="29">
        <v>9817681.0000000019</v>
      </c>
      <c r="I26" s="37"/>
      <c r="J26" s="10"/>
    </row>
    <row r="27" spans="2:10">
      <c r="B27" s="8" t="s">
        <v>49</v>
      </c>
      <c r="C27" s="8"/>
      <c r="D27" s="8"/>
      <c r="E27" s="16">
        <v>0</v>
      </c>
      <c r="F27" s="38">
        <v>11445.571428571428</v>
      </c>
      <c r="G27" s="38">
        <v>83751</v>
      </c>
      <c r="H27" s="38">
        <v>240356.99999999997</v>
      </c>
      <c r="I27" s="37"/>
      <c r="J27" s="10"/>
    </row>
    <row r="28" spans="2:10">
      <c r="B28" s="7" t="s">
        <v>61</v>
      </c>
      <c r="C28" s="7"/>
      <c r="D28" s="7"/>
      <c r="E28" s="10">
        <v>0</v>
      </c>
      <c r="F28" s="29">
        <v>1740.3463917525762</v>
      </c>
      <c r="G28" s="29">
        <v>367416</v>
      </c>
      <c r="H28" s="29">
        <v>844067.99999999942</v>
      </c>
      <c r="I28" s="37"/>
      <c r="J28" s="10"/>
    </row>
    <row r="29" spans="2:10">
      <c r="B29" s="8" t="s">
        <v>50</v>
      </c>
      <c r="C29" s="8"/>
      <c r="D29" s="8"/>
      <c r="E29" s="16">
        <v>0</v>
      </c>
      <c r="F29" s="38">
        <v>229.91463414634148</v>
      </c>
      <c r="G29" s="38">
        <v>426860</v>
      </c>
      <c r="H29" s="38">
        <v>754120.00000000012</v>
      </c>
      <c r="I29" s="37"/>
      <c r="J29" s="10"/>
    </row>
    <row r="30" spans="2:10">
      <c r="B30" s="7" t="s">
        <v>51</v>
      </c>
      <c r="C30" s="7"/>
      <c r="D30" s="7"/>
      <c r="E30" s="10">
        <v>0</v>
      </c>
      <c r="F30" s="29">
        <v>1624.7029702970299</v>
      </c>
      <c r="G30" s="29">
        <v>36516</v>
      </c>
      <c r="H30" s="29">
        <v>164095.00000000003</v>
      </c>
      <c r="I30" s="37"/>
      <c r="J30" s="10"/>
    </row>
    <row r="31" spans="2:10">
      <c r="B31" s="7" t="s">
        <v>7</v>
      </c>
      <c r="C31" s="7"/>
      <c r="D31" s="7"/>
      <c r="E31" s="10">
        <v>0</v>
      </c>
      <c r="F31" s="29">
        <v>2944.0400996264011</v>
      </c>
      <c r="G31" s="29">
        <v>5790070</v>
      </c>
      <c r="H31" s="29">
        <v>11820321</v>
      </c>
      <c r="I31" s="37"/>
      <c r="J31" s="21"/>
    </row>
    <row r="32" spans="2:10">
      <c r="B32" s="2" t="s">
        <v>17</v>
      </c>
      <c r="H32" s="28"/>
      <c r="I32" s="30"/>
    </row>
    <row r="34" spans="2:10">
      <c r="B34" s="54" t="s">
        <v>8</v>
      </c>
      <c r="C34" s="54"/>
      <c r="D34" s="54"/>
      <c r="E34" s="54"/>
      <c r="F34" s="54"/>
      <c r="G34" s="54"/>
    </row>
    <row r="35" spans="2:10">
      <c r="B35" s="55" t="s">
        <v>46</v>
      </c>
      <c r="C35" s="55"/>
      <c r="D35" s="55"/>
      <c r="E35" s="55"/>
      <c r="F35" s="55"/>
      <c r="G35" s="55"/>
    </row>
    <row r="36" spans="2:10">
      <c r="B36" s="55" t="s">
        <v>47</v>
      </c>
      <c r="C36" s="55"/>
      <c r="D36" s="55"/>
      <c r="E36" s="55"/>
      <c r="F36" s="55"/>
      <c r="G36" s="55"/>
    </row>
    <row r="37" spans="2:10">
      <c r="B37" s="56" t="s">
        <v>63</v>
      </c>
      <c r="C37" s="56"/>
      <c r="D37" s="56"/>
      <c r="E37" s="56"/>
      <c r="F37" s="56"/>
      <c r="G37" s="56"/>
    </row>
    <row r="38" spans="2:10">
      <c r="B38" s="33"/>
      <c r="C38" s="33"/>
      <c r="D38" s="33"/>
      <c r="E38" s="33" t="s">
        <v>59</v>
      </c>
      <c r="F38" s="33"/>
      <c r="G38" s="33"/>
    </row>
    <row r="39" spans="2:10">
      <c r="B39" s="33"/>
      <c r="C39" s="33"/>
      <c r="D39" s="33"/>
      <c r="E39" s="33"/>
      <c r="F39" s="33"/>
      <c r="G39" s="33"/>
    </row>
    <row r="40" spans="2:10">
      <c r="B40" s="61" t="s">
        <v>64</v>
      </c>
      <c r="C40" s="61"/>
      <c r="D40" s="61"/>
      <c r="E40" s="34" t="s">
        <v>55</v>
      </c>
      <c r="F40" s="34" t="s">
        <v>56</v>
      </c>
      <c r="G40" s="34" t="s">
        <v>57</v>
      </c>
      <c r="H40" s="34" t="s">
        <v>58</v>
      </c>
      <c r="I40" s="27"/>
      <c r="J40" s="27"/>
    </row>
    <row r="41" spans="2:10" ht="15" customHeight="1">
      <c r="B41" s="60" t="s">
        <v>65</v>
      </c>
      <c r="C41" s="60"/>
      <c r="D41" s="60"/>
      <c r="E41" s="10">
        <v>0</v>
      </c>
      <c r="F41" s="29">
        <v>1624.7029702970299</v>
      </c>
      <c r="G41" s="29">
        <v>36516</v>
      </c>
      <c r="H41" s="29">
        <v>164095.00000000003</v>
      </c>
      <c r="I41" s="37"/>
      <c r="J41" s="10"/>
    </row>
    <row r="42" spans="2:10" ht="15" customHeight="1">
      <c r="B42" s="59" t="s">
        <v>66</v>
      </c>
      <c r="C42" s="59"/>
      <c r="D42" s="59"/>
      <c r="E42" s="16">
        <v>0</v>
      </c>
      <c r="F42" s="38">
        <v>110186.29166666666</v>
      </c>
      <c r="G42" s="38">
        <v>5790070</v>
      </c>
      <c r="H42" s="38">
        <v>7933412.9999999991</v>
      </c>
      <c r="I42" s="37"/>
      <c r="J42" s="10"/>
    </row>
    <row r="43" spans="2:10" ht="15" customHeight="1">
      <c r="B43" s="60" t="s">
        <v>67</v>
      </c>
      <c r="C43" s="60"/>
      <c r="D43" s="60"/>
      <c r="E43" s="10">
        <v>0</v>
      </c>
      <c r="F43" s="29">
        <v>0</v>
      </c>
      <c r="G43" s="29">
        <v>0</v>
      </c>
      <c r="H43" s="29">
        <v>0</v>
      </c>
      <c r="I43" s="37"/>
      <c r="J43" s="10"/>
    </row>
    <row r="44" spans="2:10" ht="15" customHeight="1">
      <c r="B44" s="59" t="s">
        <v>68</v>
      </c>
      <c r="C44" s="59"/>
      <c r="D44" s="59"/>
      <c r="E44" s="16">
        <v>0</v>
      </c>
      <c r="F44" s="38">
        <v>6624.625</v>
      </c>
      <c r="G44" s="38">
        <v>36016</v>
      </c>
      <c r="H44" s="38">
        <v>52997</v>
      </c>
      <c r="I44" s="37"/>
      <c r="J44" s="10"/>
    </row>
    <row r="45" spans="2:10" ht="15" customHeight="1">
      <c r="B45" s="60" t="s">
        <v>69</v>
      </c>
      <c r="C45" s="60"/>
      <c r="D45" s="60"/>
      <c r="E45" s="10">
        <v>5760</v>
      </c>
      <c r="F45" s="29">
        <v>85916.4</v>
      </c>
      <c r="G45" s="29">
        <v>186494</v>
      </c>
      <c r="H45" s="29">
        <v>429582</v>
      </c>
      <c r="I45" s="37"/>
      <c r="J45" s="10"/>
    </row>
    <row r="46" spans="2:10" ht="15" customHeight="1">
      <c r="B46" s="59" t="s">
        <v>70</v>
      </c>
      <c r="C46" s="59"/>
      <c r="D46" s="59"/>
      <c r="E46" s="16">
        <v>0</v>
      </c>
      <c r="F46" s="38">
        <v>865.2</v>
      </c>
      <c r="G46" s="38">
        <v>1756</v>
      </c>
      <c r="H46" s="38">
        <v>4326</v>
      </c>
      <c r="I46" s="37"/>
      <c r="J46" s="21"/>
    </row>
    <row r="47" spans="2:10" ht="15" customHeight="1">
      <c r="B47" s="60" t="s">
        <v>71</v>
      </c>
      <c r="C47" s="60"/>
      <c r="D47" s="60"/>
      <c r="E47" s="10">
        <v>1236</v>
      </c>
      <c r="F47" s="29">
        <v>2795</v>
      </c>
      <c r="G47" s="29">
        <v>4354</v>
      </c>
      <c r="H47" s="29">
        <v>5590</v>
      </c>
      <c r="I47" s="37"/>
      <c r="J47" s="21"/>
    </row>
    <row r="48" spans="2:10" ht="15" customHeight="1">
      <c r="B48" s="59" t="s">
        <v>72</v>
      </c>
      <c r="C48" s="59"/>
      <c r="D48" s="59"/>
      <c r="E48" s="16">
        <v>0</v>
      </c>
      <c r="F48" s="38">
        <v>22539.444444444445</v>
      </c>
      <c r="G48" s="38">
        <v>83751</v>
      </c>
      <c r="H48" s="38">
        <v>202855</v>
      </c>
      <c r="I48" s="30"/>
    </row>
    <row r="49" spans="2:8" ht="15" customHeight="1">
      <c r="B49" s="60" t="s">
        <v>73</v>
      </c>
      <c r="C49" s="60"/>
      <c r="D49" s="60"/>
      <c r="E49" s="10">
        <v>23843</v>
      </c>
      <c r="F49" s="29">
        <v>23843</v>
      </c>
      <c r="G49" s="29">
        <v>23843</v>
      </c>
      <c r="H49" s="29">
        <v>23843</v>
      </c>
    </row>
    <row r="50" spans="2:8" ht="15" customHeight="1">
      <c r="B50" s="59" t="s">
        <v>74</v>
      </c>
      <c r="C50" s="59"/>
      <c r="D50" s="59"/>
      <c r="E50" s="16">
        <v>3069</v>
      </c>
      <c r="F50" s="38">
        <v>3069</v>
      </c>
      <c r="G50" s="38">
        <v>3069</v>
      </c>
      <c r="H50" s="38">
        <v>3069</v>
      </c>
    </row>
    <row r="51" spans="2:8" ht="15" customHeight="1">
      <c r="B51" s="60" t="s">
        <v>75</v>
      </c>
      <c r="C51" s="60"/>
      <c r="D51" s="60"/>
      <c r="E51" s="10">
        <v>0</v>
      </c>
      <c r="F51" s="29">
        <v>138350.6</v>
      </c>
      <c r="G51" s="29">
        <v>331579</v>
      </c>
      <c r="H51" s="29">
        <v>1383506</v>
      </c>
    </row>
    <row r="52" spans="2:8" ht="15" customHeight="1">
      <c r="B52" s="59" t="s">
        <v>76</v>
      </c>
      <c r="C52" s="59"/>
      <c r="D52" s="59"/>
      <c r="E52" s="16">
        <v>0</v>
      </c>
      <c r="F52" s="38">
        <v>1745.8923395445136</v>
      </c>
      <c r="G52" s="38">
        <v>367416</v>
      </c>
      <c r="H52" s="38">
        <v>843266</v>
      </c>
    </row>
    <row r="53" spans="2:8" ht="15" customHeight="1">
      <c r="B53" s="60" t="s">
        <v>77</v>
      </c>
      <c r="C53" s="60"/>
      <c r="D53" s="60"/>
      <c r="E53" s="10">
        <v>0</v>
      </c>
      <c r="F53" s="29">
        <v>749.29166666666663</v>
      </c>
      <c r="G53" s="29">
        <v>10609</v>
      </c>
      <c r="H53" s="29">
        <v>17983</v>
      </c>
    </row>
    <row r="54" spans="2:8" ht="15" customHeight="1">
      <c r="B54" s="59" t="s">
        <v>78</v>
      </c>
      <c r="C54" s="59"/>
      <c r="D54" s="59"/>
      <c r="E54" s="16">
        <v>0</v>
      </c>
      <c r="F54" s="38">
        <v>0</v>
      </c>
      <c r="G54" s="38">
        <v>0</v>
      </c>
      <c r="H54" s="38">
        <v>0</v>
      </c>
    </row>
    <row r="55" spans="2:8" ht="15" customHeight="1">
      <c r="B55" s="60" t="s">
        <v>79</v>
      </c>
      <c r="C55" s="60"/>
      <c r="D55" s="60"/>
      <c r="E55" s="10">
        <v>0</v>
      </c>
      <c r="F55" s="29">
        <v>250.5</v>
      </c>
      <c r="G55" s="29">
        <v>792</v>
      </c>
      <c r="H55" s="29">
        <v>1002</v>
      </c>
    </row>
    <row r="56" spans="2:8" ht="15" customHeight="1">
      <c r="B56" s="59" t="s">
        <v>80</v>
      </c>
      <c r="C56" s="59"/>
      <c r="D56" s="59"/>
      <c r="E56" s="16">
        <v>0</v>
      </c>
      <c r="F56" s="38">
        <v>336.5</v>
      </c>
      <c r="G56" s="38">
        <v>673</v>
      </c>
      <c r="H56" s="38">
        <v>673</v>
      </c>
    </row>
    <row r="57" spans="2:8" ht="15" customHeight="1">
      <c r="B57" s="60" t="s">
        <v>81</v>
      </c>
      <c r="C57" s="60"/>
      <c r="D57" s="60"/>
      <c r="E57" s="10">
        <v>0</v>
      </c>
      <c r="F57" s="29">
        <v>0.16666666666666666</v>
      </c>
      <c r="G57" s="29">
        <v>1</v>
      </c>
      <c r="H57" s="29">
        <v>1</v>
      </c>
    </row>
    <row r="58" spans="2:8" ht="15" customHeight="1">
      <c r="B58" s="59" t="s">
        <v>82</v>
      </c>
      <c r="C58" s="59"/>
      <c r="D58" s="59"/>
      <c r="E58" s="16">
        <v>0</v>
      </c>
      <c r="F58" s="38">
        <v>8.5266457680250802</v>
      </c>
      <c r="G58" s="38">
        <v>326</v>
      </c>
      <c r="H58" s="38">
        <v>2720.0000000000005</v>
      </c>
    </row>
    <row r="59" spans="2:8" ht="15" customHeight="1">
      <c r="B59" s="60" t="s">
        <v>83</v>
      </c>
      <c r="C59" s="60"/>
      <c r="D59" s="60"/>
      <c r="E59" s="10">
        <v>0</v>
      </c>
      <c r="F59" s="29">
        <v>48.77865897620768</v>
      </c>
      <c r="G59" s="29">
        <v>12096</v>
      </c>
      <c r="H59" s="29">
        <v>67656.000000000058</v>
      </c>
    </row>
    <row r="60" spans="2:8" ht="15" customHeight="1">
      <c r="B60" s="59" t="s">
        <v>84</v>
      </c>
      <c r="C60" s="59"/>
      <c r="D60" s="59"/>
      <c r="E60" s="16">
        <v>0</v>
      </c>
      <c r="F60" s="38">
        <v>2830.9526066350713</v>
      </c>
      <c r="G60" s="38">
        <v>426860</v>
      </c>
      <c r="H60" s="38">
        <v>597331</v>
      </c>
    </row>
    <row r="61" spans="2:8" ht="15" customHeight="1">
      <c r="B61" s="60" t="s">
        <v>85</v>
      </c>
      <c r="C61" s="60"/>
      <c r="D61" s="60"/>
      <c r="E61" s="10">
        <v>0</v>
      </c>
      <c r="F61" s="29">
        <v>54.278846153846153</v>
      </c>
      <c r="G61" s="29">
        <v>39338</v>
      </c>
      <c r="H61" s="29">
        <v>67740</v>
      </c>
    </row>
    <row r="62" spans="2:8" ht="15" customHeight="1">
      <c r="B62" s="59" t="s">
        <v>86</v>
      </c>
      <c r="C62" s="59"/>
      <c r="D62" s="59"/>
      <c r="E62" s="16">
        <v>0</v>
      </c>
      <c r="F62" s="38">
        <v>162.37391304347824</v>
      </c>
      <c r="G62" s="38">
        <v>7760</v>
      </c>
      <c r="H62" s="38">
        <v>18672.999999999996</v>
      </c>
    </row>
    <row r="63" spans="2:8">
      <c r="B63" s="39" t="s">
        <v>3</v>
      </c>
      <c r="E63" s="10">
        <v>0</v>
      </c>
      <c r="F63" s="29">
        <v>2944.0400996264011</v>
      </c>
      <c r="G63" s="29">
        <v>5790070</v>
      </c>
      <c r="H63" s="29">
        <v>11820321</v>
      </c>
    </row>
    <row r="64" spans="2:8">
      <c r="E64" s="10"/>
      <c r="F64" s="29"/>
      <c r="G64" s="29"/>
      <c r="H64" s="29"/>
    </row>
    <row r="65" spans="2:12">
      <c r="B65" s="54" t="s">
        <v>8</v>
      </c>
      <c r="C65" s="54"/>
      <c r="D65" s="54"/>
      <c r="E65" s="54"/>
      <c r="F65" s="54"/>
      <c r="G65" s="54"/>
    </row>
    <row r="66" spans="2:12" ht="15" customHeight="1">
      <c r="B66" s="55" t="s">
        <v>46</v>
      </c>
      <c r="C66" s="55"/>
      <c r="D66" s="55"/>
      <c r="E66" s="55"/>
      <c r="F66" s="55"/>
      <c r="G66" s="55"/>
    </row>
    <row r="67" spans="2:12" ht="16.5" customHeight="1">
      <c r="B67" s="55" t="s">
        <v>47</v>
      </c>
      <c r="C67" s="55"/>
      <c r="D67" s="55"/>
      <c r="E67" s="55"/>
      <c r="F67" s="55"/>
      <c r="G67" s="55"/>
    </row>
    <row r="68" spans="2:12">
      <c r="B68" s="56" t="s">
        <v>62</v>
      </c>
      <c r="C68" s="56"/>
      <c r="D68" s="56"/>
      <c r="E68" s="56"/>
      <c r="F68" s="56"/>
      <c r="G68" s="56"/>
    </row>
    <row r="69" spans="2:12">
      <c r="B69" s="35"/>
      <c r="C69" s="35"/>
      <c r="D69" s="35"/>
      <c r="E69" s="35" t="s">
        <v>59</v>
      </c>
      <c r="F69" s="35"/>
      <c r="G69" s="35"/>
    </row>
    <row r="70" spans="2:12">
      <c r="B70" s="6"/>
      <c r="C70" s="6"/>
      <c r="D70" s="6"/>
      <c r="E70" s="6"/>
      <c r="F70" s="6"/>
    </row>
    <row r="71" spans="2:12" ht="20.100000000000001" customHeight="1">
      <c r="B71" s="61" t="s">
        <v>91</v>
      </c>
      <c r="C71" s="61"/>
      <c r="D71" s="61"/>
      <c r="E71" s="36" t="s">
        <v>55</v>
      </c>
      <c r="F71" s="36" t="s">
        <v>56</v>
      </c>
      <c r="G71" s="36" t="s">
        <v>57</v>
      </c>
      <c r="H71" s="36" t="s">
        <v>58</v>
      </c>
      <c r="I71" s="27"/>
      <c r="J71" s="27"/>
      <c r="K71" s="2"/>
      <c r="L71" s="2"/>
    </row>
    <row r="72" spans="2:12">
      <c r="B72" s="7" t="s">
        <v>92</v>
      </c>
      <c r="C72" s="7"/>
      <c r="D72" s="7"/>
      <c r="E72" s="10">
        <v>0</v>
      </c>
      <c r="F72" s="29">
        <v>4474.1870788743554</v>
      </c>
      <c r="G72" s="29">
        <v>5790070</v>
      </c>
      <c r="H72" s="29">
        <v>11288373.999999998</v>
      </c>
      <c r="I72" s="37"/>
      <c r="J72" s="10"/>
    </row>
    <row r="73" spans="2:12">
      <c r="B73" s="8" t="s">
        <v>93</v>
      </c>
      <c r="C73" s="8"/>
      <c r="D73" s="8"/>
      <c r="E73" s="16">
        <v>0</v>
      </c>
      <c r="F73" s="38">
        <v>356.53284182305634</v>
      </c>
      <c r="G73" s="38">
        <v>426860</v>
      </c>
      <c r="H73" s="38">
        <v>531947.00000000012</v>
      </c>
      <c r="I73" s="37"/>
      <c r="J73" s="10"/>
    </row>
    <row r="74" spans="2:12">
      <c r="B74" s="17" t="s">
        <v>3</v>
      </c>
      <c r="C74" s="7"/>
      <c r="D74" s="7"/>
      <c r="E74" s="10">
        <v>0</v>
      </c>
      <c r="F74" s="29">
        <v>2944.0400996264011</v>
      </c>
      <c r="G74" s="29">
        <v>5790070</v>
      </c>
      <c r="H74" s="29">
        <v>11820321</v>
      </c>
      <c r="I74" s="37"/>
      <c r="J74" s="10"/>
    </row>
    <row r="75" spans="2:12" s="6" customFormat="1">
      <c r="B75" s="7"/>
      <c r="C75" s="7"/>
      <c r="D75" s="7"/>
      <c r="E75" s="41"/>
      <c r="F75" s="41"/>
      <c r="G75" s="41"/>
      <c r="H75" s="41"/>
      <c r="I75" s="37"/>
      <c r="J75" s="10"/>
    </row>
    <row r="76" spans="2:12">
      <c r="B76" s="2" t="s">
        <v>17</v>
      </c>
      <c r="I76" s="28"/>
      <c r="J76" s="28"/>
    </row>
    <row r="77" spans="2:12">
      <c r="E77" s="10"/>
      <c r="F77" s="29"/>
      <c r="G77" s="29"/>
      <c r="H77" s="29"/>
    </row>
    <row r="78" spans="2:12">
      <c r="E78" s="10"/>
      <c r="F78" s="29"/>
      <c r="G78" s="29"/>
      <c r="H78" s="29"/>
    </row>
    <row r="79" spans="2:12">
      <c r="B79" s="54" t="s">
        <v>8</v>
      </c>
      <c r="C79" s="54"/>
      <c r="D79" s="54"/>
      <c r="E79" s="54"/>
      <c r="F79" s="54"/>
      <c r="G79" s="54"/>
    </row>
    <row r="80" spans="2:12" ht="15" customHeight="1">
      <c r="B80" s="55" t="s">
        <v>46</v>
      </c>
      <c r="C80" s="55"/>
      <c r="D80" s="55"/>
      <c r="E80" s="55"/>
      <c r="F80" s="55"/>
      <c r="G80" s="55"/>
    </row>
    <row r="81" spans="2:12" ht="16.5" customHeight="1">
      <c r="B81" s="55" t="s">
        <v>52</v>
      </c>
      <c r="C81" s="55"/>
      <c r="D81" s="55"/>
      <c r="E81" s="55"/>
      <c r="F81" s="55"/>
      <c r="G81" s="55"/>
    </row>
    <row r="82" spans="2:12">
      <c r="B82" s="56" t="s">
        <v>63</v>
      </c>
      <c r="C82" s="56"/>
      <c r="D82" s="56"/>
      <c r="E82" s="56"/>
      <c r="F82" s="56"/>
      <c r="G82" s="56"/>
    </row>
    <row r="83" spans="2:12">
      <c r="B83" s="33"/>
      <c r="C83" s="33"/>
      <c r="D83" s="33"/>
      <c r="E83" s="33" t="s">
        <v>59</v>
      </c>
      <c r="F83" s="33"/>
      <c r="G83" s="33"/>
    </row>
    <row r="84" spans="2:12">
      <c r="B84" s="6"/>
      <c r="C84" s="6"/>
      <c r="D84" s="6"/>
      <c r="E84" s="6"/>
      <c r="F84" s="6"/>
    </row>
    <row r="85" spans="2:12" ht="20.100000000000001" customHeight="1">
      <c r="B85" s="61" t="s">
        <v>16</v>
      </c>
      <c r="C85" s="61"/>
      <c r="D85" s="61"/>
      <c r="E85" s="34" t="s">
        <v>55</v>
      </c>
      <c r="F85" s="34" t="s">
        <v>56</v>
      </c>
      <c r="G85" s="34" t="s">
        <v>57</v>
      </c>
      <c r="H85" s="34" t="s">
        <v>58</v>
      </c>
      <c r="I85" s="27"/>
      <c r="J85" s="27"/>
      <c r="K85" s="2"/>
      <c r="L85" s="2"/>
    </row>
    <row r="86" spans="2:12">
      <c r="B86" s="7" t="s">
        <v>11</v>
      </c>
      <c r="C86" s="7"/>
      <c r="D86" s="7"/>
      <c r="E86" s="10">
        <v>0</v>
      </c>
      <c r="F86" s="29">
        <v>150.0249467599634</v>
      </c>
      <c r="G86" s="29">
        <v>94900</v>
      </c>
      <c r="H86" s="29">
        <v>493131.99999999971</v>
      </c>
      <c r="I86" s="37"/>
      <c r="J86" s="10"/>
    </row>
    <row r="87" spans="2:12">
      <c r="B87" s="8" t="s">
        <v>12</v>
      </c>
      <c r="C87" s="8"/>
      <c r="D87" s="8"/>
      <c r="E87" s="16">
        <v>0</v>
      </c>
      <c r="F87" s="38">
        <v>594.38584070796458</v>
      </c>
      <c r="G87" s="38">
        <v>263230</v>
      </c>
      <c r="H87" s="38">
        <v>335828</v>
      </c>
      <c r="I87" s="37"/>
      <c r="J87" s="10"/>
    </row>
    <row r="88" spans="2:12">
      <c r="B88" s="7" t="s">
        <v>13</v>
      </c>
      <c r="C88" s="7"/>
      <c r="D88" s="7"/>
      <c r="E88" s="10">
        <v>0</v>
      </c>
      <c r="F88" s="29">
        <v>279.31288343558288</v>
      </c>
      <c r="G88" s="29">
        <v>29690</v>
      </c>
      <c r="H88" s="29">
        <v>45528.000000000007</v>
      </c>
      <c r="I88" s="37"/>
      <c r="J88" s="10"/>
    </row>
    <row r="89" spans="2:12">
      <c r="B89" s="17" t="s">
        <v>7</v>
      </c>
      <c r="C89" s="7"/>
      <c r="D89" s="7"/>
      <c r="E89" s="16">
        <v>0</v>
      </c>
      <c r="F89" s="38">
        <v>217.80523038605241</v>
      </c>
      <c r="G89" s="38">
        <v>263230</v>
      </c>
      <c r="H89" s="38">
        <v>874488.00000000047</v>
      </c>
      <c r="I89" s="37"/>
      <c r="J89" s="10"/>
    </row>
    <row r="90" spans="2:12">
      <c r="B90" s="2" t="s">
        <v>17</v>
      </c>
      <c r="I90" s="28"/>
      <c r="J90" s="28"/>
    </row>
    <row r="91" spans="2:12">
      <c r="B91" s="6"/>
      <c r="C91" s="6"/>
      <c r="D91" s="6"/>
      <c r="E91" s="6"/>
      <c r="F91" s="6"/>
      <c r="I91" s="28"/>
    </row>
    <row r="93" spans="2:12">
      <c r="K93" s="26"/>
    </row>
    <row r="94" spans="2:12">
      <c r="B94" s="54" t="s">
        <v>8</v>
      </c>
      <c r="C94" s="54"/>
      <c r="D94" s="54"/>
      <c r="E94" s="54"/>
      <c r="F94" s="54"/>
      <c r="G94" s="54"/>
    </row>
    <row r="95" spans="2:12">
      <c r="B95" s="55" t="s">
        <v>46</v>
      </c>
      <c r="C95" s="55"/>
      <c r="D95" s="55"/>
      <c r="E95" s="55"/>
      <c r="F95" s="55"/>
      <c r="G95" s="55"/>
    </row>
    <row r="96" spans="2:12" ht="15" customHeight="1">
      <c r="B96" s="55" t="s">
        <v>52</v>
      </c>
      <c r="C96" s="55"/>
      <c r="D96" s="55"/>
      <c r="E96" s="55"/>
      <c r="F96" s="55"/>
      <c r="G96" s="55"/>
    </row>
    <row r="97" spans="2:10">
      <c r="B97" s="56" t="s">
        <v>62</v>
      </c>
      <c r="C97" s="56"/>
      <c r="D97" s="56"/>
      <c r="E97" s="56"/>
      <c r="F97" s="56"/>
      <c r="G97" s="56"/>
    </row>
    <row r="98" spans="2:10">
      <c r="B98" s="33"/>
      <c r="C98" s="33"/>
      <c r="D98" s="33"/>
      <c r="E98" s="33" t="s">
        <v>59</v>
      </c>
      <c r="F98" s="33"/>
      <c r="G98" s="33"/>
    </row>
    <row r="99" spans="2:10">
      <c r="B99" s="6"/>
      <c r="C99" s="6"/>
      <c r="D99" s="6"/>
      <c r="E99" s="6"/>
      <c r="F99" s="6"/>
    </row>
    <row r="100" spans="2:10">
      <c r="B100" s="61" t="s">
        <v>60</v>
      </c>
      <c r="C100" s="61"/>
      <c r="D100" s="61"/>
      <c r="E100" s="34" t="s">
        <v>55</v>
      </c>
      <c r="F100" s="34" t="s">
        <v>56</v>
      </c>
      <c r="G100" s="34" t="s">
        <v>57</v>
      </c>
      <c r="H100" s="34" t="s">
        <v>58</v>
      </c>
      <c r="I100" s="27"/>
      <c r="J100" s="27"/>
    </row>
    <row r="101" spans="2:10">
      <c r="B101" s="7" t="s">
        <v>48</v>
      </c>
      <c r="C101" s="7"/>
      <c r="D101" s="7"/>
      <c r="E101" s="10">
        <v>0</v>
      </c>
      <c r="F101" s="29">
        <v>4529.1796875000009</v>
      </c>
      <c r="G101" s="29">
        <v>263230</v>
      </c>
      <c r="H101" s="29">
        <v>579735.00000000012</v>
      </c>
      <c r="I101" s="37"/>
      <c r="J101" s="10"/>
    </row>
    <row r="102" spans="2:10">
      <c r="B102" s="8" t="s">
        <v>49</v>
      </c>
      <c r="C102" s="8"/>
      <c r="D102" s="8"/>
      <c r="E102" s="16">
        <v>0</v>
      </c>
      <c r="F102" s="38">
        <v>672.90476190476193</v>
      </c>
      <c r="G102" s="38">
        <v>4671</v>
      </c>
      <c r="H102" s="38">
        <v>14131</v>
      </c>
      <c r="I102" s="37"/>
      <c r="J102" s="10"/>
    </row>
    <row r="103" spans="2:10">
      <c r="B103" s="7" t="s">
        <v>61</v>
      </c>
      <c r="C103" s="7"/>
      <c r="D103" s="7"/>
      <c r="E103" s="10">
        <v>0</v>
      </c>
      <c r="F103" s="29">
        <v>128.09690721649483</v>
      </c>
      <c r="G103" s="29">
        <v>9332</v>
      </c>
      <c r="H103" s="29">
        <v>62126.999999999993</v>
      </c>
      <c r="I103" s="37"/>
      <c r="J103" s="10"/>
    </row>
    <row r="104" spans="2:10">
      <c r="B104" s="8" t="s">
        <v>50</v>
      </c>
      <c r="C104" s="8"/>
      <c r="D104" s="8"/>
      <c r="E104" s="16">
        <v>0</v>
      </c>
      <c r="F104" s="38">
        <v>59.168597560975591</v>
      </c>
      <c r="G104" s="38">
        <v>94900</v>
      </c>
      <c r="H104" s="38">
        <v>194072.99999999994</v>
      </c>
      <c r="I104" s="37"/>
      <c r="J104" s="10"/>
    </row>
    <row r="105" spans="2:10">
      <c r="B105" s="7" t="s">
        <v>51</v>
      </c>
      <c r="C105" s="7"/>
      <c r="D105" s="7"/>
      <c r="E105" s="10">
        <v>0</v>
      </c>
      <c r="F105" s="29">
        <v>241.80198019801983</v>
      </c>
      <c r="G105" s="29">
        <v>5872</v>
      </c>
      <c r="H105" s="29">
        <v>24422.000000000004</v>
      </c>
      <c r="I105" s="37"/>
      <c r="J105" s="10"/>
    </row>
    <row r="106" spans="2:10">
      <c r="B106" s="7"/>
      <c r="C106" s="7"/>
      <c r="D106" s="7"/>
      <c r="E106" s="10">
        <v>0</v>
      </c>
      <c r="F106" s="29">
        <v>217.80523038605241</v>
      </c>
      <c r="G106" s="29">
        <v>263230</v>
      </c>
      <c r="H106" s="29">
        <v>874488.00000000047</v>
      </c>
      <c r="I106" s="37"/>
      <c r="J106" s="21"/>
    </row>
    <row r="107" spans="2:10">
      <c r="B107" s="2" t="s">
        <v>17</v>
      </c>
      <c r="H107" s="28"/>
      <c r="I107" s="30"/>
    </row>
    <row r="108" spans="2:10">
      <c r="B108" s="6"/>
      <c r="C108" s="6"/>
      <c r="D108" s="6"/>
      <c r="E108" s="6"/>
      <c r="F108" s="6"/>
    </row>
    <row r="111" spans="2:10">
      <c r="B111" s="54" t="s">
        <v>8</v>
      </c>
      <c r="C111" s="54"/>
      <c r="D111" s="54"/>
      <c r="E111" s="54"/>
      <c r="F111" s="54"/>
      <c r="G111" s="54"/>
    </row>
    <row r="112" spans="2:10">
      <c r="B112" s="55" t="s">
        <v>46</v>
      </c>
      <c r="C112" s="55"/>
      <c r="D112" s="55"/>
      <c r="E112" s="55"/>
      <c r="F112" s="55"/>
      <c r="G112" s="55"/>
    </row>
    <row r="113" spans="2:12" ht="15" customHeight="1">
      <c r="B113" s="55" t="s">
        <v>52</v>
      </c>
      <c r="C113" s="55"/>
      <c r="D113" s="55"/>
      <c r="E113" s="55"/>
      <c r="F113" s="55"/>
      <c r="G113" s="55"/>
    </row>
    <row r="114" spans="2:12">
      <c r="B114" s="56" t="s">
        <v>62</v>
      </c>
      <c r="C114" s="56"/>
      <c r="D114" s="56"/>
      <c r="E114" s="56"/>
      <c r="F114" s="56"/>
      <c r="G114" s="56"/>
    </row>
    <row r="115" spans="2:12">
      <c r="B115" s="33"/>
      <c r="C115" s="33"/>
      <c r="D115" s="33"/>
      <c r="E115" s="33" t="s">
        <v>59</v>
      </c>
      <c r="F115" s="33"/>
      <c r="G115" s="33"/>
    </row>
    <row r="116" spans="2:12">
      <c r="B116" s="6"/>
      <c r="C116" s="6"/>
      <c r="D116" s="6"/>
      <c r="E116" s="6"/>
      <c r="F116" s="6"/>
    </row>
    <row r="117" spans="2:12">
      <c r="B117" s="61" t="s">
        <v>64</v>
      </c>
      <c r="C117" s="61"/>
      <c r="D117" s="61"/>
      <c r="E117" s="34" t="s">
        <v>55</v>
      </c>
      <c r="F117" s="34" t="s">
        <v>56</v>
      </c>
      <c r="G117" s="34" t="s">
        <v>57</v>
      </c>
      <c r="H117" s="34" t="s">
        <v>58</v>
      </c>
      <c r="I117" s="27"/>
      <c r="J117" s="27"/>
    </row>
    <row r="118" spans="2:12" ht="15" customHeight="1">
      <c r="B118" s="60" t="s">
        <v>65</v>
      </c>
      <c r="C118" s="60"/>
      <c r="D118" s="60"/>
      <c r="E118" s="10">
        <v>0</v>
      </c>
      <c r="F118" s="29">
        <v>241.80198019801983</v>
      </c>
      <c r="G118" s="29">
        <v>5872</v>
      </c>
      <c r="H118" s="29">
        <v>24422.000000000004</v>
      </c>
      <c r="I118" s="37"/>
      <c r="J118" s="10"/>
    </row>
    <row r="119" spans="2:12" ht="15" customHeight="1">
      <c r="B119" s="59" t="s">
        <v>66</v>
      </c>
      <c r="C119" s="59"/>
      <c r="D119" s="59"/>
      <c r="E119" s="16">
        <v>0</v>
      </c>
      <c r="F119" s="38">
        <v>6349.6111111111113</v>
      </c>
      <c r="G119" s="38">
        <v>263230</v>
      </c>
      <c r="H119" s="38">
        <v>457172</v>
      </c>
      <c r="I119" s="37"/>
      <c r="J119" s="10"/>
    </row>
    <row r="120" spans="2:12" ht="15" customHeight="1">
      <c r="B120" s="60" t="s">
        <v>67</v>
      </c>
      <c r="C120" s="60"/>
      <c r="D120" s="60"/>
      <c r="E120" s="10">
        <v>0</v>
      </c>
      <c r="F120" s="29">
        <v>0</v>
      </c>
      <c r="G120" s="29">
        <v>0</v>
      </c>
      <c r="H120" s="29">
        <v>0</v>
      </c>
      <c r="I120" s="37"/>
      <c r="J120" s="10"/>
    </row>
    <row r="121" spans="2:12" ht="15" customHeight="1">
      <c r="B121" s="59" t="s">
        <v>68</v>
      </c>
      <c r="C121" s="59"/>
      <c r="D121" s="59"/>
      <c r="E121" s="16">
        <v>0</v>
      </c>
      <c r="F121" s="38">
        <v>4209</v>
      </c>
      <c r="G121" s="38">
        <v>29690</v>
      </c>
      <c r="H121" s="38">
        <v>33672</v>
      </c>
      <c r="I121" s="37"/>
      <c r="J121" s="10"/>
    </row>
    <row r="122" spans="2:12" ht="15" customHeight="1">
      <c r="B122" s="60" t="s">
        <v>69</v>
      </c>
      <c r="C122" s="60"/>
      <c r="D122" s="60"/>
      <c r="E122" s="10">
        <v>0</v>
      </c>
      <c r="F122" s="29">
        <v>2901.2</v>
      </c>
      <c r="G122" s="29">
        <v>11585</v>
      </c>
      <c r="H122" s="29">
        <v>14506</v>
      </c>
      <c r="I122" s="37"/>
      <c r="J122" s="10"/>
    </row>
    <row r="123" spans="2:12" ht="15" customHeight="1">
      <c r="B123" s="59" t="s">
        <v>70</v>
      </c>
      <c r="C123" s="59"/>
      <c r="D123" s="59"/>
      <c r="E123" s="16">
        <v>0</v>
      </c>
      <c r="F123" s="38">
        <v>268.2</v>
      </c>
      <c r="G123" s="38">
        <v>750</v>
      </c>
      <c r="H123" s="38">
        <v>1341</v>
      </c>
      <c r="I123" s="37"/>
      <c r="J123" s="21"/>
    </row>
    <row r="124" spans="2:12" ht="15" customHeight="1">
      <c r="B124" s="60" t="s">
        <v>71</v>
      </c>
      <c r="C124" s="60"/>
      <c r="D124" s="60"/>
      <c r="E124" s="10">
        <v>0</v>
      </c>
      <c r="F124" s="29">
        <v>36</v>
      </c>
      <c r="G124" s="29">
        <v>72</v>
      </c>
      <c r="H124" s="29">
        <v>72</v>
      </c>
      <c r="I124" s="37"/>
      <c r="J124" s="21"/>
    </row>
    <row r="125" spans="2:12" ht="15" customHeight="1">
      <c r="B125" s="59" t="s">
        <v>72</v>
      </c>
      <c r="C125" s="59"/>
      <c r="D125" s="59"/>
      <c r="E125" s="16">
        <v>0</v>
      </c>
      <c r="F125" s="38">
        <v>1285.3333333333333</v>
      </c>
      <c r="G125" s="38">
        <v>4671</v>
      </c>
      <c r="H125" s="38">
        <v>11568</v>
      </c>
      <c r="I125" s="30"/>
    </row>
    <row r="126" spans="2:12" ht="15" customHeight="1">
      <c r="B126" s="60" t="s">
        <v>73</v>
      </c>
      <c r="C126" s="60"/>
      <c r="D126" s="60"/>
      <c r="E126" s="10">
        <v>831</v>
      </c>
      <c r="F126" s="29">
        <v>831</v>
      </c>
      <c r="G126" s="29">
        <v>831</v>
      </c>
      <c r="H126" s="29">
        <v>831</v>
      </c>
    </row>
    <row r="127" spans="2:12" ht="15" customHeight="1">
      <c r="B127" s="59" t="s">
        <v>74</v>
      </c>
      <c r="C127" s="59"/>
      <c r="D127" s="59"/>
      <c r="E127" s="16">
        <v>0</v>
      </c>
      <c r="F127" s="38">
        <v>0</v>
      </c>
      <c r="G127" s="38">
        <v>0</v>
      </c>
      <c r="H127" s="38">
        <v>0</v>
      </c>
      <c r="L127" s="45"/>
    </row>
    <row r="128" spans="2:12" ht="15" customHeight="1">
      <c r="B128" s="60" t="s">
        <v>75</v>
      </c>
      <c r="C128" s="60"/>
      <c r="D128" s="60"/>
      <c r="E128" s="10">
        <v>0</v>
      </c>
      <c r="F128" s="29">
        <v>7315.5999999999985</v>
      </c>
      <c r="G128" s="29">
        <v>23125</v>
      </c>
      <c r="H128" s="29">
        <v>73155.999999999985</v>
      </c>
    </row>
    <row r="129" spans="2:9" ht="15" customHeight="1">
      <c r="B129" s="59" t="s">
        <v>76</v>
      </c>
      <c r="C129" s="59"/>
      <c r="D129" s="59"/>
      <c r="E129" s="16">
        <v>0</v>
      </c>
      <c r="F129" s="38">
        <v>128.54658385093168</v>
      </c>
      <c r="G129" s="38">
        <v>9332</v>
      </c>
      <c r="H129" s="38">
        <v>62088</v>
      </c>
    </row>
    <row r="130" spans="2:9" ht="15" customHeight="1">
      <c r="B130" s="60" t="s">
        <v>77</v>
      </c>
      <c r="C130" s="60"/>
      <c r="D130" s="60"/>
      <c r="E130" s="10">
        <v>0</v>
      </c>
      <c r="F130" s="29">
        <v>48.375000000000007</v>
      </c>
      <c r="G130" s="29">
        <v>431</v>
      </c>
      <c r="H130" s="29">
        <v>1161.0000000000002</v>
      </c>
    </row>
    <row r="131" spans="2:9" ht="15" customHeight="1">
      <c r="B131" s="59" t="s">
        <v>78</v>
      </c>
      <c r="C131" s="59"/>
      <c r="D131" s="59"/>
      <c r="E131" s="16">
        <v>0</v>
      </c>
      <c r="F131" s="38">
        <v>0</v>
      </c>
      <c r="G131" s="38">
        <v>0</v>
      </c>
      <c r="H131" s="38">
        <v>0</v>
      </c>
    </row>
    <row r="132" spans="2:9" ht="15" customHeight="1">
      <c r="B132" s="60" t="s">
        <v>79</v>
      </c>
      <c r="C132" s="60"/>
      <c r="D132" s="60"/>
      <c r="E132" s="10">
        <v>0</v>
      </c>
      <c r="F132" s="29">
        <v>26.75</v>
      </c>
      <c r="G132" s="29">
        <v>80</v>
      </c>
      <c r="H132" s="29">
        <v>107</v>
      </c>
    </row>
    <row r="133" spans="2:9" ht="15" customHeight="1">
      <c r="B133" s="59" t="s">
        <v>80</v>
      </c>
      <c r="C133" s="59"/>
      <c r="D133" s="59"/>
      <c r="E133" s="16">
        <v>0</v>
      </c>
      <c r="F133" s="38">
        <v>157.5</v>
      </c>
      <c r="G133" s="38">
        <v>315</v>
      </c>
      <c r="H133" s="38">
        <v>315</v>
      </c>
    </row>
    <row r="134" spans="2:9" ht="15" customHeight="1">
      <c r="B134" s="60" t="s">
        <v>81</v>
      </c>
      <c r="C134" s="60"/>
      <c r="D134" s="60"/>
      <c r="E134" s="10">
        <v>0</v>
      </c>
      <c r="F134" s="29">
        <v>0.66666666666666663</v>
      </c>
      <c r="G134" s="29">
        <v>4</v>
      </c>
      <c r="H134" s="29">
        <v>4</v>
      </c>
    </row>
    <row r="135" spans="2:9" ht="15" customHeight="1">
      <c r="B135" s="59" t="s">
        <v>82</v>
      </c>
      <c r="C135" s="59"/>
      <c r="D135" s="59"/>
      <c r="E135" s="16">
        <v>0</v>
      </c>
      <c r="F135" s="38">
        <v>4.661442006269592</v>
      </c>
      <c r="G135" s="38">
        <v>142</v>
      </c>
      <c r="H135" s="38">
        <v>1486.9999999999998</v>
      </c>
    </row>
    <row r="136" spans="2:9" ht="15" customHeight="1">
      <c r="B136" s="60" t="s">
        <v>83</v>
      </c>
      <c r="C136" s="60"/>
      <c r="D136" s="60"/>
      <c r="E136" s="10">
        <v>0</v>
      </c>
      <c r="F136" s="29">
        <v>32.184571016582545</v>
      </c>
      <c r="G136" s="29">
        <v>10000</v>
      </c>
      <c r="H136" s="29">
        <v>44639.999999999993</v>
      </c>
    </row>
    <row r="137" spans="2:9" ht="15" customHeight="1">
      <c r="B137" s="59" t="s">
        <v>84</v>
      </c>
      <c r="C137" s="59"/>
      <c r="D137" s="59"/>
      <c r="E137" s="16">
        <v>0</v>
      </c>
      <c r="F137" s="38">
        <v>598.79146919431275</v>
      </c>
      <c r="G137" s="38">
        <v>94900</v>
      </c>
      <c r="H137" s="38">
        <v>126344.99999999999</v>
      </c>
    </row>
    <row r="138" spans="2:9" ht="15" customHeight="1">
      <c r="B138" s="60" t="s">
        <v>85</v>
      </c>
      <c r="C138" s="60"/>
      <c r="D138" s="60"/>
      <c r="E138" s="10">
        <v>0</v>
      </c>
      <c r="F138" s="29">
        <v>8.4142628205128194</v>
      </c>
      <c r="G138" s="29">
        <v>1280</v>
      </c>
      <c r="H138" s="29">
        <v>10500.999999999998</v>
      </c>
    </row>
    <row r="139" spans="2:9" ht="15" customHeight="1">
      <c r="B139" s="59" t="s">
        <v>86</v>
      </c>
      <c r="C139" s="59"/>
      <c r="D139" s="59"/>
      <c r="E139" s="16">
        <v>0</v>
      </c>
      <c r="F139" s="38">
        <v>96.521739130434781</v>
      </c>
      <c r="G139" s="38">
        <v>8200</v>
      </c>
      <c r="H139" s="38">
        <v>11100</v>
      </c>
    </row>
    <row r="140" spans="2:9">
      <c r="B140" s="39" t="s">
        <v>3</v>
      </c>
      <c r="E140" s="10">
        <v>0</v>
      </c>
      <c r="F140" s="29">
        <v>217.80523038605241</v>
      </c>
      <c r="G140" s="29">
        <v>263230</v>
      </c>
      <c r="H140" s="29">
        <v>874488.00000000047</v>
      </c>
    </row>
    <row r="143" spans="2:9">
      <c r="B143" s="54" t="s">
        <v>8</v>
      </c>
      <c r="C143" s="54"/>
      <c r="D143" s="54"/>
      <c r="E143" s="54"/>
      <c r="F143" s="54"/>
      <c r="G143" s="54"/>
    </row>
    <row r="144" spans="2:9" ht="15" customHeight="1">
      <c r="B144" s="55" t="s">
        <v>46</v>
      </c>
      <c r="C144" s="55"/>
      <c r="D144" s="55"/>
      <c r="E144" s="55"/>
      <c r="F144" s="55"/>
      <c r="G144" s="55"/>
      <c r="I144" t="s">
        <v>100</v>
      </c>
    </row>
    <row r="145" spans="2:12" ht="15" customHeight="1">
      <c r="B145" s="55" t="s">
        <v>52</v>
      </c>
      <c r="C145" s="55"/>
      <c r="D145" s="55"/>
      <c r="E145" s="55"/>
      <c r="F145" s="55"/>
      <c r="G145" s="55"/>
    </row>
    <row r="146" spans="2:12">
      <c r="B146" s="56" t="s">
        <v>62</v>
      </c>
      <c r="C146" s="56"/>
      <c r="D146" s="56"/>
      <c r="E146" s="56"/>
      <c r="F146" s="56"/>
      <c r="G146" s="56"/>
    </row>
    <row r="147" spans="2:12">
      <c r="B147" s="35"/>
      <c r="C147" s="35"/>
      <c r="D147" s="35"/>
      <c r="E147" s="35" t="s">
        <v>59</v>
      </c>
      <c r="F147" s="35"/>
      <c r="G147" s="35"/>
    </row>
    <row r="148" spans="2:12">
      <c r="B148" s="6"/>
      <c r="C148" s="6"/>
      <c r="D148" s="6"/>
      <c r="E148" s="6"/>
      <c r="F148" s="6"/>
    </row>
    <row r="149" spans="2:12" ht="20.100000000000001" customHeight="1">
      <c r="B149" s="61" t="s">
        <v>91</v>
      </c>
      <c r="C149" s="61"/>
      <c r="D149" s="61"/>
      <c r="E149" s="36" t="s">
        <v>55</v>
      </c>
      <c r="F149" s="36" t="s">
        <v>56</v>
      </c>
      <c r="G149" s="36" t="s">
        <v>57</v>
      </c>
      <c r="H149" s="36" t="s">
        <v>58</v>
      </c>
      <c r="I149" s="27"/>
      <c r="J149" s="27"/>
      <c r="K149" s="2"/>
      <c r="L149" s="2"/>
    </row>
    <row r="150" spans="2:12">
      <c r="B150" s="7" t="s">
        <v>92</v>
      </c>
      <c r="C150" s="7"/>
      <c r="D150" s="7"/>
      <c r="E150" s="10">
        <v>0</v>
      </c>
      <c r="F150" s="29">
        <v>302.07570352754652</v>
      </c>
      <c r="G150" s="29">
        <v>263230</v>
      </c>
      <c r="H150" s="29">
        <v>762136.99999999988</v>
      </c>
      <c r="I150" s="37"/>
      <c r="J150" s="10"/>
    </row>
    <row r="151" spans="2:12">
      <c r="B151" s="8" t="s">
        <v>93</v>
      </c>
      <c r="C151" s="8"/>
      <c r="D151" s="8"/>
      <c r="E151" s="16">
        <v>0</v>
      </c>
      <c r="F151" s="38">
        <v>75.302278820375335</v>
      </c>
      <c r="G151" s="38">
        <v>94900</v>
      </c>
      <c r="H151" s="38">
        <v>112351</v>
      </c>
      <c r="I151" s="37"/>
      <c r="J151" s="10"/>
    </row>
    <row r="152" spans="2:12">
      <c r="B152" s="17" t="s">
        <v>3</v>
      </c>
      <c r="C152" s="7"/>
      <c r="D152" s="7"/>
      <c r="E152" s="10">
        <v>0</v>
      </c>
      <c r="F152" s="29">
        <v>217.80523038605241</v>
      </c>
      <c r="G152" s="29">
        <v>263230</v>
      </c>
      <c r="H152" s="29">
        <v>874488.00000000047</v>
      </c>
      <c r="I152" s="37"/>
      <c r="J152" s="10"/>
    </row>
    <row r="153" spans="2:12" s="6" customFormat="1">
      <c r="B153" s="7"/>
      <c r="C153" s="7"/>
      <c r="D153" s="7"/>
      <c r="E153" s="41"/>
      <c r="F153" s="41"/>
      <c r="G153" s="41"/>
      <c r="H153" s="41"/>
      <c r="I153" s="37"/>
      <c r="J153" s="10"/>
    </row>
    <row r="154" spans="2:12">
      <c r="B154" s="2" t="s">
        <v>17</v>
      </c>
      <c r="I154" s="28"/>
      <c r="J154" s="28"/>
    </row>
  </sheetData>
  <mergeCells count="84">
    <mergeCell ref="B143:G143"/>
    <mergeCell ref="B144:G144"/>
    <mergeCell ref="B145:G145"/>
    <mergeCell ref="B146:G146"/>
    <mergeCell ref="B149:D149"/>
    <mergeCell ref="B4:G4"/>
    <mergeCell ref="B65:G65"/>
    <mergeCell ref="B66:G66"/>
    <mergeCell ref="B67:G67"/>
    <mergeCell ref="B68:G68"/>
    <mergeCell ref="B21:G21"/>
    <mergeCell ref="B22:G22"/>
    <mergeCell ref="B25:D25"/>
    <mergeCell ref="B5:G5"/>
    <mergeCell ref="B6:G6"/>
    <mergeCell ref="B7:G7"/>
    <mergeCell ref="B10:D10"/>
    <mergeCell ref="B19:G19"/>
    <mergeCell ref="B20:G20"/>
    <mergeCell ref="B44:D44"/>
    <mergeCell ref="B34:G34"/>
    <mergeCell ref="B82:G82"/>
    <mergeCell ref="B47:D47"/>
    <mergeCell ref="B48:D48"/>
    <mergeCell ref="B49:D49"/>
    <mergeCell ref="B55:D55"/>
    <mergeCell ref="B71:D71"/>
    <mergeCell ref="B54:D54"/>
    <mergeCell ref="B79:G79"/>
    <mergeCell ref="B80:G80"/>
    <mergeCell ref="B81:G81"/>
    <mergeCell ref="B62:D62"/>
    <mergeCell ref="B56:D56"/>
    <mergeCell ref="B51:D51"/>
    <mergeCell ref="B52:D52"/>
    <mergeCell ref="B53:D53"/>
    <mergeCell ref="B57:D57"/>
    <mergeCell ref="B85:D85"/>
    <mergeCell ref="B100:D100"/>
    <mergeCell ref="B111:G111"/>
    <mergeCell ref="B112:G112"/>
    <mergeCell ref="B113:G113"/>
    <mergeCell ref="B94:G94"/>
    <mergeCell ref="B95:G95"/>
    <mergeCell ref="B96:G96"/>
    <mergeCell ref="B97:G97"/>
    <mergeCell ref="B127:D127"/>
    <mergeCell ref="B114:G114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39:D139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35:G35"/>
    <mergeCell ref="B36:G36"/>
    <mergeCell ref="B37:G37"/>
    <mergeCell ref="B40:D40"/>
    <mergeCell ref="B41:D41"/>
    <mergeCell ref="B58:D58"/>
    <mergeCell ref="B59:D59"/>
    <mergeCell ref="B60:D60"/>
    <mergeCell ref="B61:D61"/>
    <mergeCell ref="B42:D42"/>
    <mergeCell ref="B43:D43"/>
    <mergeCell ref="B45:D45"/>
    <mergeCell ref="B46:D46"/>
    <mergeCell ref="B50:D5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L222"/>
  <sheetViews>
    <sheetView topLeftCell="A199" zoomScale="75" zoomScaleNormal="75" workbookViewId="0">
      <selection activeCell="F237" sqref="F237"/>
    </sheetView>
  </sheetViews>
  <sheetFormatPr baseColWidth="10" defaultRowHeight="15"/>
  <cols>
    <col min="4" max="4" width="16.140625" customWidth="1"/>
    <col min="5" max="5" width="21.140625" customWidth="1"/>
    <col min="6" max="6" width="19.5703125" customWidth="1"/>
    <col min="7" max="7" width="25.5703125" customWidth="1"/>
    <col min="8" max="8" width="19.140625" customWidth="1"/>
    <col min="9" max="9" width="21.5703125" customWidth="1"/>
    <col min="10" max="10" width="18.42578125" customWidth="1"/>
    <col min="11" max="11" width="14.85546875" customWidth="1"/>
    <col min="12" max="12" width="15.140625" customWidth="1"/>
    <col min="13" max="13" width="16.7109375" customWidth="1"/>
    <col min="14" max="14" width="14.7109375" customWidth="1"/>
    <col min="15" max="15" width="14.28515625" customWidth="1"/>
    <col min="16" max="16" width="14.85546875" customWidth="1"/>
  </cols>
  <sheetData>
    <row r="1" spans="2:12" ht="102" customHeight="1">
      <c r="H1" s="1"/>
      <c r="I1" s="2"/>
      <c r="J1" s="2"/>
      <c r="K1" s="2"/>
      <c r="L1" s="2"/>
    </row>
    <row r="4" spans="2:12">
      <c r="B4" s="54" t="s">
        <v>8</v>
      </c>
      <c r="C4" s="54"/>
      <c r="D4" s="54"/>
      <c r="E4" s="54"/>
      <c r="F4" s="54"/>
      <c r="G4" s="54"/>
    </row>
    <row r="5" spans="2:12" ht="15" customHeight="1">
      <c r="B5" s="55" t="s">
        <v>87</v>
      </c>
      <c r="C5" s="55"/>
      <c r="D5" s="55"/>
      <c r="E5" s="55"/>
      <c r="F5" s="55"/>
      <c r="G5" s="55"/>
    </row>
    <row r="6" spans="2:12">
      <c r="B6" s="56" t="s">
        <v>62</v>
      </c>
      <c r="C6" s="56"/>
      <c r="D6" s="56"/>
      <c r="E6" s="56"/>
      <c r="F6" s="56"/>
      <c r="G6" s="56"/>
    </row>
    <row r="7" spans="2:12">
      <c r="B7" s="33"/>
      <c r="C7" s="33"/>
      <c r="D7" s="33"/>
      <c r="E7" s="33" t="s">
        <v>59</v>
      </c>
      <c r="F7" s="33"/>
      <c r="G7" s="33"/>
    </row>
    <row r="8" spans="2:12">
      <c r="B8" s="6"/>
      <c r="C8" s="6"/>
      <c r="D8" s="6"/>
      <c r="E8" s="6"/>
      <c r="F8" s="6"/>
    </row>
    <row r="9" spans="2:12" ht="20.100000000000001" customHeight="1">
      <c r="B9" s="61" t="s">
        <v>16</v>
      </c>
      <c r="C9" s="61"/>
      <c r="D9" s="61"/>
      <c r="E9" s="34" t="s">
        <v>55</v>
      </c>
      <c r="F9" s="34" t="s">
        <v>56</v>
      </c>
      <c r="G9" s="34" t="s">
        <v>57</v>
      </c>
      <c r="H9" s="34" t="s">
        <v>58</v>
      </c>
      <c r="I9" s="27"/>
      <c r="J9" s="27"/>
      <c r="K9" s="2"/>
      <c r="L9" s="2"/>
    </row>
    <row r="10" spans="2:12">
      <c r="B10" s="7" t="s">
        <v>11</v>
      </c>
      <c r="C10" s="7"/>
      <c r="D10" s="7"/>
      <c r="E10" s="10">
        <v>0</v>
      </c>
      <c r="F10" s="29">
        <v>51.522360815333123</v>
      </c>
      <c r="G10" s="29">
        <v>117607</v>
      </c>
      <c r="H10" s="29">
        <v>169353.99999999997</v>
      </c>
      <c r="I10" s="37"/>
      <c r="J10" s="10"/>
    </row>
    <row r="11" spans="2:12">
      <c r="B11" s="8" t="s">
        <v>12</v>
      </c>
      <c r="C11" s="8"/>
      <c r="D11" s="8"/>
      <c r="E11" s="16">
        <v>0</v>
      </c>
      <c r="F11" s="38">
        <v>4.0176991150442491</v>
      </c>
      <c r="G11" s="38">
        <v>2070</v>
      </c>
      <c r="H11" s="38">
        <v>2270.0000000000009</v>
      </c>
      <c r="I11" s="37"/>
      <c r="J11" s="10"/>
    </row>
    <row r="12" spans="2:12">
      <c r="B12" s="7" t="s">
        <v>13</v>
      </c>
      <c r="C12" s="7"/>
      <c r="D12" s="7"/>
      <c r="E12" s="10">
        <v>0</v>
      </c>
      <c r="F12" s="29">
        <v>0.13496932515337426</v>
      </c>
      <c r="G12" s="29">
        <v>22</v>
      </c>
      <c r="H12" s="29">
        <v>22.000000000000004</v>
      </c>
      <c r="I12" s="37"/>
      <c r="J12" s="10"/>
    </row>
    <row r="13" spans="2:12">
      <c r="B13" s="7" t="s">
        <v>7</v>
      </c>
      <c r="C13" s="7"/>
      <c r="D13" s="7"/>
      <c r="E13" s="16">
        <v>0</v>
      </c>
      <c r="F13" s="38">
        <v>42.751183063511846</v>
      </c>
      <c r="G13" s="38">
        <v>117607</v>
      </c>
      <c r="H13" s="38">
        <v>171646.00000000006</v>
      </c>
      <c r="I13" s="37"/>
      <c r="J13" s="10"/>
    </row>
    <row r="14" spans="2:12">
      <c r="B14" s="2" t="s">
        <v>17</v>
      </c>
      <c r="I14" s="28"/>
      <c r="J14" s="28"/>
    </row>
    <row r="18" spans="2:10">
      <c r="B18" s="54" t="s">
        <v>8</v>
      </c>
      <c r="C18" s="54"/>
      <c r="D18" s="54"/>
      <c r="E18" s="54"/>
      <c r="F18" s="54"/>
      <c r="G18" s="54"/>
    </row>
    <row r="19" spans="2:10" ht="15" customHeight="1">
      <c r="B19" s="55" t="s">
        <v>87</v>
      </c>
      <c r="C19" s="55"/>
      <c r="D19" s="55"/>
      <c r="E19" s="55"/>
      <c r="F19" s="55"/>
      <c r="G19" s="55"/>
    </row>
    <row r="20" spans="2:10">
      <c r="B20" s="56" t="s">
        <v>63</v>
      </c>
      <c r="C20" s="56"/>
      <c r="D20" s="56"/>
      <c r="E20" s="56"/>
      <c r="F20" s="56"/>
      <c r="G20" s="56"/>
    </row>
    <row r="21" spans="2:10">
      <c r="B21" s="33"/>
      <c r="C21" s="33"/>
      <c r="D21" s="33"/>
      <c r="E21" s="33" t="s">
        <v>59</v>
      </c>
      <c r="F21" s="33"/>
      <c r="G21" s="33"/>
    </row>
    <row r="22" spans="2:10">
      <c r="B22" s="6"/>
      <c r="C22" s="6"/>
      <c r="D22" s="6"/>
      <c r="E22" s="6"/>
      <c r="F22" s="6"/>
    </row>
    <row r="23" spans="2:10">
      <c r="B23" s="61" t="s">
        <v>60</v>
      </c>
      <c r="C23" s="61"/>
      <c r="D23" s="61"/>
      <c r="E23" s="34" t="s">
        <v>55</v>
      </c>
      <c r="F23" s="34" t="s">
        <v>56</v>
      </c>
      <c r="G23" s="34" t="s">
        <v>57</v>
      </c>
      <c r="H23" s="34" t="s">
        <v>58</v>
      </c>
      <c r="I23" s="27"/>
      <c r="J23" s="27"/>
    </row>
    <row r="24" spans="2:10">
      <c r="B24" s="7" t="s">
        <v>48</v>
      </c>
      <c r="C24" s="7"/>
      <c r="D24" s="7"/>
      <c r="E24" s="10">
        <v>0</v>
      </c>
      <c r="F24" s="29">
        <v>1229.46875</v>
      </c>
      <c r="G24" s="29">
        <v>117607</v>
      </c>
      <c r="H24" s="29">
        <v>157372</v>
      </c>
      <c r="I24" s="37"/>
      <c r="J24" s="10"/>
    </row>
    <row r="25" spans="2:10">
      <c r="B25" s="8" t="s">
        <v>49</v>
      </c>
      <c r="C25" s="8"/>
      <c r="D25" s="8"/>
      <c r="E25" s="16">
        <v>0</v>
      </c>
      <c r="F25" s="38">
        <v>452.57142857142856</v>
      </c>
      <c r="G25" s="38">
        <v>9504</v>
      </c>
      <c r="H25" s="38">
        <v>9504</v>
      </c>
      <c r="I25" s="37"/>
      <c r="J25" s="10"/>
    </row>
    <row r="26" spans="2:10">
      <c r="B26" s="7" t="s">
        <v>61</v>
      </c>
      <c r="C26" s="7"/>
      <c r="D26" s="7"/>
      <c r="E26" s="10">
        <v>0</v>
      </c>
      <c r="F26" s="29">
        <v>4.5608247422680401</v>
      </c>
      <c r="G26" s="29">
        <v>2070</v>
      </c>
      <c r="H26" s="29">
        <v>2211.9999999999995</v>
      </c>
      <c r="I26" s="37"/>
      <c r="J26" s="10"/>
    </row>
    <row r="27" spans="2:10">
      <c r="B27" s="8" t="s">
        <v>50</v>
      </c>
      <c r="C27" s="8"/>
      <c r="D27" s="8"/>
      <c r="E27" s="16">
        <v>0</v>
      </c>
      <c r="F27" s="38">
        <v>0.74939024390243925</v>
      </c>
      <c r="G27" s="38">
        <v>1800</v>
      </c>
      <c r="H27" s="38">
        <v>2458.0000000000009</v>
      </c>
      <c r="I27" s="37"/>
      <c r="J27" s="10"/>
    </row>
    <row r="28" spans="2:10">
      <c r="B28" s="7" t="s">
        <v>51</v>
      </c>
      <c r="C28" s="7"/>
      <c r="D28" s="7"/>
      <c r="E28" s="10">
        <v>0</v>
      </c>
      <c r="F28" s="29">
        <v>0.99009900990098998</v>
      </c>
      <c r="G28" s="29">
        <v>80</v>
      </c>
      <c r="H28" s="29">
        <v>99.999999999999986</v>
      </c>
      <c r="I28" s="37"/>
      <c r="J28" s="10"/>
    </row>
    <row r="29" spans="2:10">
      <c r="B29" s="7" t="s">
        <v>7</v>
      </c>
      <c r="C29" s="7"/>
      <c r="D29" s="7"/>
      <c r="E29" s="10">
        <v>0</v>
      </c>
      <c r="F29" s="29">
        <v>42.751183063511846</v>
      </c>
      <c r="G29" s="29">
        <v>117607</v>
      </c>
      <c r="H29" s="29">
        <v>171646.00000000006</v>
      </c>
      <c r="I29" s="37"/>
      <c r="J29" s="21"/>
    </row>
    <row r="30" spans="2:10">
      <c r="B30" s="2" t="s">
        <v>17</v>
      </c>
      <c r="H30" s="28"/>
      <c r="I30" s="30"/>
    </row>
    <row r="32" spans="2:10">
      <c r="B32" s="54" t="s">
        <v>8</v>
      </c>
      <c r="C32" s="54"/>
      <c r="D32" s="54"/>
      <c r="E32" s="54"/>
      <c r="F32" s="54"/>
      <c r="G32" s="54"/>
    </row>
    <row r="33" spans="2:10" ht="15" customHeight="1">
      <c r="B33" s="55" t="s">
        <v>87</v>
      </c>
      <c r="C33" s="55"/>
      <c r="D33" s="55"/>
      <c r="E33" s="55"/>
      <c r="F33" s="55"/>
      <c r="G33" s="55"/>
    </row>
    <row r="34" spans="2:10">
      <c r="B34" s="56" t="s">
        <v>63</v>
      </c>
      <c r="C34" s="56"/>
      <c r="D34" s="56"/>
      <c r="E34" s="56"/>
      <c r="F34" s="56"/>
      <c r="G34" s="56"/>
    </row>
    <row r="35" spans="2:10">
      <c r="B35" s="33"/>
      <c r="C35" s="33"/>
      <c r="D35" s="33"/>
      <c r="E35" s="33" t="s">
        <v>59</v>
      </c>
      <c r="F35" s="33"/>
      <c r="G35" s="33"/>
    </row>
    <row r="36" spans="2:10">
      <c r="B36" s="33"/>
      <c r="C36" s="33"/>
      <c r="D36" s="33"/>
      <c r="E36" s="33"/>
      <c r="F36" s="33"/>
      <c r="G36" s="33"/>
    </row>
    <row r="37" spans="2:10">
      <c r="B37" s="61" t="s">
        <v>64</v>
      </c>
      <c r="C37" s="61"/>
      <c r="D37" s="61"/>
      <c r="E37" s="34" t="s">
        <v>55</v>
      </c>
      <c r="F37" s="34" t="s">
        <v>56</v>
      </c>
      <c r="G37" s="34" t="s">
        <v>57</v>
      </c>
      <c r="H37" s="34" t="s">
        <v>58</v>
      </c>
      <c r="I37" s="27"/>
      <c r="J37" s="27"/>
    </row>
    <row r="38" spans="2:10" ht="15" customHeight="1">
      <c r="B38" s="60" t="s">
        <v>65</v>
      </c>
      <c r="C38" s="60"/>
      <c r="D38" s="60"/>
      <c r="E38" s="10">
        <v>0</v>
      </c>
      <c r="F38" s="29">
        <v>0.99009900990098998</v>
      </c>
      <c r="G38" s="29">
        <v>80</v>
      </c>
      <c r="H38" s="29">
        <v>99.999999999999986</v>
      </c>
      <c r="I38" s="37"/>
      <c r="J38" s="10"/>
    </row>
    <row r="39" spans="2:10" ht="15" customHeight="1">
      <c r="B39" s="59" t="s">
        <v>66</v>
      </c>
      <c r="C39" s="59"/>
      <c r="D39" s="59"/>
      <c r="E39" s="16">
        <v>0</v>
      </c>
      <c r="F39" s="38">
        <v>551.18055555555566</v>
      </c>
      <c r="G39" s="38">
        <v>22000</v>
      </c>
      <c r="H39" s="38">
        <v>39685.000000000007</v>
      </c>
      <c r="I39" s="37"/>
      <c r="J39" s="10"/>
    </row>
    <row r="40" spans="2:10" ht="15" customHeight="1">
      <c r="B40" s="60" t="s">
        <v>67</v>
      </c>
      <c r="C40" s="60"/>
      <c r="D40" s="60"/>
      <c r="E40" s="10">
        <v>0</v>
      </c>
      <c r="F40" s="29">
        <v>0</v>
      </c>
      <c r="G40" s="29">
        <v>0</v>
      </c>
      <c r="H40" s="29">
        <v>0</v>
      </c>
      <c r="I40" s="37"/>
      <c r="J40" s="10"/>
    </row>
    <row r="41" spans="2:10" ht="15" customHeight="1">
      <c r="B41" s="59" t="s">
        <v>68</v>
      </c>
      <c r="C41" s="59"/>
      <c r="D41" s="59"/>
      <c r="E41" s="16">
        <v>0</v>
      </c>
      <c r="F41" s="38">
        <v>0</v>
      </c>
      <c r="G41" s="38">
        <v>0</v>
      </c>
      <c r="H41" s="38">
        <v>0</v>
      </c>
      <c r="I41" s="37"/>
      <c r="J41" s="10"/>
    </row>
    <row r="42" spans="2:10" ht="15" customHeight="1">
      <c r="B42" s="60" t="s">
        <v>69</v>
      </c>
      <c r="C42" s="60"/>
      <c r="D42" s="60"/>
      <c r="E42" s="10">
        <v>0</v>
      </c>
      <c r="F42" s="29">
        <v>0</v>
      </c>
      <c r="G42" s="29">
        <v>0</v>
      </c>
      <c r="H42" s="29">
        <v>0</v>
      </c>
      <c r="I42" s="37"/>
      <c r="J42" s="10"/>
    </row>
    <row r="43" spans="2:10" ht="15" customHeight="1">
      <c r="B43" s="59" t="s">
        <v>70</v>
      </c>
      <c r="C43" s="59"/>
      <c r="D43" s="59"/>
      <c r="E43" s="16">
        <v>0</v>
      </c>
      <c r="F43" s="38">
        <v>0</v>
      </c>
      <c r="G43" s="38">
        <v>0</v>
      </c>
      <c r="H43" s="38">
        <v>0</v>
      </c>
      <c r="I43" s="37"/>
      <c r="J43" s="21"/>
    </row>
    <row r="44" spans="2:10" ht="15" customHeight="1">
      <c r="B44" s="60" t="s">
        <v>71</v>
      </c>
      <c r="C44" s="60"/>
      <c r="D44" s="60"/>
      <c r="E44" s="10">
        <v>0</v>
      </c>
      <c r="F44" s="29">
        <v>0</v>
      </c>
      <c r="G44" s="29">
        <v>0</v>
      </c>
      <c r="H44" s="29">
        <v>0</v>
      </c>
      <c r="I44" s="37"/>
      <c r="J44" s="21"/>
    </row>
    <row r="45" spans="2:10" ht="15" customHeight="1">
      <c r="B45" s="59" t="s">
        <v>72</v>
      </c>
      <c r="C45" s="59"/>
      <c r="D45" s="59"/>
      <c r="E45" s="16">
        <v>0</v>
      </c>
      <c r="F45" s="38">
        <v>1056</v>
      </c>
      <c r="G45" s="38">
        <v>9504</v>
      </c>
      <c r="H45" s="38">
        <v>9504</v>
      </c>
      <c r="I45" s="30"/>
    </row>
    <row r="46" spans="2:10" ht="15" customHeight="1">
      <c r="B46" s="60" t="s">
        <v>73</v>
      </c>
      <c r="C46" s="60"/>
      <c r="D46" s="60"/>
      <c r="E46" s="10">
        <v>0</v>
      </c>
      <c r="F46" s="29">
        <v>0</v>
      </c>
      <c r="G46" s="29">
        <v>0</v>
      </c>
      <c r="H46" s="29">
        <v>0</v>
      </c>
    </row>
    <row r="47" spans="2:10" ht="15" customHeight="1">
      <c r="B47" s="59" t="s">
        <v>74</v>
      </c>
      <c r="C47" s="59"/>
      <c r="D47" s="59"/>
      <c r="E47" s="16">
        <v>0</v>
      </c>
      <c r="F47" s="38">
        <v>0</v>
      </c>
      <c r="G47" s="38">
        <v>0</v>
      </c>
      <c r="H47" s="38">
        <v>0</v>
      </c>
    </row>
    <row r="48" spans="2:10" ht="15" customHeight="1">
      <c r="B48" s="60" t="s">
        <v>75</v>
      </c>
      <c r="C48" s="60"/>
      <c r="D48" s="60"/>
      <c r="E48" s="10">
        <v>0</v>
      </c>
      <c r="F48" s="29">
        <v>11760.7</v>
      </c>
      <c r="G48" s="29">
        <v>117607</v>
      </c>
      <c r="H48" s="29">
        <v>117607</v>
      </c>
    </row>
    <row r="49" spans="2:8" ht="15" customHeight="1">
      <c r="B49" s="59" t="s">
        <v>76</v>
      </c>
      <c r="C49" s="59"/>
      <c r="D49" s="59"/>
      <c r="E49" s="16">
        <v>0</v>
      </c>
      <c r="F49" s="38">
        <v>4.5797101449275353</v>
      </c>
      <c r="G49" s="38">
        <v>2070</v>
      </c>
      <c r="H49" s="38">
        <v>2211.9999999999995</v>
      </c>
    </row>
    <row r="50" spans="2:8" ht="15" customHeight="1">
      <c r="B50" s="60" t="s">
        <v>77</v>
      </c>
      <c r="C50" s="60"/>
      <c r="D50" s="60"/>
      <c r="E50" s="10">
        <v>0</v>
      </c>
      <c r="F50" s="29">
        <v>3.333333333333333</v>
      </c>
      <c r="G50" s="29">
        <v>80</v>
      </c>
      <c r="H50" s="29">
        <v>80</v>
      </c>
    </row>
    <row r="51" spans="2:8" ht="15" customHeight="1">
      <c r="B51" s="59" t="s">
        <v>78</v>
      </c>
      <c r="C51" s="59"/>
      <c r="D51" s="59"/>
      <c r="E51" s="16">
        <v>0</v>
      </c>
      <c r="F51" s="38">
        <v>0</v>
      </c>
      <c r="G51" s="38">
        <v>0</v>
      </c>
      <c r="H51" s="38">
        <v>0</v>
      </c>
    </row>
    <row r="52" spans="2:8" ht="15" customHeight="1">
      <c r="B52" s="60" t="s">
        <v>79</v>
      </c>
      <c r="C52" s="60"/>
      <c r="D52" s="60"/>
      <c r="E52" s="10">
        <v>0</v>
      </c>
      <c r="F52" s="29">
        <v>0</v>
      </c>
      <c r="G52" s="29">
        <v>0</v>
      </c>
      <c r="H52" s="29">
        <v>0</v>
      </c>
    </row>
    <row r="53" spans="2:8" ht="15" customHeight="1">
      <c r="B53" s="59" t="s">
        <v>80</v>
      </c>
      <c r="C53" s="59"/>
      <c r="D53" s="59"/>
      <c r="E53" s="16">
        <v>0</v>
      </c>
      <c r="F53" s="38">
        <v>0</v>
      </c>
      <c r="G53" s="38">
        <v>0</v>
      </c>
      <c r="H53" s="38">
        <v>0</v>
      </c>
    </row>
    <row r="54" spans="2:8" ht="15" customHeight="1">
      <c r="B54" s="60" t="s">
        <v>81</v>
      </c>
      <c r="C54" s="60"/>
      <c r="D54" s="60"/>
      <c r="E54" s="10">
        <v>0</v>
      </c>
      <c r="F54" s="29">
        <v>0</v>
      </c>
      <c r="G54" s="29">
        <v>0</v>
      </c>
      <c r="H54" s="29">
        <v>0</v>
      </c>
    </row>
    <row r="55" spans="2:8" ht="15" customHeight="1">
      <c r="B55" s="59" t="s">
        <v>82</v>
      </c>
      <c r="C55" s="59"/>
      <c r="D55" s="59"/>
      <c r="E55" s="16">
        <v>0</v>
      </c>
      <c r="F55" s="38">
        <v>5.9561128526645767E-2</v>
      </c>
      <c r="G55" s="38">
        <v>19</v>
      </c>
      <c r="H55" s="38">
        <v>19</v>
      </c>
    </row>
    <row r="56" spans="2:8" ht="15" customHeight="1">
      <c r="B56" s="60" t="s">
        <v>83</v>
      </c>
      <c r="C56" s="60"/>
      <c r="D56" s="60"/>
      <c r="E56" s="10">
        <v>0</v>
      </c>
      <c r="F56" s="29">
        <v>1.4924297043979819</v>
      </c>
      <c r="G56" s="29">
        <v>1800</v>
      </c>
      <c r="H56" s="29">
        <v>2070.0000000000009</v>
      </c>
    </row>
    <row r="57" spans="2:8" ht="15" customHeight="1">
      <c r="B57" s="59" t="s">
        <v>84</v>
      </c>
      <c r="C57" s="59"/>
      <c r="D57" s="59"/>
      <c r="E57" s="16">
        <v>0</v>
      </c>
      <c r="F57" s="38">
        <v>0</v>
      </c>
      <c r="G57" s="38">
        <v>0</v>
      </c>
      <c r="H57" s="38">
        <v>0</v>
      </c>
    </row>
    <row r="58" spans="2:8" ht="15" customHeight="1">
      <c r="B58" s="60" t="s">
        <v>85</v>
      </c>
      <c r="C58" s="60"/>
      <c r="D58" s="60"/>
      <c r="E58" s="10">
        <v>0</v>
      </c>
      <c r="F58" s="29">
        <v>0.29567307692307698</v>
      </c>
      <c r="G58" s="29">
        <v>200</v>
      </c>
      <c r="H58" s="29">
        <v>369.00000000000006</v>
      </c>
    </row>
    <row r="59" spans="2:8" ht="15" customHeight="1">
      <c r="B59" s="59" t="s">
        <v>86</v>
      </c>
      <c r="C59" s="59"/>
      <c r="D59" s="59"/>
      <c r="E59" s="16">
        <v>0</v>
      </c>
      <c r="F59" s="38">
        <v>0</v>
      </c>
      <c r="G59" s="38">
        <v>0</v>
      </c>
      <c r="H59" s="38">
        <v>0</v>
      </c>
    </row>
    <row r="60" spans="2:8">
      <c r="B60" s="39" t="s">
        <v>3</v>
      </c>
      <c r="E60" s="10">
        <v>0</v>
      </c>
      <c r="F60" s="29">
        <v>42.751183063511846</v>
      </c>
      <c r="G60" s="29">
        <v>117607</v>
      </c>
      <c r="H60" s="29">
        <v>171646.00000000006</v>
      </c>
    </row>
    <row r="61" spans="2:8">
      <c r="E61" s="10"/>
      <c r="F61" s="29"/>
      <c r="G61" s="29"/>
      <c r="H61" s="29"/>
    </row>
    <row r="62" spans="2:8">
      <c r="B62" s="54" t="s">
        <v>8</v>
      </c>
      <c r="C62" s="54"/>
      <c r="D62" s="54"/>
      <c r="E62" s="54"/>
      <c r="F62" s="54"/>
      <c r="G62" s="54"/>
    </row>
    <row r="63" spans="2:8" ht="15" customHeight="1">
      <c r="B63" s="55" t="s">
        <v>87</v>
      </c>
      <c r="C63" s="55"/>
      <c r="D63" s="55"/>
      <c r="E63" s="55"/>
      <c r="F63" s="55"/>
      <c r="G63" s="55"/>
    </row>
    <row r="64" spans="2:8">
      <c r="B64" s="56" t="s">
        <v>62</v>
      </c>
      <c r="C64" s="56"/>
      <c r="D64" s="56"/>
      <c r="E64" s="56"/>
      <c r="F64" s="56"/>
      <c r="G64" s="56"/>
    </row>
    <row r="65" spans="2:12">
      <c r="B65" s="35"/>
      <c r="C65" s="35"/>
      <c r="D65" s="35"/>
      <c r="E65" s="35" t="s">
        <v>59</v>
      </c>
      <c r="F65" s="35"/>
      <c r="G65" s="35"/>
    </row>
    <row r="66" spans="2:12">
      <c r="B66" s="6"/>
      <c r="C66" s="6"/>
      <c r="D66" s="6"/>
      <c r="E66" s="6"/>
      <c r="F66" s="6"/>
    </row>
    <row r="67" spans="2:12" ht="20.100000000000001" customHeight="1">
      <c r="B67" s="61" t="s">
        <v>91</v>
      </c>
      <c r="C67" s="61"/>
      <c r="D67" s="61"/>
      <c r="E67" s="36" t="s">
        <v>55</v>
      </c>
      <c r="F67" s="36" t="s">
        <v>56</v>
      </c>
      <c r="G67" s="36" t="s">
        <v>57</v>
      </c>
      <c r="H67" s="36" t="s">
        <v>58</v>
      </c>
      <c r="I67" s="27"/>
      <c r="J67" s="27"/>
      <c r="K67" s="2"/>
      <c r="L67" s="2"/>
    </row>
    <row r="68" spans="2:12">
      <c r="B68" s="7" t="s">
        <v>92</v>
      </c>
      <c r="C68" s="7"/>
      <c r="D68" s="7"/>
      <c r="E68" s="10">
        <v>0</v>
      </c>
      <c r="F68" s="29">
        <v>68.021403091557659</v>
      </c>
      <c r="G68" s="29">
        <v>117607</v>
      </c>
      <c r="H68" s="29">
        <v>171617.99999999997</v>
      </c>
      <c r="I68" s="37"/>
      <c r="J68" s="10"/>
    </row>
    <row r="69" spans="2:12">
      <c r="B69" s="8" t="s">
        <v>93</v>
      </c>
      <c r="C69" s="8"/>
      <c r="D69" s="8"/>
      <c r="E69" s="16">
        <v>0</v>
      </c>
      <c r="F69" s="38">
        <v>1.876675603217158E-2</v>
      </c>
      <c r="G69" s="38">
        <v>15</v>
      </c>
      <c r="H69" s="38">
        <v>27.999999999999996</v>
      </c>
      <c r="I69" s="37"/>
      <c r="J69" s="10"/>
    </row>
    <row r="70" spans="2:12">
      <c r="B70" s="17" t="s">
        <v>3</v>
      </c>
      <c r="C70" s="7"/>
      <c r="D70" s="7"/>
      <c r="E70" s="10">
        <v>0</v>
      </c>
      <c r="F70" s="29">
        <v>42.751183063511846</v>
      </c>
      <c r="G70" s="29">
        <v>117607</v>
      </c>
      <c r="H70" s="29">
        <v>171646.00000000006</v>
      </c>
      <c r="I70" s="37"/>
      <c r="J70" s="10"/>
    </row>
    <row r="71" spans="2:12" s="6" customFormat="1">
      <c r="B71" s="7"/>
      <c r="C71" s="7"/>
      <c r="D71" s="7"/>
      <c r="E71" s="41"/>
      <c r="F71" s="41"/>
      <c r="G71" s="41"/>
      <c r="H71" s="41"/>
      <c r="I71" s="37"/>
      <c r="J71" s="10"/>
    </row>
    <row r="72" spans="2:12">
      <c r="B72" s="2" t="s">
        <v>17</v>
      </c>
      <c r="I72" s="28"/>
      <c r="J72" s="28"/>
    </row>
    <row r="73" spans="2:12">
      <c r="E73" s="10"/>
      <c r="F73" s="29"/>
      <c r="G73" s="29"/>
      <c r="H73" s="29"/>
    </row>
    <row r="74" spans="2:12">
      <c r="B74" s="54" t="s">
        <v>8</v>
      </c>
      <c r="C74" s="54"/>
      <c r="D74" s="54"/>
      <c r="E74" s="54"/>
      <c r="F74" s="54"/>
      <c r="G74" s="54"/>
    </row>
    <row r="75" spans="2:12" ht="15" customHeight="1">
      <c r="B75" s="55" t="s">
        <v>88</v>
      </c>
      <c r="C75" s="55"/>
      <c r="D75" s="55"/>
      <c r="E75" s="55"/>
      <c r="F75" s="55"/>
      <c r="G75" s="55"/>
    </row>
    <row r="76" spans="2:12">
      <c r="B76" s="56" t="s">
        <v>63</v>
      </c>
      <c r="C76" s="56"/>
      <c r="D76" s="56"/>
      <c r="E76" s="56"/>
      <c r="F76" s="56"/>
      <c r="G76" s="56"/>
    </row>
    <row r="77" spans="2:12">
      <c r="B77" s="33"/>
      <c r="C77" s="33"/>
      <c r="D77" s="33"/>
      <c r="E77" s="33" t="s">
        <v>59</v>
      </c>
      <c r="F77" s="33"/>
      <c r="G77" s="33"/>
    </row>
    <row r="78" spans="2:12">
      <c r="B78" s="6"/>
      <c r="C78" s="6"/>
      <c r="D78" s="6"/>
      <c r="E78" s="6"/>
      <c r="F78" s="6"/>
    </row>
    <row r="79" spans="2:12" ht="20.100000000000001" customHeight="1">
      <c r="B79" s="61" t="s">
        <v>16</v>
      </c>
      <c r="C79" s="61"/>
      <c r="D79" s="61"/>
      <c r="E79" s="34" t="s">
        <v>55</v>
      </c>
      <c r="F79" s="34" t="s">
        <v>56</v>
      </c>
      <c r="G79" s="34" t="s">
        <v>57</v>
      </c>
      <c r="H79" s="34" t="s">
        <v>58</v>
      </c>
      <c r="I79" s="27"/>
      <c r="J79" s="27"/>
      <c r="K79" s="2"/>
      <c r="L79" s="2"/>
    </row>
    <row r="80" spans="2:12">
      <c r="B80" s="7" t="s">
        <v>11</v>
      </c>
      <c r="C80" s="7"/>
      <c r="D80" s="7"/>
      <c r="E80" s="10">
        <v>0</v>
      </c>
      <c r="F80" s="29">
        <v>106.87617888652265</v>
      </c>
      <c r="G80" s="29">
        <v>249338</v>
      </c>
      <c r="H80" s="29">
        <v>351301.99999999994</v>
      </c>
      <c r="I80" s="37"/>
      <c r="J80" s="10"/>
    </row>
    <row r="81" spans="2:11">
      <c r="B81" s="8" t="s">
        <v>12</v>
      </c>
      <c r="C81" s="8"/>
      <c r="D81" s="8"/>
      <c r="E81" s="16">
        <v>0</v>
      </c>
      <c r="F81" s="38">
        <v>0.26902654867256642</v>
      </c>
      <c r="G81" s="38">
        <v>45</v>
      </c>
      <c r="H81" s="38">
        <v>152.00000000000003</v>
      </c>
      <c r="I81" s="37"/>
      <c r="J81" s="10"/>
    </row>
    <row r="82" spans="2:11">
      <c r="B82" s="7" t="s">
        <v>13</v>
      </c>
      <c r="C82" s="7"/>
      <c r="D82" s="7"/>
      <c r="E82" s="10">
        <v>0</v>
      </c>
      <c r="F82" s="29">
        <v>10.055214723926383</v>
      </c>
      <c r="G82" s="29">
        <v>1500</v>
      </c>
      <c r="H82" s="29">
        <v>1639.0000000000005</v>
      </c>
      <c r="I82" s="37"/>
      <c r="J82" s="10"/>
    </row>
    <row r="83" spans="2:11">
      <c r="B83" s="7"/>
      <c r="C83" s="7"/>
      <c r="D83" s="7"/>
      <c r="E83" s="16">
        <v>0</v>
      </c>
      <c r="F83" s="38">
        <v>87.943462017434641</v>
      </c>
      <c r="G83" s="38">
        <v>249338</v>
      </c>
      <c r="H83" s="38">
        <v>353093.00000000006</v>
      </c>
      <c r="I83" s="37"/>
      <c r="J83" s="10"/>
    </row>
    <row r="84" spans="2:11">
      <c r="B84" s="2" t="s">
        <v>17</v>
      </c>
      <c r="I84" s="28"/>
      <c r="J84" s="28"/>
    </row>
    <row r="85" spans="2:11">
      <c r="B85" s="6"/>
      <c r="C85" s="6"/>
      <c r="D85" s="6"/>
      <c r="E85" s="6"/>
      <c r="F85" s="6"/>
      <c r="I85" s="28"/>
    </row>
    <row r="87" spans="2:11">
      <c r="K87" s="26"/>
    </row>
    <row r="88" spans="2:11">
      <c r="B88" s="54" t="s">
        <v>8</v>
      </c>
      <c r="C88" s="54"/>
      <c r="D88" s="54"/>
      <c r="E88" s="54"/>
      <c r="F88" s="54"/>
      <c r="G88" s="54"/>
    </row>
    <row r="89" spans="2:11" ht="15" customHeight="1">
      <c r="B89" s="55" t="s">
        <v>88</v>
      </c>
      <c r="C89" s="55"/>
      <c r="D89" s="55"/>
      <c r="E89" s="55"/>
      <c r="F89" s="55"/>
      <c r="G89" s="55"/>
    </row>
    <row r="90" spans="2:11">
      <c r="B90" s="56" t="s">
        <v>62</v>
      </c>
      <c r="C90" s="56"/>
      <c r="D90" s="56"/>
      <c r="E90" s="56"/>
      <c r="F90" s="56"/>
      <c r="G90" s="56"/>
    </row>
    <row r="91" spans="2:11">
      <c r="B91" s="33"/>
      <c r="C91" s="33"/>
      <c r="D91" s="33"/>
      <c r="E91" s="33" t="s">
        <v>59</v>
      </c>
      <c r="F91" s="33"/>
      <c r="G91" s="33"/>
    </row>
    <row r="92" spans="2:11">
      <c r="B92" s="6"/>
      <c r="C92" s="6"/>
      <c r="D92" s="6"/>
      <c r="E92" s="6"/>
      <c r="F92" s="6"/>
    </row>
    <row r="93" spans="2:11">
      <c r="B93" s="61" t="s">
        <v>60</v>
      </c>
      <c r="C93" s="61"/>
      <c r="D93" s="61"/>
      <c r="E93" s="34" t="s">
        <v>55</v>
      </c>
      <c r="F93" s="34" t="s">
        <v>56</v>
      </c>
      <c r="G93" s="34" t="s">
        <v>57</v>
      </c>
      <c r="H93" s="34" t="s">
        <v>58</v>
      </c>
      <c r="I93" s="27"/>
      <c r="J93" s="27"/>
    </row>
    <row r="94" spans="2:11">
      <c r="B94" s="7" t="s">
        <v>48</v>
      </c>
      <c r="C94" s="7"/>
      <c r="D94" s="7"/>
      <c r="E94" s="10">
        <v>0</v>
      </c>
      <c r="F94" s="29">
        <v>2038.2109374999998</v>
      </c>
      <c r="G94" s="29">
        <v>249338</v>
      </c>
      <c r="H94" s="29">
        <v>260890.99999999997</v>
      </c>
      <c r="I94" s="37"/>
      <c r="J94" s="10"/>
    </row>
    <row r="95" spans="2:11">
      <c r="B95" s="8" t="s">
        <v>49</v>
      </c>
      <c r="C95" s="8"/>
      <c r="D95" s="8"/>
      <c r="E95" s="16">
        <v>0</v>
      </c>
      <c r="F95" s="38">
        <v>4024.9047619047624</v>
      </c>
      <c r="G95" s="38">
        <v>83751</v>
      </c>
      <c r="H95" s="38">
        <v>84523.000000000015</v>
      </c>
      <c r="I95" s="37"/>
      <c r="J95" s="10"/>
    </row>
    <row r="96" spans="2:11">
      <c r="B96" s="7" t="s">
        <v>61</v>
      </c>
      <c r="C96" s="7"/>
      <c r="D96" s="7"/>
      <c r="E96" s="10">
        <v>0</v>
      </c>
      <c r="F96" s="29">
        <v>3.3649484536082466</v>
      </c>
      <c r="G96" s="29">
        <v>1500</v>
      </c>
      <c r="H96" s="29">
        <v>1631.9999999999995</v>
      </c>
      <c r="I96" s="37"/>
      <c r="J96" s="10"/>
    </row>
    <row r="97" spans="2:10">
      <c r="B97" s="8" t="s">
        <v>50</v>
      </c>
      <c r="C97" s="8"/>
      <c r="D97" s="8"/>
      <c r="E97" s="16">
        <v>0</v>
      </c>
      <c r="F97" s="38">
        <v>1.836280487804878</v>
      </c>
      <c r="G97" s="38">
        <v>3000</v>
      </c>
      <c r="H97" s="38">
        <v>6023</v>
      </c>
      <c r="I97" s="37"/>
      <c r="J97" s="10"/>
    </row>
    <row r="98" spans="2:10">
      <c r="B98" s="7" t="s">
        <v>51</v>
      </c>
      <c r="C98" s="7"/>
      <c r="D98" s="7"/>
      <c r="E98" s="10">
        <v>0</v>
      </c>
      <c r="F98" s="29">
        <v>0.23762376237623761</v>
      </c>
      <c r="G98" s="29">
        <v>24</v>
      </c>
      <c r="H98" s="29">
        <v>24</v>
      </c>
      <c r="I98" s="37"/>
      <c r="J98" s="10"/>
    </row>
    <row r="99" spans="2:10">
      <c r="B99" s="7"/>
      <c r="C99" s="7"/>
      <c r="D99" s="7"/>
      <c r="E99" s="10">
        <v>0</v>
      </c>
      <c r="F99" s="29">
        <v>87.943462017434641</v>
      </c>
      <c r="G99" s="29">
        <v>249338</v>
      </c>
      <c r="H99" s="29">
        <v>353093.00000000006</v>
      </c>
      <c r="I99" s="37"/>
      <c r="J99" s="21"/>
    </row>
    <row r="100" spans="2:10">
      <c r="B100" s="2" t="s">
        <v>17</v>
      </c>
      <c r="H100" s="28"/>
      <c r="I100" s="30"/>
    </row>
    <row r="101" spans="2:10">
      <c r="B101" s="6"/>
      <c r="C101" s="6"/>
      <c r="D101" s="6"/>
      <c r="E101" s="6"/>
      <c r="F101" s="6"/>
    </row>
    <row r="104" spans="2:10">
      <c r="B104" s="54" t="s">
        <v>8</v>
      </c>
      <c r="C104" s="54"/>
      <c r="D104" s="54"/>
      <c r="E104" s="54"/>
      <c r="F104" s="54"/>
      <c r="G104" s="54"/>
    </row>
    <row r="105" spans="2:10" ht="15" customHeight="1">
      <c r="B105" s="55" t="s">
        <v>88</v>
      </c>
      <c r="C105" s="55"/>
      <c r="D105" s="55"/>
      <c r="E105" s="55"/>
      <c r="F105" s="55"/>
      <c r="G105" s="55"/>
    </row>
    <row r="106" spans="2:10">
      <c r="B106" s="56" t="s">
        <v>62</v>
      </c>
      <c r="C106" s="56"/>
      <c r="D106" s="56"/>
      <c r="E106" s="56"/>
      <c r="F106" s="56"/>
      <c r="G106" s="56"/>
    </row>
    <row r="107" spans="2:10">
      <c r="B107" s="33"/>
      <c r="C107" s="33"/>
      <c r="D107" s="33"/>
      <c r="E107" s="33" t="s">
        <v>59</v>
      </c>
      <c r="F107" s="33"/>
      <c r="G107" s="33"/>
    </row>
    <row r="108" spans="2:10">
      <c r="B108" s="6"/>
      <c r="C108" s="6"/>
      <c r="D108" s="6"/>
      <c r="E108" s="6"/>
      <c r="F108" s="6"/>
    </row>
    <row r="109" spans="2:10">
      <c r="B109" s="61" t="s">
        <v>64</v>
      </c>
      <c r="C109" s="61"/>
      <c r="D109" s="61"/>
      <c r="E109" s="34" t="s">
        <v>55</v>
      </c>
      <c r="F109" s="34" t="s">
        <v>56</v>
      </c>
      <c r="G109" s="34" t="s">
        <v>57</v>
      </c>
      <c r="H109" s="34" t="s">
        <v>58</v>
      </c>
      <c r="I109" s="27"/>
      <c r="J109" s="27"/>
    </row>
    <row r="110" spans="2:10" ht="15" customHeight="1">
      <c r="B110" s="60" t="s">
        <v>65</v>
      </c>
      <c r="C110" s="60"/>
      <c r="D110" s="60"/>
      <c r="E110" s="10">
        <v>0</v>
      </c>
      <c r="F110" s="29">
        <v>0.23762376237623761</v>
      </c>
      <c r="G110" s="29">
        <v>24</v>
      </c>
      <c r="H110" s="29">
        <v>24</v>
      </c>
      <c r="I110" s="37"/>
      <c r="J110" s="10"/>
    </row>
    <row r="111" spans="2:10" ht="15" customHeight="1">
      <c r="B111" s="59" t="s">
        <v>66</v>
      </c>
      <c r="C111" s="59"/>
      <c r="D111" s="59"/>
      <c r="E111" s="16">
        <v>0</v>
      </c>
      <c r="F111" s="38">
        <v>2.0694444444444442</v>
      </c>
      <c r="G111" s="38">
        <v>139</v>
      </c>
      <c r="H111" s="38">
        <v>148.99999999999997</v>
      </c>
      <c r="I111" s="37"/>
      <c r="J111" s="10"/>
    </row>
    <row r="112" spans="2:10" ht="15" customHeight="1">
      <c r="B112" s="60" t="s">
        <v>67</v>
      </c>
      <c r="C112" s="60"/>
      <c r="D112" s="60"/>
      <c r="E112" s="10">
        <v>0</v>
      </c>
      <c r="F112" s="29">
        <v>0</v>
      </c>
      <c r="G112" s="29">
        <v>0</v>
      </c>
      <c r="H112" s="29">
        <v>0</v>
      </c>
      <c r="I112" s="37"/>
      <c r="J112" s="10"/>
    </row>
    <row r="113" spans="2:10" ht="15" customHeight="1">
      <c r="B113" s="59" t="s">
        <v>68</v>
      </c>
      <c r="C113" s="59"/>
      <c r="D113" s="59"/>
      <c r="E113" s="16">
        <v>0</v>
      </c>
      <c r="F113" s="38">
        <v>0</v>
      </c>
      <c r="G113" s="38">
        <v>0</v>
      </c>
      <c r="H113" s="38">
        <v>0</v>
      </c>
      <c r="I113" s="37"/>
      <c r="J113" s="10"/>
    </row>
    <row r="114" spans="2:10" ht="15" customHeight="1">
      <c r="B114" s="60" t="s">
        <v>69</v>
      </c>
      <c r="C114" s="60"/>
      <c r="D114" s="60"/>
      <c r="E114" s="10">
        <v>0</v>
      </c>
      <c r="F114" s="29">
        <v>2280.8000000000002</v>
      </c>
      <c r="G114" s="29">
        <v>10617</v>
      </c>
      <c r="H114" s="29">
        <v>11404</v>
      </c>
      <c r="I114" s="37"/>
      <c r="J114" s="10"/>
    </row>
    <row r="115" spans="2:10" ht="15" customHeight="1">
      <c r="B115" s="59" t="s">
        <v>70</v>
      </c>
      <c r="C115" s="59"/>
      <c r="D115" s="59"/>
      <c r="E115" s="16">
        <v>0</v>
      </c>
      <c r="F115" s="38">
        <v>22.4</v>
      </c>
      <c r="G115" s="38">
        <v>112</v>
      </c>
      <c r="H115" s="38">
        <v>112</v>
      </c>
      <c r="I115" s="37"/>
      <c r="J115" s="21"/>
    </row>
    <row r="116" spans="2:10" ht="15" customHeight="1">
      <c r="B116" s="60" t="s">
        <v>71</v>
      </c>
      <c r="C116" s="60"/>
      <c r="D116" s="60"/>
      <c r="E116" s="10">
        <v>0</v>
      </c>
      <c r="F116" s="29">
        <v>0</v>
      </c>
      <c r="G116" s="29">
        <v>0</v>
      </c>
      <c r="H116" s="29">
        <v>0</v>
      </c>
      <c r="I116" s="37"/>
      <c r="J116" s="21"/>
    </row>
    <row r="117" spans="2:10" ht="15" customHeight="1">
      <c r="B117" s="59" t="s">
        <v>72</v>
      </c>
      <c r="C117" s="59"/>
      <c r="D117" s="59"/>
      <c r="E117" s="16">
        <v>0</v>
      </c>
      <c r="F117" s="38">
        <v>9379</v>
      </c>
      <c r="G117" s="38">
        <v>83751</v>
      </c>
      <c r="H117" s="38">
        <v>84411</v>
      </c>
      <c r="I117" s="30"/>
    </row>
    <row r="118" spans="2:10" ht="15" customHeight="1">
      <c r="B118" s="60" t="s">
        <v>73</v>
      </c>
      <c r="C118" s="60"/>
      <c r="D118" s="60"/>
      <c r="E118" s="10">
        <v>0</v>
      </c>
      <c r="F118" s="29">
        <v>0</v>
      </c>
      <c r="G118" s="29">
        <v>0</v>
      </c>
      <c r="H118" s="29">
        <v>0</v>
      </c>
    </row>
    <row r="119" spans="2:10" ht="15" customHeight="1">
      <c r="B119" s="59" t="s">
        <v>74</v>
      </c>
      <c r="C119" s="59"/>
      <c r="D119" s="59"/>
      <c r="E119" s="16">
        <v>0</v>
      </c>
      <c r="F119" s="38">
        <v>0</v>
      </c>
      <c r="G119" s="38">
        <v>0</v>
      </c>
      <c r="H119" s="38">
        <v>0</v>
      </c>
    </row>
    <row r="120" spans="2:10" ht="15" customHeight="1">
      <c r="B120" s="60" t="s">
        <v>75</v>
      </c>
      <c r="C120" s="60"/>
      <c r="D120" s="60"/>
      <c r="E120" s="10">
        <v>0</v>
      </c>
      <c r="F120" s="29">
        <v>24933.8</v>
      </c>
      <c r="G120" s="29">
        <v>249338</v>
      </c>
      <c r="H120" s="29">
        <v>249338</v>
      </c>
    </row>
    <row r="121" spans="2:10" ht="15" customHeight="1">
      <c r="B121" s="59" t="s">
        <v>76</v>
      </c>
      <c r="C121" s="59"/>
      <c r="D121" s="59"/>
      <c r="E121" s="16">
        <v>0</v>
      </c>
      <c r="F121" s="38">
        <v>3.3788819875776381</v>
      </c>
      <c r="G121" s="38">
        <v>1500</v>
      </c>
      <c r="H121" s="38">
        <v>1631.9999999999993</v>
      </c>
    </row>
    <row r="122" spans="2:10" ht="15" customHeight="1">
      <c r="B122" s="60" t="s">
        <v>77</v>
      </c>
      <c r="C122" s="60"/>
      <c r="D122" s="60"/>
      <c r="E122" s="10">
        <v>0</v>
      </c>
      <c r="F122" s="29">
        <v>0</v>
      </c>
      <c r="G122" s="29">
        <v>0</v>
      </c>
      <c r="H122" s="29">
        <v>0</v>
      </c>
    </row>
    <row r="123" spans="2:10" ht="15" customHeight="1">
      <c r="B123" s="59" t="s">
        <v>78</v>
      </c>
      <c r="C123" s="59"/>
      <c r="D123" s="59"/>
      <c r="E123" s="16">
        <v>0</v>
      </c>
      <c r="F123" s="38">
        <v>0</v>
      </c>
      <c r="G123" s="38">
        <v>0</v>
      </c>
      <c r="H123" s="38">
        <v>0</v>
      </c>
    </row>
    <row r="124" spans="2:10" ht="15" customHeight="1">
      <c r="B124" s="60" t="s">
        <v>79</v>
      </c>
      <c r="C124" s="60"/>
      <c r="D124" s="60"/>
      <c r="E124" s="10">
        <v>0</v>
      </c>
      <c r="F124" s="29">
        <v>0</v>
      </c>
      <c r="G124" s="29">
        <v>0</v>
      </c>
      <c r="H124" s="29">
        <v>0</v>
      </c>
    </row>
    <row r="125" spans="2:10" ht="15" customHeight="1">
      <c r="B125" s="59" t="s">
        <v>80</v>
      </c>
      <c r="C125" s="59"/>
      <c r="D125" s="59"/>
      <c r="E125" s="16">
        <v>0</v>
      </c>
      <c r="F125" s="38">
        <v>0</v>
      </c>
      <c r="G125" s="38">
        <v>0</v>
      </c>
      <c r="H125" s="38">
        <v>0</v>
      </c>
    </row>
    <row r="126" spans="2:10" ht="15" customHeight="1">
      <c r="B126" s="60" t="s">
        <v>81</v>
      </c>
      <c r="C126" s="60"/>
      <c r="D126" s="60"/>
      <c r="E126" s="10">
        <v>0</v>
      </c>
      <c r="F126" s="29">
        <v>0</v>
      </c>
      <c r="G126" s="29">
        <v>0</v>
      </c>
      <c r="H126" s="29">
        <v>0</v>
      </c>
    </row>
    <row r="127" spans="2:10" ht="15" customHeight="1">
      <c r="B127" s="59" t="s">
        <v>82</v>
      </c>
      <c r="C127" s="59"/>
      <c r="D127" s="59"/>
      <c r="E127" s="16">
        <v>0</v>
      </c>
      <c r="F127" s="38">
        <v>1.3855799373040754</v>
      </c>
      <c r="G127" s="38">
        <v>240</v>
      </c>
      <c r="H127" s="38">
        <v>442.00000000000006</v>
      </c>
    </row>
    <row r="128" spans="2:10" ht="15" customHeight="1">
      <c r="B128" s="60" t="s">
        <v>83</v>
      </c>
      <c r="C128" s="60"/>
      <c r="D128" s="60"/>
      <c r="E128" s="10">
        <v>0</v>
      </c>
      <c r="F128" s="29">
        <v>3.5746214852199008</v>
      </c>
      <c r="G128" s="29">
        <v>3000</v>
      </c>
      <c r="H128" s="29">
        <v>4958.0000000000027</v>
      </c>
    </row>
    <row r="129" spans="2:12" ht="15" customHeight="1">
      <c r="B129" s="59" t="s">
        <v>84</v>
      </c>
      <c r="C129" s="59"/>
      <c r="D129" s="59"/>
      <c r="E129" s="16">
        <v>0</v>
      </c>
      <c r="F129" s="38">
        <v>0.99526066350710884</v>
      </c>
      <c r="G129" s="38">
        <v>200</v>
      </c>
      <c r="H129" s="38">
        <v>209.99999999999997</v>
      </c>
    </row>
    <row r="130" spans="2:12" ht="15" customHeight="1">
      <c r="B130" s="60" t="s">
        <v>85</v>
      </c>
      <c r="C130" s="60"/>
      <c r="D130" s="60"/>
      <c r="E130" s="10">
        <v>0</v>
      </c>
      <c r="F130" s="29">
        <v>0.33092948717948723</v>
      </c>
      <c r="G130" s="29">
        <v>66</v>
      </c>
      <c r="H130" s="29">
        <v>413.00000000000006</v>
      </c>
    </row>
    <row r="131" spans="2:12" ht="15" customHeight="1">
      <c r="B131" s="59" t="s">
        <v>86</v>
      </c>
      <c r="C131" s="59"/>
      <c r="D131" s="59"/>
      <c r="E131" s="16">
        <v>0</v>
      </c>
      <c r="F131" s="38">
        <v>0</v>
      </c>
      <c r="G131" s="38">
        <v>0</v>
      </c>
      <c r="H131" s="38">
        <v>0</v>
      </c>
    </row>
    <row r="132" spans="2:12">
      <c r="B132" s="39" t="s">
        <v>3</v>
      </c>
      <c r="E132" s="10">
        <v>0</v>
      </c>
      <c r="F132" s="29">
        <v>87.943462017434641</v>
      </c>
      <c r="G132" s="29">
        <v>249338</v>
      </c>
      <c r="H132" s="29">
        <v>353093.00000000006</v>
      </c>
    </row>
    <row r="136" spans="2:12">
      <c r="B136" s="54" t="s">
        <v>8</v>
      </c>
      <c r="C136" s="54"/>
      <c r="D136" s="54"/>
      <c r="E136" s="54"/>
      <c r="F136" s="54"/>
      <c r="G136" s="54"/>
    </row>
    <row r="137" spans="2:12" ht="15" customHeight="1">
      <c r="B137" s="55" t="s">
        <v>88</v>
      </c>
      <c r="C137" s="55"/>
      <c r="D137" s="55"/>
      <c r="E137" s="55"/>
      <c r="F137" s="55"/>
      <c r="G137" s="55"/>
    </row>
    <row r="138" spans="2:12">
      <c r="B138" s="56" t="s">
        <v>62</v>
      </c>
      <c r="C138" s="56"/>
      <c r="D138" s="56"/>
      <c r="E138" s="56"/>
      <c r="F138" s="56"/>
      <c r="G138" s="56"/>
    </row>
    <row r="139" spans="2:12">
      <c r="B139" s="35"/>
      <c r="C139" s="35"/>
      <c r="D139" s="35"/>
      <c r="E139" s="35" t="s">
        <v>59</v>
      </c>
      <c r="F139" s="35"/>
      <c r="G139" s="35"/>
    </row>
    <row r="140" spans="2:12">
      <c r="B140" s="6"/>
      <c r="C140" s="6"/>
      <c r="D140" s="6"/>
      <c r="E140" s="6"/>
      <c r="F140" s="6"/>
    </row>
    <row r="141" spans="2:12" ht="20.100000000000001" customHeight="1">
      <c r="B141" s="61" t="s">
        <v>91</v>
      </c>
      <c r="C141" s="61"/>
      <c r="D141" s="61"/>
      <c r="E141" s="36" t="s">
        <v>55</v>
      </c>
      <c r="F141" s="36" t="s">
        <v>56</v>
      </c>
      <c r="G141" s="36" t="s">
        <v>57</v>
      </c>
      <c r="H141" s="36" t="s">
        <v>58</v>
      </c>
      <c r="I141" s="27"/>
      <c r="J141" s="27"/>
      <c r="K141" s="2"/>
      <c r="L141" s="2"/>
    </row>
    <row r="142" spans="2:12">
      <c r="B142" s="7" t="s">
        <v>92</v>
      </c>
      <c r="C142" s="7"/>
      <c r="D142" s="7"/>
      <c r="E142" s="10">
        <v>0</v>
      </c>
      <c r="F142" s="29">
        <v>138.98097502972658</v>
      </c>
      <c r="G142" s="29">
        <v>249338</v>
      </c>
      <c r="H142" s="29">
        <v>350649.00000000017</v>
      </c>
      <c r="I142" s="37"/>
      <c r="J142" s="10"/>
    </row>
    <row r="143" spans="2:12">
      <c r="B143" s="8" t="s">
        <v>93</v>
      </c>
      <c r="C143" s="8"/>
      <c r="D143" s="8"/>
      <c r="E143" s="16">
        <v>0</v>
      </c>
      <c r="F143" s="38">
        <v>1.6380697050938324</v>
      </c>
      <c r="G143" s="38">
        <v>400</v>
      </c>
      <c r="H143" s="38">
        <v>2443.9999999999982</v>
      </c>
      <c r="I143" s="37"/>
      <c r="J143" s="10"/>
    </row>
    <row r="144" spans="2:12">
      <c r="B144" s="17" t="s">
        <v>3</v>
      </c>
      <c r="C144" s="7"/>
      <c r="D144" s="7"/>
      <c r="E144" s="10">
        <v>0</v>
      </c>
      <c r="F144" s="29">
        <v>87.943462017434641</v>
      </c>
      <c r="G144" s="29">
        <v>249338</v>
      </c>
      <c r="H144" s="29">
        <v>353093.00000000006</v>
      </c>
      <c r="I144" s="37"/>
      <c r="J144" s="10"/>
    </row>
    <row r="145" spans="2:12" s="6" customFormat="1">
      <c r="B145" s="7"/>
      <c r="C145" s="7"/>
      <c r="D145" s="7"/>
      <c r="E145" s="41"/>
      <c r="F145" s="41"/>
      <c r="G145" s="41"/>
      <c r="H145" s="41"/>
      <c r="I145" s="37"/>
      <c r="J145" s="10"/>
    </row>
    <row r="146" spans="2:12">
      <c r="B146" s="2" t="s">
        <v>17</v>
      </c>
      <c r="I146" s="28"/>
      <c r="J146" s="28"/>
    </row>
    <row r="151" spans="2:12">
      <c r="B151" s="54" t="s">
        <v>8</v>
      </c>
      <c r="C151" s="54"/>
      <c r="D151" s="54"/>
      <c r="E151" s="54"/>
      <c r="F151" s="54"/>
      <c r="G151" s="54"/>
    </row>
    <row r="152" spans="2:12" ht="15" customHeight="1">
      <c r="B152" s="55" t="s">
        <v>99</v>
      </c>
      <c r="C152" s="55"/>
      <c r="D152" s="55"/>
      <c r="E152" s="55"/>
      <c r="F152" s="55"/>
      <c r="G152" s="55"/>
    </row>
    <row r="153" spans="2:12">
      <c r="B153" s="56" t="s">
        <v>63</v>
      </c>
      <c r="C153" s="56"/>
      <c r="D153" s="56"/>
      <c r="E153" s="56"/>
      <c r="F153" s="56"/>
      <c r="G153" s="56"/>
    </row>
    <row r="154" spans="2:12">
      <c r="B154" s="42"/>
      <c r="C154" s="42"/>
      <c r="D154" s="42"/>
      <c r="E154" s="42" t="s">
        <v>59</v>
      </c>
      <c r="F154" s="42"/>
      <c r="G154" s="42"/>
    </row>
    <row r="155" spans="2:12">
      <c r="B155" s="6"/>
      <c r="C155" s="6"/>
      <c r="D155" s="6"/>
      <c r="E155" s="6"/>
      <c r="F155" s="6"/>
    </row>
    <row r="156" spans="2:12" ht="20.100000000000001" customHeight="1">
      <c r="B156" s="61" t="s">
        <v>16</v>
      </c>
      <c r="C156" s="61"/>
      <c r="D156" s="61"/>
      <c r="E156" s="43" t="s">
        <v>55</v>
      </c>
      <c r="F156" s="43" t="s">
        <v>56</v>
      </c>
      <c r="G156" s="43" t="s">
        <v>57</v>
      </c>
      <c r="H156" s="43" t="s">
        <v>58</v>
      </c>
      <c r="I156" s="27"/>
      <c r="J156" s="27"/>
      <c r="K156" s="2"/>
      <c r="L156" s="2"/>
    </row>
    <row r="157" spans="2:12">
      <c r="B157" s="7" t="s">
        <v>11</v>
      </c>
      <c r="C157" s="7"/>
      <c r="D157" s="7"/>
      <c r="E157" s="10">
        <v>0</v>
      </c>
      <c r="F157" s="29">
        <v>2241.8700943109334</v>
      </c>
      <c r="G157" s="29">
        <v>6238180</v>
      </c>
      <c r="H157" s="29">
        <v>7369027.0000000382</v>
      </c>
      <c r="I157" s="37"/>
      <c r="J157" s="10"/>
    </row>
    <row r="158" spans="2:12">
      <c r="B158" s="8" t="s">
        <v>12</v>
      </c>
      <c r="C158" s="8"/>
      <c r="D158" s="8"/>
      <c r="E158" s="16">
        <v>0</v>
      </c>
      <c r="F158" s="38">
        <v>167.82654867256636</v>
      </c>
      <c r="G158" s="38">
        <v>50150</v>
      </c>
      <c r="H158" s="38">
        <v>94822</v>
      </c>
      <c r="I158" s="37"/>
      <c r="J158" s="10"/>
    </row>
    <row r="159" spans="2:12">
      <c r="B159" s="7" t="s">
        <v>13</v>
      </c>
      <c r="C159" s="7"/>
      <c r="D159" s="7"/>
      <c r="E159" s="10">
        <v>0</v>
      </c>
      <c r="F159" s="29">
        <v>235.68098159509208</v>
      </c>
      <c r="G159" s="29">
        <v>29690</v>
      </c>
      <c r="H159" s="29">
        <v>38416.000000000007</v>
      </c>
      <c r="I159" s="37"/>
      <c r="J159" s="10"/>
    </row>
    <row r="160" spans="2:12">
      <c r="B160" s="7"/>
      <c r="C160" s="7"/>
      <c r="D160" s="7"/>
      <c r="E160" s="16">
        <v>0</v>
      </c>
      <c r="F160" s="38">
        <v>1868.5591531755924</v>
      </c>
      <c r="G160" s="38">
        <v>6238180</v>
      </c>
      <c r="H160" s="38">
        <v>7502265.0000000037</v>
      </c>
      <c r="I160" s="37"/>
      <c r="J160" s="10"/>
    </row>
    <row r="161" spans="2:11">
      <c r="B161" s="2" t="s">
        <v>17</v>
      </c>
      <c r="I161" s="28"/>
      <c r="J161" s="28"/>
    </row>
    <row r="162" spans="2:11">
      <c r="B162" s="6"/>
      <c r="C162" s="6"/>
      <c r="D162" s="6"/>
      <c r="E162" s="6"/>
      <c r="F162" s="6"/>
      <c r="I162" s="28"/>
    </row>
    <row r="164" spans="2:11">
      <c r="K164" s="26"/>
    </row>
    <row r="165" spans="2:11">
      <c r="B165" s="54" t="s">
        <v>8</v>
      </c>
      <c r="C165" s="54"/>
      <c r="D165" s="54"/>
      <c r="E165" s="54"/>
      <c r="F165" s="54"/>
      <c r="G165" s="54"/>
    </row>
    <row r="166" spans="2:11" ht="15" customHeight="1">
      <c r="B166" s="55" t="s">
        <v>99</v>
      </c>
      <c r="C166" s="55"/>
      <c r="D166" s="55"/>
      <c r="E166" s="55"/>
      <c r="F166" s="55"/>
      <c r="G166" s="55"/>
    </row>
    <row r="167" spans="2:11">
      <c r="B167" s="56" t="s">
        <v>62</v>
      </c>
      <c r="C167" s="56"/>
      <c r="D167" s="56"/>
      <c r="E167" s="56"/>
      <c r="F167" s="56"/>
      <c r="G167" s="56"/>
    </row>
    <row r="168" spans="2:11">
      <c r="B168" s="42"/>
      <c r="C168" s="42"/>
      <c r="D168" s="42"/>
      <c r="E168" s="42" t="s">
        <v>59</v>
      </c>
      <c r="F168" s="42"/>
      <c r="G168" s="42"/>
    </row>
    <row r="169" spans="2:11">
      <c r="B169" s="6"/>
      <c r="C169" s="6"/>
      <c r="D169" s="6"/>
      <c r="E169" s="6"/>
      <c r="F169" s="6"/>
    </row>
    <row r="170" spans="2:11">
      <c r="B170" s="61" t="s">
        <v>60</v>
      </c>
      <c r="C170" s="61"/>
      <c r="D170" s="61"/>
      <c r="E170" s="43" t="s">
        <v>55</v>
      </c>
      <c r="F170" s="43" t="s">
        <v>56</v>
      </c>
      <c r="G170" s="43" t="s">
        <v>57</v>
      </c>
      <c r="H170" s="43" t="s">
        <v>58</v>
      </c>
      <c r="I170" s="27"/>
      <c r="J170" s="27"/>
    </row>
    <row r="171" spans="2:11">
      <c r="B171" s="7" t="s">
        <v>48</v>
      </c>
      <c r="C171" s="7"/>
      <c r="D171" s="7"/>
      <c r="E171" s="10">
        <v>0</v>
      </c>
      <c r="F171" s="29">
        <v>56567.992187499985</v>
      </c>
      <c r="G171" s="29">
        <v>6238180</v>
      </c>
      <c r="H171" s="29">
        <v>7240702.9999999981</v>
      </c>
      <c r="I171" s="37"/>
      <c r="J171" s="10"/>
    </row>
    <row r="172" spans="2:11">
      <c r="B172" s="8" t="s">
        <v>49</v>
      </c>
      <c r="C172" s="8"/>
      <c r="D172" s="8"/>
      <c r="E172" s="16">
        <v>0</v>
      </c>
      <c r="F172" s="38">
        <v>677.95238095238096</v>
      </c>
      <c r="G172" s="38">
        <v>7585</v>
      </c>
      <c r="H172" s="38">
        <v>14237</v>
      </c>
      <c r="I172" s="37"/>
      <c r="J172" s="10"/>
    </row>
    <row r="173" spans="2:11">
      <c r="B173" s="7" t="s">
        <v>61</v>
      </c>
      <c r="C173" s="7"/>
      <c r="D173" s="7"/>
      <c r="E173" s="10">
        <v>0</v>
      </c>
      <c r="F173" s="29">
        <v>78.105154639175225</v>
      </c>
      <c r="G173" s="29">
        <v>15000</v>
      </c>
      <c r="H173" s="29">
        <v>37880.999999999985</v>
      </c>
      <c r="I173" s="37"/>
      <c r="J173" s="10"/>
    </row>
    <row r="174" spans="2:11">
      <c r="B174" s="8" t="s">
        <v>50</v>
      </c>
      <c r="C174" s="8"/>
      <c r="D174" s="8"/>
      <c r="E174" s="16">
        <v>0</v>
      </c>
      <c r="F174" s="38">
        <v>57.259146341463406</v>
      </c>
      <c r="G174" s="38">
        <v>114500</v>
      </c>
      <c r="H174" s="38">
        <v>187809.99999999997</v>
      </c>
      <c r="I174" s="37"/>
      <c r="J174" s="10"/>
    </row>
    <row r="175" spans="2:11">
      <c r="B175" s="7" t="s">
        <v>51</v>
      </c>
      <c r="C175" s="7"/>
      <c r="D175" s="7"/>
      <c r="E175" s="10">
        <v>0</v>
      </c>
      <c r="F175" s="29">
        <v>214.19801980198019</v>
      </c>
      <c r="G175" s="29">
        <v>6480</v>
      </c>
      <c r="H175" s="29">
        <v>21634</v>
      </c>
      <c r="I175" s="37"/>
      <c r="J175" s="10"/>
    </row>
    <row r="176" spans="2:11">
      <c r="B176" s="7"/>
      <c r="C176" s="7"/>
      <c r="D176" s="7"/>
      <c r="E176" s="10">
        <v>0</v>
      </c>
      <c r="F176" s="29">
        <v>1868.5591531755924</v>
      </c>
      <c r="G176" s="29">
        <v>6238180</v>
      </c>
      <c r="H176" s="29">
        <v>7502265.0000000037</v>
      </c>
      <c r="I176" s="37"/>
      <c r="J176" s="21"/>
    </row>
    <row r="177" spans="2:10">
      <c r="B177" s="2" t="s">
        <v>17</v>
      </c>
      <c r="H177" s="28"/>
      <c r="I177" s="30"/>
    </row>
    <row r="178" spans="2:10">
      <c r="B178" s="6"/>
      <c r="C178" s="6"/>
      <c r="D178" s="6"/>
      <c r="E178" s="6"/>
      <c r="F178" s="6"/>
    </row>
    <row r="181" spans="2:10">
      <c r="B181" s="54" t="s">
        <v>8</v>
      </c>
      <c r="C181" s="54"/>
      <c r="D181" s="54"/>
      <c r="E181" s="54"/>
      <c r="F181" s="54"/>
      <c r="G181" s="54"/>
    </row>
    <row r="182" spans="2:10" ht="15" customHeight="1">
      <c r="B182" s="55" t="s">
        <v>99</v>
      </c>
      <c r="C182" s="55"/>
      <c r="D182" s="55"/>
      <c r="E182" s="55"/>
      <c r="F182" s="55"/>
      <c r="G182" s="55"/>
    </row>
    <row r="183" spans="2:10">
      <c r="B183" s="56" t="s">
        <v>62</v>
      </c>
      <c r="C183" s="56"/>
      <c r="D183" s="56"/>
      <c r="E183" s="56"/>
      <c r="F183" s="56"/>
      <c r="G183" s="56"/>
    </row>
    <row r="184" spans="2:10">
      <c r="B184" s="42"/>
      <c r="C184" s="42"/>
      <c r="D184" s="42"/>
      <c r="E184" s="42" t="s">
        <v>59</v>
      </c>
      <c r="F184" s="42"/>
      <c r="G184" s="42"/>
    </row>
    <row r="185" spans="2:10">
      <c r="B185" s="6"/>
      <c r="C185" s="6"/>
      <c r="D185" s="6"/>
      <c r="E185" s="6"/>
      <c r="F185" s="6"/>
    </row>
    <row r="186" spans="2:10">
      <c r="B186" s="61" t="s">
        <v>64</v>
      </c>
      <c r="C186" s="61"/>
      <c r="D186" s="61"/>
      <c r="E186" s="43" t="s">
        <v>55</v>
      </c>
      <c r="F186" s="43" t="s">
        <v>56</v>
      </c>
      <c r="G186" s="43" t="s">
        <v>57</v>
      </c>
      <c r="H186" s="43" t="s">
        <v>58</v>
      </c>
      <c r="I186" s="27"/>
      <c r="J186" s="27"/>
    </row>
    <row r="187" spans="2:10" ht="15" customHeight="1">
      <c r="B187" s="60" t="s">
        <v>65</v>
      </c>
      <c r="C187" s="60"/>
      <c r="D187" s="60"/>
      <c r="E187" s="10">
        <v>0</v>
      </c>
      <c r="F187" s="29">
        <v>214.19801980198019</v>
      </c>
      <c r="G187" s="29">
        <v>6480</v>
      </c>
      <c r="H187" s="29">
        <v>21634</v>
      </c>
      <c r="I187" s="37"/>
      <c r="J187" s="10"/>
    </row>
    <row r="188" spans="2:10" ht="15" customHeight="1">
      <c r="B188" s="59" t="s">
        <v>66</v>
      </c>
      <c r="C188" s="59"/>
      <c r="D188" s="59"/>
      <c r="E188" s="16">
        <v>0</v>
      </c>
      <c r="F188" s="38">
        <v>6637.9583333333321</v>
      </c>
      <c r="G188" s="38">
        <v>101500</v>
      </c>
      <c r="H188" s="38">
        <v>477932.99999999988</v>
      </c>
      <c r="I188" s="37"/>
      <c r="J188" s="10"/>
    </row>
    <row r="189" spans="2:10" ht="15" customHeight="1">
      <c r="B189" s="60" t="s">
        <v>67</v>
      </c>
      <c r="C189" s="60"/>
      <c r="D189" s="60"/>
      <c r="E189" s="10">
        <v>0</v>
      </c>
      <c r="F189" s="29">
        <v>0</v>
      </c>
      <c r="G189" s="29">
        <v>0</v>
      </c>
      <c r="H189" s="29">
        <v>0</v>
      </c>
      <c r="I189" s="37"/>
      <c r="J189" s="10"/>
    </row>
    <row r="190" spans="2:10" ht="15" customHeight="1">
      <c r="B190" s="59" t="s">
        <v>68</v>
      </c>
      <c r="C190" s="59"/>
      <c r="D190" s="59"/>
      <c r="E190" s="16">
        <v>0</v>
      </c>
      <c r="F190" s="38">
        <v>783483.75</v>
      </c>
      <c r="G190" s="38">
        <v>6238180</v>
      </c>
      <c r="H190" s="38">
        <v>6267870</v>
      </c>
      <c r="I190" s="37"/>
      <c r="J190" s="10"/>
    </row>
    <row r="191" spans="2:10" ht="15" customHeight="1">
      <c r="B191" s="60" t="s">
        <v>69</v>
      </c>
      <c r="C191" s="60"/>
      <c r="D191" s="60"/>
      <c r="E191" s="10">
        <v>0</v>
      </c>
      <c r="F191" s="29">
        <v>84059.6</v>
      </c>
      <c r="G191" s="29">
        <v>188902</v>
      </c>
      <c r="H191" s="29">
        <v>420298</v>
      </c>
      <c r="I191" s="37"/>
      <c r="J191" s="10"/>
    </row>
    <row r="192" spans="2:10" ht="15" customHeight="1">
      <c r="B192" s="59" t="s">
        <v>70</v>
      </c>
      <c r="C192" s="59"/>
      <c r="D192" s="59"/>
      <c r="E192" s="16">
        <v>0</v>
      </c>
      <c r="F192" s="38">
        <v>0</v>
      </c>
      <c r="G192" s="38">
        <v>0</v>
      </c>
      <c r="H192" s="38">
        <v>0</v>
      </c>
      <c r="I192" s="37"/>
      <c r="J192" s="21"/>
    </row>
    <row r="193" spans="2:10" ht="15" customHeight="1">
      <c r="B193" s="60" t="s">
        <v>71</v>
      </c>
      <c r="C193" s="60"/>
      <c r="D193" s="60"/>
      <c r="E193" s="10">
        <v>0</v>
      </c>
      <c r="F193" s="29">
        <v>0</v>
      </c>
      <c r="G193" s="29">
        <v>0</v>
      </c>
      <c r="H193" s="29">
        <v>0</v>
      </c>
      <c r="I193" s="37"/>
      <c r="J193" s="21"/>
    </row>
    <row r="194" spans="2:10" ht="15" customHeight="1">
      <c r="B194" s="59" t="s">
        <v>72</v>
      </c>
      <c r="C194" s="59"/>
      <c r="D194" s="59"/>
      <c r="E194" s="16">
        <v>0</v>
      </c>
      <c r="F194" s="38">
        <v>1581.8888888888889</v>
      </c>
      <c r="G194" s="38">
        <v>7585</v>
      </c>
      <c r="H194" s="38">
        <v>14237</v>
      </c>
      <c r="I194" s="30"/>
    </row>
    <row r="195" spans="2:10" ht="15" customHeight="1">
      <c r="B195" s="60" t="s">
        <v>73</v>
      </c>
      <c r="C195" s="60"/>
      <c r="D195" s="60"/>
      <c r="E195" s="10">
        <v>0</v>
      </c>
      <c r="F195" s="29">
        <v>0</v>
      </c>
      <c r="G195" s="29">
        <v>0</v>
      </c>
      <c r="H195" s="29">
        <v>0</v>
      </c>
    </row>
    <row r="196" spans="2:10" ht="15" customHeight="1">
      <c r="B196" s="59" t="s">
        <v>74</v>
      </c>
      <c r="C196" s="59"/>
      <c r="D196" s="59"/>
      <c r="E196" s="16">
        <v>0</v>
      </c>
      <c r="F196" s="38">
        <v>0</v>
      </c>
      <c r="G196" s="38">
        <v>0</v>
      </c>
      <c r="H196" s="38">
        <v>0</v>
      </c>
    </row>
    <row r="197" spans="2:10" ht="15" customHeight="1">
      <c r="B197" s="60" t="s">
        <v>75</v>
      </c>
      <c r="C197" s="60"/>
      <c r="D197" s="60"/>
      <c r="E197" s="10">
        <v>0</v>
      </c>
      <c r="F197" s="29">
        <v>6656.3</v>
      </c>
      <c r="G197" s="29">
        <v>66407</v>
      </c>
      <c r="H197" s="29">
        <v>66563</v>
      </c>
    </row>
    <row r="198" spans="2:10" ht="15" customHeight="1">
      <c r="B198" s="59" t="s">
        <v>76</v>
      </c>
      <c r="C198" s="59"/>
      <c r="D198" s="59"/>
      <c r="E198" s="16">
        <v>0</v>
      </c>
      <c r="F198" s="38">
        <v>78.378881987577643</v>
      </c>
      <c r="G198" s="38">
        <v>15000</v>
      </c>
      <c r="H198" s="38">
        <v>37857</v>
      </c>
    </row>
    <row r="199" spans="2:10" ht="15" customHeight="1">
      <c r="B199" s="60" t="s">
        <v>77</v>
      </c>
      <c r="C199" s="60"/>
      <c r="D199" s="60"/>
      <c r="E199" s="10">
        <v>0</v>
      </c>
      <c r="F199" s="29">
        <v>331.625</v>
      </c>
      <c r="G199" s="29">
        <v>2650</v>
      </c>
      <c r="H199" s="29">
        <v>7959</v>
      </c>
    </row>
    <row r="200" spans="2:10" ht="15" customHeight="1">
      <c r="B200" s="59" t="s">
        <v>78</v>
      </c>
      <c r="C200" s="59"/>
      <c r="D200" s="59"/>
      <c r="E200" s="16">
        <v>0</v>
      </c>
      <c r="F200" s="38">
        <v>0</v>
      </c>
      <c r="G200" s="38">
        <v>0</v>
      </c>
      <c r="H200" s="38">
        <v>0</v>
      </c>
    </row>
    <row r="201" spans="2:10" ht="15" customHeight="1">
      <c r="B201" s="60" t="s">
        <v>79</v>
      </c>
      <c r="C201" s="60"/>
      <c r="D201" s="60"/>
      <c r="E201" s="10">
        <v>0</v>
      </c>
      <c r="F201" s="29">
        <v>26</v>
      </c>
      <c r="G201" s="29">
        <v>80</v>
      </c>
      <c r="H201" s="29">
        <v>104</v>
      </c>
    </row>
    <row r="202" spans="2:10" ht="15" customHeight="1">
      <c r="B202" s="59" t="s">
        <v>80</v>
      </c>
      <c r="C202" s="59"/>
      <c r="D202" s="59"/>
      <c r="E202" s="16">
        <v>0</v>
      </c>
      <c r="F202" s="38">
        <v>0</v>
      </c>
      <c r="G202" s="38">
        <v>0</v>
      </c>
      <c r="H202" s="38">
        <v>0</v>
      </c>
    </row>
    <row r="203" spans="2:10" ht="15" customHeight="1">
      <c r="B203" s="60" t="s">
        <v>81</v>
      </c>
      <c r="C203" s="60"/>
      <c r="D203" s="60"/>
      <c r="E203" s="10">
        <v>0</v>
      </c>
      <c r="F203" s="29">
        <v>0</v>
      </c>
      <c r="G203" s="29">
        <v>0</v>
      </c>
      <c r="H203" s="29">
        <v>0</v>
      </c>
    </row>
    <row r="204" spans="2:10" ht="15" customHeight="1">
      <c r="B204" s="59" t="s">
        <v>82</v>
      </c>
      <c r="C204" s="59"/>
      <c r="D204" s="59"/>
      <c r="E204" s="16">
        <v>0</v>
      </c>
      <c r="F204" s="38">
        <v>4.1661442006269587</v>
      </c>
      <c r="G204" s="38">
        <v>142</v>
      </c>
      <c r="H204" s="38">
        <v>1328.9999999999998</v>
      </c>
    </row>
    <row r="205" spans="2:10" ht="15" customHeight="1">
      <c r="B205" s="60" t="s">
        <v>83</v>
      </c>
      <c r="C205" s="60"/>
      <c r="D205" s="60"/>
      <c r="E205" s="10">
        <v>0</v>
      </c>
      <c r="F205" s="29">
        <v>20.888248017303532</v>
      </c>
      <c r="G205" s="29">
        <v>12499</v>
      </c>
      <c r="H205" s="29">
        <v>28972</v>
      </c>
    </row>
    <row r="206" spans="2:10" ht="15" customHeight="1">
      <c r="B206" s="59" t="s">
        <v>84</v>
      </c>
      <c r="C206" s="59"/>
      <c r="D206" s="59"/>
      <c r="E206" s="16">
        <v>0</v>
      </c>
      <c r="F206" s="38">
        <v>674.69668246445497</v>
      </c>
      <c r="G206" s="38">
        <v>114500</v>
      </c>
      <c r="H206" s="38">
        <v>142361</v>
      </c>
    </row>
    <row r="207" spans="2:10" ht="15" customHeight="1">
      <c r="B207" s="60" t="s">
        <v>85</v>
      </c>
      <c r="C207" s="60"/>
      <c r="D207" s="60"/>
      <c r="E207" s="10">
        <v>0</v>
      </c>
      <c r="F207" s="29">
        <v>3.3750000000000004</v>
      </c>
      <c r="G207" s="29">
        <v>2025</v>
      </c>
      <c r="H207" s="29">
        <v>4212.0000000000009</v>
      </c>
    </row>
    <row r="208" spans="2:10" ht="15" customHeight="1">
      <c r="B208" s="59" t="s">
        <v>86</v>
      </c>
      <c r="C208" s="59"/>
      <c r="D208" s="59"/>
      <c r="E208" s="16">
        <v>0</v>
      </c>
      <c r="F208" s="38">
        <v>95.095652173913038</v>
      </c>
      <c r="G208" s="38">
        <v>10360</v>
      </c>
      <c r="H208" s="38">
        <v>10936</v>
      </c>
    </row>
    <row r="209" spans="2:12">
      <c r="B209" s="39" t="s">
        <v>3</v>
      </c>
      <c r="E209" s="10">
        <v>0</v>
      </c>
      <c r="F209" s="29">
        <v>1868.5591531755924</v>
      </c>
      <c r="G209" s="29">
        <v>6238180</v>
      </c>
      <c r="H209" s="29">
        <v>7502265.0000000037</v>
      </c>
    </row>
    <row r="213" spans="2:12">
      <c r="B213" s="54" t="s">
        <v>8</v>
      </c>
      <c r="C213" s="54"/>
      <c r="D213" s="54"/>
      <c r="E213" s="54"/>
      <c r="F213" s="54"/>
      <c r="G213" s="54"/>
    </row>
    <row r="214" spans="2:12" ht="15" customHeight="1">
      <c r="B214" s="55" t="s">
        <v>99</v>
      </c>
      <c r="C214" s="55"/>
      <c r="D214" s="55"/>
      <c r="E214" s="55"/>
      <c r="F214" s="55"/>
      <c r="G214" s="55"/>
    </row>
    <row r="215" spans="2:12">
      <c r="B215" s="56" t="s">
        <v>62</v>
      </c>
      <c r="C215" s="56"/>
      <c r="D215" s="56"/>
      <c r="E215" s="56"/>
      <c r="F215" s="56"/>
      <c r="G215" s="56"/>
    </row>
    <row r="216" spans="2:12">
      <c r="B216" s="42"/>
      <c r="C216" s="42"/>
      <c r="D216" s="42"/>
      <c r="E216" s="42" t="s">
        <v>59</v>
      </c>
      <c r="F216" s="42"/>
      <c r="G216" s="42"/>
    </row>
    <row r="217" spans="2:12">
      <c r="B217" s="6"/>
      <c r="C217" s="6"/>
      <c r="D217" s="6"/>
      <c r="E217" s="6"/>
      <c r="F217" s="6"/>
    </row>
    <row r="218" spans="2:12" ht="20.100000000000001" customHeight="1">
      <c r="B218" s="61" t="s">
        <v>91</v>
      </c>
      <c r="C218" s="61"/>
      <c r="D218" s="61"/>
      <c r="E218" s="43" t="s">
        <v>55</v>
      </c>
      <c r="F218" s="43" t="s">
        <v>56</v>
      </c>
      <c r="G218" s="43" t="s">
        <v>57</v>
      </c>
      <c r="H218" s="43" t="s">
        <v>58</v>
      </c>
      <c r="I218" s="27"/>
      <c r="J218" s="27"/>
      <c r="K218" s="2"/>
      <c r="L218" s="2"/>
    </row>
    <row r="219" spans="2:12">
      <c r="B219" s="7" t="s">
        <v>92</v>
      </c>
      <c r="C219" s="7"/>
      <c r="D219" s="7"/>
      <c r="E219" s="10">
        <v>0</v>
      </c>
      <c r="F219" s="29">
        <v>2917.4625445897823</v>
      </c>
      <c r="G219" s="29">
        <v>6238180</v>
      </c>
      <c r="H219" s="29">
        <v>7360758.0000000205</v>
      </c>
      <c r="I219" s="37"/>
      <c r="J219" s="10"/>
    </row>
    <row r="220" spans="2:12">
      <c r="B220" s="8" t="s">
        <v>93</v>
      </c>
      <c r="C220" s="8"/>
      <c r="D220" s="8"/>
      <c r="E220" s="16">
        <v>0</v>
      </c>
      <c r="F220" s="38">
        <v>94.843833780160864</v>
      </c>
      <c r="G220" s="38">
        <v>114500</v>
      </c>
      <c r="H220" s="38">
        <v>141507</v>
      </c>
      <c r="I220" s="37"/>
      <c r="J220" s="10"/>
    </row>
    <row r="221" spans="2:12">
      <c r="B221" s="17" t="s">
        <v>3</v>
      </c>
      <c r="C221" s="7"/>
      <c r="D221" s="7"/>
      <c r="E221" s="10">
        <v>0</v>
      </c>
      <c r="F221" s="29">
        <v>1868.5591531755924</v>
      </c>
      <c r="G221" s="29">
        <v>6238180</v>
      </c>
      <c r="H221" s="29">
        <v>7502265.0000000037</v>
      </c>
      <c r="I221" s="37"/>
      <c r="J221" s="10"/>
    </row>
    <row r="222" spans="2:12">
      <c r="B222" s="2" t="s">
        <v>17</v>
      </c>
      <c r="I222" s="28"/>
      <c r="J222" s="28"/>
    </row>
  </sheetData>
  <mergeCells count="114">
    <mergeCell ref="B214:G214"/>
    <mergeCell ref="B215:G215"/>
    <mergeCell ref="B218:D218"/>
    <mergeCell ref="B205:D205"/>
    <mergeCell ref="B206:D206"/>
    <mergeCell ref="B207:D207"/>
    <mergeCell ref="B208:D208"/>
    <mergeCell ref="B213:G213"/>
    <mergeCell ref="B200:D200"/>
    <mergeCell ref="B201:D201"/>
    <mergeCell ref="B202:D202"/>
    <mergeCell ref="B203:D203"/>
    <mergeCell ref="B204:D204"/>
    <mergeCell ref="B195:D195"/>
    <mergeCell ref="B196:D196"/>
    <mergeCell ref="B197:D197"/>
    <mergeCell ref="B198:D198"/>
    <mergeCell ref="B199:D199"/>
    <mergeCell ref="B190:D190"/>
    <mergeCell ref="B191:D191"/>
    <mergeCell ref="B192:D192"/>
    <mergeCell ref="B193:D193"/>
    <mergeCell ref="B194:D194"/>
    <mergeCell ref="B183:G183"/>
    <mergeCell ref="B186:D186"/>
    <mergeCell ref="B187:D187"/>
    <mergeCell ref="B188:D188"/>
    <mergeCell ref="B189:D189"/>
    <mergeCell ref="B166:G166"/>
    <mergeCell ref="B167:G167"/>
    <mergeCell ref="B170:D170"/>
    <mergeCell ref="B181:G181"/>
    <mergeCell ref="B182:G182"/>
    <mergeCell ref="B151:G151"/>
    <mergeCell ref="B152:G152"/>
    <mergeCell ref="B153:G153"/>
    <mergeCell ref="B156:D156"/>
    <mergeCell ref="B165:G165"/>
    <mergeCell ref="B141:D141"/>
    <mergeCell ref="B62:G62"/>
    <mergeCell ref="B63:G63"/>
    <mergeCell ref="B64:G64"/>
    <mergeCell ref="B67:D67"/>
    <mergeCell ref="B79:D79"/>
    <mergeCell ref="B111:D111"/>
    <mergeCell ref="B88:G88"/>
    <mergeCell ref="B89:G89"/>
    <mergeCell ref="B90:G90"/>
    <mergeCell ref="B93:D93"/>
    <mergeCell ref="B104:G104"/>
    <mergeCell ref="B105:G105"/>
    <mergeCell ref="B106:G106"/>
    <mergeCell ref="B109:D109"/>
    <mergeCell ref="B110:D110"/>
    <mergeCell ref="B130:D130"/>
    <mergeCell ref="B131:D131"/>
    <mergeCell ref="B124:D124"/>
    <mergeCell ref="B18:G18"/>
    <mergeCell ref="B136:G136"/>
    <mergeCell ref="B137:G137"/>
    <mergeCell ref="B138:G138"/>
    <mergeCell ref="B4:G4"/>
    <mergeCell ref="B5:G5"/>
    <mergeCell ref="B6:G6"/>
    <mergeCell ref="B9:D9"/>
    <mergeCell ref="B40:D40"/>
    <mergeCell ref="B19:G19"/>
    <mergeCell ref="B20:G20"/>
    <mergeCell ref="B23:D23"/>
    <mergeCell ref="B32:G32"/>
    <mergeCell ref="B33:G33"/>
    <mergeCell ref="B34:G34"/>
    <mergeCell ref="B37:D37"/>
    <mergeCell ref="B38:D38"/>
    <mergeCell ref="B39:D39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3:D53"/>
    <mergeCell ref="B54:D54"/>
    <mergeCell ref="B55:D55"/>
    <mergeCell ref="B125:D125"/>
    <mergeCell ref="B126:D126"/>
    <mergeCell ref="B127:D127"/>
    <mergeCell ref="B128:D128"/>
    <mergeCell ref="B129:D129"/>
    <mergeCell ref="B56:D56"/>
    <mergeCell ref="B57:D57"/>
    <mergeCell ref="B58:D58"/>
    <mergeCell ref="B59:D59"/>
    <mergeCell ref="B74:G74"/>
    <mergeCell ref="B75:G75"/>
    <mergeCell ref="B76:G76"/>
    <mergeCell ref="B123:D123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Datos Gen</vt:lpstr>
      <vt:lpstr>Instalaciones Municipales</vt:lpstr>
      <vt:lpstr>Residuos </vt:lpstr>
      <vt:lpstr>Tratamiento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dvillota</dc:creator>
  <cp:lastModifiedBy>ccaceres</cp:lastModifiedBy>
  <dcterms:created xsi:type="dcterms:W3CDTF">2013-11-19T17:12:08Z</dcterms:created>
  <dcterms:modified xsi:type="dcterms:W3CDTF">2013-12-27T22:18:37Z</dcterms:modified>
</cp:coreProperties>
</file>