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105" windowWidth="16605" windowHeight="5145" tabRatio="791" activeTab="0"/>
  </bookViews>
  <sheets>
    <sheet name="Contenido" sheetId="1" r:id="rId1"/>
    <sheet name="Cultivos" sheetId="2" r:id="rId2"/>
    <sheet name="Extensión agraria" sheetId="3" r:id="rId3"/>
    <sheet name="Buenas Prácticas" sheetId="4" r:id="rId4"/>
    <sheet name="Equipamiento" sheetId="5" r:id="rId5"/>
    <sheet name="Agua" sheetId="6" r:id="rId6"/>
    <sheet name="Fertilizantes" sheetId="7" r:id="rId7"/>
  </sheets>
  <definedNames/>
  <calcPr fullCalcOnLoad="1"/>
</workbook>
</file>

<file path=xl/sharedStrings.xml><?xml version="1.0" encoding="utf-8"?>
<sst xmlns="http://schemas.openxmlformats.org/spreadsheetml/2006/main" count="1253" uniqueCount="356">
  <si>
    <t>Cultivo</t>
  </si>
  <si>
    <t>Superficie (ha)</t>
  </si>
  <si>
    <t>Cultivos Transitorios</t>
  </si>
  <si>
    <t>Pastos cultivados</t>
  </si>
  <si>
    <t>Asociado</t>
  </si>
  <si>
    <t>TOTAL</t>
  </si>
  <si>
    <t>CULTIVOS PERMANENTES</t>
  </si>
  <si>
    <t>SI</t>
  </si>
  <si>
    <t>NO</t>
  </si>
  <si>
    <t>Total</t>
  </si>
  <si>
    <t>Porcentaje</t>
  </si>
  <si>
    <t>Arroz (en cáscara)</t>
  </si>
  <si>
    <t>Maíz duro seco (grano seco)</t>
  </si>
  <si>
    <t>Papa (tubérculo fresco)</t>
  </si>
  <si>
    <t>Soya</t>
  </si>
  <si>
    <t>Otros transitorios</t>
  </si>
  <si>
    <t>Absoluto</t>
  </si>
  <si>
    <t>Relativo</t>
  </si>
  <si>
    <t>Banano (fruta fresca)</t>
  </si>
  <si>
    <t>Cacao (almendra seca)</t>
  </si>
  <si>
    <t>Caña de azúcar para azúcar (tallo fresco)</t>
  </si>
  <si>
    <t>Palma africana (fruta fresca)</t>
  </si>
  <si>
    <t>Otros permanentes</t>
  </si>
  <si>
    <t>Pastos</t>
  </si>
  <si>
    <t>Cultivos permanentes</t>
  </si>
  <si>
    <t>Saboya</t>
  </si>
  <si>
    <t>Gramalote</t>
  </si>
  <si>
    <t>Pasto miel (chilena)</t>
  </si>
  <si>
    <t>Brachiaria</t>
  </si>
  <si>
    <t>Raygras</t>
  </si>
  <si>
    <t>Otros pastos cultivados</t>
  </si>
  <si>
    <t>Ninguna</t>
  </si>
  <si>
    <t>Primaria / Educación Básica</t>
  </si>
  <si>
    <t>Secundaria / Educación Media</t>
  </si>
  <si>
    <t>Superior</t>
  </si>
  <si>
    <t>Posgrado</t>
  </si>
  <si>
    <t>Si</t>
  </si>
  <si>
    <t>No</t>
  </si>
  <si>
    <t>Cultivos Permanentes</t>
  </si>
  <si>
    <t>Nunca</t>
  </si>
  <si>
    <t>Hace 1 a 2 años</t>
  </si>
  <si>
    <t>Hace menos de un año</t>
  </si>
  <si>
    <t>Plagas</t>
  </si>
  <si>
    <t>Enfermedades</t>
  </si>
  <si>
    <t>Solo</t>
  </si>
  <si>
    <t>Permanentes</t>
  </si>
  <si>
    <t>Transitorios</t>
  </si>
  <si>
    <t>Sequía</t>
  </si>
  <si>
    <t>Helada</t>
  </si>
  <si>
    <t>Inundación</t>
  </si>
  <si>
    <t>Otra razón</t>
  </si>
  <si>
    <t>Superficie (ha) 2015</t>
  </si>
  <si>
    <t>Fertilizantes Orgánicos</t>
  </si>
  <si>
    <t>Fertilizantes Químicos</t>
  </si>
  <si>
    <t>Plaguicidas orgánicos</t>
  </si>
  <si>
    <t>Plaguicidas químicos</t>
  </si>
  <si>
    <t>.</t>
  </si>
  <si>
    <t>Uso de insumos Orgánicos</t>
  </si>
  <si>
    <t>Uso de insumos Orgánico + Químico</t>
  </si>
  <si>
    <t>Nivel de instrucción</t>
  </si>
  <si>
    <t>Surcos</t>
  </si>
  <si>
    <t>Aspersión</t>
  </si>
  <si>
    <t>Microaspersión</t>
  </si>
  <si>
    <t>Goteo</t>
  </si>
  <si>
    <t>Otro</t>
  </si>
  <si>
    <t>TOTAL FILA</t>
  </si>
  <si>
    <t>Cultivos transitorios</t>
  </si>
  <si>
    <t>Total  Aplicación de Fertilizantes</t>
  </si>
  <si>
    <t>Total Aplicación de Fitosanitarios</t>
  </si>
  <si>
    <t xml:space="preserve">Relativo </t>
  </si>
  <si>
    <t>Pastos cultivos</t>
  </si>
  <si>
    <t>Uso de Insumos Orgánicos</t>
  </si>
  <si>
    <t>Uso de Insumos Químicos</t>
  </si>
  <si>
    <t>Método de riego</t>
  </si>
  <si>
    <t>Superficie plantada/sembrada (ha)</t>
  </si>
  <si>
    <t>Sup. Sembrada (ha)</t>
  </si>
  <si>
    <t>Común Sup. (ha)</t>
  </si>
  <si>
    <t>Certificada Sup. (ha)</t>
  </si>
  <si>
    <t>Híbrida Nacional Sup. (ha)</t>
  </si>
  <si>
    <t>Híbrida Internacional Sup. (ha)</t>
  </si>
  <si>
    <t>Mejorada Sup. (ha)</t>
  </si>
  <si>
    <t>Flores permanentes</t>
  </si>
  <si>
    <t>Flores transitorias</t>
  </si>
  <si>
    <t>Superficie perdida (ha.)</t>
  </si>
  <si>
    <t xml:space="preserve"> Superficie perdida (ha.)</t>
  </si>
  <si>
    <t xml:space="preserve">Total  Sup. Aplicación de Fertilizantes </t>
  </si>
  <si>
    <t>Práctica de cultivo</t>
  </si>
  <si>
    <t xml:space="preserve">Sup. Plantada (ha) </t>
  </si>
  <si>
    <t>Rojo</t>
  </si>
  <si>
    <t>Amarillo</t>
  </si>
  <si>
    <t>Azul</t>
  </si>
  <si>
    <t>Verde</t>
  </si>
  <si>
    <t>No sabe</t>
  </si>
  <si>
    <t>NACIONAL</t>
  </si>
  <si>
    <t>Hectáreas</t>
  </si>
  <si>
    <t>Superficie (ha) 2016</t>
  </si>
  <si>
    <t>Valor</t>
  </si>
  <si>
    <t>Año</t>
  </si>
  <si>
    <t>Práctica</t>
  </si>
  <si>
    <t>Herbicida</t>
  </si>
  <si>
    <t>Insecticida</t>
  </si>
  <si>
    <t>Fungicida</t>
  </si>
  <si>
    <t xml:space="preserve">Otros Plaguicidas </t>
  </si>
  <si>
    <t>Plaguicida</t>
  </si>
  <si>
    <t>Transitorios  Superficie (ha)</t>
  </si>
  <si>
    <t>Permanentes Superficie (Ha)</t>
  </si>
  <si>
    <t>Hace más de 2 años</t>
  </si>
  <si>
    <r>
      <rPr>
        <b/>
        <sz val="8"/>
        <color indexed="8"/>
        <rFont val="Arial"/>
        <family val="2"/>
      </rPr>
      <t>Elaboración:</t>
    </r>
    <r>
      <rPr>
        <sz val="8"/>
        <color indexed="8"/>
        <rFont val="Arial"/>
        <family val="2"/>
      </rPr>
      <t xml:space="preserve"> INEC</t>
    </r>
  </si>
  <si>
    <t>Surcos-Inundación</t>
  </si>
  <si>
    <t>Nebulización</t>
  </si>
  <si>
    <t>Personas Productoras</t>
  </si>
  <si>
    <t>TABLA 36. SUPERFICIE BAJO RIEGO, POR MÉTODO DE RIEGO Y SEGÚN TIPO DE CULTIVO</t>
  </si>
  <si>
    <t>Superficie (ha) 2017</t>
  </si>
  <si>
    <r>
      <rPr>
        <b/>
        <sz val="8"/>
        <color indexed="8"/>
        <rFont val="Arial"/>
        <family val="2"/>
      </rPr>
      <t>Fuente</t>
    </r>
    <r>
      <rPr>
        <sz val="8"/>
        <color indexed="8"/>
        <rFont val="Arial"/>
        <family val="2"/>
      </rPr>
      <t>: Encuesta de Superficie y Producción Agropecuaria Continua 2015-2017</t>
    </r>
  </si>
  <si>
    <t>ENCUESTA DE SUPERFICIE Y PRODUCCIÓN AGROPECUARIA CONTINUA 2017</t>
  </si>
  <si>
    <t>MÓDULO DE INFORMACIÓN AMBIENTAL: USO DE AGROQUÍMICOS EN LA AGRICULTURA 2017</t>
  </si>
  <si>
    <t>NO usan ningún tipo de insumo</t>
  </si>
  <si>
    <t>Uso de insumos Químicos</t>
  </si>
  <si>
    <t>2017*</t>
  </si>
  <si>
    <t>* Datos expandidos a nivel de productor</t>
  </si>
  <si>
    <r>
      <rPr>
        <b/>
        <sz val="8"/>
        <color indexed="8"/>
        <rFont val="Arial"/>
        <family val="2"/>
      </rPr>
      <t>Fuente</t>
    </r>
    <r>
      <rPr>
        <sz val="8"/>
        <color indexed="8"/>
        <rFont val="Arial"/>
        <family val="2"/>
      </rPr>
      <t>: Encuesta de Superficie y Producción Agropecuaria Continua 2016-2017</t>
    </r>
  </si>
  <si>
    <r>
      <rPr>
        <b/>
        <sz val="8"/>
        <color indexed="8"/>
        <rFont val="Arial"/>
        <family val="2"/>
      </rPr>
      <t>Fuente</t>
    </r>
    <r>
      <rPr>
        <sz val="8"/>
        <color indexed="8"/>
        <rFont val="Arial"/>
        <family val="2"/>
      </rPr>
      <t>: Encuesta de Superficie y Producción Agropecuaria Continua 2017</t>
    </r>
  </si>
  <si>
    <t>Sin financiamiento secundario</t>
  </si>
  <si>
    <t>Propio</t>
  </si>
  <si>
    <t>Banca privada</t>
  </si>
  <si>
    <t>Cooperativas y Cajas de ahorro</t>
  </si>
  <si>
    <t>Banca pública</t>
  </si>
  <si>
    <t>Prestamista informal</t>
  </si>
  <si>
    <t>Fundaciones u ONG</t>
  </si>
  <si>
    <t>Tipo de financiamiento primario</t>
  </si>
  <si>
    <t>Tipo de financiamiento secundario</t>
  </si>
  <si>
    <t>% Fila</t>
  </si>
  <si>
    <t>PROPIO</t>
  </si>
  <si>
    <t>AJENO</t>
  </si>
  <si>
    <t>Casos 2017</t>
  </si>
  <si>
    <t>Respuesta</t>
  </si>
  <si>
    <t>Análisis de suelo realizados 2016</t>
  </si>
  <si>
    <t>SÍ</t>
  </si>
  <si>
    <t>Control físico (barreras naturales, cercos vivos)</t>
  </si>
  <si>
    <t>Control biológico</t>
  </si>
  <si>
    <t>Control etológico</t>
  </si>
  <si>
    <t>Otro tipo de control</t>
  </si>
  <si>
    <t>Aplican control de plagas</t>
  </si>
  <si>
    <t>Elementos de protección para aplicar plaguicidas</t>
  </si>
  <si>
    <t>a. Guantes</t>
  </si>
  <si>
    <t>b. Mascarilla</t>
  </si>
  <si>
    <t>c. Gafas</t>
  </si>
  <si>
    <t>d. Camisa de manga larga</t>
  </si>
  <si>
    <t>e. Botas de caucho</t>
  </si>
  <si>
    <t>f. Vestimenta impermeable</t>
  </si>
  <si>
    <t>Tipo de control de plagas</t>
  </si>
  <si>
    <t>Análisis foliar realizado 2016</t>
  </si>
  <si>
    <t>a. Área de almacenamiento</t>
  </si>
  <si>
    <t>b. Área de empaque</t>
  </si>
  <si>
    <t>c. Cuarto frío</t>
  </si>
  <si>
    <t>d. Área con cerca eléctrica para ganado</t>
  </si>
  <si>
    <t>Utilizan elementos de protección para aplicar plaguicidas</t>
  </si>
  <si>
    <t>Cuenta con alguna de las facilidades</t>
  </si>
  <si>
    <t>Tipo de facilidad</t>
  </si>
  <si>
    <t>a. Selección</t>
  </si>
  <si>
    <t>b. Lavado</t>
  </si>
  <si>
    <t>c. Empaque</t>
  </si>
  <si>
    <t>Realizan actividades de post cosecha</t>
  </si>
  <si>
    <t>Tipo de actividad</t>
  </si>
  <si>
    <t>Tipo de equipo usado para preparar el suelo de cultivo</t>
  </si>
  <si>
    <t>Propiedad del equipo usado para preparar el suelo</t>
  </si>
  <si>
    <t>Utilización del equipo</t>
  </si>
  <si>
    <t>1. Sembradora manual</t>
  </si>
  <si>
    <t>2. Sembradora mecánica</t>
  </si>
  <si>
    <t>1. Boleadora</t>
  </si>
  <si>
    <t>2. Cultivador-Abonadora</t>
  </si>
  <si>
    <t>3. Aguilón</t>
  </si>
  <si>
    <t>4. Bomba estacionaria</t>
  </si>
  <si>
    <t>5. Bomba de motor</t>
  </si>
  <si>
    <t>6. Bomba manual</t>
  </si>
  <si>
    <t>Tipo de equipo usado para sembrar el suelo de cultivo</t>
  </si>
  <si>
    <t>Tipo de equipo usado para el desarrollo de los cultivos</t>
  </si>
  <si>
    <t>Tipo de equipo usado para cosechar los cultivos</t>
  </si>
  <si>
    <t>1. Trilladora combinada</t>
  </si>
  <si>
    <t>2. Trilladora</t>
  </si>
  <si>
    <t>3. Cosechadora de granos finos</t>
  </si>
  <si>
    <t>4. Cosechadora de granos gruesos</t>
  </si>
  <si>
    <t>5. Otras cosechadoras</t>
  </si>
  <si>
    <t>Personas Productoras*</t>
  </si>
  <si>
    <t>Tipo de fuente</t>
  </si>
  <si>
    <t>a. Red pública</t>
  </si>
  <si>
    <t>b. Fuente natural superficial</t>
  </si>
  <si>
    <t>c. Fuente natural subterránea</t>
  </si>
  <si>
    <t>d. Lluvia</t>
  </si>
  <si>
    <t>e. Otros</t>
  </si>
  <si>
    <t>Porcentaje medio</t>
  </si>
  <si>
    <t>* Aplica únicamente a las Personas Productoras que tuvieron algún tipo de cultivo</t>
  </si>
  <si>
    <t>-</t>
  </si>
  <si>
    <t>1. Hace menos de un año</t>
  </si>
  <si>
    <t>2. Hace 1 a 2 años</t>
  </si>
  <si>
    <t>3. Hace más de 2 años</t>
  </si>
  <si>
    <t>4. Nunca</t>
  </si>
  <si>
    <t>Período de tiempo</t>
  </si>
  <si>
    <t>a. Sistemas de fertirrigación</t>
  </si>
  <si>
    <t>b. Bomba/s de riego</t>
  </si>
  <si>
    <t>c. Reservorio de agua</t>
  </si>
  <si>
    <t>Tecnologías de riego</t>
  </si>
  <si>
    <t>Utilización de tecnologías de riego</t>
  </si>
  <si>
    <t>1. Sistema Público</t>
  </si>
  <si>
    <t>2. Sistema público transferido a usuarios o público comunitario</t>
  </si>
  <si>
    <t>3. Sistema comunitario</t>
  </si>
  <si>
    <t>4. Sistema Privado</t>
  </si>
  <si>
    <t>Personas Productoras usuarias de los sistemas de riego</t>
  </si>
  <si>
    <t>Orientación social del sistema de riego</t>
  </si>
  <si>
    <t>* Productores Agropecuarios con cultivos transitorios que usan máquinas para sus actividades.</t>
  </si>
  <si>
    <t>* Productores Agropecuarios con cultivos transitorios.</t>
  </si>
  <si>
    <t>Personas Productoras *</t>
  </si>
  <si>
    <r>
      <rPr>
        <b/>
        <sz val="8"/>
        <color indexed="8"/>
        <rFont val="Century Gothic"/>
        <family val="2"/>
      </rPr>
      <t>Elaboración:</t>
    </r>
    <r>
      <rPr>
        <sz val="8"/>
        <color indexed="8"/>
        <rFont val="Century Gothic"/>
        <family val="2"/>
      </rPr>
      <t xml:space="preserve"> INEC</t>
    </r>
  </si>
  <si>
    <r>
      <rPr>
        <b/>
        <sz val="9"/>
        <color indexed="8"/>
        <rFont val="Century Gothic"/>
        <family val="2"/>
      </rPr>
      <t>Elaboración:</t>
    </r>
    <r>
      <rPr>
        <sz val="9"/>
        <color indexed="8"/>
        <rFont val="Century Gothic"/>
        <family val="2"/>
      </rPr>
      <t xml:space="preserve"> INEC</t>
    </r>
  </si>
  <si>
    <r>
      <rPr>
        <b/>
        <sz val="8"/>
        <color indexed="8"/>
        <rFont val="Century Gothic"/>
        <family val="2"/>
      </rPr>
      <t>Fuente</t>
    </r>
    <r>
      <rPr>
        <sz val="8"/>
        <color indexed="8"/>
        <rFont val="Century Gothic"/>
        <family val="2"/>
      </rPr>
      <t>: Encuesta de Superficie y Producción Agropecuaria Continua 2017</t>
    </r>
  </si>
  <si>
    <r>
      <rPr>
        <b/>
        <sz val="8"/>
        <color indexed="8"/>
        <rFont val="Century Gothic"/>
        <family val="2"/>
      </rPr>
      <t>Fuente</t>
    </r>
    <r>
      <rPr>
        <sz val="8"/>
        <color indexed="8"/>
        <rFont val="Century Gothic"/>
        <family val="2"/>
      </rPr>
      <t>: Encuesta de Superficie y Producción Agropecuaria Continua 2016-2017</t>
    </r>
  </si>
  <si>
    <t xml:space="preserve">Año </t>
  </si>
  <si>
    <t xml:space="preserve">ÍNDICE </t>
  </si>
  <si>
    <t>TABULADOS</t>
  </si>
  <si>
    <t>3. Trasplantadora manual</t>
  </si>
  <si>
    <t>4. Trasplantadora mecánica</t>
  </si>
  <si>
    <t>TABLA 6. SUPERFICIE PLANTADA O SEMBRADA, POR USO DE INSUMOS AGRÍCOLAS  (ORGÁNICOS Y QUÍMICOS)</t>
  </si>
  <si>
    <t>TABLA 7. SUPERFICIE PLANTADA POR CONDICIÓN DE CULTIVO Y SEGÚN TIPO DE FERTILIZANTE O FITOSANITARIO EN CULTIVOS PERMANENTES</t>
  </si>
  <si>
    <t>TABLA 8. SUPERFICIE SEMBRADA POR CONDICIÓN DE CULTIVO Y SEGÚN TIPO DE FERTILIZANTE O FITOSANITARIO EN CULTIVOS TRANSITORIOS</t>
  </si>
  <si>
    <t>TABLA 9. SUPERFICIE PLANTADA O SEMBRADA POR TIPO DE CULTIVO Y SEGÚN USO DE INSUMOS ORGÁNICOS O QUÍMICOS</t>
  </si>
  <si>
    <t>TABLA 10. SUPERFICIE PLANTADA EN PASTOS CULTIVADOS POR TIPO DE PASTO Y SEGÚN USO DE INSUMOS ORGÁNICOS O QUÍMICOS</t>
  </si>
  <si>
    <t>TABLA 11. SUPERFICIE PLANTADA EN CULTIVOS PERMANENTES POR CULTIVO Y SEGÚN USO DE INSUMOS ORGÁNICOS O QUÍMICOS</t>
  </si>
  <si>
    <t>TABLA 12. SUPERFICIE SEMBRADA EN CULTIVOS TRANSITORIOS POR CULTIVO Y SEGÚN USO DE INSUMOS ORGÁNICOS O QUÍMICOS</t>
  </si>
  <si>
    <t>TABLA 13. USO DE PLAGUICIDAS EN CULTIVOS PERMANENTES, POR TIPO DE PLAGUICIDA Y SEGÚN GRADO DE TOXICIDAD DEL PLAGUICIDA.</t>
  </si>
  <si>
    <t>TABLA 14. USO DE PLAGUICIDAS EN CULTIVOS TRANSITORIOS, POR TIPO DE PLAGUICIDA Y SEGÚN GRADO DE TOXICIDAD DEL PLAGUICIDA.</t>
  </si>
  <si>
    <t>TABLA 15. PRODUCTORES AGROPECUARIOS POR TIPO DE FINANCIAMIENTO PRIMARIO RECIBIDO PARA SUS ACTIVIDADES PRODUCTIVAS</t>
  </si>
  <si>
    <t>TABLA 16 PRODUCTORES AGROPECUARIOS POR TIPO DE FINANCIAMIENTO SECUNDARIO RECIBIDO PARA SUS ACTIVIDADES PRODUCTIVAS</t>
  </si>
  <si>
    <t>TABLA 17. PRODUCTORES AGROPECUARIOS QUE HAN RECIBIDO CAPACITACIÓN PARA SUS ACTIVIDADES PRODUCTIVAS</t>
  </si>
  <si>
    <t>TABLA 18. PRODUCTORES AGROPECUARIOS QUE HAN RECIBIDO ASISTENCIA TÉCNICA PARA SUS ACTIVIDADES PRODUCTIVAS</t>
  </si>
  <si>
    <t>TABLA 19. PRODUCTORES AGROPECUARIOS QUE HAN COMPRADO GANADO VACUNO IMPORTADO POR EL ESTADO</t>
  </si>
  <si>
    <t>TABLA 20. PRODUCTORES AGROPECUARIOS QUE PERTENECEN A ALGUNA ASOCIACIÓN, COOPERATIVA Y/O COMITÉ DE PRODUCTORES AGROPECUARIOS</t>
  </si>
  <si>
    <t>TABLA 21. DISTRIBUCIÓN DE PERSONAS PRODUCTORAS POR TIEMPO DESDE EL ÚLTIMO ANÁLISIS DE SUELO Y SEGÚN INTERPRETACIÓN Y APLICACIÓN DE LAS RECOMENDACIONES DEL ANÁLISIS</t>
  </si>
  <si>
    <t>TABLA 22. DISTRIBUCIÓN DE PERSONAS PRODUCTORAS POR NIVEL DE INSTRUCCIÓN Y SEGÚN TIEMPO DESDE EL ÚLTIMO ANÁLISIS DE SUELO</t>
  </si>
  <si>
    <t>TABLA 23. DISTRIBUCIÓN DE PERSONAS PRODUCTORAS POR TIEMPO DESDE EL ÚLTIMO ANÁLISIS FOLIAR Y SEGÚN INTERPRETACIÓN Y APLICACIÓN DE LAS RECOMENDACIONES DEL ANÁLISIS</t>
  </si>
  <si>
    <t>TABLA 24. DISTRIBUCIÓN DE PERSONAS PRODUCTORAS POR NIVEL DE INSTRUCCIÓN Y SEGÚN TIEMPO DESDE EL ÚLTIMO ANÁLISIS FOLIAR</t>
  </si>
  <si>
    <t>TABLA 26. PERSONAS PRODUCTORAS QUE UTILIZAN ELEMENTOS DE PROTECCIÓN AL APLICAR PLAGUICIDAS, POR TIPO DE ELEMENTO DE PROTECCIÓN</t>
  </si>
  <si>
    <t>TABLA 27. PERSONAS PRODUCTORAS QUE UTILIZAN FACILIDADES LOGÍSTICAS Y/O TECNOLÓGICAS, POR TIPO DE FACILIDAD</t>
  </si>
  <si>
    <t>TABLA 28. PERSONAS PRODUCTORAS QUE REALIZAN ACTIVIDADES DE POST COSECHA, POR TIPO DE ACTIVIDAD</t>
  </si>
  <si>
    <t>TABLA 29. PRODUCTORES AGROPECUARIOS QUE TIENEN CONOCIMIENTO SOBRE INOCUIDAD DE ALIMENTOS</t>
  </si>
  <si>
    <t>TABLA 30. PRODUCTORES AGROPECUARIOS QUE UTILIZARON MÁQUINAS PARA DESARROLLAR SUS ACTIVIDADES PRODUCTIVAS</t>
  </si>
  <si>
    <t>TABLA 31. PRODUCTORES AGROPECUARIOS QUE UTILIZARON EQUIPO PARA PREPARAR EL TERRENO DE CULTIVO, POR TIPO DE EQUIPO USADO Y SEGÚN PROPIEDAD DEL EQUIPO</t>
  </si>
  <si>
    <t>TABLA 32. PRODUCTORES AGROPECUARIOS QUE UTILIZARON EQUIPO PARA SEMBRAR EL TERRENO DE CULTIVO, POR TIPO DE EQUIPO USADO Y SEGÚN PROPIEDAD DEL EQUIPO</t>
  </si>
  <si>
    <t>TABLA 33. PRODUCTORES AGROPECUARIOS QUE UTILIZARON EQUIPO PARA DESARROLLO DE SUS CULTIVOS, POR TIPO DE EQUIPO USADO Y SEGÚN PROPIEDAD DEL EQUIPO</t>
  </si>
  <si>
    <t>TABLA 34. PRODUCTORES AGROPECUARIOS QUE UTILIZARON EQUIPO PARA COSECHAR SUS CULTIVOS, POR TIPO DE EQUIPO USADO Y SEGÚN PROPIEDAD DEL EQUIPO</t>
  </si>
  <si>
    <t>TABLA 35. SUPERFICIE BAJO RIEGO SEGÚN TIPO DE CULTIVO</t>
  </si>
  <si>
    <t>TABLA 37. SUPERFICIE BAJO RIEGO, POR TIPO DE CULTIVO PERMANENTE Y SEGÚN MÉTODO DE RIEGO</t>
  </si>
  <si>
    <t>TABLA 38. SUPERFICIE BAJO RIEGO, POR TIPO DE CULTIVO TRANSITORIO Y SEGÚN MÉTODO DE RIEGO</t>
  </si>
  <si>
    <t>TABLA 39. SUPERFICIE BAJO RIEGO, POR TIPO DE PASTOS CULTIVADOS Y SEGÚN MÉTODO DE RIEGO</t>
  </si>
  <si>
    <t>TABLA 40. DISTRIBUCIÓN DE AGUA DE RIEGO USADA POR LOS PRODUCTORES AGROPECUARIOS, POR TIPO DE FUENTE</t>
  </si>
  <si>
    <t>TABLA 41. DISTRIBUCIÓN DE TIEMPO DESDE QUE LOS PRODUCTORES AGROPECUARIOS REALIZARON EL ÚLTIMO ANÁLISIS DE AGUA, POR PERÍODO DE TIEMPO</t>
  </si>
  <si>
    <t>TABLA 42. DISTRIBUCIÓN DE TECNOLOGÍAS DE RIEGO QUE LOS PRODUCTORES AGROPECUARIOS USAN PARA SUS ACTIVIDADES, POR TIPO DE TECNOLOGÍA</t>
  </si>
  <si>
    <t>TABLA 43. ORIENTACIÓN SOCIAL DEL SISTEMA DE RIEGO QUE UTILIZAN LOS PRODUCTORES AGROPECUARIOS, POR TIPO DE ORIENTACIÓN SOCIAL</t>
  </si>
  <si>
    <t>TABLA 44. SISTEMAS DE RIEGO QUE CUENTAN CON ESTACIONES DE BOMBEO</t>
  </si>
  <si>
    <t>TABLA 45. PERTENENCIA DE LOS PRODUCTORES AGROPECUARIOS A ALGUNA JUNTA DE RIEGO</t>
  </si>
  <si>
    <t>TABLA 14. USO DE PLAGUICIDAS EN CULTIVOS TRANSITORIOS, POR TIPO DE PLAGUICIDA Y SEGÚN GRADO DE TOXICIDAD DEL PLAGUICIDA</t>
  </si>
  <si>
    <t>T 1</t>
  </si>
  <si>
    <t>T 2</t>
  </si>
  <si>
    <t>T 3</t>
  </si>
  <si>
    <t>T 4</t>
  </si>
  <si>
    <t>T 5</t>
  </si>
  <si>
    <t>T 6</t>
  </si>
  <si>
    <t>T 7</t>
  </si>
  <si>
    <t>T 8</t>
  </si>
  <si>
    <t>T 9</t>
  </si>
  <si>
    <t>T 10</t>
  </si>
  <si>
    <t>T 11</t>
  </si>
  <si>
    <t>T 12</t>
  </si>
  <si>
    <t>T 13</t>
  </si>
  <si>
    <t>T 14</t>
  </si>
  <si>
    <t xml:space="preserve">CULTIVOS </t>
  </si>
  <si>
    <t>EXTENSIÓN AGRARIA</t>
  </si>
  <si>
    <t>TABLA 16. PRODUCTORES AGROPECUARIOS POR TIPO DE FINANCIAMIENTO SECUNDARIO RECIBIDO PARA SUS ACTIVIDADES PRODUCTIVAS</t>
  </si>
  <si>
    <t>T 15</t>
  </si>
  <si>
    <t>T 16</t>
  </si>
  <si>
    <t>T 17</t>
  </si>
  <si>
    <t>T 18</t>
  </si>
  <si>
    <t>T 19</t>
  </si>
  <si>
    <t>T 20</t>
  </si>
  <si>
    <t>T 21</t>
  </si>
  <si>
    <t>T 22</t>
  </si>
  <si>
    <t>T 23</t>
  </si>
  <si>
    <t>BUENAS PRÁCTICAS</t>
  </si>
  <si>
    <t>TABLA 25. PERSONAS PRODUCTORAS QUE APLICAN CONTROL DE PLAGAS, POR TIPO DE CONTROL DE PLAGAS</t>
  </si>
  <si>
    <t xml:space="preserve">EQUIPAMIENTO </t>
  </si>
  <si>
    <t>T 24</t>
  </si>
  <si>
    <t>T 25</t>
  </si>
  <si>
    <t>T 26</t>
  </si>
  <si>
    <t>T 27</t>
  </si>
  <si>
    <t>T 28</t>
  </si>
  <si>
    <t>T 29</t>
  </si>
  <si>
    <t>T 30</t>
  </si>
  <si>
    <t>AGUA</t>
  </si>
  <si>
    <t>T 31</t>
  </si>
  <si>
    <t>T 32</t>
  </si>
  <si>
    <t>T 33</t>
  </si>
  <si>
    <t>T 34</t>
  </si>
  <si>
    <t>T 35</t>
  </si>
  <si>
    <t>T 36</t>
  </si>
  <si>
    <t>T 37</t>
  </si>
  <si>
    <t>T 38</t>
  </si>
  <si>
    <t>T 39</t>
  </si>
  <si>
    <t>T 40</t>
  </si>
  <si>
    <t>T 41</t>
  </si>
  <si>
    <t>T 42</t>
  </si>
  <si>
    <t>T 43</t>
  </si>
  <si>
    <t>T 44</t>
  </si>
  <si>
    <t>T 45</t>
  </si>
  <si>
    <t>6. Ninguno</t>
  </si>
  <si>
    <t>7. Ninguno</t>
  </si>
  <si>
    <t>5. Ninguno</t>
  </si>
  <si>
    <t>1. Yunta</t>
  </si>
  <si>
    <t>2.Tractor</t>
  </si>
  <si>
    <t>3. Motocultor</t>
  </si>
  <si>
    <t>4. Ninguno</t>
  </si>
  <si>
    <t>TABLA 1. SUPERFICIE PERDIDA EN CULTIVOS PERMANENTES, POR FORMA DE SIEMBRA O PLANTACIÓN Y SEGÚN DIFERENTES CAUSAS DE PÉRDIDA</t>
  </si>
  <si>
    <t>TABLA 2. SUPERFICIE PERDIDA EN CULTIVOS TRANSITORIOS, POR FORMA DE SIEMBRA O PLANTACIÓN Y SEGÚN DIFERENTES CAUSAS DE PÉRDIDA</t>
  </si>
  <si>
    <t>TABLA 3. SUPERFICIE DONDE SE PRACTICA LA ROTACIÓN DE CULTIVOS TRANSITORIOS</t>
  </si>
  <si>
    <t>TABLA 4. SUPERFICIE PLANTADA POR FORMA DE SIEMBRA O PLANTACIÓN Y SEGÚN TIPO DE SEMILLA USADA EN CULTIVOS PERMANENTES</t>
  </si>
  <si>
    <t>TABLA 13. USO DE PLAGUICIDAS EN CULTIVOS PERMANENTES, POR TIPO DE PLAGUICIDA Y SEGÚN GRADO DE TOXICIDAD DEL PLAGUICIDA</t>
  </si>
  <si>
    <t>TABLA 5. SUPERFICIE SEMBRADA POR FORMA DE SIEMBRA O PLANTACIÓN Y SEGÚN TIPO DE SEMILLA USADA EN CULTIVOS TRANSITORIOS</t>
  </si>
  <si>
    <t>Superficie plantada o sembrada (ha)</t>
  </si>
  <si>
    <t>* Aplica únicamente a las Personas Productoras que usaron algún tipo de plaguicida en sus cultivos</t>
  </si>
  <si>
    <t>NPK</t>
  </si>
  <si>
    <t>NITROGENADOS</t>
  </si>
  <si>
    <t>FOSFATADOS</t>
  </si>
  <si>
    <t>POTÁSICOS</t>
  </si>
  <si>
    <t xml:space="preserve">kg/ ha </t>
  </si>
  <si>
    <t xml:space="preserve">l/ ha </t>
  </si>
  <si>
    <t/>
  </si>
  <si>
    <t>TABLA 46. INTENSIDAD DE USO DE FERTILIZANTES, POR CULTIVOS TRANSITORIOS Y SEGÚN CLASE DE FERTILIZANTE QUÍMICO (kg/ ha y l/ha)</t>
  </si>
  <si>
    <t>TABLA 47. INTENSIDAD DE USO DE FERTILIZANTES, POR CULTIVOS PERMANENTES Y SEGÚN CLASE DE FERTILIZANTE QUÍMICO (kg/ ha y l/ha)</t>
  </si>
  <si>
    <t>Arroz</t>
  </si>
  <si>
    <t>Brócoli</t>
  </si>
  <si>
    <t xml:space="preserve">Fréjol </t>
  </si>
  <si>
    <t xml:space="preserve">Maíz Duro </t>
  </si>
  <si>
    <t>Papa</t>
  </si>
  <si>
    <t>Trigo</t>
  </si>
  <si>
    <t>Banano</t>
  </si>
  <si>
    <t>Cacao</t>
  </si>
  <si>
    <t>Café</t>
  </si>
  <si>
    <t>Caña De Azúcar / Azúcar</t>
  </si>
  <si>
    <t>Mango</t>
  </si>
  <si>
    <t>Maracuya</t>
  </si>
  <si>
    <t>Palma Africana</t>
  </si>
  <si>
    <t>Plátano</t>
  </si>
  <si>
    <t>MÓDULO DE INFORMACIÓN AMBIENTAL: USO DE FERTILIZANTES EN LA AGRICULTURA 2017</t>
  </si>
  <si>
    <t>FERTILIZANTES</t>
  </si>
  <si>
    <t>T 46</t>
  </si>
  <si>
    <t>TABLA 46. INTENSIDAD DE USO DE FERTILIZANTES POR CULTIVOS TRANSITORIOS (kg/ ha y l/ha)</t>
  </si>
  <si>
    <t>T 47</t>
  </si>
  <si>
    <t>TABLA 47 INTENSIDAD DE USO DE FERTILIZANTES POR CULTIVOS PERMANENTES (kg/ ha y l/ha)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</si>
</sst>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##0"/>
    <numFmt numFmtId="165" formatCode="_-* #,##0\ _€_-;\-* #,##0\ _€_-;_-* &quot;-&quot;??\ _€_-;_-@_-"/>
    <numFmt numFmtId="166" formatCode="0.0%"/>
    <numFmt numFmtId="167" formatCode="_(* #,##0_);_(* \(#,##0\);_(* &quot;-&quot;??_);_(@_)"/>
    <numFmt numFmtId="168" formatCode="####.0000"/>
    <numFmt numFmtId="169" formatCode="_-* #,##0.00\ _€_-;\-* #,##0.00\ _€_-;_-* &quot;-&quot;??\ _€_-;_-@_-"/>
    <numFmt numFmtId="170" formatCode="0.0"/>
    <numFmt numFmtId="171" formatCode="_(* #,##0.0_);_(* \(#,##0.0\);_(* &quot;-&quot;?_);_(@_)"/>
    <numFmt numFmtId="172" formatCode="###0.00"/>
    <numFmt numFmtId="173" formatCode="####.00%"/>
    <numFmt numFmtId="174" formatCode="####.0%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###.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00%"/>
    <numFmt numFmtId="183" formatCode="&quot;$&quot;\ #,##0.00"/>
    <numFmt numFmtId="184" formatCode="_(* #,##0.0_);_(* \(#,##0.0\);_(* &quot;-&quot;??_);_(@_)"/>
    <numFmt numFmtId="185" formatCode="#,##0.0"/>
    <numFmt numFmtId="186" formatCode="###0.0"/>
    <numFmt numFmtId="187" formatCode="####.00"/>
    <numFmt numFmtId="188" formatCode="####.000"/>
    <numFmt numFmtId="189" formatCode="#,##0.000000000"/>
    <numFmt numFmtId="190" formatCode="####.00000"/>
    <numFmt numFmtId="191" formatCode="#,##0.0000000000"/>
    <numFmt numFmtId="192" formatCode="0.000000000000000%"/>
    <numFmt numFmtId="193" formatCode="0_);\(0\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57"/>
      <name val="Century Gothic"/>
      <family val="2"/>
    </font>
    <font>
      <b/>
      <sz val="9"/>
      <color indexed="63"/>
      <name val="Century Gothic"/>
      <family val="2"/>
    </font>
    <font>
      <b/>
      <sz val="9"/>
      <color indexed="8"/>
      <name val="Arial"/>
      <family val="2"/>
    </font>
    <font>
      <sz val="10"/>
      <color indexed="8"/>
      <name val="Century"/>
      <family val="1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u val="single"/>
      <sz val="10"/>
      <color indexed="57"/>
      <name val="Arial"/>
      <family val="2"/>
    </font>
    <font>
      <b/>
      <sz val="12"/>
      <color indexed="57"/>
      <name val="Century Gothic"/>
      <family val="2"/>
    </font>
    <font>
      <sz val="11"/>
      <color indexed="57"/>
      <name val="Calibri"/>
      <family val="2"/>
    </font>
    <font>
      <b/>
      <sz val="11"/>
      <color indexed="8"/>
      <name val="Century Gothic"/>
      <family val="2"/>
    </font>
    <font>
      <b/>
      <sz val="26"/>
      <color indexed="57"/>
      <name val="Century Gothic"/>
      <family val="2"/>
    </font>
    <font>
      <sz val="9"/>
      <color indexed="63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0"/>
      <color rgb="FF408733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rgb="FF000000"/>
      <name val="Century Gothic"/>
      <family val="2"/>
    </font>
    <font>
      <b/>
      <sz val="9"/>
      <color rgb="FF000000"/>
      <name val="Century Gothic"/>
      <family val="2"/>
    </font>
    <font>
      <b/>
      <sz val="9"/>
      <color theme="1" tint="0.24998000264167786"/>
      <name val="Century Gothic"/>
      <family val="2"/>
    </font>
    <font>
      <b/>
      <sz val="9"/>
      <color rgb="FF000000"/>
      <name val="Arial"/>
      <family val="2"/>
    </font>
    <font>
      <sz val="8"/>
      <color theme="1"/>
      <name val="Century Gothic"/>
      <family val="2"/>
    </font>
    <font>
      <sz val="9"/>
      <color rgb="FF000000"/>
      <name val="Arial"/>
      <family val="2"/>
    </font>
    <font>
      <sz val="10"/>
      <color theme="1"/>
      <name val="Century"/>
      <family val="1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u val="single"/>
      <sz val="10"/>
      <color rgb="FF408733"/>
      <name val="Arial"/>
      <family val="2"/>
    </font>
    <font>
      <b/>
      <sz val="12"/>
      <color rgb="FF408733"/>
      <name val="Century Gothic"/>
      <family val="2"/>
    </font>
    <font>
      <sz val="11"/>
      <color rgb="FF408733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entury Gothic"/>
      <family val="2"/>
    </font>
    <font>
      <b/>
      <sz val="26"/>
      <color rgb="FF408733"/>
      <name val="Century Gothic"/>
      <family val="2"/>
    </font>
    <font>
      <sz val="9"/>
      <color theme="1" tint="0.2499800026416778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EDE83"/>
        <bgColor indexed="64"/>
      </patternFill>
    </fill>
    <fill>
      <patternFill patternType="solid">
        <fgColor rgb="FFCEDE8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08733"/>
      </left>
      <right style="thin">
        <color rgb="FF408733"/>
      </right>
      <top style="thin">
        <color rgb="FF408733"/>
      </top>
      <bottom style="thin">
        <color rgb="FF4087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408733"/>
      </top>
      <bottom>
        <color indexed="63"/>
      </bottom>
    </border>
    <border>
      <left style="thin">
        <color rgb="FF408733"/>
      </left>
      <right style="thin">
        <color rgb="FF408733"/>
      </right>
      <top style="thin">
        <color rgb="FF408733"/>
      </top>
      <bottom style="thin"/>
    </border>
    <border>
      <left>
        <color indexed="63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>
        <color indexed="63"/>
      </left>
      <right>
        <color indexed="63"/>
      </right>
      <top style="thin">
        <color theme="6" tint="-0.24997000396251678"/>
      </top>
      <bottom style="thin">
        <color theme="6" tint="-0.24997000396251678"/>
      </bottom>
    </border>
    <border>
      <left style="thin">
        <color theme="6" tint="-0.24997000396251678"/>
      </left>
      <right>
        <color indexed="63"/>
      </right>
      <top style="thin">
        <color theme="6" tint="-0.24997000396251678"/>
      </top>
      <bottom style="thin">
        <color theme="6" tint="-0.24997000396251678"/>
      </bottom>
    </border>
    <border>
      <left style="thin">
        <color theme="6" tint="-0.24997000396251678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thin">
        <color theme="6" tint="-0.24997000396251678"/>
      </left>
      <right>
        <color indexed="63"/>
      </right>
      <top>
        <color indexed="63"/>
      </top>
      <bottom>
        <color indexed="63"/>
      </bottom>
    </border>
    <border>
      <left style="thin">
        <color theme="6" tint="-0.24997000396251678"/>
      </left>
      <right>
        <color indexed="63"/>
      </right>
      <top>
        <color indexed="63"/>
      </top>
      <bottom style="thin">
        <color theme="6" tint="-0.24997000396251678"/>
      </bottom>
    </border>
    <border>
      <left style="thin">
        <color theme="6" tint="-0.24997000396251678"/>
      </left>
      <right style="thin">
        <color theme="6" tint="-0.24997000396251678"/>
      </right>
      <top>
        <color indexed="63"/>
      </top>
      <bottom style="thin">
        <color theme="6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6" tint="-0.24997000396251678"/>
      </bottom>
    </border>
    <border>
      <left style="thin">
        <color rgb="FF408733"/>
      </left>
      <right>
        <color indexed="63"/>
      </right>
      <top style="thin">
        <color rgb="FF408733"/>
      </top>
      <bottom style="thin">
        <color rgb="FF408733"/>
      </bottom>
    </border>
    <border>
      <left>
        <color indexed="63"/>
      </left>
      <right>
        <color indexed="63"/>
      </right>
      <top style="thin">
        <color rgb="FF408733"/>
      </top>
      <bottom style="thin">
        <color rgb="FF408733"/>
      </bottom>
    </border>
    <border>
      <left>
        <color indexed="63"/>
      </left>
      <right style="thin">
        <color rgb="FF408733"/>
      </right>
      <top style="thin">
        <color rgb="FF408733"/>
      </top>
      <bottom style="thin">
        <color rgb="FF408733"/>
      </bottom>
    </border>
    <border>
      <left style="thin">
        <color theme="6" tint="-0.24997000396251678"/>
      </left>
      <right>
        <color indexed="63"/>
      </right>
      <top style="thin">
        <color theme="6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24997000396251678"/>
      </top>
      <bottom>
        <color indexed="63"/>
      </bottom>
    </border>
    <border>
      <left>
        <color indexed="63"/>
      </left>
      <right style="thin">
        <color theme="6" tint="-0.24997000396251678"/>
      </right>
      <top style="thin">
        <color theme="6" tint="-0.24997000396251678"/>
      </top>
      <bottom>
        <color indexed="63"/>
      </bottom>
    </border>
    <border>
      <left style="thin">
        <color rgb="FF408733"/>
      </left>
      <right style="thin"/>
      <top style="thin">
        <color rgb="FF408733"/>
      </top>
      <bottom style="thin">
        <color rgb="FF408733"/>
      </bottom>
    </border>
    <border>
      <left style="thin"/>
      <right style="thin">
        <color rgb="FF408733"/>
      </right>
      <top style="thin">
        <color rgb="FF408733"/>
      </top>
      <bottom style="thin">
        <color rgb="FF408733"/>
      </bottom>
    </border>
    <border>
      <left style="thin">
        <color rgb="FF408733"/>
      </left>
      <right>
        <color indexed="63"/>
      </right>
      <top style="thin">
        <color rgb="FF408733"/>
      </top>
      <bottom>
        <color indexed="63"/>
      </bottom>
    </border>
    <border>
      <left>
        <color indexed="63"/>
      </left>
      <right style="thin">
        <color rgb="FF408733"/>
      </right>
      <top style="thin">
        <color rgb="FF408733"/>
      </top>
      <bottom>
        <color indexed="63"/>
      </bottom>
    </border>
    <border>
      <left style="thin">
        <color rgb="FF408733"/>
      </left>
      <right>
        <color indexed="63"/>
      </right>
      <top>
        <color indexed="63"/>
      </top>
      <bottom style="thin">
        <color rgb="FF408733"/>
      </bottom>
    </border>
    <border>
      <left>
        <color indexed="63"/>
      </left>
      <right style="thin">
        <color rgb="FF408733"/>
      </right>
      <top>
        <color indexed="63"/>
      </top>
      <bottom style="thin">
        <color rgb="FF40873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408733"/>
      </left>
      <right style="thin">
        <color rgb="FF408733"/>
      </right>
      <top style="thin">
        <color rgb="FF408733"/>
      </top>
      <bottom>
        <color indexed="63"/>
      </bottom>
    </border>
    <border>
      <left style="thin">
        <color rgb="FF408733"/>
      </left>
      <right style="thin">
        <color rgb="FF408733"/>
      </right>
      <top>
        <color indexed="63"/>
      </top>
      <bottom style="thin">
        <color rgb="FF408733"/>
      </bottom>
    </border>
    <border>
      <left>
        <color indexed="63"/>
      </left>
      <right style="thin"/>
      <top style="thin">
        <color rgb="FF408733"/>
      </top>
      <bottom style="thin">
        <color rgb="FF408733"/>
      </bottom>
    </border>
    <border>
      <left/>
      <right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5" fillId="0" borderId="8" applyNumberFormat="0" applyFill="0" applyAlignment="0" applyProtection="0"/>
    <xf numFmtId="0" fontId="67" fillId="0" borderId="9" applyNumberFormat="0" applyFill="0" applyAlignment="0" applyProtection="0"/>
  </cellStyleXfs>
  <cellXfs count="431">
    <xf numFmtId="0" fontId="0" fillId="0" borderId="0" xfId="0" applyFont="1" applyAlignment="1">
      <alignment/>
    </xf>
    <xf numFmtId="0" fontId="57" fillId="0" borderId="0" xfId="45" applyFill="1" applyAlignment="1">
      <alignment horizontal="center" vertical="center"/>
    </xf>
    <xf numFmtId="0" fontId="57" fillId="0" borderId="0" xfId="45" applyFill="1" applyBorder="1" applyAlignment="1">
      <alignment horizontal="center" vertical="center"/>
    </xf>
    <xf numFmtId="0" fontId="68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33" borderId="0" xfId="45" applyFont="1" applyFill="1" applyAlignment="1">
      <alignment horizontal="center" vertical="center"/>
    </xf>
    <xf numFmtId="0" fontId="69" fillId="0" borderId="0" xfId="0" applyFont="1" applyAlignment="1">
      <alignment/>
    </xf>
    <xf numFmtId="0" fontId="69" fillId="0" borderId="0" xfId="0" applyFont="1" applyAlignment="1">
      <alignment horizontal="left"/>
    </xf>
    <xf numFmtId="0" fontId="70" fillId="0" borderId="0" xfId="45" applyFont="1" applyFill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69" fillId="33" borderId="0" xfId="0" applyFont="1" applyFill="1" applyAlignment="1">
      <alignment/>
    </xf>
    <xf numFmtId="0" fontId="69" fillId="33" borderId="0" xfId="0" applyFont="1" applyFill="1" applyAlignment="1">
      <alignment horizontal="left" vertical="center"/>
    </xf>
    <xf numFmtId="0" fontId="69" fillId="0" borderId="0" xfId="0" applyFont="1" applyBorder="1" applyAlignment="1">
      <alignment/>
    </xf>
    <xf numFmtId="0" fontId="5" fillId="33" borderId="0" xfId="0" applyFont="1" applyFill="1" applyAlignment="1">
      <alignment/>
    </xf>
    <xf numFmtId="0" fontId="71" fillId="33" borderId="0" xfId="0" applyFont="1" applyFill="1" applyBorder="1" applyAlignment="1">
      <alignment horizontal="center" wrapText="1"/>
    </xf>
    <xf numFmtId="0" fontId="68" fillId="33" borderId="0" xfId="0" applyFont="1" applyFill="1" applyAlignment="1">
      <alignment horizontal="center"/>
    </xf>
    <xf numFmtId="0" fontId="69" fillId="33" borderId="0" xfId="0" applyFont="1" applyFill="1" applyAlignment="1">
      <alignment horizontal="center" vertical="center"/>
    </xf>
    <xf numFmtId="0" fontId="69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 wrapText="1"/>
    </xf>
    <xf numFmtId="2" fontId="8" fillId="33" borderId="0" xfId="0" applyNumberFormat="1" applyFont="1" applyFill="1" applyBorder="1" applyAlignment="1">
      <alignment horizontal="center" vertical="top" wrapText="1"/>
    </xf>
    <xf numFmtId="10" fontId="8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 vertical="center" wrapText="1"/>
    </xf>
    <xf numFmtId="0" fontId="68" fillId="33" borderId="0" xfId="0" applyFont="1" applyFill="1" applyAlignment="1">
      <alignment horizontal="left"/>
    </xf>
    <xf numFmtId="0" fontId="69" fillId="33" borderId="0" xfId="0" applyFont="1" applyFill="1" applyAlignment="1">
      <alignment horizontal="left"/>
    </xf>
    <xf numFmtId="0" fontId="8" fillId="33" borderId="0" xfId="0" applyFont="1" applyFill="1" applyBorder="1" applyAlignment="1">
      <alignment vertical="top" wrapText="1"/>
    </xf>
    <xf numFmtId="2" fontId="8" fillId="33" borderId="0" xfId="0" applyNumberFormat="1" applyFont="1" applyFill="1" applyBorder="1" applyAlignment="1">
      <alignment horizontal="center" vertical="center" wrapText="1"/>
    </xf>
    <xf numFmtId="10" fontId="8" fillId="33" borderId="0" xfId="0" applyNumberFormat="1" applyFont="1" applyFill="1" applyBorder="1" applyAlignment="1">
      <alignment horizontal="center" vertical="center" wrapText="1"/>
    </xf>
    <xf numFmtId="0" fontId="68" fillId="33" borderId="0" xfId="0" applyFont="1" applyFill="1" applyAlignment="1">
      <alignment/>
    </xf>
    <xf numFmtId="0" fontId="69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top" wrapText="1"/>
    </xf>
    <xf numFmtId="10" fontId="3" fillId="33" borderId="0" xfId="64" applyNumberFormat="1" applyFont="1" applyFill="1" applyBorder="1" applyAlignment="1">
      <alignment horizontal="right" vertical="center"/>
    </xf>
    <xf numFmtId="10" fontId="69" fillId="33" borderId="0" xfId="64" applyNumberFormat="1" applyFont="1" applyFill="1" applyAlignment="1">
      <alignment/>
    </xf>
    <xf numFmtId="10" fontId="69" fillId="33" borderId="0" xfId="64" applyNumberFormat="1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3" fontId="69" fillId="0" borderId="0" xfId="0" applyNumberFormat="1" applyFont="1" applyBorder="1" applyAlignment="1">
      <alignment horizontal="center" vertical="center" wrapText="1"/>
    </xf>
    <xf numFmtId="2" fontId="69" fillId="33" borderId="0" xfId="0" applyNumberFormat="1" applyFont="1" applyFill="1" applyAlignment="1">
      <alignment/>
    </xf>
    <xf numFmtId="164" fontId="69" fillId="33" borderId="0" xfId="0" applyNumberFormat="1" applyFont="1" applyFill="1" applyAlignment="1">
      <alignment/>
    </xf>
    <xf numFmtId="0" fontId="69" fillId="0" borderId="0" xfId="0" applyFont="1" applyBorder="1" applyAlignment="1">
      <alignment horizontal="left" vertical="center"/>
    </xf>
    <xf numFmtId="2" fontId="69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left"/>
    </xf>
    <xf numFmtId="10" fontId="69" fillId="0" borderId="0" xfId="0" applyNumberFormat="1" applyFont="1" applyBorder="1" applyAlignment="1">
      <alignment horizontal="right"/>
    </xf>
    <xf numFmtId="0" fontId="69" fillId="33" borderId="0" xfId="0" applyFont="1" applyFill="1" applyBorder="1" applyAlignment="1">
      <alignment horizontal="left"/>
    </xf>
    <xf numFmtId="10" fontId="69" fillId="33" borderId="0" xfId="0" applyNumberFormat="1" applyFont="1" applyFill="1" applyBorder="1" applyAlignment="1">
      <alignment horizontal="right"/>
    </xf>
    <xf numFmtId="0" fontId="69" fillId="33" borderId="0" xfId="0" applyFont="1" applyFill="1" applyBorder="1" applyAlignment="1">
      <alignment horizontal="left" vertical="center"/>
    </xf>
    <xf numFmtId="0" fontId="69" fillId="33" borderId="0" xfId="0" applyFont="1" applyFill="1" applyAlignment="1">
      <alignment vertical="center"/>
    </xf>
    <xf numFmtId="43" fontId="69" fillId="33" borderId="0" xfId="0" applyNumberFormat="1" applyFont="1" applyFill="1" applyAlignment="1">
      <alignment/>
    </xf>
    <xf numFmtId="164" fontId="3" fillId="33" borderId="0" xfId="61" applyNumberFormat="1" applyFont="1" applyFill="1" applyBorder="1" applyAlignment="1">
      <alignment horizontal="center"/>
      <protection/>
    </xf>
    <xf numFmtId="10" fontId="3" fillId="33" borderId="0" xfId="64" applyNumberFormat="1" applyFont="1" applyFill="1" applyBorder="1" applyAlignment="1">
      <alignment horizontal="center"/>
    </xf>
    <xf numFmtId="0" fontId="68" fillId="33" borderId="0" xfId="0" applyFont="1" applyFill="1" applyAlignment="1">
      <alignment/>
    </xf>
    <xf numFmtId="0" fontId="69" fillId="0" borderId="0" xfId="0" applyFont="1" applyFill="1" applyAlignment="1">
      <alignment horizontal="center" vertical="center"/>
    </xf>
    <xf numFmtId="0" fontId="69" fillId="33" borderId="0" xfId="0" applyFont="1" applyFill="1" applyAlignment="1">
      <alignment/>
    </xf>
    <xf numFmtId="0" fontId="69" fillId="0" borderId="0" xfId="0" applyFont="1" applyFill="1" applyAlignment="1">
      <alignment/>
    </xf>
    <xf numFmtId="0" fontId="68" fillId="0" borderId="0" xfId="0" applyFont="1" applyAlignment="1">
      <alignment horizontal="center"/>
    </xf>
    <xf numFmtId="0" fontId="69" fillId="0" borderId="0" xfId="0" applyFont="1" applyBorder="1" applyAlignment="1">
      <alignment vertical="center"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/>
    </xf>
    <xf numFmtId="0" fontId="69" fillId="0" borderId="0" xfId="0" applyFont="1" applyFill="1" applyBorder="1" applyAlignment="1">
      <alignment/>
    </xf>
    <xf numFmtId="0" fontId="72" fillId="0" borderId="0" xfId="0" applyFont="1" applyFill="1" applyAlignment="1">
      <alignment vertical="center" wrapText="1"/>
    </xf>
    <xf numFmtId="0" fontId="72" fillId="0" borderId="0" xfId="0" applyFont="1" applyFill="1" applyAlignment="1">
      <alignment/>
    </xf>
    <xf numFmtId="0" fontId="69" fillId="0" borderId="0" xfId="0" applyFont="1" applyBorder="1" applyAlignment="1">
      <alignment horizontal="center" vertical="center" wrapText="1"/>
    </xf>
    <xf numFmtId="0" fontId="3" fillId="33" borderId="0" xfId="61" applyFont="1" applyFill="1" applyBorder="1" applyAlignment="1">
      <alignment horizontal="center" vertical="top" wrapText="1"/>
      <protection/>
    </xf>
    <xf numFmtId="10" fontId="3" fillId="33" borderId="0" xfId="64" applyNumberFormat="1" applyFont="1" applyFill="1" applyBorder="1" applyAlignment="1">
      <alignment horizontal="center" vertical="center"/>
    </xf>
    <xf numFmtId="164" fontId="3" fillId="33" borderId="0" xfId="61" applyNumberFormat="1" applyFont="1" applyFill="1" applyBorder="1" applyAlignment="1">
      <alignment horizontal="center" vertical="center"/>
      <protection/>
    </xf>
    <xf numFmtId="0" fontId="68" fillId="0" borderId="0" xfId="0" applyFont="1" applyBorder="1" applyAlignment="1">
      <alignment/>
    </xf>
    <xf numFmtId="0" fontId="68" fillId="0" borderId="0" xfId="0" applyFont="1" applyAlignment="1">
      <alignment horizontal="left"/>
    </xf>
    <xf numFmtId="172" fontId="69" fillId="0" borderId="0" xfId="0" applyNumberFormat="1" applyFont="1" applyBorder="1" applyAlignment="1">
      <alignment/>
    </xf>
    <xf numFmtId="164" fontId="69" fillId="0" borderId="0" xfId="0" applyNumberFormat="1" applyFont="1" applyBorder="1" applyAlignment="1">
      <alignment/>
    </xf>
    <xf numFmtId="167" fontId="69" fillId="0" borderId="0" xfId="0" applyNumberFormat="1" applyFont="1" applyBorder="1" applyAlignment="1">
      <alignment/>
    </xf>
    <xf numFmtId="0" fontId="3" fillId="0" borderId="0" xfId="61" applyFont="1" applyBorder="1" applyAlignment="1">
      <alignment horizontal="right" vertical="center"/>
      <protection/>
    </xf>
    <xf numFmtId="0" fontId="3" fillId="0" borderId="0" xfId="64" applyNumberFormat="1" applyFont="1" applyBorder="1" applyAlignment="1">
      <alignment horizontal="right" vertical="center"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0" xfId="64" applyNumberFormat="1" applyFont="1" applyFill="1" applyBorder="1" applyAlignment="1">
      <alignment horizontal="right" vertical="center"/>
    </xf>
    <xf numFmtId="0" fontId="3" fillId="0" borderId="0" xfId="61" applyFont="1" applyFill="1" applyBorder="1" applyAlignment="1">
      <alignment horizontal="center" vertical="top" wrapText="1"/>
      <protection/>
    </xf>
    <xf numFmtId="0" fontId="3" fillId="0" borderId="0" xfId="61" applyFont="1" applyBorder="1" applyAlignment="1">
      <alignment horizontal="center" vertical="top" wrapText="1"/>
      <protection/>
    </xf>
    <xf numFmtId="0" fontId="69" fillId="0" borderId="0" xfId="0" applyFont="1" applyAlignment="1">
      <alignment vertical="center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/>
    </xf>
    <xf numFmtId="10" fontId="69" fillId="33" borderId="0" xfId="64" applyNumberFormat="1" applyFont="1" applyFill="1" applyAlignment="1">
      <alignment vertical="center"/>
    </xf>
    <xf numFmtId="0" fontId="69" fillId="33" borderId="0" xfId="0" applyFont="1" applyFill="1" applyBorder="1" applyAlignment="1">
      <alignment vertical="center"/>
    </xf>
    <xf numFmtId="0" fontId="68" fillId="33" borderId="0" xfId="0" applyFont="1" applyFill="1" applyAlignment="1">
      <alignment horizontal="center" vertical="center"/>
    </xf>
    <xf numFmtId="0" fontId="69" fillId="0" borderId="0" xfId="0" applyFont="1" applyBorder="1" applyAlignment="1">
      <alignment horizontal="center" wrapText="1"/>
    </xf>
    <xf numFmtId="0" fontId="3" fillId="33" borderId="0" xfId="61" applyFont="1" applyFill="1" applyBorder="1" applyAlignment="1">
      <alignment horizontal="center" wrapText="1"/>
      <protection/>
    </xf>
    <xf numFmtId="0" fontId="68" fillId="0" borderId="0" xfId="0" applyFont="1" applyBorder="1" applyAlignment="1">
      <alignment horizontal="center" vertical="center"/>
    </xf>
    <xf numFmtId="0" fontId="68" fillId="33" borderId="0" xfId="0" applyFont="1" applyFill="1" applyAlignment="1">
      <alignment horizontal="left"/>
    </xf>
    <xf numFmtId="0" fontId="68" fillId="0" borderId="0" xfId="0" applyFont="1" applyAlignment="1">
      <alignment horizontal="left"/>
    </xf>
    <xf numFmtId="0" fontId="2" fillId="0" borderId="0" xfId="62">
      <alignment/>
      <protection/>
    </xf>
    <xf numFmtId="0" fontId="68" fillId="0" borderId="0" xfId="0" applyFont="1" applyFill="1" applyAlignment="1">
      <alignment horizontal="left"/>
    </xf>
    <xf numFmtId="0" fontId="69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/>
    </xf>
    <xf numFmtId="43" fontId="69" fillId="0" borderId="0" xfId="0" applyNumberFormat="1" applyFont="1" applyFill="1" applyAlignment="1">
      <alignment/>
    </xf>
    <xf numFmtId="0" fontId="69" fillId="0" borderId="0" xfId="0" applyFont="1" applyFill="1" applyBorder="1" applyAlignment="1">
      <alignment horizontal="left"/>
    </xf>
    <xf numFmtId="10" fontId="69" fillId="0" borderId="0" xfId="0" applyNumberFormat="1" applyFont="1" applyFill="1" applyBorder="1" applyAlignment="1">
      <alignment horizontal="right"/>
    </xf>
    <xf numFmtId="2" fontId="69" fillId="0" borderId="0" xfId="0" applyNumberFormat="1" applyFont="1" applyFill="1" applyAlignment="1">
      <alignment/>
    </xf>
    <xf numFmtId="164" fontId="69" fillId="0" borderId="0" xfId="0" applyNumberFormat="1" applyFont="1" applyFill="1" applyAlignment="1">
      <alignment/>
    </xf>
    <xf numFmtId="4" fontId="69" fillId="0" borderId="0" xfId="0" applyNumberFormat="1" applyFont="1" applyFill="1" applyAlignment="1">
      <alignment/>
    </xf>
    <xf numFmtId="10" fontId="69" fillId="0" borderId="0" xfId="64" applyNumberFormat="1" applyFont="1" applyFill="1" applyAlignment="1">
      <alignment/>
    </xf>
    <xf numFmtId="0" fontId="68" fillId="0" borderId="0" xfId="0" applyFont="1" applyFill="1" applyAlignment="1">
      <alignment horizontal="left"/>
    </xf>
    <xf numFmtId="0" fontId="3" fillId="0" borderId="0" xfId="61" applyFont="1" applyFill="1" applyBorder="1" applyAlignment="1">
      <alignment horizontal="center" vertical="top" wrapText="1"/>
      <protection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0" xfId="64" applyNumberFormat="1" applyFont="1" applyFill="1" applyBorder="1" applyAlignment="1">
      <alignment horizontal="right" vertical="center"/>
    </xf>
    <xf numFmtId="0" fontId="69" fillId="0" borderId="0" xfId="0" applyFont="1" applyAlignment="1">
      <alignment/>
    </xf>
    <xf numFmtId="4" fontId="69" fillId="0" borderId="0" xfId="0" applyNumberFormat="1" applyFont="1" applyBorder="1" applyAlignment="1">
      <alignment horizontal="center" vertical="center" wrapText="1"/>
    </xf>
    <xf numFmtId="4" fontId="69" fillId="33" borderId="0" xfId="64" applyNumberFormat="1" applyFont="1" applyFill="1" applyAlignment="1">
      <alignment/>
    </xf>
    <xf numFmtId="0" fontId="69" fillId="0" borderId="0" xfId="0" applyFont="1" applyAlignment="1">
      <alignment/>
    </xf>
    <xf numFmtId="0" fontId="5" fillId="33" borderId="0" xfId="0" applyFont="1" applyFill="1" applyAlignment="1">
      <alignment/>
    </xf>
    <xf numFmtId="0" fontId="2" fillId="0" borderId="0" xfId="58">
      <alignment/>
      <protection/>
    </xf>
    <xf numFmtId="0" fontId="69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4" fontId="73" fillId="0" borderId="0" xfId="0" applyNumberFormat="1" applyFont="1" applyFill="1" applyBorder="1" applyAlignment="1">
      <alignment horizontal="right" vertical="center"/>
    </xf>
    <xf numFmtId="173" fontId="4" fillId="0" borderId="0" xfId="0" applyNumberFormat="1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right" vertical="center"/>
    </xf>
    <xf numFmtId="0" fontId="69" fillId="0" borderId="0" xfId="0" applyFont="1" applyAlignment="1">
      <alignment/>
    </xf>
    <xf numFmtId="0" fontId="74" fillId="33" borderId="0" xfId="61" applyFont="1" applyFill="1" applyBorder="1" applyAlignment="1">
      <alignment horizontal="center" vertical="center" wrapText="1"/>
      <protection/>
    </xf>
    <xf numFmtId="0" fontId="69" fillId="0" borderId="0" xfId="0" applyFont="1" applyAlignment="1">
      <alignment/>
    </xf>
    <xf numFmtId="0" fontId="2" fillId="0" borderId="0" xfId="60">
      <alignment/>
      <protection/>
    </xf>
    <xf numFmtId="3" fontId="71" fillId="0" borderId="0" xfId="0" applyNumberFormat="1" applyFont="1" applyFill="1" applyBorder="1" applyAlignment="1">
      <alignment horizontal="right" vertical="center"/>
    </xf>
    <xf numFmtId="0" fontId="74" fillId="33" borderId="0" xfId="61" applyFont="1" applyFill="1" applyBorder="1" applyAlignment="1">
      <alignment horizontal="center" vertical="center" wrapText="1"/>
      <protection/>
    </xf>
    <xf numFmtId="0" fontId="69" fillId="0" borderId="0" xfId="0" applyFont="1" applyAlignment="1">
      <alignment/>
    </xf>
    <xf numFmtId="0" fontId="69" fillId="0" borderId="0" xfId="0" applyFont="1" applyAlignment="1">
      <alignment/>
    </xf>
    <xf numFmtId="0" fontId="2" fillId="0" borderId="0" xfId="59">
      <alignment/>
      <protection/>
    </xf>
    <xf numFmtId="0" fontId="69" fillId="0" borderId="0" xfId="0" applyFont="1" applyAlignment="1">
      <alignment/>
    </xf>
    <xf numFmtId="0" fontId="69" fillId="0" borderId="0" xfId="0" applyFont="1" applyAlignment="1">
      <alignment/>
    </xf>
    <xf numFmtId="0" fontId="74" fillId="0" borderId="0" xfId="61" applyFont="1" applyFill="1" applyBorder="1" applyAlignment="1">
      <alignment vertical="center" wrapText="1"/>
      <protection/>
    </xf>
    <xf numFmtId="0" fontId="74" fillId="0" borderId="0" xfId="61" applyFont="1" applyFill="1" applyBorder="1" applyAlignment="1">
      <alignment horizontal="center" vertical="center" wrapText="1"/>
      <protection/>
    </xf>
    <xf numFmtId="173" fontId="8" fillId="0" borderId="0" xfId="0" applyNumberFormat="1" applyFont="1" applyFill="1" applyBorder="1" applyAlignment="1">
      <alignment horizontal="right" vertical="center"/>
    </xf>
    <xf numFmtId="168" fontId="9" fillId="0" borderId="0" xfId="55" applyNumberFormat="1" applyFont="1" applyFill="1" applyBorder="1" applyAlignment="1">
      <alignment horizontal="right" vertical="top"/>
      <protection/>
    </xf>
    <xf numFmtId="0" fontId="2" fillId="0" borderId="0" xfId="57">
      <alignment/>
      <protection/>
    </xf>
    <xf numFmtId="0" fontId="74" fillId="33" borderId="0" xfId="61" applyFont="1" applyFill="1" applyBorder="1" applyAlignment="1">
      <alignment horizontal="center" vertical="center" wrapText="1"/>
      <protection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0" fontId="2" fillId="0" borderId="0" xfId="55">
      <alignment/>
      <protection/>
    </xf>
    <xf numFmtId="0" fontId="2" fillId="0" borderId="0" xfId="56">
      <alignment/>
      <protection/>
    </xf>
    <xf numFmtId="0" fontId="68" fillId="0" borderId="0" xfId="0" applyFont="1" applyAlignment="1">
      <alignment horizontal="left"/>
    </xf>
    <xf numFmtId="0" fontId="69" fillId="0" borderId="0" xfId="0" applyFont="1" applyAlignment="1">
      <alignment/>
    </xf>
    <xf numFmtId="0" fontId="68" fillId="0" borderId="0" xfId="0" applyFont="1" applyAlignment="1">
      <alignment horizontal="left"/>
    </xf>
    <xf numFmtId="4" fontId="71" fillId="0" borderId="0" xfId="48" applyNumberFormat="1" applyFont="1" applyFill="1" applyBorder="1" applyAlignment="1">
      <alignment vertical="center" wrapText="1"/>
    </xf>
    <xf numFmtId="10" fontId="69" fillId="0" borderId="0" xfId="0" applyNumberFormat="1" applyFont="1" applyFill="1" applyBorder="1" applyAlignment="1">
      <alignment vertical="center"/>
    </xf>
    <xf numFmtId="0" fontId="2" fillId="0" borderId="0" xfId="58" applyFill="1">
      <alignment/>
      <protection/>
    </xf>
    <xf numFmtId="0" fontId="2" fillId="0" borderId="0" xfId="57" applyFill="1">
      <alignment/>
      <protection/>
    </xf>
    <xf numFmtId="0" fontId="0" fillId="0" borderId="0" xfId="0" applyFill="1" applyAlignment="1">
      <alignment/>
    </xf>
    <xf numFmtId="0" fontId="2" fillId="0" borderId="0" xfId="55" applyFill="1">
      <alignment/>
      <protection/>
    </xf>
    <xf numFmtId="0" fontId="75" fillId="34" borderId="10" xfId="0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vertical="center" wrapText="1"/>
    </xf>
    <xf numFmtId="4" fontId="76" fillId="0" borderId="10" xfId="0" applyNumberFormat="1" applyFont="1" applyBorder="1" applyAlignment="1">
      <alignment horizontal="center" vertical="center" wrapText="1"/>
    </xf>
    <xf numFmtId="10" fontId="76" fillId="0" borderId="10" xfId="0" applyNumberFormat="1" applyFont="1" applyFill="1" applyBorder="1" applyAlignment="1">
      <alignment horizontal="center" vertical="center"/>
    </xf>
    <xf numFmtId="10" fontId="11" fillId="0" borderId="10" xfId="48" applyNumberFormat="1" applyFont="1" applyFill="1" applyBorder="1" applyAlignment="1">
      <alignment horizontal="center" vertical="center" wrapText="1"/>
    </xf>
    <xf numFmtId="10" fontId="11" fillId="0" borderId="10" xfId="0" applyNumberFormat="1" applyFont="1" applyFill="1" applyBorder="1" applyAlignment="1">
      <alignment horizontal="center" vertical="center" wrapText="1"/>
    </xf>
    <xf numFmtId="4" fontId="77" fillId="0" borderId="10" xfId="0" applyNumberFormat="1" applyFont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 wrapText="1"/>
    </xf>
    <xf numFmtId="10" fontId="11" fillId="0" borderId="10" xfId="0" applyNumberFormat="1" applyFont="1" applyFill="1" applyBorder="1" applyAlignment="1">
      <alignment horizontal="center" vertical="center"/>
    </xf>
    <xf numFmtId="10" fontId="11" fillId="0" borderId="10" xfId="64" applyNumberFormat="1" applyFont="1" applyFill="1" applyBorder="1" applyAlignment="1">
      <alignment horizontal="center" vertical="center"/>
    </xf>
    <xf numFmtId="10" fontId="12" fillId="0" borderId="10" xfId="0" applyNumberFormat="1" applyFont="1" applyFill="1" applyBorder="1" applyAlignment="1">
      <alignment horizontal="center" vertical="center"/>
    </xf>
    <xf numFmtId="10" fontId="12" fillId="0" borderId="10" xfId="64" applyNumberFormat="1" applyFont="1" applyFill="1" applyBorder="1" applyAlignment="1">
      <alignment horizontal="center" vertical="center"/>
    </xf>
    <xf numFmtId="4" fontId="76" fillId="0" borderId="10" xfId="0" applyNumberFormat="1" applyFont="1" applyFill="1" applyBorder="1" applyAlignment="1">
      <alignment horizontal="center" vertical="center" wrapText="1"/>
    </xf>
    <xf numFmtId="4" fontId="77" fillId="0" borderId="10" xfId="0" applyNumberFormat="1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 wrapText="1"/>
    </xf>
    <xf numFmtId="4" fontId="78" fillId="0" borderId="10" xfId="48" applyNumberFormat="1" applyFont="1" applyFill="1" applyBorder="1" applyAlignment="1">
      <alignment horizontal="center" vertical="center" wrapText="1"/>
    </xf>
    <xf numFmtId="4" fontId="79" fillId="0" borderId="10" xfId="48" applyNumberFormat="1" applyFont="1" applyFill="1" applyBorder="1" applyAlignment="1">
      <alignment horizontal="center" vertical="center" wrapText="1"/>
    </xf>
    <xf numFmtId="43" fontId="76" fillId="0" borderId="10" xfId="0" applyNumberFormat="1" applyFont="1" applyFill="1" applyBorder="1" applyAlignment="1">
      <alignment horizontal="center" vertical="center" wrapText="1"/>
    </xf>
    <xf numFmtId="4" fontId="79" fillId="0" borderId="10" xfId="0" applyNumberFormat="1" applyFont="1" applyBorder="1" applyAlignment="1">
      <alignment horizontal="center" vertical="center"/>
    </xf>
    <xf numFmtId="4" fontId="79" fillId="0" borderId="10" xfId="0" applyNumberFormat="1" applyFont="1" applyFill="1" applyBorder="1" applyAlignment="1">
      <alignment horizontal="center" vertical="center"/>
    </xf>
    <xf numFmtId="10" fontId="13" fillId="0" borderId="10" xfId="48" applyNumberFormat="1" applyFont="1" applyFill="1" applyBorder="1" applyAlignment="1">
      <alignment horizontal="center" vertical="center"/>
    </xf>
    <xf numFmtId="10" fontId="14" fillId="33" borderId="10" xfId="48" applyNumberFormat="1" applyFont="1" applyFill="1" applyBorder="1" applyAlignment="1">
      <alignment horizontal="center" vertical="center" wrapText="1"/>
    </xf>
    <xf numFmtId="10" fontId="14" fillId="0" borderId="10" xfId="48" applyNumberFormat="1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left" vertical="center" wrapText="1"/>
    </xf>
    <xf numFmtId="10" fontId="77" fillId="0" borderId="10" xfId="0" applyNumberFormat="1" applyFont="1" applyBorder="1" applyAlignment="1">
      <alignment horizontal="center" vertical="center"/>
    </xf>
    <xf numFmtId="10" fontId="77" fillId="0" borderId="10" xfId="0" applyNumberFormat="1" applyFont="1" applyFill="1" applyBorder="1" applyAlignment="1">
      <alignment horizontal="center" vertical="center"/>
    </xf>
    <xf numFmtId="1" fontId="13" fillId="0" borderId="10" xfId="61" applyNumberFormat="1" applyFont="1" applyBorder="1" applyAlignment="1">
      <alignment horizontal="right" vertical="center"/>
      <protection/>
    </xf>
    <xf numFmtId="10" fontId="13" fillId="0" borderId="10" xfId="64" applyNumberFormat="1" applyFont="1" applyBorder="1" applyAlignment="1">
      <alignment horizontal="right" vertical="center"/>
    </xf>
    <xf numFmtId="1" fontId="14" fillId="0" borderId="10" xfId="61" applyNumberFormat="1" applyFont="1" applyBorder="1" applyAlignment="1">
      <alignment horizontal="right" vertical="center"/>
      <protection/>
    </xf>
    <xf numFmtId="10" fontId="14" fillId="0" borderId="10" xfId="64" applyNumberFormat="1" applyFont="1" applyBorder="1" applyAlignment="1">
      <alignment horizontal="right" vertical="center"/>
    </xf>
    <xf numFmtId="1" fontId="13" fillId="0" borderId="10" xfId="61" applyNumberFormat="1" applyFont="1" applyFill="1" applyBorder="1" applyAlignment="1">
      <alignment horizontal="right" vertical="center"/>
      <protection/>
    </xf>
    <xf numFmtId="10" fontId="13" fillId="0" borderId="10" xfId="64" applyNumberFormat="1" applyFont="1" applyFill="1" applyBorder="1" applyAlignment="1">
      <alignment horizontal="right" vertical="center"/>
    </xf>
    <xf numFmtId="1" fontId="14" fillId="0" borderId="10" xfId="61" applyNumberFormat="1" applyFont="1" applyFill="1" applyBorder="1" applyAlignment="1">
      <alignment horizontal="right" vertical="center"/>
      <protection/>
    </xf>
    <xf numFmtId="10" fontId="14" fillId="0" borderId="10" xfId="64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left"/>
    </xf>
    <xf numFmtId="3" fontId="78" fillId="0" borderId="10" xfId="0" applyNumberFormat="1" applyFont="1" applyFill="1" applyBorder="1" applyAlignment="1">
      <alignment horizontal="right" vertical="center"/>
    </xf>
    <xf numFmtId="3" fontId="78" fillId="0" borderId="10" xfId="0" applyNumberFormat="1" applyFont="1" applyFill="1" applyBorder="1" applyAlignment="1">
      <alignment horizontal="center" vertical="center"/>
    </xf>
    <xf numFmtId="173" fontId="11" fillId="33" borderId="10" xfId="0" applyNumberFormat="1" applyFont="1" applyFill="1" applyBorder="1" applyAlignment="1">
      <alignment horizontal="center" vertical="center"/>
    </xf>
    <xf numFmtId="3" fontId="81" fillId="0" borderId="10" xfId="0" applyNumberFormat="1" applyFont="1" applyFill="1" applyBorder="1" applyAlignment="1">
      <alignment horizontal="center" vertical="center"/>
    </xf>
    <xf numFmtId="173" fontId="10" fillId="33" borderId="10" xfId="0" applyNumberFormat="1" applyFont="1" applyFill="1" applyBorder="1" applyAlignment="1">
      <alignment horizontal="center" vertical="center"/>
    </xf>
    <xf numFmtId="0" fontId="82" fillId="33" borderId="0" xfId="0" applyFont="1" applyFill="1" applyAlignment="1">
      <alignment/>
    </xf>
    <xf numFmtId="0" fontId="76" fillId="0" borderId="0" xfId="0" applyFont="1" applyFill="1" applyBorder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Alignment="1">
      <alignment/>
    </xf>
    <xf numFmtId="3" fontId="78" fillId="0" borderId="11" xfId="0" applyNumberFormat="1" applyFont="1" applyFill="1" applyBorder="1" applyAlignment="1">
      <alignment horizontal="center" vertical="center"/>
    </xf>
    <xf numFmtId="173" fontId="11" fillId="33" borderId="11" xfId="0" applyNumberFormat="1" applyFont="1" applyFill="1" applyBorder="1" applyAlignment="1">
      <alignment horizontal="center" vertical="center"/>
    </xf>
    <xf numFmtId="173" fontId="12" fillId="33" borderId="11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0" fontId="12" fillId="33" borderId="10" xfId="0" applyFont="1" applyFill="1" applyBorder="1" applyAlignment="1">
      <alignment horizontal="left"/>
    </xf>
    <xf numFmtId="3" fontId="79" fillId="0" borderId="10" xfId="0" applyNumberFormat="1" applyFont="1" applyFill="1" applyBorder="1" applyAlignment="1">
      <alignment horizontal="center" vertical="center"/>
    </xf>
    <xf numFmtId="173" fontId="12" fillId="33" borderId="10" xfId="0" applyNumberFormat="1" applyFont="1" applyFill="1" applyBorder="1" applyAlignment="1">
      <alignment horizontal="center" vertical="center"/>
    </xf>
    <xf numFmtId="0" fontId="13" fillId="0" borderId="10" xfId="61" applyFont="1" applyFill="1" applyBorder="1" applyAlignment="1">
      <alignment horizontal="left" vertical="center" wrapText="1"/>
      <protection/>
    </xf>
    <xf numFmtId="10" fontId="78" fillId="0" borderId="10" xfId="0" applyNumberFormat="1" applyFont="1" applyFill="1" applyBorder="1" applyAlignment="1">
      <alignment horizontal="center" vertical="center"/>
    </xf>
    <xf numFmtId="0" fontId="14" fillId="0" borderId="10" xfId="61" applyFont="1" applyFill="1" applyBorder="1" applyAlignment="1">
      <alignment horizontal="left" vertical="center" wrapText="1"/>
      <protection/>
    </xf>
    <xf numFmtId="10" fontId="79" fillId="0" borderId="10" xfId="0" applyNumberFormat="1" applyFont="1" applyFill="1" applyBorder="1" applyAlignment="1">
      <alignment horizontal="center" vertical="center"/>
    </xf>
    <xf numFmtId="0" fontId="82" fillId="33" borderId="12" xfId="0" applyFont="1" applyFill="1" applyBorder="1" applyAlignment="1">
      <alignment/>
    </xf>
    <xf numFmtId="0" fontId="69" fillId="0" borderId="12" xfId="0" applyFont="1" applyBorder="1" applyAlignment="1">
      <alignment/>
    </xf>
    <xf numFmtId="0" fontId="11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3" fontId="78" fillId="0" borderId="10" xfId="0" applyNumberFormat="1" applyFont="1" applyBorder="1" applyAlignment="1">
      <alignment horizontal="center" vertical="center"/>
    </xf>
    <xf numFmtId="10" fontId="13" fillId="0" borderId="10" xfId="64" applyNumberFormat="1" applyFont="1" applyFill="1" applyBorder="1" applyAlignment="1">
      <alignment horizontal="center" vertical="center"/>
    </xf>
    <xf numFmtId="3" fontId="79" fillId="0" borderId="10" xfId="0" applyNumberFormat="1" applyFont="1" applyBorder="1" applyAlignment="1">
      <alignment horizontal="center" vertical="center"/>
    </xf>
    <xf numFmtId="10" fontId="14" fillId="0" borderId="10" xfId="64" applyNumberFormat="1" applyFont="1" applyFill="1" applyBorder="1" applyAlignment="1">
      <alignment horizontal="center" vertical="center"/>
    </xf>
    <xf numFmtId="0" fontId="82" fillId="33" borderId="0" xfId="0" applyFont="1" applyFill="1" applyAlignment="1">
      <alignment/>
    </xf>
    <xf numFmtId="3" fontId="71" fillId="0" borderId="10" xfId="0" applyNumberFormat="1" applyFont="1" applyFill="1" applyBorder="1" applyAlignment="1">
      <alignment horizontal="center" vertical="center"/>
    </xf>
    <xf numFmtId="10" fontId="71" fillId="0" borderId="10" xfId="0" applyNumberFormat="1" applyFont="1" applyFill="1" applyBorder="1" applyAlignment="1">
      <alignment horizontal="center" vertical="center"/>
    </xf>
    <xf numFmtId="3" fontId="73" fillId="0" borderId="10" xfId="0" applyNumberFormat="1" applyFont="1" applyFill="1" applyBorder="1" applyAlignment="1">
      <alignment horizontal="center" vertical="center"/>
    </xf>
    <xf numFmtId="10" fontId="73" fillId="0" borderId="10" xfId="0" applyNumberFormat="1" applyFont="1" applyFill="1" applyBorder="1" applyAlignment="1">
      <alignment horizontal="center" vertical="center"/>
    </xf>
    <xf numFmtId="3" fontId="83" fillId="0" borderId="10" xfId="0" applyNumberFormat="1" applyFont="1" applyFill="1" applyBorder="1" applyAlignment="1">
      <alignment horizontal="center" vertical="center"/>
    </xf>
    <xf numFmtId="10" fontId="9" fillId="0" borderId="10" xfId="64" applyNumberFormat="1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85" fillId="33" borderId="0" xfId="0" applyFont="1" applyFill="1" applyAlignment="1">
      <alignment/>
    </xf>
    <xf numFmtId="0" fontId="85" fillId="0" borderId="0" xfId="0" applyFont="1" applyFill="1" applyAlignment="1">
      <alignment/>
    </xf>
    <xf numFmtId="0" fontId="86" fillId="33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85" fillId="0" borderId="0" xfId="0" applyFont="1" applyFill="1" applyAlignment="1">
      <alignment horizontal="left"/>
    </xf>
    <xf numFmtId="0" fontId="75" fillId="0" borderId="0" xfId="0" applyFont="1" applyFill="1" applyBorder="1" applyAlignment="1">
      <alignment vertical="center" wrapText="1"/>
    </xf>
    <xf numFmtId="10" fontId="13" fillId="0" borderId="11" xfId="64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left"/>
    </xf>
    <xf numFmtId="4" fontId="78" fillId="0" borderId="10" xfId="0" applyNumberFormat="1" applyFont="1" applyFill="1" applyBorder="1" applyAlignment="1">
      <alignment horizontal="center" vertical="center"/>
    </xf>
    <xf numFmtId="173" fontId="76" fillId="0" borderId="10" xfId="0" applyNumberFormat="1" applyFont="1" applyBorder="1" applyAlignment="1">
      <alignment horizontal="center" vertical="center"/>
    </xf>
    <xf numFmtId="173" fontId="77" fillId="0" borderId="10" xfId="0" applyNumberFormat="1" applyFont="1" applyBorder="1" applyAlignment="1">
      <alignment horizontal="center" vertical="center"/>
    </xf>
    <xf numFmtId="173" fontId="76" fillId="0" borderId="10" xfId="0" applyNumberFormat="1" applyFont="1" applyFill="1" applyBorder="1" applyAlignment="1">
      <alignment horizontal="center" vertical="center"/>
    </xf>
    <xf numFmtId="173" fontId="77" fillId="0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173" fontId="11" fillId="0" borderId="10" xfId="0" applyNumberFormat="1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horizontal="center" vertical="center"/>
    </xf>
    <xf numFmtId="172" fontId="12" fillId="33" borderId="10" xfId="0" applyNumberFormat="1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4" fontId="78" fillId="0" borderId="11" xfId="0" applyNumberFormat="1" applyFont="1" applyFill="1" applyBorder="1" applyAlignment="1">
      <alignment horizontal="center" vertical="center"/>
    </xf>
    <xf numFmtId="172" fontId="11" fillId="33" borderId="11" xfId="0" applyNumberFormat="1" applyFont="1" applyFill="1" applyBorder="1" applyAlignment="1">
      <alignment horizontal="center" vertical="center"/>
    </xf>
    <xf numFmtId="4" fontId="79" fillId="0" borderId="11" xfId="0" applyNumberFormat="1" applyFont="1" applyFill="1" applyBorder="1" applyAlignment="1">
      <alignment horizontal="center" vertical="center"/>
    </xf>
    <xf numFmtId="172" fontId="12" fillId="33" borderId="11" xfId="0" applyNumberFormat="1" applyFont="1" applyFill="1" applyBorder="1" applyAlignment="1">
      <alignment horizontal="center" vertical="center"/>
    </xf>
    <xf numFmtId="173" fontId="11" fillId="0" borderId="11" xfId="0" applyNumberFormat="1" applyFont="1" applyFill="1" applyBorder="1" applyAlignment="1">
      <alignment horizontal="center" vertical="center"/>
    </xf>
    <xf numFmtId="172" fontId="11" fillId="0" borderId="11" xfId="0" applyNumberFormat="1" applyFont="1" applyFill="1" applyBorder="1" applyAlignment="1">
      <alignment horizontal="center" vertical="center"/>
    </xf>
    <xf numFmtId="3" fontId="79" fillId="0" borderId="13" xfId="0" applyNumberFormat="1" applyFont="1" applyFill="1" applyBorder="1" applyAlignment="1">
      <alignment horizontal="center" vertical="center"/>
    </xf>
    <xf numFmtId="10" fontId="79" fillId="0" borderId="13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Fill="1" applyBorder="1" applyAlignment="1">
      <alignment vertical="center"/>
    </xf>
    <xf numFmtId="0" fontId="89" fillId="0" borderId="0" xfId="0" applyFont="1" applyAlignment="1">
      <alignment vertical="center"/>
    </xf>
    <xf numFmtId="0" fontId="75" fillId="34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left" vertical="center" wrapText="1"/>
    </xf>
    <xf numFmtId="0" fontId="75" fillId="34" borderId="10" xfId="0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 wrapText="1"/>
    </xf>
    <xf numFmtId="0" fontId="75" fillId="34" borderId="14" xfId="0" applyFont="1" applyFill="1" applyBorder="1" applyAlignment="1">
      <alignment horizontal="center" vertical="center" wrapText="1"/>
    </xf>
    <xf numFmtId="0" fontId="75" fillId="34" borderId="15" xfId="0" applyFont="1" applyFill="1" applyBorder="1" applyAlignment="1">
      <alignment horizontal="center" vertical="center" wrapText="1"/>
    </xf>
    <xf numFmtId="0" fontId="75" fillId="34" borderId="16" xfId="0" applyFont="1" applyFill="1" applyBorder="1" applyAlignment="1">
      <alignment horizontal="center" vertical="center" wrapText="1"/>
    </xf>
    <xf numFmtId="0" fontId="75" fillId="34" borderId="17" xfId="0" applyFont="1" applyFill="1" applyBorder="1" applyAlignment="1">
      <alignment horizontal="center" vertical="center" wrapText="1"/>
    </xf>
    <xf numFmtId="0" fontId="90" fillId="0" borderId="16" xfId="0" applyFont="1" applyBorder="1" applyAlignment="1">
      <alignment vertical="center" wrapText="1"/>
    </xf>
    <xf numFmtId="4" fontId="90" fillId="0" borderId="16" xfId="0" applyNumberFormat="1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4" fontId="91" fillId="0" borderId="16" xfId="0" applyNumberFormat="1" applyFont="1" applyBorder="1" applyAlignment="1">
      <alignment horizontal="center" vertical="center" wrapText="1"/>
    </xf>
    <xf numFmtId="0" fontId="91" fillId="0" borderId="18" xfId="0" applyFont="1" applyBorder="1" applyAlignment="1">
      <alignment vertical="center" wrapText="1"/>
    </xf>
    <xf numFmtId="4" fontId="91" fillId="0" borderId="15" xfId="0" applyNumberFormat="1" applyFont="1" applyBorder="1" applyAlignment="1">
      <alignment horizontal="center" vertical="center" wrapText="1"/>
    </xf>
    <xf numFmtId="4" fontId="90" fillId="0" borderId="15" xfId="0" applyNumberFormat="1" applyFont="1" applyBorder="1" applyAlignment="1">
      <alignment horizontal="center" vertical="center" wrapText="1"/>
    </xf>
    <xf numFmtId="10" fontId="91" fillId="0" borderId="17" xfId="0" applyNumberFormat="1" applyFont="1" applyBorder="1" applyAlignment="1">
      <alignment horizontal="center" vertical="center"/>
    </xf>
    <xf numFmtId="10" fontId="90" fillId="0" borderId="17" xfId="0" applyNumberFormat="1" applyFont="1" applyBorder="1" applyAlignment="1">
      <alignment horizontal="center" vertical="center"/>
    </xf>
    <xf numFmtId="4" fontId="91" fillId="0" borderId="15" xfId="0" applyNumberFormat="1" applyFont="1" applyFill="1" applyBorder="1" applyAlignment="1">
      <alignment horizontal="center" vertical="center" wrapText="1"/>
    </xf>
    <xf numFmtId="4" fontId="90" fillId="0" borderId="15" xfId="0" applyNumberFormat="1" applyFont="1" applyFill="1" applyBorder="1" applyAlignment="1">
      <alignment horizontal="center" vertical="center" wrapText="1"/>
    </xf>
    <xf numFmtId="10" fontId="91" fillId="0" borderId="17" xfId="0" applyNumberFormat="1" applyFont="1" applyFill="1" applyBorder="1" applyAlignment="1">
      <alignment horizontal="center" vertical="center"/>
    </xf>
    <xf numFmtId="10" fontId="90" fillId="0" borderId="17" xfId="0" applyNumberFormat="1" applyFont="1" applyFill="1" applyBorder="1" applyAlignment="1">
      <alignment horizontal="center" vertical="center"/>
    </xf>
    <xf numFmtId="4" fontId="91" fillId="0" borderId="19" xfId="0" applyNumberFormat="1" applyFont="1" applyBorder="1" applyAlignment="1">
      <alignment horizontal="center" vertical="center" wrapText="1"/>
    </xf>
    <xf numFmtId="10" fontId="91" fillId="0" borderId="20" xfId="0" applyNumberFormat="1" applyFont="1" applyBorder="1" applyAlignment="1">
      <alignment horizontal="center" vertical="center"/>
    </xf>
    <xf numFmtId="4" fontId="91" fillId="0" borderId="21" xfId="0" applyNumberFormat="1" applyFont="1" applyBorder="1" applyAlignment="1">
      <alignment horizontal="center" vertical="center" wrapText="1"/>
    </xf>
    <xf numFmtId="4" fontId="91" fillId="0" borderId="21" xfId="0" applyNumberFormat="1" applyFont="1" applyFill="1" applyBorder="1" applyAlignment="1">
      <alignment horizontal="center" vertical="center" wrapText="1"/>
    </xf>
    <xf numFmtId="10" fontId="91" fillId="0" borderId="20" xfId="0" applyNumberFormat="1" applyFont="1" applyFill="1" applyBorder="1" applyAlignment="1">
      <alignment horizontal="center" vertical="center"/>
    </xf>
    <xf numFmtId="2" fontId="69" fillId="33" borderId="21" xfId="0" applyNumberFormat="1" applyFont="1" applyFill="1" applyBorder="1" applyAlignment="1">
      <alignment/>
    </xf>
    <xf numFmtId="2" fontId="69" fillId="33" borderId="0" xfId="0" applyNumberFormat="1" applyFont="1" applyFill="1" applyBorder="1" applyAlignment="1">
      <alignment/>
    </xf>
    <xf numFmtId="4" fontId="76" fillId="0" borderId="17" xfId="0" applyNumberFormat="1" applyFont="1" applyBorder="1" applyAlignment="1">
      <alignment horizontal="center" vertical="center" wrapText="1"/>
    </xf>
    <xf numFmtId="10" fontId="76" fillId="0" borderId="17" xfId="0" applyNumberFormat="1" applyFont="1" applyBorder="1" applyAlignment="1">
      <alignment horizontal="center" vertical="center"/>
    </xf>
    <xf numFmtId="10" fontId="76" fillId="0" borderId="17" xfId="0" applyNumberFormat="1" applyFont="1" applyFill="1" applyBorder="1" applyAlignment="1">
      <alignment horizontal="center" vertical="center"/>
    </xf>
    <xf numFmtId="4" fontId="76" fillId="0" borderId="17" xfId="0" applyNumberFormat="1" applyFont="1" applyFill="1" applyBorder="1" applyAlignment="1">
      <alignment horizontal="center" vertical="center" wrapText="1"/>
    </xf>
    <xf numFmtId="4" fontId="77" fillId="0" borderId="17" xfId="0" applyNumberFormat="1" applyFont="1" applyBorder="1" applyAlignment="1">
      <alignment horizontal="center" vertical="center" wrapText="1"/>
    </xf>
    <xf numFmtId="10" fontId="77" fillId="0" borderId="17" xfId="0" applyNumberFormat="1" applyFont="1" applyBorder="1" applyAlignment="1">
      <alignment horizontal="center" vertical="center"/>
    </xf>
    <xf numFmtId="10" fontId="77" fillId="0" borderId="17" xfId="0" applyNumberFormat="1" applyFont="1" applyFill="1" applyBorder="1" applyAlignment="1">
      <alignment horizontal="center" vertical="center"/>
    </xf>
    <xf numFmtId="4" fontId="77" fillId="0" borderId="17" xfId="0" applyNumberFormat="1" applyFont="1" applyFill="1" applyBorder="1" applyAlignment="1">
      <alignment horizontal="center" vertical="center" wrapText="1"/>
    </xf>
    <xf numFmtId="10" fontId="79" fillId="0" borderId="10" xfId="64" applyNumberFormat="1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13" fillId="0" borderId="22" xfId="61" applyFont="1" applyFill="1" applyBorder="1" applyAlignment="1">
      <alignment horizontal="left" vertical="center" wrapText="1"/>
      <protection/>
    </xf>
    <xf numFmtId="0" fontId="0" fillId="33" borderId="0" xfId="0" applyFill="1" applyAlignment="1">
      <alignment/>
    </xf>
    <xf numFmtId="0" fontId="85" fillId="33" borderId="0" xfId="0" applyFont="1" applyFill="1" applyBorder="1" applyAlignment="1">
      <alignment/>
    </xf>
    <xf numFmtId="0" fontId="69" fillId="0" borderId="0" xfId="0" applyFont="1" applyAlignment="1">
      <alignment/>
    </xf>
    <xf numFmtId="0" fontId="92" fillId="33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3" fontId="78" fillId="0" borderId="0" xfId="0" applyNumberFormat="1" applyFont="1" applyFill="1" applyBorder="1" applyAlignment="1">
      <alignment horizontal="center" vertical="center"/>
    </xf>
    <xf numFmtId="10" fontId="7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3" fontId="79" fillId="0" borderId="0" xfId="0" applyNumberFormat="1" applyFont="1" applyFill="1" applyBorder="1" applyAlignment="1">
      <alignment horizontal="center" vertical="center"/>
    </xf>
    <xf numFmtId="10" fontId="79" fillId="0" borderId="0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71" fillId="0" borderId="0" xfId="0" applyNumberFormat="1" applyFont="1" applyFill="1" applyBorder="1" applyAlignment="1">
      <alignment horizontal="center" vertical="center"/>
    </xf>
    <xf numFmtId="10" fontId="7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73" fillId="0" borderId="0" xfId="0" applyNumberFormat="1" applyFont="1" applyFill="1" applyBorder="1" applyAlignment="1">
      <alignment horizontal="center" vertical="center"/>
    </xf>
    <xf numFmtId="10" fontId="73" fillId="0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7" fillId="0" borderId="0" xfId="45" applyAlignment="1">
      <alignment/>
    </xf>
    <xf numFmtId="0" fontId="57" fillId="0" borderId="0" xfId="45" applyAlignment="1">
      <alignment vertical="center"/>
    </xf>
    <xf numFmtId="0" fontId="93" fillId="0" borderId="0" xfId="0" applyFont="1" applyFill="1" applyBorder="1" applyAlignment="1">
      <alignment horizontal="center" vertical="center"/>
    </xf>
    <xf numFmtId="0" fontId="88" fillId="35" borderId="0" xfId="0" applyFont="1" applyFill="1" applyBorder="1" applyAlignment="1">
      <alignment horizontal="left" vertical="center"/>
    </xf>
    <xf numFmtId="0" fontId="75" fillId="34" borderId="10" xfId="0" applyFont="1" applyFill="1" applyBorder="1" applyAlignment="1">
      <alignment horizontal="center" vertical="center" wrapText="1"/>
    </xf>
    <xf numFmtId="0" fontId="75" fillId="34" borderId="22" xfId="0" applyFont="1" applyFill="1" applyBorder="1" applyAlignment="1">
      <alignment horizontal="center" vertical="center"/>
    </xf>
    <xf numFmtId="0" fontId="75" fillId="34" borderId="23" xfId="0" applyFont="1" applyFill="1" applyBorder="1" applyAlignment="1">
      <alignment horizontal="center" vertical="center"/>
    </xf>
    <xf numFmtId="0" fontId="75" fillId="34" borderId="24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left" vertical="center" wrapText="1"/>
    </xf>
    <xf numFmtId="0" fontId="75" fillId="34" borderId="22" xfId="0" applyFont="1" applyFill="1" applyBorder="1" applyAlignment="1">
      <alignment horizontal="center" vertical="center" wrapText="1"/>
    </xf>
    <xf numFmtId="0" fontId="75" fillId="34" borderId="23" xfId="0" applyFont="1" applyFill="1" applyBorder="1" applyAlignment="1">
      <alignment horizontal="center" vertical="center" wrapText="1"/>
    </xf>
    <xf numFmtId="0" fontId="75" fillId="34" borderId="24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left" vertical="center" wrapText="1"/>
    </xf>
    <xf numFmtId="0" fontId="75" fillId="34" borderId="10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center" vertical="center" wrapText="1"/>
    </xf>
    <xf numFmtId="0" fontId="85" fillId="0" borderId="0" xfId="0" applyFont="1" applyFill="1" applyAlignment="1">
      <alignment horizontal="left"/>
    </xf>
    <xf numFmtId="0" fontId="76" fillId="0" borderId="10" xfId="0" applyFont="1" applyFill="1" applyBorder="1" applyAlignment="1">
      <alignment vertical="center" wrapText="1"/>
    </xf>
    <xf numFmtId="0" fontId="77" fillId="0" borderId="10" xfId="0" applyFont="1" applyFill="1" applyBorder="1" applyAlignment="1">
      <alignment vertical="center"/>
    </xf>
    <xf numFmtId="0" fontId="76" fillId="0" borderId="10" xfId="0" applyFont="1" applyBorder="1" applyAlignment="1">
      <alignment vertical="center"/>
    </xf>
    <xf numFmtId="0" fontId="75" fillId="34" borderId="25" xfId="0" applyFont="1" applyFill="1" applyBorder="1" applyAlignment="1">
      <alignment horizontal="center" vertical="center"/>
    </xf>
    <xf numFmtId="0" fontId="75" fillId="34" borderId="18" xfId="0" applyFont="1" applyFill="1" applyBorder="1" applyAlignment="1">
      <alignment horizontal="center" vertical="center"/>
    </xf>
    <xf numFmtId="0" fontId="75" fillId="34" borderId="19" xfId="0" applyFont="1" applyFill="1" applyBorder="1" applyAlignment="1">
      <alignment horizontal="center" vertical="center"/>
    </xf>
    <xf numFmtId="0" fontId="75" fillId="34" borderId="17" xfId="0" applyFont="1" applyFill="1" applyBorder="1" applyAlignment="1">
      <alignment horizontal="center" vertical="center" wrapText="1"/>
    </xf>
    <xf numFmtId="0" fontId="80" fillId="0" borderId="17" xfId="0" applyFont="1" applyFill="1" applyBorder="1" applyAlignment="1">
      <alignment horizontal="left" vertical="center" wrapText="1"/>
    </xf>
    <xf numFmtId="0" fontId="94" fillId="0" borderId="17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vertical="center" wrapText="1"/>
    </xf>
    <xf numFmtId="0" fontId="75" fillId="34" borderId="17" xfId="0" applyFont="1" applyFill="1" applyBorder="1" applyAlignment="1">
      <alignment horizontal="center" vertical="center"/>
    </xf>
    <xf numFmtId="0" fontId="75" fillId="34" borderId="16" xfId="0" applyFont="1" applyFill="1" applyBorder="1" applyAlignment="1">
      <alignment horizontal="center" vertical="center" wrapText="1"/>
    </xf>
    <xf numFmtId="0" fontId="75" fillId="34" borderId="14" xfId="0" applyFont="1" applyFill="1" applyBorder="1" applyAlignment="1">
      <alignment horizontal="center" vertical="center" wrapText="1"/>
    </xf>
    <xf numFmtId="0" fontId="92" fillId="33" borderId="0" xfId="0" applyFont="1" applyFill="1" applyAlignment="1">
      <alignment horizontal="center"/>
    </xf>
    <xf numFmtId="0" fontId="85" fillId="0" borderId="0" xfId="0" applyFont="1" applyAlignment="1">
      <alignment horizontal="left"/>
    </xf>
    <xf numFmtId="0" fontId="77" fillId="0" borderId="10" xfId="0" applyFont="1" applyBorder="1" applyAlignment="1">
      <alignment vertical="center" wrapText="1"/>
    </xf>
    <xf numFmtId="0" fontId="76" fillId="0" borderId="10" xfId="0" applyFont="1" applyBorder="1" applyAlignment="1">
      <alignment vertical="center" wrapText="1"/>
    </xf>
    <xf numFmtId="0" fontId="77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80" fillId="0" borderId="22" xfId="0" applyFont="1" applyFill="1" applyBorder="1" applyAlignment="1">
      <alignment horizontal="left" vertical="center" wrapText="1"/>
    </xf>
    <xf numFmtId="0" fontId="80" fillId="0" borderId="24" xfId="0" applyFont="1" applyFill="1" applyBorder="1" applyAlignment="1">
      <alignment horizontal="left" vertical="center" wrapText="1"/>
    </xf>
    <xf numFmtId="0" fontId="94" fillId="0" borderId="22" xfId="0" applyFont="1" applyFill="1" applyBorder="1" applyAlignment="1">
      <alignment horizontal="left" vertical="center" wrapText="1"/>
    </xf>
    <xf numFmtId="0" fontId="94" fillId="0" borderId="2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vertical="center"/>
    </xf>
    <xf numFmtId="0" fontId="75" fillId="34" borderId="15" xfId="0" applyFont="1" applyFill="1" applyBorder="1" applyAlignment="1">
      <alignment horizontal="center" vertical="center" wrapText="1"/>
    </xf>
    <xf numFmtId="0" fontId="75" fillId="34" borderId="26" xfId="0" applyFont="1" applyFill="1" applyBorder="1" applyAlignment="1">
      <alignment horizontal="center" vertical="center"/>
    </xf>
    <xf numFmtId="0" fontId="75" fillId="34" borderId="27" xfId="0" applyFont="1" applyFill="1" applyBorder="1" applyAlignment="1">
      <alignment horizontal="center" vertical="center"/>
    </xf>
    <xf numFmtId="0" fontId="74" fillId="33" borderId="0" xfId="61" applyFont="1" applyFill="1" applyBorder="1" applyAlignment="1">
      <alignment horizontal="center" vertical="center" wrapText="1"/>
      <protection/>
    </xf>
    <xf numFmtId="0" fontId="68" fillId="33" borderId="0" xfId="0" applyFont="1" applyFill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left" wrapText="1"/>
    </xf>
    <xf numFmtId="0" fontId="85" fillId="0" borderId="0" xfId="0" applyFont="1" applyFill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76" fillId="0" borderId="10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0" fontId="92" fillId="0" borderId="0" xfId="0" applyFont="1" applyAlignment="1">
      <alignment horizontal="center" vertical="center"/>
    </xf>
    <xf numFmtId="0" fontId="7" fillId="0" borderId="10" xfId="61" applyFont="1" applyFill="1" applyBorder="1" applyAlignment="1">
      <alignment horizontal="left" vertical="center" wrapText="1"/>
      <protection/>
    </xf>
    <xf numFmtId="0" fontId="13" fillId="0" borderId="22" xfId="61" applyFont="1" applyFill="1" applyBorder="1" applyAlignment="1">
      <alignment horizontal="left" vertical="center" wrapText="1"/>
      <protection/>
    </xf>
    <xf numFmtId="0" fontId="13" fillId="0" borderId="24" xfId="61" applyFont="1" applyFill="1" applyBorder="1" applyAlignment="1">
      <alignment horizontal="left" vertical="center" wrapText="1"/>
      <protection/>
    </xf>
    <xf numFmtId="0" fontId="13" fillId="0" borderId="28" xfId="61" applyFont="1" applyFill="1" applyBorder="1" applyAlignment="1">
      <alignment horizontal="left" vertical="center" wrapText="1"/>
      <protection/>
    </xf>
    <xf numFmtId="0" fontId="13" fillId="0" borderId="29" xfId="61" applyFont="1" applyFill="1" applyBorder="1" applyAlignment="1">
      <alignment horizontal="left" vertical="center" wrapText="1"/>
      <protection/>
    </xf>
    <xf numFmtId="0" fontId="75" fillId="0" borderId="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horizontal="left" vertical="center" wrapText="1"/>
      <protection/>
    </xf>
    <xf numFmtId="0" fontId="3" fillId="0" borderId="10" xfId="61" applyFont="1" applyFill="1" applyBorder="1" applyAlignment="1">
      <alignment horizontal="left" vertical="center" wrapText="1"/>
      <protection/>
    </xf>
    <xf numFmtId="0" fontId="75" fillId="34" borderId="30" xfId="0" applyFont="1" applyFill="1" applyBorder="1" applyAlignment="1">
      <alignment horizontal="center" vertical="center" wrapText="1"/>
    </xf>
    <xf numFmtId="0" fontId="75" fillId="34" borderId="31" xfId="0" applyFont="1" applyFill="1" applyBorder="1" applyAlignment="1">
      <alignment horizontal="center" vertical="center" wrapText="1"/>
    </xf>
    <xf numFmtId="0" fontId="75" fillId="34" borderId="32" xfId="0" applyFont="1" applyFill="1" applyBorder="1" applyAlignment="1">
      <alignment horizontal="center" vertical="center" wrapText="1"/>
    </xf>
    <xf numFmtId="0" fontId="75" fillId="34" borderId="33" xfId="0" applyFont="1" applyFill="1" applyBorder="1" applyAlignment="1">
      <alignment horizontal="center" vertical="center" wrapText="1"/>
    </xf>
    <xf numFmtId="0" fontId="14" fillId="0" borderId="28" xfId="61" applyFont="1" applyFill="1" applyBorder="1" applyAlignment="1">
      <alignment horizontal="left" vertical="center" wrapText="1"/>
      <protection/>
    </xf>
    <xf numFmtId="0" fontId="14" fillId="0" borderId="29" xfId="61" applyFont="1" applyFill="1" applyBorder="1" applyAlignment="1">
      <alignment horizontal="left" vertical="center" wrapText="1"/>
      <protection/>
    </xf>
    <xf numFmtId="3" fontId="83" fillId="4" borderId="22" xfId="0" applyNumberFormat="1" applyFont="1" applyFill="1" applyBorder="1" applyAlignment="1">
      <alignment horizontal="center" vertical="center"/>
    </xf>
    <xf numFmtId="3" fontId="83" fillId="4" borderId="23" xfId="0" applyNumberFormat="1" applyFont="1" applyFill="1" applyBorder="1" applyAlignment="1">
      <alignment horizontal="center" vertical="center"/>
    </xf>
    <xf numFmtId="3" fontId="83" fillId="4" borderId="24" xfId="0" applyNumberFormat="1" applyFont="1" applyFill="1" applyBorder="1" applyAlignment="1">
      <alignment horizontal="center" vertical="center"/>
    </xf>
    <xf numFmtId="3" fontId="78" fillId="4" borderId="22" xfId="0" applyNumberFormat="1" applyFont="1" applyFill="1" applyBorder="1" applyAlignment="1">
      <alignment horizontal="center" vertical="center"/>
    </xf>
    <xf numFmtId="3" fontId="78" fillId="4" borderId="23" xfId="0" applyNumberFormat="1" applyFont="1" applyFill="1" applyBorder="1" applyAlignment="1">
      <alignment horizontal="center" vertical="center"/>
    </xf>
    <xf numFmtId="3" fontId="78" fillId="4" borderId="24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0" borderId="34" xfId="0" applyFont="1" applyFill="1" applyBorder="1" applyAlignment="1">
      <alignment horizontal="left" wrapText="1"/>
    </xf>
    <xf numFmtId="0" fontId="11" fillId="0" borderId="35" xfId="0" applyFont="1" applyFill="1" applyBorder="1" applyAlignment="1">
      <alignment horizontal="left" wrapText="1"/>
    </xf>
    <xf numFmtId="0" fontId="11" fillId="0" borderId="34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left" vertical="center"/>
    </xf>
    <xf numFmtId="0" fontId="11" fillId="33" borderId="34" xfId="0" applyFont="1" applyFill="1" applyBorder="1" applyAlignment="1">
      <alignment horizontal="left" vertical="center"/>
    </xf>
    <xf numFmtId="0" fontId="11" fillId="33" borderId="35" xfId="0" applyFont="1" applyFill="1" applyBorder="1" applyAlignment="1">
      <alignment horizontal="left" vertical="center"/>
    </xf>
    <xf numFmtId="0" fontId="12" fillId="33" borderId="34" xfId="0" applyFont="1" applyFill="1" applyBorder="1" applyAlignment="1">
      <alignment horizontal="left" vertical="center"/>
    </xf>
    <xf numFmtId="0" fontId="12" fillId="33" borderId="35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2" fillId="33" borderId="22" xfId="0" applyFont="1" applyFill="1" applyBorder="1" applyAlignment="1">
      <alignment horizontal="left" vertical="center"/>
    </xf>
    <xf numFmtId="0" fontId="12" fillId="33" borderId="24" xfId="0" applyFont="1" applyFill="1" applyBorder="1" applyAlignment="1">
      <alignment horizontal="left" vertical="center"/>
    </xf>
    <xf numFmtId="0" fontId="11" fillId="33" borderId="22" xfId="0" applyFont="1" applyFill="1" applyBorder="1" applyAlignment="1">
      <alignment horizontal="left" vertical="center"/>
    </xf>
    <xf numFmtId="0" fontId="11" fillId="33" borderId="24" xfId="0" applyFont="1" applyFill="1" applyBorder="1" applyAlignment="1">
      <alignment horizontal="left" vertical="center"/>
    </xf>
    <xf numFmtId="0" fontId="76" fillId="0" borderId="36" xfId="0" applyFont="1" applyFill="1" applyBorder="1" applyAlignment="1">
      <alignment horizontal="center" vertical="center"/>
    </xf>
    <xf numFmtId="0" fontId="76" fillId="0" borderId="37" xfId="0" applyFont="1" applyFill="1" applyBorder="1" applyAlignment="1">
      <alignment horizontal="center" vertical="center"/>
    </xf>
    <xf numFmtId="0" fontId="76" fillId="0" borderId="38" xfId="0" applyFont="1" applyFill="1" applyBorder="1" applyAlignment="1">
      <alignment horizontal="center" vertical="center"/>
    </xf>
    <xf numFmtId="0" fontId="14" fillId="0" borderId="13" xfId="61" applyFont="1" applyFill="1" applyBorder="1" applyAlignment="1">
      <alignment horizontal="left" vertical="center" wrapText="1"/>
      <protection/>
    </xf>
    <xf numFmtId="0" fontId="13" fillId="0" borderId="10" xfId="61" applyFont="1" applyFill="1" applyBorder="1" applyAlignment="1">
      <alignment horizontal="left" vertical="center" wrapText="1"/>
      <protection/>
    </xf>
    <xf numFmtId="0" fontId="75" fillId="34" borderId="39" xfId="0" applyFont="1" applyFill="1" applyBorder="1" applyAlignment="1">
      <alignment horizontal="center" vertical="center" wrapText="1"/>
    </xf>
    <xf numFmtId="0" fontId="75" fillId="34" borderId="40" xfId="0" applyFont="1" applyFill="1" applyBorder="1" applyAlignment="1">
      <alignment horizontal="center" vertical="center" wrapText="1"/>
    </xf>
    <xf numFmtId="0" fontId="76" fillId="0" borderId="36" xfId="0" applyFont="1" applyBorder="1" applyAlignment="1">
      <alignment horizontal="center" vertical="center"/>
    </xf>
    <xf numFmtId="0" fontId="76" fillId="0" borderId="37" xfId="0" applyFont="1" applyBorder="1" applyAlignment="1">
      <alignment horizontal="center" vertical="center"/>
    </xf>
    <xf numFmtId="0" fontId="76" fillId="0" borderId="38" xfId="0" applyFont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0" fontId="92" fillId="0" borderId="0" xfId="0" applyFont="1" applyAlignment="1">
      <alignment horizontal="center"/>
    </xf>
    <xf numFmtId="0" fontId="76" fillId="0" borderId="10" xfId="0" applyFont="1" applyBorder="1" applyAlignment="1">
      <alignment horizontal="center" vertical="center"/>
    </xf>
    <xf numFmtId="0" fontId="11" fillId="0" borderId="10" xfId="61" applyFont="1" applyFill="1" applyBorder="1" applyAlignment="1">
      <alignment horizontal="center" vertical="center" wrapText="1"/>
      <protection/>
    </xf>
    <xf numFmtId="0" fontId="14" fillId="0" borderId="10" xfId="61" applyFont="1" applyFill="1" applyBorder="1" applyAlignment="1">
      <alignment horizontal="left" vertical="center" wrapText="1"/>
      <protection/>
    </xf>
    <xf numFmtId="0" fontId="14" fillId="0" borderId="22" xfId="61" applyFont="1" applyFill="1" applyBorder="1" applyAlignment="1">
      <alignment horizontal="left" vertical="center" wrapText="1"/>
      <protection/>
    </xf>
    <xf numFmtId="0" fontId="14" fillId="0" borderId="24" xfId="61" applyFont="1" applyFill="1" applyBorder="1" applyAlignment="1">
      <alignment horizontal="left" vertical="center" wrapText="1"/>
      <protection/>
    </xf>
    <xf numFmtId="0" fontId="75" fillId="34" borderId="41" xfId="0" applyFont="1" applyFill="1" applyBorder="1" applyAlignment="1">
      <alignment horizontal="center" vertical="center" wrapText="1"/>
    </xf>
    <xf numFmtId="0" fontId="67" fillId="33" borderId="42" xfId="0" applyFont="1" applyFill="1" applyBorder="1" applyAlignment="1">
      <alignment horizontal="left" wrapText="1" indent="14"/>
    </xf>
    <xf numFmtId="0" fontId="67" fillId="33" borderId="0" xfId="0" applyFont="1" applyFill="1" applyBorder="1" applyAlignment="1">
      <alignment horizontal="left" wrapText="1" indent="14"/>
    </xf>
    <xf numFmtId="0" fontId="67" fillId="0" borderId="0" xfId="0" applyFont="1" applyFill="1" applyBorder="1" applyAlignment="1">
      <alignment horizontal="left" wrapText="1" indent="14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Agua" xfId="55"/>
    <cellStyle name="Normal_Agua_1" xfId="56"/>
    <cellStyle name="Normal_Buenas Prácticas" xfId="57"/>
    <cellStyle name="Normal_Cultivos" xfId="58"/>
    <cellStyle name="Normal_Equipamiento" xfId="59"/>
    <cellStyle name="Normal_Extensión agraria" xfId="60"/>
    <cellStyle name="Normal_Hoja1" xfId="61"/>
    <cellStyle name="Normal_Preparación y aplicación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76200</xdr:colOff>
      <xdr:row>5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18</xdr:col>
      <xdr:colOff>190500</xdr:colOff>
      <xdr:row>2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9183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11</xdr:col>
      <xdr:colOff>400050</xdr:colOff>
      <xdr:row>2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1677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171450</xdr:colOff>
      <xdr:row>0</xdr:row>
      <xdr:rowOff>904875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63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</xdr:col>
      <xdr:colOff>304800</xdr:colOff>
      <xdr:row>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73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1114425</xdr:colOff>
      <xdr:row>0</xdr:row>
      <xdr:rowOff>923925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16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295275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T68"/>
  <sheetViews>
    <sheetView showGridLines="0" tabSelected="1" zoomScale="80" zoomScaleNormal="80" zoomScalePageLayoutView="0" workbookViewId="0" topLeftCell="A1">
      <selection activeCell="C48" sqref="C48"/>
    </sheetView>
  </sheetViews>
  <sheetFormatPr defaultColWidth="11.57421875" defaultRowHeight="15"/>
  <cols>
    <col min="1" max="7" width="11.57421875" style="5" customWidth="1"/>
    <col min="8" max="8" width="26.57421875" style="5" customWidth="1"/>
    <col min="9" max="10" width="11.57421875" style="5" customWidth="1"/>
    <col min="11" max="11" width="22.28125" style="5" customWidth="1"/>
    <col min="12" max="16384" width="11.57421875" style="5" customWidth="1"/>
  </cols>
  <sheetData>
    <row r="1" ht="14.25"/>
    <row r="2" ht="14.25"/>
    <row r="3" ht="14.25"/>
    <row r="4" ht="14.25"/>
    <row r="5" ht="14.25"/>
    <row r="6" ht="14.25"/>
    <row r="7" spans="6:7" ht="32.25">
      <c r="F7" s="317" t="s">
        <v>217</v>
      </c>
      <c r="G7" s="317"/>
    </row>
    <row r="8" spans="1:18" s="13" customFormat="1" ht="15">
      <c r="A8" s="318" t="s">
        <v>218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51"/>
      <c r="O8" s="51"/>
      <c r="P8" s="51"/>
      <c r="Q8" s="51"/>
      <c r="R8" s="51"/>
    </row>
    <row r="10" spans="2:12" ht="15">
      <c r="B10" s="253" t="s">
        <v>274</v>
      </c>
      <c r="C10" s="253"/>
      <c r="L10" s="7"/>
    </row>
    <row r="11" spans="1:15" ht="15">
      <c r="A11" s="315" t="s">
        <v>260</v>
      </c>
      <c r="B11" s="252" t="s">
        <v>319</v>
      </c>
      <c r="C11" s="252"/>
      <c r="D11" s="252"/>
      <c r="E11" s="252"/>
      <c r="F11" s="252"/>
      <c r="G11" s="252"/>
      <c r="H11" s="252"/>
      <c r="I11" s="252"/>
      <c r="J11" s="252"/>
      <c r="K11" s="252"/>
      <c r="L11" s="8"/>
      <c r="M11" s="9"/>
      <c r="N11" s="9"/>
      <c r="O11" s="9"/>
    </row>
    <row r="12" spans="1:12" s="57" customFormat="1" ht="15">
      <c r="A12" s="315" t="s">
        <v>261</v>
      </c>
      <c r="B12" s="252" t="s">
        <v>320</v>
      </c>
      <c r="C12" s="252"/>
      <c r="D12" s="252"/>
      <c r="E12" s="252"/>
      <c r="F12" s="252"/>
      <c r="G12" s="252"/>
      <c r="H12" s="252"/>
      <c r="I12" s="252"/>
      <c r="J12" s="252"/>
      <c r="K12" s="252"/>
      <c r="L12" s="11"/>
    </row>
    <row r="13" spans="1:15" s="57" customFormat="1" ht="15">
      <c r="A13" s="316" t="s">
        <v>262</v>
      </c>
      <c r="B13" s="252" t="s">
        <v>321</v>
      </c>
      <c r="C13" s="252"/>
      <c r="D13" s="252"/>
      <c r="E13" s="252"/>
      <c r="F13" s="252"/>
      <c r="G13" s="252"/>
      <c r="H13" s="252"/>
      <c r="I13" s="252"/>
      <c r="J13" s="252"/>
      <c r="K13" s="252"/>
      <c r="L13" s="1"/>
      <c r="M13" s="54"/>
      <c r="N13" s="54"/>
      <c r="O13" s="54"/>
    </row>
    <row r="14" spans="1:12" s="57" customFormat="1" ht="15">
      <c r="A14" s="316" t="s">
        <v>263</v>
      </c>
      <c r="B14" s="252" t="s">
        <v>322</v>
      </c>
      <c r="C14" s="252"/>
      <c r="D14" s="252"/>
      <c r="E14" s="252"/>
      <c r="F14" s="252"/>
      <c r="G14" s="252"/>
      <c r="H14" s="252"/>
      <c r="I14" s="252"/>
      <c r="J14" s="252"/>
      <c r="K14" s="252"/>
      <c r="L14" s="1"/>
    </row>
    <row r="15" spans="1:15" s="57" customFormat="1" ht="15">
      <c r="A15" s="316" t="s">
        <v>264</v>
      </c>
      <c r="B15" s="252" t="s">
        <v>324</v>
      </c>
      <c r="C15" s="252"/>
      <c r="D15" s="252"/>
      <c r="E15" s="252"/>
      <c r="F15" s="252"/>
      <c r="G15" s="252"/>
      <c r="H15" s="252"/>
      <c r="I15" s="252"/>
      <c r="J15" s="252"/>
      <c r="K15" s="252"/>
      <c r="L15" s="1"/>
      <c r="M15" s="54"/>
      <c r="N15" s="54"/>
      <c r="O15" s="54"/>
    </row>
    <row r="16" spans="1:12" s="57" customFormat="1" ht="15">
      <c r="A16" s="316" t="s">
        <v>265</v>
      </c>
      <c r="B16" s="252" t="s">
        <v>221</v>
      </c>
      <c r="C16" s="252"/>
      <c r="D16" s="252"/>
      <c r="E16" s="252"/>
      <c r="F16" s="252"/>
      <c r="G16" s="252"/>
      <c r="H16" s="252"/>
      <c r="I16" s="252"/>
      <c r="J16" s="252"/>
      <c r="K16" s="252"/>
      <c r="L16" s="1"/>
    </row>
    <row r="17" spans="1:15" s="57" customFormat="1" ht="15">
      <c r="A17" s="316" t="s">
        <v>266</v>
      </c>
      <c r="B17" s="252" t="s">
        <v>222</v>
      </c>
      <c r="C17" s="252"/>
      <c r="D17" s="252"/>
      <c r="E17" s="252"/>
      <c r="F17" s="252"/>
      <c r="G17" s="252"/>
      <c r="H17" s="252"/>
      <c r="I17" s="252"/>
      <c r="J17" s="252"/>
      <c r="K17" s="252"/>
      <c r="L17" s="1"/>
      <c r="M17" s="54"/>
      <c r="N17" s="54"/>
      <c r="O17" s="54"/>
    </row>
    <row r="18" spans="1:12" s="57" customFormat="1" ht="15">
      <c r="A18" s="316" t="s">
        <v>267</v>
      </c>
      <c r="B18" s="252" t="s">
        <v>223</v>
      </c>
      <c r="C18" s="252"/>
      <c r="D18" s="252"/>
      <c r="E18" s="252"/>
      <c r="F18" s="252"/>
      <c r="G18" s="252"/>
      <c r="H18" s="252"/>
      <c r="I18" s="252"/>
      <c r="J18" s="252"/>
      <c r="K18" s="252"/>
      <c r="L18" s="1"/>
    </row>
    <row r="19" spans="1:15" s="57" customFormat="1" ht="15">
      <c r="A19" s="316" t="s">
        <v>268</v>
      </c>
      <c r="B19" s="252" t="s">
        <v>224</v>
      </c>
      <c r="C19" s="252"/>
      <c r="D19" s="252"/>
      <c r="E19" s="252"/>
      <c r="F19" s="252"/>
      <c r="G19" s="252"/>
      <c r="H19" s="252"/>
      <c r="I19" s="252"/>
      <c r="J19" s="252"/>
      <c r="K19" s="252"/>
      <c r="L19" s="1"/>
      <c r="M19" s="54"/>
      <c r="N19" s="54"/>
      <c r="O19" s="54"/>
    </row>
    <row r="20" spans="1:12" s="57" customFormat="1" ht="15">
      <c r="A20" s="316" t="s">
        <v>269</v>
      </c>
      <c r="B20" s="252" t="s">
        <v>225</v>
      </c>
      <c r="C20" s="252"/>
      <c r="D20" s="252"/>
      <c r="E20" s="252"/>
      <c r="F20" s="252"/>
      <c r="G20" s="252"/>
      <c r="H20" s="252"/>
      <c r="I20" s="252"/>
      <c r="J20" s="252"/>
      <c r="K20" s="252"/>
      <c r="L20" s="1"/>
    </row>
    <row r="21" spans="1:15" s="57" customFormat="1" ht="15">
      <c r="A21" s="316" t="s">
        <v>270</v>
      </c>
      <c r="B21" s="252" t="s">
        <v>226</v>
      </c>
      <c r="C21" s="252"/>
      <c r="D21" s="252"/>
      <c r="E21" s="252"/>
      <c r="F21" s="252"/>
      <c r="G21" s="252"/>
      <c r="H21" s="252"/>
      <c r="I21" s="252"/>
      <c r="J21" s="252"/>
      <c r="K21" s="252"/>
      <c r="L21" s="1"/>
      <c r="M21" s="54"/>
      <c r="N21" s="54"/>
      <c r="O21" s="54"/>
    </row>
    <row r="22" spans="1:12" s="57" customFormat="1" ht="15">
      <c r="A22" s="316" t="s">
        <v>271</v>
      </c>
      <c r="B22" s="252" t="s">
        <v>227</v>
      </c>
      <c r="C22" s="252"/>
      <c r="D22" s="252"/>
      <c r="E22" s="252"/>
      <c r="F22" s="252"/>
      <c r="G22" s="252"/>
      <c r="H22" s="252"/>
      <c r="I22" s="252"/>
      <c r="J22" s="252"/>
      <c r="K22" s="252"/>
      <c r="L22" s="1"/>
    </row>
    <row r="23" spans="1:15" s="57" customFormat="1" ht="15">
      <c r="A23" s="316" t="s">
        <v>272</v>
      </c>
      <c r="B23" s="252" t="s">
        <v>323</v>
      </c>
      <c r="C23" s="252"/>
      <c r="D23" s="252"/>
      <c r="E23" s="252"/>
      <c r="F23" s="252"/>
      <c r="G23" s="252"/>
      <c r="H23" s="252"/>
      <c r="I23" s="252"/>
      <c r="J23" s="252"/>
      <c r="K23" s="252"/>
      <c r="L23" s="1"/>
      <c r="M23" s="54"/>
      <c r="N23" s="54"/>
      <c r="O23" s="54"/>
    </row>
    <row r="24" spans="1:12" s="57" customFormat="1" ht="15">
      <c r="A24" s="316" t="s">
        <v>273</v>
      </c>
      <c r="B24" s="252" t="s">
        <v>259</v>
      </c>
      <c r="C24" s="252"/>
      <c r="D24" s="252"/>
      <c r="E24" s="252"/>
      <c r="F24" s="252"/>
      <c r="G24" s="252"/>
      <c r="H24" s="252"/>
      <c r="I24" s="252"/>
      <c r="J24" s="252"/>
      <c r="K24" s="252"/>
      <c r="L24" s="1"/>
    </row>
    <row r="25" spans="1:12" s="57" customFormat="1" ht="15">
      <c r="A25" s="254"/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1"/>
    </row>
    <row r="26" spans="2:12" s="57" customFormat="1" ht="15">
      <c r="B26" s="253" t="s">
        <v>275</v>
      </c>
      <c r="L26" s="52"/>
    </row>
    <row r="27" spans="1:12" s="57" customFormat="1" ht="15">
      <c r="A27" s="316" t="s">
        <v>277</v>
      </c>
      <c r="B27" s="252" t="s">
        <v>230</v>
      </c>
      <c r="L27" s="52"/>
    </row>
    <row r="28" spans="1:12" s="57" customFormat="1" ht="15">
      <c r="A28" s="316" t="s">
        <v>278</v>
      </c>
      <c r="B28" s="252" t="s">
        <v>276</v>
      </c>
      <c r="L28" s="11"/>
    </row>
    <row r="29" spans="1:12" s="57" customFormat="1" ht="15">
      <c r="A29" s="316" t="s">
        <v>279</v>
      </c>
      <c r="B29" s="252" t="s">
        <v>232</v>
      </c>
      <c r="L29" s="1"/>
    </row>
    <row r="30" spans="1:12" s="57" customFormat="1" ht="15">
      <c r="A30" s="316" t="s">
        <v>280</v>
      </c>
      <c r="B30" s="252" t="s">
        <v>233</v>
      </c>
      <c r="L30" s="1"/>
    </row>
    <row r="31" spans="1:12" s="57" customFormat="1" ht="15">
      <c r="A31" s="316" t="s">
        <v>281</v>
      </c>
      <c r="B31" s="252" t="s">
        <v>234</v>
      </c>
      <c r="L31" s="1"/>
    </row>
    <row r="32" spans="1:12" s="57" customFormat="1" ht="15">
      <c r="A32" s="316" t="s">
        <v>282</v>
      </c>
      <c r="B32" s="252" t="s">
        <v>235</v>
      </c>
      <c r="L32" s="1"/>
    </row>
    <row r="33" s="57" customFormat="1" ht="14.25">
      <c r="L33" s="52"/>
    </row>
    <row r="34" spans="2:12" s="57" customFormat="1" ht="15">
      <c r="B34" s="253" t="s">
        <v>286</v>
      </c>
      <c r="C34" s="36"/>
      <c r="D34" s="36"/>
      <c r="E34" s="36"/>
      <c r="F34" s="36"/>
      <c r="G34" s="36"/>
      <c r="H34" s="36"/>
      <c r="L34" s="52"/>
    </row>
    <row r="35" spans="1:20" s="57" customFormat="1" ht="15">
      <c r="A35" s="316" t="s">
        <v>283</v>
      </c>
      <c r="B35" s="252" t="s">
        <v>236</v>
      </c>
      <c r="C35" s="252"/>
      <c r="D35" s="36"/>
      <c r="E35" s="36"/>
      <c r="F35" s="36"/>
      <c r="G35" s="36"/>
      <c r="H35" s="36"/>
      <c r="J35" s="81"/>
      <c r="L35" s="11"/>
      <c r="M35" s="81"/>
      <c r="N35" s="81"/>
      <c r="O35" s="81"/>
      <c r="P35" s="81"/>
      <c r="Q35" s="81"/>
      <c r="R35" s="81"/>
      <c r="S35" s="81"/>
      <c r="T35" s="81"/>
    </row>
    <row r="36" spans="1:12" s="57" customFormat="1" ht="15">
      <c r="A36" s="316" t="s">
        <v>284</v>
      </c>
      <c r="B36" s="252" t="s">
        <v>237</v>
      </c>
      <c r="C36" s="252"/>
      <c r="D36" s="36"/>
      <c r="E36" s="36"/>
      <c r="F36" s="36"/>
      <c r="G36" s="36"/>
      <c r="H36" s="36"/>
      <c r="L36" s="11"/>
    </row>
    <row r="37" spans="1:12" s="57" customFormat="1" ht="15">
      <c r="A37" s="316" t="s">
        <v>285</v>
      </c>
      <c r="B37" s="252" t="s">
        <v>238</v>
      </c>
      <c r="C37" s="252"/>
      <c r="D37" s="36"/>
      <c r="E37" s="36"/>
      <c r="F37" s="36"/>
      <c r="G37" s="36"/>
      <c r="H37" s="36"/>
      <c r="L37" s="1"/>
    </row>
    <row r="38" spans="1:12" s="57" customFormat="1" ht="15">
      <c r="A38" s="316" t="s">
        <v>289</v>
      </c>
      <c r="B38" s="252" t="s">
        <v>239</v>
      </c>
      <c r="C38" s="252"/>
      <c r="D38" s="36"/>
      <c r="E38" s="36"/>
      <c r="F38" s="36"/>
      <c r="G38" s="36"/>
      <c r="H38" s="36"/>
      <c r="L38" s="1"/>
    </row>
    <row r="39" spans="1:12" s="57" customFormat="1" ht="15">
      <c r="A39" s="316" t="s">
        <v>290</v>
      </c>
      <c r="B39" s="252" t="s">
        <v>287</v>
      </c>
      <c r="C39" s="252"/>
      <c r="D39" s="36"/>
      <c r="E39" s="36"/>
      <c r="F39" s="36"/>
      <c r="G39" s="36"/>
      <c r="H39" s="36"/>
      <c r="L39" s="1"/>
    </row>
    <row r="40" spans="1:12" s="57" customFormat="1" ht="15">
      <c r="A40" s="316" t="s">
        <v>291</v>
      </c>
      <c r="B40" s="252" t="s">
        <v>240</v>
      </c>
      <c r="C40" s="252"/>
      <c r="D40" s="82"/>
      <c r="E40" s="82"/>
      <c r="F40" s="82"/>
      <c r="G40" s="82"/>
      <c r="H40" s="82"/>
      <c r="L40" s="2"/>
    </row>
    <row r="41" spans="1:12" s="57" customFormat="1" ht="15">
      <c r="A41" s="316" t="s">
        <v>292</v>
      </c>
      <c r="B41" s="252" t="s">
        <v>241</v>
      </c>
      <c r="C41" s="252"/>
      <c r="D41" s="36"/>
      <c r="E41" s="36"/>
      <c r="F41" s="36"/>
      <c r="G41" s="36"/>
      <c r="H41" s="36"/>
      <c r="L41" s="1"/>
    </row>
    <row r="42" spans="1:12" s="57" customFormat="1" ht="15">
      <c r="A42" s="316" t="s">
        <v>293</v>
      </c>
      <c r="B42" s="252" t="s">
        <v>242</v>
      </c>
      <c r="C42" s="252"/>
      <c r="D42" s="36"/>
      <c r="E42" s="36"/>
      <c r="F42" s="36"/>
      <c r="G42" s="36"/>
      <c r="H42" s="36"/>
      <c r="L42" s="1"/>
    </row>
    <row r="43" spans="1:12" s="57" customFormat="1" ht="15">
      <c r="A43" s="316" t="s">
        <v>294</v>
      </c>
      <c r="B43" s="252" t="s">
        <v>243</v>
      </c>
      <c r="C43" s="252"/>
      <c r="D43" s="36"/>
      <c r="E43" s="36"/>
      <c r="F43" s="36"/>
      <c r="G43" s="36"/>
      <c r="H43" s="36"/>
      <c r="L43" s="1"/>
    </row>
    <row r="44" spans="1:12" s="57" customFormat="1" ht="15">
      <c r="A44" s="254"/>
      <c r="L44" s="52"/>
    </row>
    <row r="45" spans="2:12" s="57" customFormat="1" ht="15">
      <c r="B45" s="253" t="s">
        <v>288</v>
      </c>
      <c r="L45" s="52"/>
    </row>
    <row r="46" spans="1:12" s="57" customFormat="1" ht="15">
      <c r="A46" s="316" t="s">
        <v>295</v>
      </c>
      <c r="B46" s="252" t="s">
        <v>244</v>
      </c>
      <c r="L46" s="11"/>
    </row>
    <row r="47" spans="1:12" s="57" customFormat="1" ht="15">
      <c r="A47" s="316" t="s">
        <v>297</v>
      </c>
      <c r="B47" s="252" t="s">
        <v>245</v>
      </c>
      <c r="L47" s="11"/>
    </row>
    <row r="48" spans="1:12" s="57" customFormat="1" ht="15">
      <c r="A48" s="316" t="s">
        <v>298</v>
      </c>
      <c r="B48" s="252" t="s">
        <v>246</v>
      </c>
      <c r="L48" s="1"/>
    </row>
    <row r="49" spans="1:12" s="57" customFormat="1" ht="15">
      <c r="A49" s="316" t="s">
        <v>299</v>
      </c>
      <c r="B49" s="252" t="s">
        <v>247</v>
      </c>
      <c r="L49" s="1"/>
    </row>
    <row r="50" spans="1:12" s="57" customFormat="1" ht="15">
      <c r="A50" s="316" t="s">
        <v>300</v>
      </c>
      <c r="B50" s="252" t="s">
        <v>248</v>
      </c>
      <c r="L50" s="1"/>
    </row>
    <row r="51" spans="1:12" s="57" customFormat="1" ht="15">
      <c r="A51" s="254"/>
      <c r="B51" s="252"/>
      <c r="L51" s="1"/>
    </row>
    <row r="52" spans="1:12" s="57" customFormat="1" ht="15">
      <c r="A52" s="254"/>
      <c r="B52" s="253" t="s">
        <v>296</v>
      </c>
      <c r="L52" s="1"/>
    </row>
    <row r="53" spans="1:2" s="57" customFormat="1" ht="15">
      <c r="A53" s="316" t="s">
        <v>301</v>
      </c>
      <c r="B53" s="252" t="s">
        <v>249</v>
      </c>
    </row>
    <row r="54" spans="1:2" s="57" customFormat="1" ht="15">
      <c r="A54" s="316" t="s">
        <v>302</v>
      </c>
      <c r="B54" s="252" t="s">
        <v>111</v>
      </c>
    </row>
    <row r="55" spans="1:2" s="57" customFormat="1" ht="15">
      <c r="A55" s="316" t="s">
        <v>303</v>
      </c>
      <c r="B55" s="252" t="s">
        <v>250</v>
      </c>
    </row>
    <row r="56" spans="1:2" s="57" customFormat="1" ht="15">
      <c r="A56" s="316" t="s">
        <v>304</v>
      </c>
      <c r="B56" s="252" t="s">
        <v>251</v>
      </c>
    </row>
    <row r="57" spans="1:2" ht="15">
      <c r="A57" s="316" t="s">
        <v>305</v>
      </c>
      <c r="B57" s="252" t="s">
        <v>252</v>
      </c>
    </row>
    <row r="58" spans="1:2" ht="15">
      <c r="A58" s="316" t="s">
        <v>306</v>
      </c>
      <c r="B58" s="252" t="s">
        <v>253</v>
      </c>
    </row>
    <row r="59" spans="1:2" ht="15">
      <c r="A59" s="316" t="s">
        <v>307</v>
      </c>
      <c r="B59" s="252" t="s">
        <v>254</v>
      </c>
    </row>
    <row r="60" spans="1:2" ht="15">
      <c r="A60" s="316" t="s">
        <v>308</v>
      </c>
      <c r="B60" s="252" t="s">
        <v>255</v>
      </c>
    </row>
    <row r="61" spans="1:2" ht="15">
      <c r="A61" s="316" t="s">
        <v>309</v>
      </c>
      <c r="B61" s="252" t="s">
        <v>256</v>
      </c>
    </row>
    <row r="62" spans="1:2" ht="15">
      <c r="A62" s="316" t="s">
        <v>310</v>
      </c>
      <c r="B62" s="252" t="s">
        <v>257</v>
      </c>
    </row>
    <row r="63" spans="1:2" ht="15">
      <c r="A63" s="316" t="s">
        <v>311</v>
      </c>
      <c r="B63" s="252" t="s">
        <v>258</v>
      </c>
    </row>
    <row r="66" s="297" customFormat="1" ht="15">
      <c r="B66" s="253" t="s">
        <v>351</v>
      </c>
    </row>
    <row r="67" spans="1:2" s="297" customFormat="1" ht="15">
      <c r="A67" s="316" t="s">
        <v>352</v>
      </c>
      <c r="B67" s="252" t="s">
        <v>353</v>
      </c>
    </row>
    <row r="68" spans="1:2" s="297" customFormat="1" ht="15">
      <c r="A68" s="316" t="s">
        <v>354</v>
      </c>
      <c r="B68" s="252" t="s">
        <v>355</v>
      </c>
    </row>
  </sheetData>
  <sheetProtection/>
  <mergeCells count="2">
    <mergeCell ref="F7:G7"/>
    <mergeCell ref="A8:M8"/>
  </mergeCells>
  <hyperlinks>
    <hyperlink ref="A11" location="Cultivos!A7" display="T 1"/>
    <hyperlink ref="A12" location="Cultivos!A26" display="T 2"/>
    <hyperlink ref="A13" location="Cultivos!A45" display="T 3"/>
    <hyperlink ref="A14" location="Cultivos!A58" display="T 4"/>
    <hyperlink ref="A15" location="Cultivos!A70" display="T 5"/>
    <hyperlink ref="A16" location="Cultivos!A82" display="T 6"/>
    <hyperlink ref="A17" location="Cultivos!A98" display="T 7"/>
    <hyperlink ref="A18" location="Cultivos!A116" display="T 8"/>
    <hyperlink ref="A19" location="Cultivos!A134" display="T 9"/>
    <hyperlink ref="A20" location="Cultivos!A149" display="T 10"/>
    <hyperlink ref="A21" location="Cultivos!A167" display="T 11"/>
    <hyperlink ref="A22" location="Cultivos!A184" display="T 12"/>
    <hyperlink ref="A23" location="Cultivos!A201" display="T 13"/>
    <hyperlink ref="A24" location="Cultivos!A221" display="T 14"/>
    <hyperlink ref="A27" location="'Extensión agraria'!A8" display="T 15"/>
    <hyperlink ref="A28" location="'Extensión agraria'!A24" display="T 16"/>
    <hyperlink ref="A29" location="'Extensión agraria'!A41" display="T 17"/>
    <hyperlink ref="A30" location="'Extensión agraria'!A52" display="T 18"/>
    <hyperlink ref="A31" location="'Extensión agraria'!A63" display="T 19"/>
    <hyperlink ref="A32" location="'Extensión agraria'!A74" display="T 20"/>
    <hyperlink ref="A35" location="'Buenas Prácticas'!A7" display="T 21"/>
    <hyperlink ref="A36" location="'Buenas Prácticas'!A21" display="T 22"/>
    <hyperlink ref="A37" location="'Buenas Prácticas'!A42" display="T 23"/>
    <hyperlink ref="A38" location="'Buenas Prácticas'!A56" display="T 24"/>
    <hyperlink ref="A39" location="'Buenas Prácticas'!A71" display="T 25"/>
    <hyperlink ref="A40" location="'Buenas Prácticas'!A85" display="T 26"/>
    <hyperlink ref="A41" location="'Buenas Prácticas'!A101" display="T 27"/>
    <hyperlink ref="A42" location="'Buenas Prácticas'!A114" display="T 28"/>
    <hyperlink ref="A43" location="'Buenas Prácticas'!A126" display="T 29"/>
    <hyperlink ref="A46" location="Equipamiento!A7" display="T 30"/>
    <hyperlink ref="A47" location="Equipamiento!A14" display="T 31"/>
    <hyperlink ref="A48" location="Equipamiento!A33" display="T 32"/>
    <hyperlink ref="A49" location="Equipamiento!A48" display="T 33"/>
    <hyperlink ref="A50" location="Equipamiento!A65" display="T 34"/>
    <hyperlink ref="A53" location="Agua!A7" display="T 35"/>
    <hyperlink ref="A54" location="Agua!A22" display="T 36"/>
    <hyperlink ref="B67" location="Fertilizantes!A10" display="TABLA 46. INTENSIDAD DE USO DE FERTILIZANTES POR CULTIVOS TRANSITORIOS (kg/ ha y l/ha)"/>
    <hyperlink ref="B68" location="Fertilizantes!A24" display="TABLA 47 INTENSIDAD DE USO DE FERTILIZANTES POR CULTIVOS PERMANENTES (kg/ ha y l/ha)"/>
    <hyperlink ref="A55" location="Agua!A45" display="T 37"/>
    <hyperlink ref="A56" location="Agua!A67" display="T 38"/>
    <hyperlink ref="A57" location="Agua!A88" display="T 39"/>
    <hyperlink ref="A58" location="Agua!A111" display="T 40"/>
    <hyperlink ref="A59" location="Agua!A126" display="T 41"/>
    <hyperlink ref="A60" location="Agua!A140" display="T 42"/>
    <hyperlink ref="A61" location="Agua!A153" display="T 43"/>
    <hyperlink ref="A62" location="Agua!A167" display="T 44"/>
    <hyperlink ref="A63" location="Agua!A178" display="T 45"/>
    <hyperlink ref="A67" location="Fertilizantes!A10" display="T 46"/>
    <hyperlink ref="A68" location="Fertilizantes!A24" display="T 47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F238"/>
  <sheetViews>
    <sheetView showGridLines="0" zoomScale="55" zoomScaleNormal="55" zoomScalePageLayoutView="0" workbookViewId="0" topLeftCell="A13">
      <selection activeCell="E10" sqref="E10:R10"/>
    </sheetView>
  </sheetViews>
  <sheetFormatPr defaultColWidth="11.421875" defaultRowHeight="15"/>
  <cols>
    <col min="1" max="1" width="11.421875" style="13" customWidth="1"/>
    <col min="2" max="2" width="13.57421875" style="5" customWidth="1"/>
    <col min="3" max="3" width="11.7109375" style="5" customWidth="1"/>
    <col min="4" max="4" width="17.8515625" style="5" customWidth="1"/>
    <col min="5" max="10" width="16.421875" style="5" customWidth="1"/>
    <col min="11" max="11" width="16.7109375" style="5" customWidth="1"/>
    <col min="12" max="18" width="16.421875" style="5" customWidth="1"/>
    <col min="19" max="23" width="22.57421875" style="13" customWidth="1"/>
    <col min="24" max="24" width="0" style="13" hidden="1" customWidth="1"/>
    <col min="25" max="25" width="11.421875" style="13" customWidth="1"/>
    <col min="26" max="26" width="0" style="13" hidden="1" customWidth="1"/>
    <col min="27" max="27" width="11.421875" style="13" customWidth="1"/>
    <col min="28" max="28" width="0" style="13" hidden="1" customWidth="1"/>
    <col min="29" max="32" width="11.421875" style="13" customWidth="1"/>
    <col min="33" max="16384" width="11.421875" style="5" customWidth="1"/>
  </cols>
  <sheetData>
    <row r="1" ht="67.5" customHeight="1"/>
    <row r="2" s="13" customFormat="1" ht="14.25"/>
    <row r="3" spans="1:17" s="13" customFormat="1" ht="14.25">
      <c r="A3" s="344" t="s">
        <v>114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</row>
    <row r="4" spans="1:17" s="13" customFormat="1" ht="14.25">
      <c r="A4" s="344" t="s">
        <v>115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</row>
    <row r="5" spans="1:17" s="13" customFormat="1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2:17" s="13" customFormat="1" ht="14.25">
      <c r="B6" s="21"/>
      <c r="C6" s="21"/>
      <c r="D6" s="22"/>
      <c r="E6" s="23"/>
      <c r="F6" s="24"/>
      <c r="G6" s="23"/>
      <c r="H6" s="24"/>
      <c r="I6" s="23"/>
      <c r="J6" s="24"/>
      <c r="K6" s="23"/>
      <c r="L6" s="24"/>
      <c r="M6" s="23"/>
      <c r="N6" s="24"/>
      <c r="O6" s="23"/>
      <c r="P6" s="24"/>
      <c r="Q6" s="23"/>
    </row>
    <row r="7" spans="1:14" ht="14.25">
      <c r="A7" s="345" t="s">
        <v>319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</row>
    <row r="8" spans="1:14" ht="1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1:14" s="13" customFormat="1" ht="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32" s="7" customFormat="1" ht="24.75" customHeight="1">
      <c r="A10" s="19"/>
      <c r="B10" s="328" t="s">
        <v>97</v>
      </c>
      <c r="C10" s="328" t="s">
        <v>38</v>
      </c>
      <c r="D10" s="328"/>
      <c r="E10" s="328" t="s">
        <v>84</v>
      </c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s="7" customFormat="1" ht="24.75" customHeight="1">
      <c r="A11" s="19"/>
      <c r="B11" s="328"/>
      <c r="C11" s="328"/>
      <c r="D11" s="328"/>
      <c r="E11" s="328" t="s">
        <v>47</v>
      </c>
      <c r="F11" s="328"/>
      <c r="G11" s="328" t="s">
        <v>48</v>
      </c>
      <c r="H11" s="328"/>
      <c r="I11" s="328" t="s">
        <v>42</v>
      </c>
      <c r="J11" s="328"/>
      <c r="K11" s="328" t="s">
        <v>43</v>
      </c>
      <c r="L11" s="328"/>
      <c r="M11" s="328" t="s">
        <v>49</v>
      </c>
      <c r="N11" s="328"/>
      <c r="O11" s="328" t="s">
        <v>50</v>
      </c>
      <c r="P11" s="328"/>
      <c r="Q11" s="328" t="s">
        <v>5</v>
      </c>
      <c r="R11" s="328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s="79" customFormat="1" ht="24.75" customHeight="1">
      <c r="A12" s="47"/>
      <c r="B12" s="328"/>
      <c r="C12" s="328"/>
      <c r="D12" s="328"/>
      <c r="E12" s="255" t="s">
        <v>1</v>
      </c>
      <c r="F12" s="255" t="s">
        <v>10</v>
      </c>
      <c r="G12" s="255" t="s">
        <v>1</v>
      </c>
      <c r="H12" s="255" t="s">
        <v>10</v>
      </c>
      <c r="I12" s="255" t="s">
        <v>1</v>
      </c>
      <c r="J12" s="255" t="s">
        <v>10</v>
      </c>
      <c r="K12" s="255" t="s">
        <v>1</v>
      </c>
      <c r="L12" s="255" t="s">
        <v>10</v>
      </c>
      <c r="M12" s="255" t="s">
        <v>1</v>
      </c>
      <c r="N12" s="255" t="s">
        <v>10</v>
      </c>
      <c r="O12" s="255" t="s">
        <v>1</v>
      </c>
      <c r="P12" s="255" t="s">
        <v>10</v>
      </c>
      <c r="Q12" s="255" t="s">
        <v>1</v>
      </c>
      <c r="R12" s="255" t="s">
        <v>10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</row>
    <row r="13" spans="1:32" s="10" customFormat="1" ht="24.75" customHeight="1">
      <c r="A13" s="26"/>
      <c r="B13" s="329">
        <v>2015</v>
      </c>
      <c r="C13" s="323" t="s">
        <v>44</v>
      </c>
      <c r="D13" s="323"/>
      <c r="E13" s="152">
        <v>2041.536768348373</v>
      </c>
      <c r="F13" s="153">
        <v>0.026262789402282744</v>
      </c>
      <c r="G13" s="152">
        <v>2645.703407668882</v>
      </c>
      <c r="H13" s="153">
        <v>0.034034925304197515</v>
      </c>
      <c r="I13" s="152">
        <v>36530.62183122191</v>
      </c>
      <c r="J13" s="153">
        <v>0.46993815774573394</v>
      </c>
      <c r="K13" s="152">
        <v>13700.338990252396</v>
      </c>
      <c r="L13" s="153">
        <v>0.1762442505172079</v>
      </c>
      <c r="M13" s="152">
        <v>1884.9134517159282</v>
      </c>
      <c r="N13" s="153">
        <v>0.024247951734904995</v>
      </c>
      <c r="O13" s="152">
        <v>20931.841159541647</v>
      </c>
      <c r="P13" s="153">
        <v>0.2692719252956746</v>
      </c>
      <c r="Q13" s="152">
        <v>77734.955608749</v>
      </c>
      <c r="R13" s="153">
        <v>1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s="10" customFormat="1" ht="24.75" customHeight="1">
      <c r="A14" s="26"/>
      <c r="B14" s="329"/>
      <c r="C14" s="323" t="s">
        <v>4</v>
      </c>
      <c r="D14" s="323"/>
      <c r="E14" s="152">
        <v>322.7439008907855</v>
      </c>
      <c r="F14" s="155">
        <v>0.02597670473078618</v>
      </c>
      <c r="G14" s="152">
        <v>277.834389914563</v>
      </c>
      <c r="H14" s="155">
        <v>0.022362070641610617</v>
      </c>
      <c r="I14" s="152">
        <v>5546.806384591431</v>
      </c>
      <c r="J14" s="155">
        <v>0.44644608698625604</v>
      </c>
      <c r="K14" s="152">
        <v>2934.5353713421564</v>
      </c>
      <c r="L14" s="155">
        <v>0.23619209736576485</v>
      </c>
      <c r="M14" s="152">
        <v>228.7845828055729</v>
      </c>
      <c r="N14" s="155">
        <v>0.018414196327470076</v>
      </c>
      <c r="O14" s="152">
        <v>3113.654204094882</v>
      </c>
      <c r="P14" s="155">
        <v>0.25060884394811206</v>
      </c>
      <c r="Q14" s="152">
        <v>12424.358833639393</v>
      </c>
      <c r="R14" s="155">
        <v>1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s="143" customFormat="1" ht="24.75" customHeight="1">
      <c r="A15" s="90"/>
      <c r="B15" s="329"/>
      <c r="C15" s="327" t="s">
        <v>9</v>
      </c>
      <c r="D15" s="327"/>
      <c r="E15" s="156">
        <v>2364.2806692391587</v>
      </c>
      <c r="F15" s="157">
        <v>0.026223365648481378</v>
      </c>
      <c r="G15" s="156">
        <v>2923.537797583445</v>
      </c>
      <c r="H15" s="157">
        <v>0.03242635345737438</v>
      </c>
      <c r="I15" s="156">
        <v>42077.42821581334</v>
      </c>
      <c r="J15" s="157">
        <v>0.4667008447884853</v>
      </c>
      <c r="K15" s="156">
        <v>16634.874361594553</v>
      </c>
      <c r="L15" s="157">
        <v>0.18450533330335162</v>
      </c>
      <c r="M15" s="156">
        <v>2113.698034521501</v>
      </c>
      <c r="N15" s="157">
        <v>0.02344403401461254</v>
      </c>
      <c r="O15" s="156">
        <v>24045.495363636528</v>
      </c>
      <c r="P15" s="157">
        <v>0.2667000687876963</v>
      </c>
      <c r="Q15" s="156">
        <v>90159.3144423884</v>
      </c>
      <c r="R15" s="157">
        <v>1</v>
      </c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</row>
    <row r="16" spans="1:32" s="10" customFormat="1" ht="24.75" customHeight="1">
      <c r="A16" s="26"/>
      <c r="B16" s="329">
        <v>2016</v>
      </c>
      <c r="C16" s="323" t="s">
        <v>44</v>
      </c>
      <c r="D16" s="323"/>
      <c r="E16" s="152">
        <v>2144.64967698874</v>
      </c>
      <c r="F16" s="158">
        <f>E16/Q16</f>
        <v>0.034030785606093135</v>
      </c>
      <c r="G16" s="152">
        <v>1847.3873964502104</v>
      </c>
      <c r="H16" s="158">
        <f>G16/Q16</f>
        <v>0.02931389918574835</v>
      </c>
      <c r="I16" s="152">
        <v>20149.6834726516</v>
      </c>
      <c r="J16" s="158">
        <f>I16/Q16</f>
        <v>0.31973033435056675</v>
      </c>
      <c r="K16" s="152">
        <v>8192.144698750348</v>
      </c>
      <c r="L16" s="158">
        <f>K16/Q16</f>
        <v>0.1299909830908618</v>
      </c>
      <c r="M16" s="152">
        <v>860.514253101471</v>
      </c>
      <c r="N16" s="158">
        <f>M16/Q16</f>
        <v>0.013654433342885432</v>
      </c>
      <c r="O16" s="152">
        <v>29826.48936512453</v>
      </c>
      <c r="P16" s="158">
        <f>O16/Q16</f>
        <v>0.47327956442384456</v>
      </c>
      <c r="Q16" s="152">
        <v>63020.8688630669</v>
      </c>
      <c r="R16" s="158">
        <f>P16+N16+L16+J16+H16+F16</f>
        <v>1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s="10" customFormat="1" ht="24.75" customHeight="1">
      <c r="A17" s="26"/>
      <c r="B17" s="329"/>
      <c r="C17" s="323" t="s">
        <v>4</v>
      </c>
      <c r="D17" s="323"/>
      <c r="E17" s="152">
        <v>1029.8332788368682</v>
      </c>
      <c r="F17" s="158">
        <f>E17/Q17</f>
        <v>0.07421822713968156</v>
      </c>
      <c r="G17" s="152">
        <v>902.7500763422053</v>
      </c>
      <c r="H17" s="158">
        <f>G17/Q17</f>
        <v>0.06505956992572964</v>
      </c>
      <c r="I17" s="152">
        <v>3246.364708630527</v>
      </c>
      <c r="J17" s="158">
        <f>I17/Q17</f>
        <v>0.23395964985275333</v>
      </c>
      <c r="K17" s="152">
        <v>1540.6239086865942</v>
      </c>
      <c r="L17" s="158">
        <f>K17/Q17</f>
        <v>0.11102998664101064</v>
      </c>
      <c r="M17" s="152">
        <v>47.08219718499005</v>
      </c>
      <c r="N17" s="158">
        <f>M17/Q17</f>
        <v>0.003393129040127275</v>
      </c>
      <c r="O17" s="152">
        <v>7109.091971474713</v>
      </c>
      <c r="P17" s="158">
        <f>O17/Q17</f>
        <v>0.5123394374006977</v>
      </c>
      <c r="Q17" s="152">
        <v>13875.746141155896</v>
      </c>
      <c r="R17" s="158">
        <f>P17+N17+L17+J17+H17+F17</f>
        <v>0.9999999999999999</v>
      </c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s="10" customFormat="1" ht="24.75" customHeight="1">
      <c r="A18" s="26"/>
      <c r="B18" s="329"/>
      <c r="C18" s="327" t="s">
        <v>9</v>
      </c>
      <c r="D18" s="327"/>
      <c r="E18" s="156">
        <v>3174.482955825608</v>
      </c>
      <c r="F18" s="160">
        <f>E18/Q18</f>
        <v>0.04128247980293125</v>
      </c>
      <c r="G18" s="156">
        <v>2750.137472792416</v>
      </c>
      <c r="H18" s="160">
        <f>G18/Q18</f>
        <v>0.03576409017017708</v>
      </c>
      <c r="I18" s="156">
        <v>23396.048181282127</v>
      </c>
      <c r="J18" s="160">
        <f>I18/Q18</f>
        <v>0.3042532909933334</v>
      </c>
      <c r="K18" s="156">
        <v>9732.768607436941</v>
      </c>
      <c r="L18" s="160">
        <f>K18/Q18</f>
        <v>0.12656953244173966</v>
      </c>
      <c r="M18" s="156">
        <v>907.596450286461</v>
      </c>
      <c r="N18" s="160">
        <f>M18/Q18</f>
        <v>0.011802814080133698</v>
      </c>
      <c r="O18" s="156">
        <v>36935.58133659924</v>
      </c>
      <c r="P18" s="160">
        <f>O18/Q18</f>
        <v>0.4803277925116849</v>
      </c>
      <c r="Q18" s="156">
        <v>76896.6150042228</v>
      </c>
      <c r="R18" s="160">
        <f>P18+N18+L18+J18+H18+F18</f>
        <v>1</v>
      </c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s="10" customFormat="1" ht="24.75" customHeight="1">
      <c r="A19" s="26"/>
      <c r="B19" s="329">
        <v>2017</v>
      </c>
      <c r="C19" s="323" t="s">
        <v>44</v>
      </c>
      <c r="D19" s="323"/>
      <c r="E19" s="152">
        <v>1276.6921946592017</v>
      </c>
      <c r="F19" s="158">
        <v>0.023702764766093162</v>
      </c>
      <c r="G19" s="152">
        <v>935.7580120386816</v>
      </c>
      <c r="H19" s="158">
        <v>0.017373061517980494</v>
      </c>
      <c r="I19" s="152">
        <v>18974.689692233747</v>
      </c>
      <c r="J19" s="158">
        <v>0.35227959265834263</v>
      </c>
      <c r="K19" s="152">
        <v>10477.811247414003</v>
      </c>
      <c r="L19" s="158">
        <v>0.19452856083863992</v>
      </c>
      <c r="M19" s="152">
        <v>1718.9563822531484</v>
      </c>
      <c r="N19" s="158">
        <v>0.03191373687578394</v>
      </c>
      <c r="O19" s="152">
        <v>20478.67800764687</v>
      </c>
      <c r="P19" s="158">
        <v>0.3802022833431604</v>
      </c>
      <c r="Q19" s="152">
        <v>53862.58553624562</v>
      </c>
      <c r="R19" s="158">
        <v>1</v>
      </c>
      <c r="S19" s="112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s="10" customFormat="1" ht="24.75" customHeight="1">
      <c r="A20" s="26"/>
      <c r="B20" s="329"/>
      <c r="C20" s="323" t="s">
        <v>4</v>
      </c>
      <c r="D20" s="323"/>
      <c r="E20" s="152">
        <v>319.76346231521785</v>
      </c>
      <c r="F20" s="158">
        <v>0.029022656754572065</v>
      </c>
      <c r="G20" s="152">
        <v>81.75042915223796</v>
      </c>
      <c r="H20" s="158">
        <v>0.007419905412724977</v>
      </c>
      <c r="I20" s="152">
        <v>5582.542446133744</v>
      </c>
      <c r="J20" s="158">
        <v>0.5066876998981571</v>
      </c>
      <c r="K20" s="152">
        <v>1481.2388087474483</v>
      </c>
      <c r="L20" s="158">
        <v>0.1344415187606708</v>
      </c>
      <c r="M20" s="152">
        <v>378.2013130447553</v>
      </c>
      <c r="N20" s="158">
        <v>0.034326645118090506</v>
      </c>
      <c r="O20" s="152">
        <v>3174.222043060499</v>
      </c>
      <c r="P20" s="158">
        <v>0.28810157405578307</v>
      </c>
      <c r="Q20" s="152">
        <v>11017.71850245392</v>
      </c>
      <c r="R20" s="158">
        <v>1</v>
      </c>
      <c r="S20" s="112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10" customFormat="1" ht="24.75" customHeight="1">
      <c r="A21" s="26"/>
      <c r="B21" s="329"/>
      <c r="C21" s="327" t="s">
        <v>9</v>
      </c>
      <c r="D21" s="327"/>
      <c r="E21" s="156">
        <v>1596.4556569744207</v>
      </c>
      <c r="F21" s="160">
        <v>0.024606167936916147</v>
      </c>
      <c r="G21" s="156">
        <v>1017.5084411909191</v>
      </c>
      <c r="H21" s="160">
        <v>0.01568285562570729</v>
      </c>
      <c r="I21" s="156">
        <v>24557.232138367464</v>
      </c>
      <c r="J21" s="160">
        <v>0.3785005712013873</v>
      </c>
      <c r="K21" s="156">
        <v>11959.050056161455</v>
      </c>
      <c r="L21" s="160">
        <v>0.18432481526332187</v>
      </c>
      <c r="M21" s="156">
        <v>2097.1576952979035</v>
      </c>
      <c r="N21" s="160">
        <v>0.03232348748006788</v>
      </c>
      <c r="O21" s="156">
        <v>23652.900050707376</v>
      </c>
      <c r="P21" s="160">
        <v>0.36456210249259896</v>
      </c>
      <c r="Q21" s="156">
        <v>64880.30403869958</v>
      </c>
      <c r="R21" s="160">
        <v>1</v>
      </c>
      <c r="S21" s="112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2:17" s="26" customFormat="1" ht="14.25">
      <c r="B22" s="111" t="s">
        <v>107</v>
      </c>
      <c r="C22" s="27"/>
      <c r="D22" s="28"/>
      <c r="E22" s="29"/>
      <c r="F22" s="28"/>
      <c r="G22" s="29"/>
      <c r="H22" s="28"/>
      <c r="I22" s="29"/>
      <c r="J22" s="28"/>
      <c r="K22" s="29"/>
      <c r="L22" s="28"/>
      <c r="M22" s="29"/>
      <c r="N22" s="28"/>
      <c r="O22" s="29"/>
      <c r="P22" s="28"/>
      <c r="Q22" s="29"/>
    </row>
    <row r="23" spans="2:17" s="26" customFormat="1" ht="14.25">
      <c r="B23" s="111" t="s">
        <v>113</v>
      </c>
      <c r="C23" s="27"/>
      <c r="D23" s="28"/>
      <c r="E23" s="29"/>
      <c r="F23" s="28"/>
      <c r="G23" s="29"/>
      <c r="H23" s="28"/>
      <c r="I23" s="29"/>
      <c r="J23" s="28"/>
      <c r="K23" s="29"/>
      <c r="L23" s="28"/>
      <c r="M23" s="29"/>
      <c r="N23" s="28"/>
      <c r="O23" s="29"/>
      <c r="P23" s="28"/>
      <c r="Q23" s="29"/>
    </row>
    <row r="24" spans="2:17" s="26" customFormat="1" ht="14.25">
      <c r="B24" s="27"/>
      <c r="C24" s="27"/>
      <c r="D24" s="28"/>
      <c r="E24" s="29"/>
      <c r="F24" s="28"/>
      <c r="G24" s="29"/>
      <c r="H24" s="28"/>
      <c r="I24" s="29"/>
      <c r="J24" s="28"/>
      <c r="K24" s="29"/>
      <c r="L24" s="28"/>
      <c r="M24" s="29"/>
      <c r="N24" s="28"/>
      <c r="O24" s="29"/>
      <c r="P24" s="28"/>
      <c r="Q24" s="29"/>
    </row>
    <row r="25" spans="2:17" s="13" customFormat="1" ht="14.25">
      <c r="B25" s="21"/>
      <c r="C25" s="21"/>
      <c r="D25" s="22"/>
      <c r="E25" s="23"/>
      <c r="F25" s="24"/>
      <c r="G25" s="23"/>
      <c r="H25" s="24"/>
      <c r="I25" s="23"/>
      <c r="J25" s="24"/>
      <c r="K25" s="23"/>
      <c r="L25" s="24"/>
      <c r="M25" s="23"/>
      <c r="N25" s="24"/>
      <c r="O25" s="23"/>
      <c r="P25" s="24"/>
      <c r="Q25" s="23"/>
    </row>
    <row r="26" spans="1:19" s="13" customFormat="1" ht="15" customHeight="1">
      <c r="A26" s="345" t="s">
        <v>320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1"/>
      <c r="P26" s="31"/>
      <c r="Q26" s="31"/>
      <c r="R26" s="31"/>
      <c r="S26" s="31"/>
    </row>
    <row r="27" spans="1:19" s="13" customFormat="1" ht="15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2:19" s="13" customFormat="1" ht="14.2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32" s="7" customFormat="1" ht="24.75" customHeight="1">
      <c r="A29" s="19"/>
      <c r="B29" s="328" t="s">
        <v>97</v>
      </c>
      <c r="C29" s="328" t="s">
        <v>2</v>
      </c>
      <c r="D29" s="328"/>
      <c r="E29" s="328" t="s">
        <v>83</v>
      </c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s="7" customFormat="1" ht="24.75" customHeight="1">
      <c r="A30" s="19"/>
      <c r="B30" s="328"/>
      <c r="C30" s="328"/>
      <c r="D30" s="328"/>
      <c r="E30" s="328" t="s">
        <v>47</v>
      </c>
      <c r="F30" s="328"/>
      <c r="G30" s="328" t="s">
        <v>48</v>
      </c>
      <c r="H30" s="328"/>
      <c r="I30" s="328" t="s">
        <v>42</v>
      </c>
      <c r="J30" s="328"/>
      <c r="K30" s="328" t="s">
        <v>43</v>
      </c>
      <c r="L30" s="328"/>
      <c r="M30" s="328" t="s">
        <v>49</v>
      </c>
      <c r="N30" s="328"/>
      <c r="O30" s="328" t="s">
        <v>50</v>
      </c>
      <c r="P30" s="328"/>
      <c r="Q30" s="328" t="s">
        <v>5</v>
      </c>
      <c r="R30" s="328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s="7" customFormat="1" ht="24.75" customHeight="1">
      <c r="A31" s="19"/>
      <c r="B31" s="328"/>
      <c r="C31" s="328"/>
      <c r="D31" s="328"/>
      <c r="E31" s="255" t="s">
        <v>1</v>
      </c>
      <c r="F31" s="255" t="s">
        <v>10</v>
      </c>
      <c r="G31" s="255" t="s">
        <v>1</v>
      </c>
      <c r="H31" s="255" t="s">
        <v>10</v>
      </c>
      <c r="I31" s="255" t="s">
        <v>1</v>
      </c>
      <c r="J31" s="255" t="s">
        <v>10</v>
      </c>
      <c r="K31" s="255" t="s">
        <v>1</v>
      </c>
      <c r="L31" s="255" t="s">
        <v>10</v>
      </c>
      <c r="M31" s="255" t="s">
        <v>1</v>
      </c>
      <c r="N31" s="255" t="s">
        <v>10</v>
      </c>
      <c r="O31" s="255" t="s">
        <v>1</v>
      </c>
      <c r="P31" s="255" t="s">
        <v>10</v>
      </c>
      <c r="Q31" s="255" t="s">
        <v>1</v>
      </c>
      <c r="R31" s="255" t="s">
        <v>10</v>
      </c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2" s="10" customFormat="1" ht="24.75" customHeight="1">
      <c r="A32" s="26"/>
      <c r="B32" s="329">
        <v>2015</v>
      </c>
      <c r="C32" s="354" t="s">
        <v>44</v>
      </c>
      <c r="D32" s="354"/>
      <c r="E32" s="152">
        <v>24371.049645970616</v>
      </c>
      <c r="F32" s="153">
        <v>0.3429763972654908</v>
      </c>
      <c r="G32" s="152">
        <v>3422.5214699336393</v>
      </c>
      <c r="H32" s="153">
        <v>0.04816551196495999</v>
      </c>
      <c r="I32" s="152">
        <v>21251.399035226365</v>
      </c>
      <c r="J32" s="153">
        <v>0.29907321940720544</v>
      </c>
      <c r="K32" s="152">
        <v>3232.1677924989704</v>
      </c>
      <c r="L32" s="153">
        <v>0.04548664423290995</v>
      </c>
      <c r="M32" s="152">
        <v>8907.255031883453</v>
      </c>
      <c r="N32" s="153">
        <v>0.12535275602564766</v>
      </c>
      <c r="O32" s="152">
        <v>9873.11955385656</v>
      </c>
      <c r="P32" s="153">
        <v>0.138945471103788</v>
      </c>
      <c r="Q32" s="152">
        <v>71057.51252936947</v>
      </c>
      <c r="R32" s="154">
        <v>1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s="10" customFormat="1" ht="24.75" customHeight="1">
      <c r="A33" s="26"/>
      <c r="B33" s="329"/>
      <c r="C33" s="354" t="s">
        <v>4</v>
      </c>
      <c r="D33" s="354"/>
      <c r="E33" s="152">
        <v>9180.053762472962</v>
      </c>
      <c r="F33" s="155">
        <v>0.5391220762097717</v>
      </c>
      <c r="G33" s="152">
        <v>833.1253679026398</v>
      </c>
      <c r="H33" s="155">
        <v>0.04892741259564317</v>
      </c>
      <c r="I33" s="152">
        <v>2323.3167018388112</v>
      </c>
      <c r="J33" s="155">
        <v>0.13644270027137198</v>
      </c>
      <c r="K33" s="152">
        <v>563.6994674647358</v>
      </c>
      <c r="L33" s="155">
        <v>0.03310468926666333</v>
      </c>
      <c r="M33" s="152">
        <v>157.52899259059103</v>
      </c>
      <c r="N33" s="155">
        <v>0.009251291958206908</v>
      </c>
      <c r="O33" s="152">
        <v>3970.058778703986</v>
      </c>
      <c r="P33" s="155">
        <v>0.2331518296983424</v>
      </c>
      <c r="Q33" s="152">
        <v>17027.783070973735</v>
      </c>
      <c r="R33" s="155">
        <v>1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s="10" customFormat="1" ht="24.75" customHeight="1">
      <c r="A34" s="26"/>
      <c r="B34" s="329"/>
      <c r="C34" s="349" t="s">
        <v>9</v>
      </c>
      <c r="D34" s="349"/>
      <c r="E34" s="156">
        <v>33551.10340844358</v>
      </c>
      <c r="F34" s="157">
        <v>0.3808933509251101</v>
      </c>
      <c r="G34" s="156">
        <v>4255.646837836279</v>
      </c>
      <c r="H34" s="157">
        <v>0.048312795101974976</v>
      </c>
      <c r="I34" s="156">
        <v>23574.715737065177</v>
      </c>
      <c r="J34" s="157">
        <v>0.2676350868370512</v>
      </c>
      <c r="K34" s="156">
        <v>3795.867259963706</v>
      </c>
      <c r="L34" s="157">
        <v>0.04309308646912137</v>
      </c>
      <c r="M34" s="156">
        <v>9064.784024474044</v>
      </c>
      <c r="N34" s="157">
        <v>0.10290916279151051</v>
      </c>
      <c r="O34" s="156">
        <v>13843.178332560547</v>
      </c>
      <c r="P34" s="157">
        <v>0.1571565178752333</v>
      </c>
      <c r="Q34" s="156">
        <v>88085.2956003432</v>
      </c>
      <c r="R34" s="157">
        <v>1</v>
      </c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s="10" customFormat="1" ht="24.75" customHeight="1">
      <c r="A35" s="26"/>
      <c r="B35" s="329">
        <v>2016</v>
      </c>
      <c r="C35" s="354" t="s">
        <v>44</v>
      </c>
      <c r="D35" s="354"/>
      <c r="E35" s="152">
        <v>15827.773304293642</v>
      </c>
      <c r="F35" s="158">
        <v>0.21247455057864562</v>
      </c>
      <c r="G35" s="152">
        <v>2955.824309287025</v>
      </c>
      <c r="H35" s="158">
        <v>0.03967945646118313</v>
      </c>
      <c r="I35" s="152">
        <v>38627.21000557317</v>
      </c>
      <c r="J35" s="158">
        <v>0.5185378213506954</v>
      </c>
      <c r="K35" s="152">
        <v>5337.523347731961</v>
      </c>
      <c r="L35" s="158">
        <v>0.07165176381473251</v>
      </c>
      <c r="M35" s="152">
        <v>4354.244037972546</v>
      </c>
      <c r="N35" s="158">
        <v>0.058452065700675127</v>
      </c>
      <c r="O35" s="152">
        <v>7389.985450917875</v>
      </c>
      <c r="P35" s="158">
        <v>0.0992043420940681</v>
      </c>
      <c r="Q35" s="152">
        <v>74492.56045577623</v>
      </c>
      <c r="R35" s="159">
        <v>0.9999999999999998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s="10" customFormat="1" ht="24.75" customHeight="1">
      <c r="A36" s="26"/>
      <c r="B36" s="329"/>
      <c r="C36" s="354" t="s">
        <v>4</v>
      </c>
      <c r="D36" s="354"/>
      <c r="E36" s="152">
        <v>7640.160463692348</v>
      </c>
      <c r="F36" s="158">
        <v>0.572165686284396</v>
      </c>
      <c r="G36" s="152">
        <v>654.0105853024562</v>
      </c>
      <c r="H36" s="158">
        <v>0.04897834504329171</v>
      </c>
      <c r="I36" s="152">
        <v>4212.655958351182</v>
      </c>
      <c r="J36" s="158">
        <v>0.31548253455467123</v>
      </c>
      <c r="K36" s="152">
        <v>235.4868503587205</v>
      </c>
      <c r="L36" s="158">
        <v>0.017635427421550786</v>
      </c>
      <c r="M36" s="152">
        <v>64.62403605016365</v>
      </c>
      <c r="N36" s="158">
        <v>0.004839643893976514</v>
      </c>
      <c r="O36" s="152">
        <v>546.118129766944</v>
      </c>
      <c r="P36" s="158">
        <v>0.04089836280211363</v>
      </c>
      <c r="Q36" s="152">
        <v>13353.056023521814</v>
      </c>
      <c r="R36" s="159">
        <v>0.9999999999999999</v>
      </c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s="10" customFormat="1" ht="24.75" customHeight="1">
      <c r="A37" s="26"/>
      <c r="B37" s="329"/>
      <c r="C37" s="349" t="s">
        <v>9</v>
      </c>
      <c r="D37" s="349"/>
      <c r="E37" s="156">
        <v>23467.93376798599</v>
      </c>
      <c r="F37" s="160">
        <v>0.26714974188286916</v>
      </c>
      <c r="G37" s="156">
        <v>3609.834894589481</v>
      </c>
      <c r="H37" s="160">
        <v>0.04109294281565188</v>
      </c>
      <c r="I37" s="156">
        <v>42839.865963924356</v>
      </c>
      <c r="J37" s="160">
        <v>0.4876722104172395</v>
      </c>
      <c r="K37" s="156">
        <v>5573.010198090681</v>
      </c>
      <c r="L37" s="160">
        <v>0.06344095950882231</v>
      </c>
      <c r="M37" s="156">
        <v>4418.868074022709</v>
      </c>
      <c r="N37" s="160">
        <v>0.050302658813534226</v>
      </c>
      <c r="O37" s="156">
        <v>7936.103580684819</v>
      </c>
      <c r="P37" s="160">
        <v>0.09034148656188284</v>
      </c>
      <c r="Q37" s="156">
        <v>87845.61647929804</v>
      </c>
      <c r="R37" s="161">
        <v>1</v>
      </c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s="10" customFormat="1" ht="24.75" customHeight="1">
      <c r="A38" s="26"/>
      <c r="B38" s="329">
        <v>2017</v>
      </c>
      <c r="C38" s="354" t="s">
        <v>44</v>
      </c>
      <c r="D38" s="354"/>
      <c r="E38" s="162">
        <v>5188.841562101013</v>
      </c>
      <c r="F38" s="158">
        <v>0.0885095541887603</v>
      </c>
      <c r="G38" s="162">
        <v>4757.514388030052</v>
      </c>
      <c r="H38" s="158">
        <v>0.08115211699789328</v>
      </c>
      <c r="I38" s="162">
        <v>25340.497965677336</v>
      </c>
      <c r="J38" s="158">
        <v>0.43224988680423804</v>
      </c>
      <c r="K38" s="162">
        <v>1348.047543871934</v>
      </c>
      <c r="L38" s="158">
        <v>0.02299455200267212</v>
      </c>
      <c r="M38" s="162">
        <v>16459.382976977566</v>
      </c>
      <c r="N38" s="158">
        <v>0.2807587458739976</v>
      </c>
      <c r="O38" s="162">
        <v>5530.364728730526</v>
      </c>
      <c r="P38" s="158">
        <v>0.09433514413243788</v>
      </c>
      <c r="Q38" s="162">
        <v>58624.64916538847</v>
      </c>
      <c r="R38" s="159">
        <v>1</v>
      </c>
      <c r="S38" s="112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s="10" customFormat="1" ht="24.75" customHeight="1">
      <c r="A39" s="26"/>
      <c r="B39" s="329"/>
      <c r="C39" s="354" t="s">
        <v>4</v>
      </c>
      <c r="D39" s="354"/>
      <c r="E39" s="162">
        <v>2539.113242673059</v>
      </c>
      <c r="F39" s="158">
        <v>0.26858722122966194</v>
      </c>
      <c r="G39" s="162">
        <v>1718.4030288496576</v>
      </c>
      <c r="H39" s="158">
        <v>0.1817725522101863</v>
      </c>
      <c r="I39" s="162">
        <v>1961.910355372077</v>
      </c>
      <c r="J39" s="158">
        <v>0.20753074017933235</v>
      </c>
      <c r="K39" s="162">
        <v>214.0720033134989</v>
      </c>
      <c r="L39" s="158">
        <v>0.022644521538751655</v>
      </c>
      <c r="M39" s="162">
        <v>1982.3887311027713</v>
      </c>
      <c r="N39" s="158">
        <v>0.20969694133191022</v>
      </c>
      <c r="O39" s="162">
        <v>1037.701796982986</v>
      </c>
      <c r="P39" s="158">
        <v>0.10976802351015687</v>
      </c>
      <c r="Q39" s="162">
        <v>9453.589158294057</v>
      </c>
      <c r="R39" s="159">
        <v>1</v>
      </c>
      <c r="S39" s="112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s="10" customFormat="1" ht="24.75" customHeight="1">
      <c r="A40" s="26"/>
      <c r="B40" s="329"/>
      <c r="C40" s="349" t="s">
        <v>9</v>
      </c>
      <c r="D40" s="349"/>
      <c r="E40" s="163">
        <v>7727.95480477407</v>
      </c>
      <c r="F40" s="160">
        <v>0.11351578705710658</v>
      </c>
      <c r="G40" s="163">
        <v>6475.917416879715</v>
      </c>
      <c r="H40" s="160">
        <v>0.09512463272168643</v>
      </c>
      <c r="I40" s="163">
        <v>27302.408321049454</v>
      </c>
      <c r="J40" s="160">
        <v>0.4010445774351332</v>
      </c>
      <c r="K40" s="163">
        <v>1562.1195471854326</v>
      </c>
      <c r="L40" s="160">
        <v>0.02294594551284122</v>
      </c>
      <c r="M40" s="163">
        <v>18441.771708080294</v>
      </c>
      <c r="N40" s="160">
        <v>0.27089084797402846</v>
      </c>
      <c r="O40" s="163">
        <v>6568.066525713525</v>
      </c>
      <c r="P40" s="160">
        <v>0.09647820929920715</v>
      </c>
      <c r="Q40" s="163">
        <v>68078.23832368228</v>
      </c>
      <c r="R40" s="161">
        <v>1</v>
      </c>
      <c r="S40" s="112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2:17" s="26" customFormat="1" ht="18.75" customHeight="1">
      <c r="B41" s="190" t="s">
        <v>107</v>
      </c>
      <c r="C41" s="32"/>
      <c r="D41" s="28"/>
      <c r="E41" s="29"/>
      <c r="F41" s="28"/>
      <c r="G41" s="29"/>
      <c r="H41" s="28"/>
      <c r="I41" s="29"/>
      <c r="J41" s="28"/>
      <c r="K41" s="29"/>
      <c r="L41" s="28"/>
      <c r="M41" s="29"/>
      <c r="N41" s="28"/>
      <c r="O41" s="29"/>
      <c r="P41" s="28"/>
      <c r="Q41" s="29"/>
    </row>
    <row r="42" spans="2:17" s="26" customFormat="1" ht="14.25" customHeight="1">
      <c r="B42" s="197" t="s">
        <v>113</v>
      </c>
      <c r="C42" s="32"/>
      <c r="D42" s="28"/>
      <c r="E42" s="29"/>
      <c r="F42" s="28"/>
      <c r="G42" s="29"/>
      <c r="H42" s="28"/>
      <c r="I42" s="29"/>
      <c r="J42" s="28"/>
      <c r="K42" s="29"/>
      <c r="L42" s="28"/>
      <c r="M42" s="29"/>
      <c r="N42" s="28"/>
      <c r="O42" s="29"/>
      <c r="P42" s="28"/>
      <c r="Q42" s="29"/>
    </row>
    <row r="43" spans="2:17" s="26" customFormat="1" ht="18.75" customHeight="1">
      <c r="B43" s="32"/>
      <c r="C43" s="32"/>
      <c r="D43" s="28"/>
      <c r="E43" s="29"/>
      <c r="F43" s="28"/>
      <c r="G43" s="29"/>
      <c r="H43" s="28"/>
      <c r="I43" s="29"/>
      <c r="J43" s="28"/>
      <c r="K43" s="29"/>
      <c r="L43" s="28"/>
      <c r="M43" s="29"/>
      <c r="N43" s="28"/>
      <c r="O43" s="29"/>
      <c r="P43" s="28"/>
      <c r="Q43" s="29"/>
    </row>
    <row r="44" spans="2:17" s="13" customFormat="1" ht="14.25">
      <c r="B44" s="21"/>
      <c r="C44" s="21"/>
      <c r="D44" s="22"/>
      <c r="E44" s="23"/>
      <c r="F44" s="24"/>
      <c r="G44" s="23"/>
      <c r="H44" s="24"/>
      <c r="I44" s="23"/>
      <c r="J44" s="24"/>
      <c r="K44" s="23"/>
      <c r="L44" s="24"/>
      <c r="M44" s="23"/>
      <c r="N44" s="24"/>
      <c r="O44" s="23"/>
      <c r="P44" s="24"/>
      <c r="Q44" s="23"/>
    </row>
    <row r="45" spans="1:17" s="13" customFormat="1" ht="14.25">
      <c r="A45" s="221" t="s">
        <v>321</v>
      </c>
      <c r="B45" s="21"/>
      <c r="C45" s="21"/>
      <c r="D45" s="22"/>
      <c r="E45" s="23"/>
      <c r="F45" s="24"/>
      <c r="G45" s="23"/>
      <c r="H45" s="24"/>
      <c r="I45" s="23"/>
      <c r="J45" s="24"/>
      <c r="K45" s="23"/>
      <c r="L45" s="24"/>
      <c r="M45" s="23"/>
      <c r="N45" s="24"/>
      <c r="O45" s="23"/>
      <c r="P45" s="24"/>
      <c r="Q45" s="23"/>
    </row>
    <row r="46" spans="1:17" s="13" customFormat="1" ht="15">
      <c r="A46" s="30"/>
      <c r="B46" s="21"/>
      <c r="C46" s="21"/>
      <c r="D46" s="22"/>
      <c r="E46" s="23"/>
      <c r="F46" s="24"/>
      <c r="G46" s="23"/>
      <c r="H46" s="24"/>
      <c r="I46" s="23"/>
      <c r="J46" s="24"/>
      <c r="K46" s="23"/>
      <c r="L46" s="24"/>
      <c r="M46" s="23"/>
      <c r="N46" s="24"/>
      <c r="O46" s="23"/>
      <c r="P46" s="24"/>
      <c r="Q46" s="23"/>
    </row>
    <row r="47" s="13" customFormat="1" ht="14.25"/>
    <row r="48" spans="1:32" s="79" customFormat="1" ht="24.75" customHeight="1">
      <c r="A48" s="47"/>
      <c r="B48" s="328" t="s">
        <v>96</v>
      </c>
      <c r="C48" s="328"/>
      <c r="D48" s="328" t="s">
        <v>2</v>
      </c>
      <c r="E48" s="328"/>
      <c r="F48" s="328"/>
      <c r="G48" s="328"/>
      <c r="H48" s="328"/>
      <c r="I48" s="328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</row>
    <row r="49" spans="1:32" s="79" customFormat="1" ht="24.75" customHeight="1">
      <c r="A49" s="47"/>
      <c r="B49" s="328"/>
      <c r="C49" s="328"/>
      <c r="D49" s="328" t="s">
        <v>51</v>
      </c>
      <c r="E49" s="328"/>
      <c r="F49" s="328" t="s">
        <v>95</v>
      </c>
      <c r="G49" s="328"/>
      <c r="H49" s="328" t="s">
        <v>112</v>
      </c>
      <c r="I49" s="328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</row>
    <row r="50" spans="1:32" s="79" customFormat="1" ht="24.75" customHeight="1">
      <c r="A50" s="47"/>
      <c r="B50" s="328"/>
      <c r="C50" s="328"/>
      <c r="D50" s="255" t="s">
        <v>16</v>
      </c>
      <c r="E50" s="255" t="s">
        <v>17</v>
      </c>
      <c r="F50" s="255" t="s">
        <v>16</v>
      </c>
      <c r="G50" s="255" t="s">
        <v>17</v>
      </c>
      <c r="H50" s="255" t="s">
        <v>16</v>
      </c>
      <c r="I50" s="255" t="s">
        <v>17</v>
      </c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</row>
    <row r="51" spans="2:18" ht="24.75" customHeight="1">
      <c r="B51" s="352" t="s">
        <v>36</v>
      </c>
      <c r="C51" s="353"/>
      <c r="D51" s="152">
        <v>222074.93342916467</v>
      </c>
      <c r="E51" s="170">
        <v>0.18220247441966841</v>
      </c>
      <c r="F51" s="152">
        <v>207124.66422023333</v>
      </c>
      <c r="G51" s="170">
        <v>0.19835665798175736</v>
      </c>
      <c r="H51" s="162">
        <v>194881.4092252548</v>
      </c>
      <c r="I51" s="170">
        <v>0.17849698119092422</v>
      </c>
      <c r="J51" s="112"/>
      <c r="K51" s="13"/>
      <c r="L51" s="13"/>
      <c r="M51" s="13"/>
      <c r="N51" s="13"/>
      <c r="O51" s="13"/>
      <c r="P51" s="13"/>
      <c r="Q51" s="13"/>
      <c r="R51" s="13"/>
    </row>
    <row r="52" spans="2:18" ht="24.75" customHeight="1">
      <c r="B52" s="352" t="s">
        <v>37</v>
      </c>
      <c r="C52" s="353"/>
      <c r="D52" s="152">
        <v>996761.0573360241</v>
      </c>
      <c r="E52" s="170">
        <v>0.8177975255803354</v>
      </c>
      <c r="F52" s="152">
        <v>837078.5721505041</v>
      </c>
      <c r="G52" s="170">
        <v>0.8016433420182483</v>
      </c>
      <c r="H52" s="162">
        <v>896909.6559514015</v>
      </c>
      <c r="I52" s="170">
        <v>0.8215030188090856</v>
      </c>
      <c r="J52" s="112"/>
      <c r="K52" s="13"/>
      <c r="L52" s="13"/>
      <c r="M52" s="13"/>
      <c r="N52" s="13"/>
      <c r="O52" s="13"/>
      <c r="P52" s="13"/>
      <c r="Q52" s="13"/>
      <c r="R52" s="13"/>
    </row>
    <row r="53" spans="2:18" ht="24.75" customHeight="1">
      <c r="B53" s="350" t="s">
        <v>9</v>
      </c>
      <c r="C53" s="351"/>
      <c r="D53" s="156">
        <v>1218835.9907651842</v>
      </c>
      <c r="E53" s="171">
        <v>1</v>
      </c>
      <c r="F53" s="156">
        <v>1044203.2363707315</v>
      </c>
      <c r="G53" s="171">
        <v>1</v>
      </c>
      <c r="H53" s="163">
        <v>1091791.0651766455</v>
      </c>
      <c r="I53" s="172">
        <v>1</v>
      </c>
      <c r="J53" s="112"/>
      <c r="K53" s="13"/>
      <c r="L53" s="13"/>
      <c r="M53" s="13"/>
      <c r="N53" s="13"/>
      <c r="O53" s="13"/>
      <c r="P53" s="13"/>
      <c r="Q53" s="13"/>
      <c r="R53" s="13"/>
    </row>
    <row r="54" spans="2:5" s="13" customFormat="1" ht="15.75">
      <c r="B54" s="190" t="s">
        <v>107</v>
      </c>
      <c r="C54" s="85"/>
      <c r="D54" s="33"/>
      <c r="E54" s="33"/>
    </row>
    <row r="55" spans="2:30" s="13" customFormat="1" ht="15.75">
      <c r="B55" s="197" t="s">
        <v>113</v>
      </c>
      <c r="AD55" s="34"/>
    </row>
    <row r="56" s="13" customFormat="1" ht="14.25">
      <c r="AD56" s="34"/>
    </row>
    <row r="57" s="13" customFormat="1" ht="14.25">
      <c r="AD57" s="34"/>
    </row>
    <row r="58" spans="1:30" s="57" customFormat="1" ht="14.25">
      <c r="A58" s="222" t="s">
        <v>322</v>
      </c>
      <c r="AD58" s="102"/>
    </row>
    <row r="59" spans="1:30" s="57" customFormat="1" ht="15">
      <c r="A59" s="80"/>
      <c r="AD59" s="102"/>
    </row>
    <row r="60" spans="1:30" s="13" customFormat="1" ht="15">
      <c r="A60" s="30"/>
      <c r="AD60" s="34"/>
    </row>
    <row r="61" spans="1:32" s="79" customFormat="1" ht="24.75" customHeight="1">
      <c r="A61" s="47"/>
      <c r="B61" s="328" t="s">
        <v>86</v>
      </c>
      <c r="C61" s="328"/>
      <c r="D61" s="328">
        <v>2015</v>
      </c>
      <c r="E61" s="328"/>
      <c r="F61" s="328"/>
      <c r="G61" s="328"/>
      <c r="H61" s="328">
        <v>2016</v>
      </c>
      <c r="I61" s="328"/>
      <c r="J61" s="328"/>
      <c r="K61" s="328"/>
      <c r="L61" s="328">
        <v>2017</v>
      </c>
      <c r="M61" s="328"/>
      <c r="N61" s="328"/>
      <c r="O61" s="328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84"/>
      <c r="AE61" s="47"/>
      <c r="AF61" s="47"/>
    </row>
    <row r="62" spans="1:32" s="79" customFormat="1" ht="54.75" customHeight="1">
      <c r="A62" s="47"/>
      <c r="B62" s="328"/>
      <c r="C62" s="328"/>
      <c r="D62" s="257" t="s">
        <v>76</v>
      </c>
      <c r="E62" s="257" t="s">
        <v>80</v>
      </c>
      <c r="F62" s="257" t="s">
        <v>78</v>
      </c>
      <c r="G62" s="257" t="s">
        <v>79</v>
      </c>
      <c r="H62" s="257" t="s">
        <v>76</v>
      </c>
      <c r="I62" s="257" t="s">
        <v>80</v>
      </c>
      <c r="J62" s="257" t="s">
        <v>78</v>
      </c>
      <c r="K62" s="257" t="s">
        <v>79</v>
      </c>
      <c r="L62" s="257" t="s">
        <v>76</v>
      </c>
      <c r="M62" s="257" t="s">
        <v>80</v>
      </c>
      <c r="N62" s="257" t="s">
        <v>78</v>
      </c>
      <c r="O62" s="257" t="s">
        <v>79</v>
      </c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84"/>
      <c r="AE62" s="47"/>
      <c r="AF62" s="47"/>
    </row>
    <row r="63" spans="2:30" ht="24.75" customHeight="1">
      <c r="B63" s="323" t="s">
        <v>44</v>
      </c>
      <c r="C63" s="323"/>
      <c r="D63" s="152">
        <v>588704</v>
      </c>
      <c r="E63" s="152">
        <v>527976</v>
      </c>
      <c r="F63" s="152">
        <v>195580</v>
      </c>
      <c r="G63" s="152">
        <v>45204</v>
      </c>
      <c r="H63" s="167">
        <v>607589.5690746389</v>
      </c>
      <c r="I63" s="152">
        <v>496739.1060831405</v>
      </c>
      <c r="J63" s="152">
        <v>138914.8426139033</v>
      </c>
      <c r="K63" s="152">
        <v>65478.20168937456</v>
      </c>
      <c r="L63" s="167">
        <v>554083.786086035</v>
      </c>
      <c r="M63" s="162">
        <v>488594.85453480284</v>
      </c>
      <c r="N63" s="162">
        <v>211264.07799028102</v>
      </c>
      <c r="O63" s="162">
        <v>82128.37764463655</v>
      </c>
      <c r="P63" s="146"/>
      <c r="Q63" s="13"/>
      <c r="R63" s="13"/>
      <c r="AD63" s="34"/>
    </row>
    <row r="64" spans="2:30" ht="24.75" customHeight="1">
      <c r="B64" s="323" t="s">
        <v>4</v>
      </c>
      <c r="C64" s="323"/>
      <c r="D64" s="152">
        <v>146254</v>
      </c>
      <c r="E64" s="152">
        <v>62138</v>
      </c>
      <c r="F64" s="152">
        <v>11713</v>
      </c>
      <c r="G64" s="152">
        <v>971</v>
      </c>
      <c r="H64" s="152">
        <v>117458.31581092162</v>
      </c>
      <c r="I64" s="152">
        <v>51371.36527536252</v>
      </c>
      <c r="J64" s="152">
        <v>17132.483547683674</v>
      </c>
      <c r="K64" s="152">
        <v>464.67710057682444</v>
      </c>
      <c r="L64" s="162">
        <v>110009.27860051775</v>
      </c>
      <c r="M64" s="162">
        <v>52861.64847147547</v>
      </c>
      <c r="N64" s="162">
        <v>18284.53539447603</v>
      </c>
      <c r="O64" s="162">
        <v>207.32402714297257</v>
      </c>
      <c r="P64" s="146"/>
      <c r="Q64" s="13"/>
      <c r="R64" s="13"/>
      <c r="AD64" s="34"/>
    </row>
    <row r="65" spans="2:30" ht="24.75" customHeight="1">
      <c r="B65" s="327" t="s">
        <v>9</v>
      </c>
      <c r="C65" s="327"/>
      <c r="D65" s="168">
        <v>734957</v>
      </c>
      <c r="E65" s="168">
        <v>590114</v>
      </c>
      <c r="F65" s="168">
        <v>207293</v>
      </c>
      <c r="G65" s="168">
        <v>46175</v>
      </c>
      <c r="H65" s="169">
        <f>SUM(H63:H64)</f>
        <v>725047.8848855605</v>
      </c>
      <c r="I65" s="169">
        <f>SUM(I63:I64)</f>
        <v>548110.471358503</v>
      </c>
      <c r="J65" s="169">
        <f>SUM(J63:J64)</f>
        <v>156047.32616158697</v>
      </c>
      <c r="K65" s="169">
        <f>SUM(K63:K64)</f>
        <v>65942.87878995138</v>
      </c>
      <c r="L65" s="169">
        <v>664093.0646865502</v>
      </c>
      <c r="M65" s="169">
        <v>541456.5030062804</v>
      </c>
      <c r="N65" s="169">
        <v>229548.61338475734</v>
      </c>
      <c r="O65" s="169">
        <v>82335.70167177958</v>
      </c>
      <c r="P65" s="146"/>
      <c r="Q65" s="13"/>
      <c r="R65" s="13"/>
      <c r="AD65" s="34"/>
    </row>
    <row r="66" spans="2:30" s="13" customFormat="1" ht="15.75">
      <c r="B66" s="190" t="s">
        <v>107</v>
      </c>
      <c r="AD66" s="34"/>
    </row>
    <row r="67" spans="2:30" s="13" customFormat="1" ht="15.75">
      <c r="B67" s="197" t="s">
        <v>113</v>
      </c>
      <c r="AD67" s="34"/>
    </row>
    <row r="68" s="13" customFormat="1" ht="14.25">
      <c r="AD68" s="34"/>
    </row>
    <row r="69" s="13" customFormat="1" ht="14.25">
      <c r="AD69" s="34"/>
    </row>
    <row r="70" s="57" customFormat="1" ht="14.25">
      <c r="A70" s="222" t="s">
        <v>324</v>
      </c>
    </row>
    <row r="71" s="57" customFormat="1" ht="15">
      <c r="A71" s="80"/>
    </row>
    <row r="72" s="13" customFormat="1" ht="15">
      <c r="A72" s="30"/>
    </row>
    <row r="73" spans="1:18" s="47" customFormat="1" ht="24.75" customHeight="1">
      <c r="A73" s="85"/>
      <c r="B73" s="328" t="s">
        <v>86</v>
      </c>
      <c r="C73" s="328"/>
      <c r="D73" s="328">
        <v>2015</v>
      </c>
      <c r="E73" s="328"/>
      <c r="F73" s="328"/>
      <c r="G73" s="328"/>
      <c r="H73" s="150"/>
      <c r="I73" s="328">
        <v>2016</v>
      </c>
      <c r="J73" s="328"/>
      <c r="K73" s="328"/>
      <c r="L73" s="328"/>
      <c r="M73" s="328"/>
      <c r="N73" s="328">
        <v>2017</v>
      </c>
      <c r="O73" s="328"/>
      <c r="P73" s="328"/>
      <c r="Q73" s="328"/>
      <c r="R73" s="328"/>
    </row>
    <row r="74" spans="1:32" s="79" customFormat="1" ht="44.25" customHeight="1">
      <c r="A74" s="47"/>
      <c r="B74" s="328"/>
      <c r="C74" s="328"/>
      <c r="D74" s="257" t="s">
        <v>76</v>
      </c>
      <c r="E74" s="257" t="s">
        <v>80</v>
      </c>
      <c r="F74" s="257" t="s">
        <v>77</v>
      </c>
      <c r="G74" s="257" t="s">
        <v>78</v>
      </c>
      <c r="H74" s="257" t="s">
        <v>79</v>
      </c>
      <c r="I74" s="257" t="s">
        <v>76</v>
      </c>
      <c r="J74" s="257" t="s">
        <v>80</v>
      </c>
      <c r="K74" s="257" t="s">
        <v>77</v>
      </c>
      <c r="L74" s="257" t="s">
        <v>78</v>
      </c>
      <c r="M74" s="257" t="s">
        <v>79</v>
      </c>
      <c r="N74" s="257" t="s">
        <v>76</v>
      </c>
      <c r="O74" s="257" t="s">
        <v>80</v>
      </c>
      <c r="P74" s="257" t="s">
        <v>77</v>
      </c>
      <c r="Q74" s="257" t="s">
        <v>78</v>
      </c>
      <c r="R74" s="257" t="s">
        <v>79</v>
      </c>
      <c r="W74" s="47"/>
      <c r="X74" s="47"/>
      <c r="Y74" s="47"/>
      <c r="Z74" s="47"/>
      <c r="AA74" s="47"/>
      <c r="AB74" s="47"/>
      <c r="AC74" s="47"/>
      <c r="AD74" s="47"/>
      <c r="AE74" s="47"/>
      <c r="AF74" s="47"/>
    </row>
    <row r="75" spans="1:32" s="12" customFormat="1" ht="24.75" customHeight="1">
      <c r="A75" s="14"/>
      <c r="B75" s="323" t="s">
        <v>44</v>
      </c>
      <c r="C75" s="323"/>
      <c r="D75" s="152">
        <v>405587</v>
      </c>
      <c r="E75" s="152">
        <v>256365</v>
      </c>
      <c r="F75" s="152">
        <v>406642</v>
      </c>
      <c r="G75" s="152">
        <v>8446</v>
      </c>
      <c r="H75" s="152">
        <v>18554</v>
      </c>
      <c r="I75" s="152">
        <v>384008.45917711616</v>
      </c>
      <c r="J75" s="152">
        <v>221718.2589954643</v>
      </c>
      <c r="K75" s="152">
        <v>337063.2615783665</v>
      </c>
      <c r="L75" s="152">
        <v>5765.8304436995295</v>
      </c>
      <c r="M75" s="152">
        <v>9754.94340516098</v>
      </c>
      <c r="N75" s="162">
        <v>410841.4948551813</v>
      </c>
      <c r="O75" s="162">
        <v>245003.2279895149</v>
      </c>
      <c r="P75" s="162">
        <v>320400.7651317685</v>
      </c>
      <c r="Q75" s="162">
        <v>18488.104233941645</v>
      </c>
      <c r="R75" s="162">
        <v>4335.152250676976</v>
      </c>
      <c r="W75" s="14"/>
      <c r="X75" s="14"/>
      <c r="Y75" s="14"/>
      <c r="Z75" s="14"/>
      <c r="AA75" s="14"/>
      <c r="AB75" s="14"/>
      <c r="AC75" s="14"/>
      <c r="AD75" s="35"/>
      <c r="AE75" s="14"/>
      <c r="AF75" s="14"/>
    </row>
    <row r="76" spans="1:32" s="12" customFormat="1" ht="24.75" customHeight="1">
      <c r="A76" s="14"/>
      <c r="B76" s="323" t="s">
        <v>4</v>
      </c>
      <c r="C76" s="323"/>
      <c r="D76" s="152">
        <v>100675</v>
      </c>
      <c r="E76" s="152">
        <v>6717</v>
      </c>
      <c r="F76" s="152">
        <v>15143</v>
      </c>
      <c r="G76" s="152">
        <v>141</v>
      </c>
      <c r="H76" s="152">
        <v>567</v>
      </c>
      <c r="I76" s="152">
        <v>61930.57172236761</v>
      </c>
      <c r="J76" s="152">
        <v>11514.914350675994</v>
      </c>
      <c r="K76" s="152">
        <v>12080.474796562405</v>
      </c>
      <c r="L76" s="152">
        <v>366.52190132080716</v>
      </c>
      <c r="M76" s="152"/>
      <c r="N76" s="162">
        <v>68636.47017062471</v>
      </c>
      <c r="O76" s="162">
        <v>10116.700058576918</v>
      </c>
      <c r="P76" s="162">
        <v>13293.097095003784</v>
      </c>
      <c r="Q76" s="162">
        <v>179.86960000693355</v>
      </c>
      <c r="R76" s="162">
        <v>3.431251632348</v>
      </c>
      <c r="W76" s="14"/>
      <c r="X76" s="14"/>
      <c r="Y76" s="14"/>
      <c r="Z76" s="14"/>
      <c r="AA76" s="14"/>
      <c r="AB76" s="14"/>
      <c r="AC76" s="14"/>
      <c r="AD76" s="14"/>
      <c r="AE76" s="14"/>
      <c r="AF76" s="14"/>
    </row>
    <row r="77" spans="1:32" s="36" customFormat="1" ht="24.75" customHeight="1">
      <c r="A77" s="14"/>
      <c r="B77" s="327" t="s">
        <v>9</v>
      </c>
      <c r="C77" s="327"/>
      <c r="D77" s="156">
        <v>506261</v>
      </c>
      <c r="E77" s="156">
        <v>263081</v>
      </c>
      <c r="F77" s="156">
        <v>421785</v>
      </c>
      <c r="G77" s="156">
        <v>8587</v>
      </c>
      <c r="H77" s="156">
        <v>19121</v>
      </c>
      <c r="I77" s="156">
        <f>SUM(I75:I76)</f>
        <v>445939.03089948377</v>
      </c>
      <c r="J77" s="156">
        <v>233233.1733461412</v>
      </c>
      <c r="K77" s="156">
        <v>349143.73637493025</v>
      </c>
      <c r="L77" s="156">
        <v>6132.352345020335</v>
      </c>
      <c r="M77" s="156">
        <v>9754.94340516098</v>
      </c>
      <c r="N77" s="163">
        <v>479477.96502580534</v>
      </c>
      <c r="O77" s="163">
        <v>255119.9280480927</v>
      </c>
      <c r="P77" s="163">
        <v>333693.86222677224</v>
      </c>
      <c r="Q77" s="163">
        <v>18667.973833948578</v>
      </c>
      <c r="R77" s="163">
        <v>4338.583502309322</v>
      </c>
      <c r="W77" s="14"/>
      <c r="X77" s="14"/>
      <c r="Y77" s="14"/>
      <c r="Z77" s="14"/>
      <c r="AA77" s="14"/>
      <c r="AB77" s="14"/>
      <c r="AC77" s="14"/>
      <c r="AD77" s="14"/>
      <c r="AE77" s="14"/>
      <c r="AF77" s="14"/>
    </row>
    <row r="78" spans="2:14" s="20" customFormat="1" ht="15.75">
      <c r="B78" s="190" t="s">
        <v>107</v>
      </c>
      <c r="I78" s="108"/>
      <c r="J78" s="108"/>
      <c r="K78" s="37"/>
      <c r="L78" s="108"/>
      <c r="M78" s="108"/>
      <c r="N78" s="37"/>
    </row>
    <row r="79" spans="2:14" s="13" customFormat="1" ht="15.75">
      <c r="B79" s="197" t="s">
        <v>113</v>
      </c>
      <c r="I79" s="109"/>
      <c r="J79" s="109"/>
      <c r="K79" s="109"/>
      <c r="L79" s="109"/>
      <c r="M79" s="109"/>
      <c r="N79" s="109"/>
    </row>
    <row r="80" spans="9:14" s="13" customFormat="1" ht="14.25">
      <c r="I80" s="34"/>
      <c r="J80" s="34"/>
      <c r="K80" s="34"/>
      <c r="L80" s="34"/>
      <c r="M80" s="34"/>
      <c r="N80" s="38"/>
    </row>
    <row r="81" s="13" customFormat="1" ht="14.25">
      <c r="N81" s="38"/>
    </row>
    <row r="82" spans="1:14" s="13" customFormat="1" ht="14.25">
      <c r="A82" s="222" t="s">
        <v>221</v>
      </c>
      <c r="B82" s="57"/>
      <c r="C82" s="57"/>
      <c r="D82" s="57"/>
      <c r="E82" s="57"/>
      <c r="F82" s="57"/>
      <c r="G82" s="57"/>
      <c r="H82" s="57"/>
      <c r="I82" s="57"/>
      <c r="N82" s="38"/>
    </row>
    <row r="83" spans="1:14" s="13" customFormat="1" ht="15">
      <c r="A83" s="80"/>
      <c r="B83" s="57"/>
      <c r="C83" s="57"/>
      <c r="D83" s="57"/>
      <c r="E83" s="57"/>
      <c r="F83" s="57"/>
      <c r="G83" s="57"/>
      <c r="H83" s="57"/>
      <c r="I83" s="57"/>
      <c r="N83" s="282"/>
    </row>
    <row r="84" spans="1:14" s="13" customFormat="1" ht="15">
      <c r="A84" s="30"/>
      <c r="N84" s="281"/>
    </row>
    <row r="85" spans="2:17" s="19" customFormat="1" ht="24" customHeight="1">
      <c r="B85" s="341" t="s">
        <v>98</v>
      </c>
      <c r="C85" s="341"/>
      <c r="D85" s="341" t="s">
        <v>24</v>
      </c>
      <c r="E85" s="341"/>
      <c r="F85" s="341"/>
      <c r="G85" s="341"/>
      <c r="H85" s="341"/>
      <c r="I85" s="341"/>
      <c r="K85" s="334" t="s">
        <v>98</v>
      </c>
      <c r="L85" s="334" t="s">
        <v>66</v>
      </c>
      <c r="M85" s="357"/>
      <c r="N85" s="357"/>
      <c r="O85" s="357"/>
      <c r="P85" s="357"/>
      <c r="Q85" s="358"/>
    </row>
    <row r="86" spans="1:32" s="7" customFormat="1" ht="21.75" customHeight="1">
      <c r="A86" s="19"/>
      <c r="B86" s="341"/>
      <c r="C86" s="341"/>
      <c r="D86" s="341">
        <v>2015</v>
      </c>
      <c r="E86" s="341"/>
      <c r="F86" s="337">
        <v>2016</v>
      </c>
      <c r="G86" s="337"/>
      <c r="H86" s="337">
        <v>2017</v>
      </c>
      <c r="I86" s="337"/>
      <c r="K86" s="335"/>
      <c r="L86" s="342">
        <v>2015</v>
      </c>
      <c r="M86" s="343"/>
      <c r="N86" s="342">
        <v>2016</v>
      </c>
      <c r="O86" s="343"/>
      <c r="P86" s="356">
        <v>2017</v>
      </c>
      <c r="Q86" s="343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7" customFormat="1" ht="18" customHeight="1">
      <c r="A87" s="19"/>
      <c r="B87" s="341"/>
      <c r="C87" s="341"/>
      <c r="D87" s="337" t="s">
        <v>1</v>
      </c>
      <c r="E87" s="337"/>
      <c r="F87" s="337" t="s">
        <v>1</v>
      </c>
      <c r="G87" s="337"/>
      <c r="H87" s="337" t="s">
        <v>1</v>
      </c>
      <c r="I87" s="337"/>
      <c r="K87" s="335"/>
      <c r="L87" s="342" t="s">
        <v>1</v>
      </c>
      <c r="M87" s="343"/>
      <c r="N87" s="342" t="s">
        <v>1</v>
      </c>
      <c r="O87" s="343"/>
      <c r="P87" s="356" t="s">
        <v>1</v>
      </c>
      <c r="Q87" s="343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7" customFormat="1" ht="20.25" customHeight="1">
      <c r="A88" s="19"/>
      <c r="B88" s="341"/>
      <c r="C88" s="341"/>
      <c r="D88" s="262" t="s">
        <v>16</v>
      </c>
      <c r="E88" s="262" t="s">
        <v>69</v>
      </c>
      <c r="F88" s="262" t="s">
        <v>16</v>
      </c>
      <c r="G88" s="262" t="s">
        <v>69</v>
      </c>
      <c r="H88" s="262" t="s">
        <v>16</v>
      </c>
      <c r="I88" s="262" t="s">
        <v>69</v>
      </c>
      <c r="K88" s="336"/>
      <c r="L88" s="261" t="s">
        <v>16</v>
      </c>
      <c r="M88" s="259" t="s">
        <v>69</v>
      </c>
      <c r="N88" s="261" t="s">
        <v>16</v>
      </c>
      <c r="O88" s="259" t="s">
        <v>69</v>
      </c>
      <c r="P88" s="260" t="s">
        <v>16</v>
      </c>
      <c r="Q88" s="259" t="s">
        <v>69</v>
      </c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2:17" ht="34.5" customHeight="1">
      <c r="B89" s="339" t="s">
        <v>57</v>
      </c>
      <c r="C89" s="339"/>
      <c r="D89" s="283">
        <v>34683.4804262116</v>
      </c>
      <c r="E89" s="284">
        <v>0.02197186942306923</v>
      </c>
      <c r="F89" s="283">
        <v>30509.099601253307</v>
      </c>
      <c r="G89" s="285">
        <v>0.020405396756598273</v>
      </c>
      <c r="H89" s="286">
        <v>35595.87451381552</v>
      </c>
      <c r="I89" s="285">
        <f>H89/$H$93</f>
        <v>0.023424900899122223</v>
      </c>
      <c r="K89" s="267" t="s">
        <v>57</v>
      </c>
      <c r="L89" s="276">
        <v>48344.04729974689</v>
      </c>
      <c r="M89" s="277">
        <v>0.03966411204299626</v>
      </c>
      <c r="N89" s="278">
        <v>27807.44560838152</v>
      </c>
      <c r="O89" s="277">
        <v>0.026630300155963786</v>
      </c>
      <c r="P89" s="279">
        <v>38061.06913576546</v>
      </c>
      <c r="Q89" s="280">
        <f>P89/$P$93</f>
        <v>0.034861128973982795</v>
      </c>
    </row>
    <row r="90" spans="2:17" ht="34.5" customHeight="1">
      <c r="B90" s="339" t="s">
        <v>117</v>
      </c>
      <c r="C90" s="339"/>
      <c r="D90" s="283">
        <v>784576.4665271775</v>
      </c>
      <c r="E90" s="284">
        <v>0.49702658046740683</v>
      </c>
      <c r="F90" s="283">
        <v>748014.6894250137</v>
      </c>
      <c r="G90" s="285">
        <v>0.500294558573404</v>
      </c>
      <c r="H90" s="286">
        <v>791499.8667179724</v>
      </c>
      <c r="I90" s="285">
        <f>H90/$H$93</f>
        <v>0.5208695162789404</v>
      </c>
      <c r="K90" s="265" t="s">
        <v>117</v>
      </c>
      <c r="L90" s="266">
        <v>908554.378864948</v>
      </c>
      <c r="M90" s="270">
        <v>0.7454279211877829</v>
      </c>
      <c r="N90" s="268">
        <v>816975.7556572475</v>
      </c>
      <c r="O90" s="270">
        <v>0.7823915184334731</v>
      </c>
      <c r="P90" s="272">
        <v>840840.4515935282</v>
      </c>
      <c r="Q90" s="274">
        <f>P90/$P$93</f>
        <v>0.7701477676568794</v>
      </c>
    </row>
    <row r="91" spans="2:17" ht="34.5" customHeight="1">
      <c r="B91" s="339" t="s">
        <v>58</v>
      </c>
      <c r="C91" s="339"/>
      <c r="D91" s="283">
        <v>167313.83780982404</v>
      </c>
      <c r="E91" s="284">
        <v>0.10599275943056156</v>
      </c>
      <c r="F91" s="283">
        <v>158251.88986737898</v>
      </c>
      <c r="G91" s="285">
        <v>0.1058435890416349</v>
      </c>
      <c r="H91" s="286">
        <v>187092.5897255393</v>
      </c>
      <c r="I91" s="285">
        <f>H91/$H$93</f>
        <v>0.1231217221978884</v>
      </c>
      <c r="K91" s="265" t="s">
        <v>58</v>
      </c>
      <c r="L91" s="266">
        <v>97910.16843910827</v>
      </c>
      <c r="M91" s="270">
        <v>0.08033088059505021</v>
      </c>
      <c r="N91" s="268">
        <v>88026.94186744846</v>
      </c>
      <c r="O91" s="270">
        <v>0.08430058325944044</v>
      </c>
      <c r="P91" s="272">
        <v>120979.29120883545</v>
      </c>
      <c r="Q91" s="274">
        <f>P91/$P$93</f>
        <v>0.1108080978747161</v>
      </c>
    </row>
    <row r="92" spans="2:17" ht="34.5" customHeight="1">
      <c r="B92" s="339" t="s">
        <v>116</v>
      </c>
      <c r="C92" s="339"/>
      <c r="D92" s="283">
        <v>591966.4731629463</v>
      </c>
      <c r="E92" s="284">
        <v>0.37500879067896226</v>
      </c>
      <c r="F92" s="283">
        <v>558372.8823019557</v>
      </c>
      <c r="G92" s="285">
        <v>0.3734564556283628</v>
      </c>
      <c r="H92" s="286">
        <v>505385.84641515283</v>
      </c>
      <c r="I92" s="285">
        <f>H92/$H$93</f>
        <v>0.332583860624049</v>
      </c>
      <c r="K92" s="265" t="s">
        <v>116</v>
      </c>
      <c r="L92" s="266">
        <v>164027.3961613876</v>
      </c>
      <c r="M92" s="270">
        <v>0.1345770861741705</v>
      </c>
      <c r="N92" s="268">
        <v>111393.09323765917</v>
      </c>
      <c r="O92" s="270">
        <v>0.10667759815112263</v>
      </c>
      <c r="P92" s="272">
        <v>91910.25323852689</v>
      </c>
      <c r="Q92" s="274">
        <f>P92/$P$93</f>
        <v>0.08418300549442163</v>
      </c>
    </row>
    <row r="93" spans="2:17" ht="34.5" customHeight="1">
      <c r="B93" s="338" t="s">
        <v>9</v>
      </c>
      <c r="C93" s="338"/>
      <c r="D93" s="287">
        <v>1578540.2579261595</v>
      </c>
      <c r="E93" s="288">
        <v>1</v>
      </c>
      <c r="F93" s="287">
        <v>1495148.5611956017</v>
      </c>
      <c r="G93" s="289">
        <v>1</v>
      </c>
      <c r="H93" s="290">
        <f>SUM(H89:H92)</f>
        <v>1519574.17737248</v>
      </c>
      <c r="I93" s="289">
        <f>H93/$H$93</f>
        <v>1</v>
      </c>
      <c r="K93" s="263" t="s">
        <v>9</v>
      </c>
      <c r="L93" s="264">
        <v>1218835.990765191</v>
      </c>
      <c r="M93" s="271">
        <v>1</v>
      </c>
      <c r="N93" s="269">
        <v>1044203.2363707367</v>
      </c>
      <c r="O93" s="271">
        <v>1</v>
      </c>
      <c r="P93" s="273">
        <f>SUM(P89:P92)</f>
        <v>1091791.065176656</v>
      </c>
      <c r="Q93" s="275">
        <f>P93/$P$93</f>
        <v>1</v>
      </c>
    </row>
    <row r="94" spans="2:14" s="13" customFormat="1" ht="15.75">
      <c r="B94" s="190" t="s">
        <v>107</v>
      </c>
      <c r="N94" s="38"/>
    </row>
    <row r="95" spans="2:14" s="13" customFormat="1" ht="15.75">
      <c r="B95" s="197" t="s">
        <v>113</v>
      </c>
      <c r="N95" s="38"/>
    </row>
    <row r="96" spans="2:14" s="13" customFormat="1" ht="15.75">
      <c r="B96" s="190"/>
      <c r="N96" s="38"/>
    </row>
    <row r="97" spans="1:14" s="13" customFormat="1" ht="15">
      <c r="A97" s="223"/>
      <c r="N97" s="38"/>
    </row>
    <row r="98" spans="1:11" s="13" customFormat="1" ht="14.25">
      <c r="A98" s="222" t="s">
        <v>222</v>
      </c>
      <c r="B98" s="57"/>
      <c r="C98" s="57"/>
      <c r="D98" s="57"/>
      <c r="E98" s="57"/>
      <c r="F98" s="57"/>
      <c r="G98" s="101"/>
      <c r="H98" s="57"/>
      <c r="I98" s="57"/>
      <c r="J98" s="57"/>
      <c r="K98" s="57"/>
    </row>
    <row r="99" spans="1:11" s="13" customFormat="1" ht="15">
      <c r="A99" s="80"/>
      <c r="B99" s="57"/>
      <c r="C99" s="57"/>
      <c r="D99" s="57"/>
      <c r="E99" s="57"/>
      <c r="F99" s="57"/>
      <c r="G99" s="101"/>
      <c r="H99" s="57"/>
      <c r="I99" s="57"/>
      <c r="J99" s="57"/>
      <c r="K99" s="57"/>
    </row>
    <row r="100" s="13" customFormat="1" ht="14.25"/>
    <row r="101" spans="1:32" s="7" customFormat="1" ht="21.75" customHeight="1">
      <c r="A101" s="19"/>
      <c r="B101" s="328" t="s">
        <v>97</v>
      </c>
      <c r="C101" s="328" t="s">
        <v>105</v>
      </c>
      <c r="D101" s="328"/>
      <c r="E101" s="328"/>
      <c r="F101" s="328"/>
      <c r="G101" s="328"/>
      <c r="H101" s="328"/>
      <c r="I101" s="328"/>
      <c r="J101" s="328"/>
      <c r="K101" s="328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</row>
    <row r="102" spans="1:32" s="7" customFormat="1" ht="45" customHeight="1">
      <c r="A102" s="19"/>
      <c r="B102" s="328"/>
      <c r="C102" s="319" t="s">
        <v>86</v>
      </c>
      <c r="D102" s="319"/>
      <c r="E102" s="257" t="s">
        <v>87</v>
      </c>
      <c r="F102" s="257" t="s">
        <v>85</v>
      </c>
      <c r="G102" s="257" t="s">
        <v>52</v>
      </c>
      <c r="H102" s="257" t="s">
        <v>53</v>
      </c>
      <c r="I102" s="257" t="s">
        <v>68</v>
      </c>
      <c r="J102" s="257" t="s">
        <v>54</v>
      </c>
      <c r="K102" s="257" t="s">
        <v>55</v>
      </c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</row>
    <row r="103" spans="2:18" ht="24.75" customHeight="1">
      <c r="B103" s="329">
        <v>2015</v>
      </c>
      <c r="C103" s="347" t="s">
        <v>44</v>
      </c>
      <c r="D103" s="347"/>
      <c r="E103" s="165">
        <v>1357464.4914577894</v>
      </c>
      <c r="F103" s="165">
        <v>616531.8922171766</v>
      </c>
      <c r="G103" s="165">
        <v>24642.287380780825</v>
      </c>
      <c r="H103" s="165">
        <v>591889.6048363958</v>
      </c>
      <c r="I103" s="165">
        <v>620739.6426631071</v>
      </c>
      <c r="J103" s="165">
        <v>8307.257604140943</v>
      </c>
      <c r="K103" s="165">
        <v>612432.3850589662</v>
      </c>
      <c r="L103" s="39"/>
      <c r="M103" s="13"/>
      <c r="N103" s="13"/>
      <c r="O103" s="13"/>
      <c r="P103" s="13"/>
      <c r="Q103" s="13"/>
      <c r="R103" s="13"/>
    </row>
    <row r="104" spans="2:18" ht="24.75" customHeight="1">
      <c r="B104" s="329"/>
      <c r="C104" s="347" t="s">
        <v>4</v>
      </c>
      <c r="D104" s="347"/>
      <c r="E104" s="165">
        <v>221075.76646837787</v>
      </c>
      <c r="F104" s="165">
        <v>63349.28657285374</v>
      </c>
      <c r="G104" s="165">
        <v>8823.679316855707</v>
      </c>
      <c r="H104" s="165">
        <v>54525.60725599804</v>
      </c>
      <c r="I104" s="165">
        <v>69991.67319721039</v>
      </c>
      <c r="J104" s="165" t="s">
        <v>56</v>
      </c>
      <c r="K104" s="165">
        <v>69991.67319721039</v>
      </c>
      <c r="L104" s="39"/>
      <c r="M104" s="13"/>
      <c r="N104" s="13"/>
      <c r="O104" s="13"/>
      <c r="P104" s="13"/>
      <c r="Q104" s="13"/>
      <c r="R104" s="13"/>
    </row>
    <row r="105" spans="2:18" ht="24.75" customHeight="1">
      <c r="B105" s="329"/>
      <c r="C105" s="346" t="s">
        <v>9</v>
      </c>
      <c r="D105" s="346"/>
      <c r="E105" s="166">
        <v>1578540.2579261668</v>
      </c>
      <c r="F105" s="166">
        <v>679881.1787900325</v>
      </c>
      <c r="G105" s="166">
        <v>33465.96669763655</v>
      </c>
      <c r="H105" s="166">
        <v>646415.212092396</v>
      </c>
      <c r="I105" s="166">
        <v>690731.3158603158</v>
      </c>
      <c r="J105" s="166">
        <v>8307.257604140943</v>
      </c>
      <c r="K105" s="166">
        <v>682424.0582561749</v>
      </c>
      <c r="L105" s="39"/>
      <c r="M105" s="13"/>
      <c r="N105" s="13"/>
      <c r="O105" s="13"/>
      <c r="P105" s="13"/>
      <c r="Q105" s="13"/>
      <c r="R105" s="13"/>
    </row>
    <row r="106" spans="2:18" ht="24.75" customHeight="1">
      <c r="B106" s="329">
        <v>2016</v>
      </c>
      <c r="C106" s="347" t="s">
        <v>44</v>
      </c>
      <c r="D106" s="347"/>
      <c r="E106" s="165">
        <v>1308721.7194610597</v>
      </c>
      <c r="F106" s="165">
        <v>839266.2372592186</v>
      </c>
      <c r="G106" s="165">
        <v>169740.06952339035</v>
      </c>
      <c r="H106" s="165">
        <v>669526.1677358282</v>
      </c>
      <c r="I106" s="165">
        <v>775679.6708401212</v>
      </c>
      <c r="J106" s="165">
        <v>34151.593424808074</v>
      </c>
      <c r="K106" s="165">
        <v>741528.0774153131</v>
      </c>
      <c r="L106" s="39"/>
      <c r="M106" s="13"/>
      <c r="N106" s="13"/>
      <c r="O106" s="13"/>
      <c r="P106" s="13"/>
      <c r="Q106" s="13"/>
      <c r="R106" s="13"/>
    </row>
    <row r="107" spans="2:18" ht="24.75" customHeight="1">
      <c r="B107" s="329"/>
      <c r="C107" s="347" t="s">
        <v>4</v>
      </c>
      <c r="D107" s="347"/>
      <c r="E107" s="165">
        <v>186426.84173454402</v>
      </c>
      <c r="F107" s="165">
        <v>68755.11179589116</v>
      </c>
      <c r="G107" s="165">
        <v>9055.892785656351</v>
      </c>
      <c r="H107" s="165">
        <v>59699.21901023481</v>
      </c>
      <c r="I107" s="165">
        <v>78663.35704971386</v>
      </c>
      <c r="J107" s="165">
        <v>1135.0812490753012</v>
      </c>
      <c r="K107" s="165">
        <v>77528.27580063856</v>
      </c>
      <c r="L107" s="39"/>
      <c r="M107" s="13"/>
      <c r="N107" s="13"/>
      <c r="O107" s="13"/>
      <c r="P107" s="13"/>
      <c r="Q107" s="13"/>
      <c r="R107" s="13"/>
    </row>
    <row r="108" spans="2:18" ht="24.75" customHeight="1">
      <c r="B108" s="329"/>
      <c r="C108" s="346" t="s">
        <v>9</v>
      </c>
      <c r="D108" s="346"/>
      <c r="E108" s="166">
        <v>1495148.5611955873</v>
      </c>
      <c r="F108" s="166">
        <v>908021.3490551114</v>
      </c>
      <c r="G108" s="166">
        <v>178795.96230904633</v>
      </c>
      <c r="H108" s="166">
        <v>729225.3867460651</v>
      </c>
      <c r="I108" s="166">
        <v>854343.0278898365</v>
      </c>
      <c r="J108" s="166">
        <v>35286.674673883324</v>
      </c>
      <c r="K108" s="166">
        <v>819056.3532159531</v>
      </c>
      <c r="L108" s="39"/>
      <c r="M108" s="13"/>
      <c r="N108" s="13"/>
      <c r="O108" s="13"/>
      <c r="P108" s="13"/>
      <c r="Q108" s="13"/>
      <c r="R108" s="13"/>
    </row>
    <row r="109" spans="1:32" s="110" customFormat="1" ht="24.75" customHeight="1">
      <c r="A109" s="13"/>
      <c r="B109" s="329">
        <v>2017</v>
      </c>
      <c r="C109" s="331" t="s">
        <v>44</v>
      </c>
      <c r="D109" s="331"/>
      <c r="E109" s="165">
        <v>1338211.3908788653</v>
      </c>
      <c r="F109" s="165">
        <f>SUM(G109:H109)</f>
        <v>901213.6398331309</v>
      </c>
      <c r="G109" s="165">
        <v>182762.18791893526</v>
      </c>
      <c r="H109" s="165">
        <v>718451.4519141956</v>
      </c>
      <c r="I109" s="165">
        <f>SUM(J109:K109)</f>
        <v>833081.4930723063</v>
      </c>
      <c r="J109" s="165">
        <v>44932.76025219836</v>
      </c>
      <c r="K109" s="165">
        <v>788148.732820108</v>
      </c>
      <c r="L109" s="100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</row>
    <row r="110" spans="1:32" s="110" customFormat="1" ht="24.75" customHeight="1">
      <c r="A110" s="13"/>
      <c r="B110" s="329"/>
      <c r="C110" s="331" t="s">
        <v>4</v>
      </c>
      <c r="D110" s="331"/>
      <c r="E110" s="165">
        <v>181362.786493612</v>
      </c>
      <c r="F110" s="165">
        <f>SUM(G110:H110)</f>
        <v>73230.88186750784</v>
      </c>
      <c r="G110" s="165">
        <v>13304.984902019974</v>
      </c>
      <c r="H110" s="165">
        <v>59925.89696548787</v>
      </c>
      <c r="I110" s="165">
        <f>SUM(J110:K110)</f>
        <v>83823.38163159693</v>
      </c>
      <c r="J110" s="165">
        <v>1909.0095382102047</v>
      </c>
      <c r="K110" s="165">
        <v>81914.37209338673</v>
      </c>
      <c r="L110" s="100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</row>
    <row r="111" spans="1:32" s="110" customFormat="1" ht="24.75" customHeight="1">
      <c r="A111" s="13"/>
      <c r="B111" s="329"/>
      <c r="C111" s="340" t="s">
        <v>9</v>
      </c>
      <c r="D111" s="340"/>
      <c r="E111" s="166">
        <v>1519574.1773724786</v>
      </c>
      <c r="F111" s="166">
        <f>SUM(G111:H111)</f>
        <v>974444.5217006372</v>
      </c>
      <c r="G111" s="166">
        <v>196067.1728209561</v>
      </c>
      <c r="H111" s="166">
        <v>778377.3488796811</v>
      </c>
      <c r="I111" s="166">
        <f>SUM(J111:K111)</f>
        <v>916904.8747038969</v>
      </c>
      <c r="J111" s="166">
        <v>46841.769790408594</v>
      </c>
      <c r="K111" s="166">
        <v>870063.1049134884</v>
      </c>
      <c r="L111" s="100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</row>
    <row r="112" spans="2:12" s="13" customFormat="1" ht="15.75">
      <c r="B112" s="190" t="s">
        <v>107</v>
      </c>
      <c r="D112" s="38"/>
      <c r="E112" s="38"/>
      <c r="F112" s="38"/>
      <c r="G112" s="38"/>
      <c r="H112" s="38"/>
      <c r="I112" s="38"/>
      <c r="J112" s="38"/>
      <c r="K112" s="39"/>
      <c r="L112" s="39"/>
    </row>
    <row r="113" spans="2:12" s="13" customFormat="1" ht="15.75">
      <c r="B113" s="197" t="s">
        <v>113</v>
      </c>
      <c r="D113" s="38"/>
      <c r="E113" s="38"/>
      <c r="F113" s="38"/>
      <c r="G113" s="38"/>
      <c r="H113" s="38"/>
      <c r="I113" s="38"/>
      <c r="J113" s="38"/>
      <c r="K113" s="39"/>
      <c r="L113" s="39"/>
    </row>
    <row r="114" spans="4:12" s="13" customFormat="1" ht="14.25">
      <c r="D114" s="38"/>
      <c r="E114" s="38"/>
      <c r="F114" s="38"/>
      <c r="G114" s="38"/>
      <c r="H114" s="38"/>
      <c r="I114" s="38"/>
      <c r="J114" s="38"/>
      <c r="K114" s="39"/>
      <c r="L114" s="39"/>
    </row>
    <row r="115" spans="4:12" s="13" customFormat="1" ht="14.25">
      <c r="D115" s="38"/>
      <c r="E115" s="38"/>
      <c r="F115" s="38"/>
      <c r="G115" s="38"/>
      <c r="H115" s="38"/>
      <c r="I115" s="38"/>
      <c r="J115" s="38"/>
      <c r="K115" s="39"/>
      <c r="L115" s="39"/>
    </row>
    <row r="116" spans="1:11" s="13" customFormat="1" ht="14.25">
      <c r="A116" s="222" t="s">
        <v>223</v>
      </c>
      <c r="B116" s="57"/>
      <c r="C116" s="57"/>
      <c r="D116" s="57"/>
      <c r="E116" s="57"/>
      <c r="F116" s="57"/>
      <c r="G116" s="101"/>
      <c r="H116" s="57"/>
      <c r="I116" s="57"/>
      <c r="J116" s="57"/>
      <c r="K116" s="57"/>
    </row>
    <row r="117" spans="1:11" s="13" customFormat="1" ht="15">
      <c r="A117" s="80"/>
      <c r="B117" s="57"/>
      <c r="C117" s="57"/>
      <c r="D117" s="57"/>
      <c r="E117" s="57"/>
      <c r="F117" s="57"/>
      <c r="G117" s="101"/>
      <c r="H117" s="57"/>
      <c r="I117" s="57"/>
      <c r="J117" s="57"/>
      <c r="K117" s="57"/>
    </row>
    <row r="118" s="13" customFormat="1" ht="15">
      <c r="A118" s="30"/>
    </row>
    <row r="119" spans="1:32" s="7" customFormat="1" ht="21.75" customHeight="1">
      <c r="A119" s="19"/>
      <c r="B119" s="328" t="s">
        <v>97</v>
      </c>
      <c r="C119" s="328" t="s">
        <v>104</v>
      </c>
      <c r="D119" s="328"/>
      <c r="E119" s="328"/>
      <c r="F119" s="328"/>
      <c r="G119" s="328"/>
      <c r="H119" s="328"/>
      <c r="I119" s="328"/>
      <c r="J119" s="328"/>
      <c r="K119" s="328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</row>
    <row r="120" spans="1:32" s="7" customFormat="1" ht="45" customHeight="1">
      <c r="A120" s="19"/>
      <c r="B120" s="328"/>
      <c r="C120" s="324" t="s">
        <v>86</v>
      </c>
      <c r="D120" s="326"/>
      <c r="E120" s="257" t="s">
        <v>75</v>
      </c>
      <c r="F120" s="257" t="s">
        <v>67</v>
      </c>
      <c r="G120" s="257" t="s">
        <v>52</v>
      </c>
      <c r="H120" s="257" t="s">
        <v>53</v>
      </c>
      <c r="I120" s="257" t="s">
        <v>68</v>
      </c>
      <c r="J120" s="257" t="s">
        <v>54</v>
      </c>
      <c r="K120" s="257" t="s">
        <v>55</v>
      </c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</row>
    <row r="121" spans="1:18" ht="27" customHeight="1">
      <c r="A121" s="39"/>
      <c r="B121" s="329">
        <v>2015</v>
      </c>
      <c r="C121" s="333" t="s">
        <v>44</v>
      </c>
      <c r="D121" s="333"/>
      <c r="E121" s="165">
        <v>1095593.2585616566</v>
      </c>
      <c r="F121" s="165">
        <v>871244.153855936</v>
      </c>
      <c r="G121" s="165">
        <v>24815.39037522507</v>
      </c>
      <c r="H121" s="165">
        <v>846428.7634807109</v>
      </c>
      <c r="I121" s="165">
        <v>851355.2831589684</v>
      </c>
      <c r="J121" s="165">
        <v>2446.2819139482963</v>
      </c>
      <c r="K121" s="165">
        <v>848909.0012450202</v>
      </c>
      <c r="L121" s="39"/>
      <c r="M121" s="39"/>
      <c r="N121" s="13"/>
      <c r="O121" s="13"/>
      <c r="P121" s="13"/>
      <c r="Q121" s="13"/>
      <c r="R121" s="13"/>
    </row>
    <row r="122" spans="1:18" ht="27" customHeight="1">
      <c r="A122" s="39"/>
      <c r="B122" s="329"/>
      <c r="C122" s="333" t="s">
        <v>4</v>
      </c>
      <c r="D122" s="333"/>
      <c r="E122" s="165">
        <v>123242.73220353047</v>
      </c>
      <c r="F122" s="165">
        <v>57729.866537195536</v>
      </c>
      <c r="G122" s="165">
        <v>23463.0061320569</v>
      </c>
      <c r="H122" s="165">
        <v>34266.860405138636</v>
      </c>
      <c r="I122" s="165">
        <v>35817.54564581166</v>
      </c>
      <c r="J122" s="165">
        <v>23.822244673033367</v>
      </c>
      <c r="K122" s="165">
        <v>35793.723401138624</v>
      </c>
      <c r="L122" s="39"/>
      <c r="M122" s="39"/>
      <c r="N122" s="13"/>
      <c r="O122" s="13"/>
      <c r="P122" s="13"/>
      <c r="Q122" s="13"/>
      <c r="R122" s="13"/>
    </row>
    <row r="123" spans="2:18" ht="27" customHeight="1">
      <c r="B123" s="329"/>
      <c r="C123" s="348" t="s">
        <v>9</v>
      </c>
      <c r="D123" s="348"/>
      <c r="E123" s="166">
        <v>1218835.990765188</v>
      </c>
      <c r="F123" s="166">
        <v>928974.0203931315</v>
      </c>
      <c r="G123" s="166">
        <v>48278.39650728203</v>
      </c>
      <c r="H123" s="166">
        <v>880695.6238858495</v>
      </c>
      <c r="I123" s="166">
        <v>887172.8288047775</v>
      </c>
      <c r="J123" s="166">
        <v>2470.10415862133</v>
      </c>
      <c r="K123" s="166">
        <v>884702.7246461562</v>
      </c>
      <c r="L123" s="39"/>
      <c r="M123" s="39"/>
      <c r="N123" s="13"/>
      <c r="O123" s="13"/>
      <c r="P123" s="13"/>
      <c r="Q123" s="13"/>
      <c r="R123" s="13"/>
    </row>
    <row r="124" spans="2:18" ht="27" customHeight="1">
      <c r="B124" s="329">
        <v>2016</v>
      </c>
      <c r="C124" s="333" t="s">
        <v>44</v>
      </c>
      <c r="D124" s="333"/>
      <c r="E124" s="165">
        <v>958310.7535998141</v>
      </c>
      <c r="F124" s="165">
        <v>917140.8552748762</v>
      </c>
      <c r="G124" s="165">
        <v>97287.88410943151</v>
      </c>
      <c r="H124" s="165">
        <v>819852.9711654447</v>
      </c>
      <c r="I124" s="165">
        <v>841929.3578749154</v>
      </c>
      <c r="J124" s="165">
        <v>9833.074171865286</v>
      </c>
      <c r="K124" s="165">
        <v>832096.2837030501</v>
      </c>
      <c r="L124" s="39"/>
      <c r="M124" s="39"/>
      <c r="N124" s="13"/>
      <c r="O124" s="13"/>
      <c r="P124" s="13"/>
      <c r="Q124" s="13"/>
      <c r="R124" s="13"/>
    </row>
    <row r="125" spans="2:18" ht="27" customHeight="1">
      <c r="B125" s="329"/>
      <c r="C125" s="333" t="s">
        <v>4</v>
      </c>
      <c r="D125" s="333"/>
      <c r="E125" s="165">
        <v>85892.48277092674</v>
      </c>
      <c r="F125" s="165">
        <v>57574.36583831708</v>
      </c>
      <c r="G125" s="165">
        <v>14846.074186032094</v>
      </c>
      <c r="H125" s="165">
        <v>42728.291652284985</v>
      </c>
      <c r="I125" s="165">
        <v>45569.76633899955</v>
      </c>
      <c r="J125" s="165">
        <v>300.9834097480918</v>
      </c>
      <c r="K125" s="165">
        <v>45268.78292925146</v>
      </c>
      <c r="L125" s="39"/>
      <c r="M125" s="39"/>
      <c r="N125" s="13"/>
      <c r="O125" s="13"/>
      <c r="P125" s="13"/>
      <c r="Q125" s="13"/>
      <c r="R125" s="13"/>
    </row>
    <row r="126" spans="2:18" ht="27" customHeight="1">
      <c r="B126" s="329"/>
      <c r="C126" s="348" t="s">
        <v>9</v>
      </c>
      <c r="D126" s="348"/>
      <c r="E126" s="166">
        <v>1044203.2363707315</v>
      </c>
      <c r="F126" s="166">
        <v>974715.2211131934</v>
      </c>
      <c r="G126" s="166">
        <v>112133.9582954636</v>
      </c>
      <c r="H126" s="166">
        <v>862581.2628177298</v>
      </c>
      <c r="I126" s="166">
        <v>887499.124213917</v>
      </c>
      <c r="J126" s="166">
        <v>10134.057581613377</v>
      </c>
      <c r="K126" s="166">
        <v>877365.0666323035</v>
      </c>
      <c r="L126" s="39"/>
      <c r="M126" s="39"/>
      <c r="N126" s="13"/>
      <c r="O126" s="13"/>
      <c r="P126" s="13"/>
      <c r="Q126" s="13"/>
      <c r="R126" s="13"/>
    </row>
    <row r="127" spans="1:32" s="110" customFormat="1" ht="27" customHeight="1">
      <c r="A127" s="13"/>
      <c r="B127" s="329">
        <v>2017</v>
      </c>
      <c r="C127" s="355" t="s">
        <v>44</v>
      </c>
      <c r="D127" s="355"/>
      <c r="E127" s="165">
        <v>999561.4970008128</v>
      </c>
      <c r="F127" s="165">
        <f>SUM(G127:H127)</f>
        <v>997081.9939856769</v>
      </c>
      <c r="G127" s="165">
        <v>126966.56478087135</v>
      </c>
      <c r="H127" s="165">
        <v>870115.4292048055</v>
      </c>
      <c r="I127" s="165">
        <f>SUM(J127:K127)</f>
        <v>892612.7884957409</v>
      </c>
      <c r="J127" s="165">
        <v>12892.764593859913</v>
      </c>
      <c r="K127" s="165">
        <v>879720.023901881</v>
      </c>
      <c r="L127" s="39"/>
      <c r="M127" s="39"/>
      <c r="N127" s="112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</row>
    <row r="128" spans="1:32" s="110" customFormat="1" ht="27" customHeight="1">
      <c r="A128" s="13"/>
      <c r="B128" s="329"/>
      <c r="C128" s="355" t="s">
        <v>4</v>
      </c>
      <c r="D128" s="355"/>
      <c r="E128" s="165">
        <v>92229.56817584507</v>
      </c>
      <c r="F128" s="165">
        <f>SUM(G128:H128)</f>
        <v>66939.47125659308</v>
      </c>
      <c r="G128" s="165">
        <v>25219.316612345876</v>
      </c>
      <c r="H128" s="165">
        <v>41720.15464424721</v>
      </c>
      <c r="I128" s="165">
        <f>SUM(J128:K128)</f>
        <v>47157.817714917495</v>
      </c>
      <c r="J128" s="165">
        <v>566.2781361560635</v>
      </c>
      <c r="K128" s="165">
        <v>46591.53957876143</v>
      </c>
      <c r="L128" s="39"/>
      <c r="M128" s="39"/>
      <c r="N128" s="112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</row>
    <row r="129" spans="1:32" s="110" customFormat="1" ht="27" customHeight="1">
      <c r="A129" s="13"/>
      <c r="B129" s="329"/>
      <c r="C129" s="332" t="s">
        <v>9</v>
      </c>
      <c r="D129" s="332"/>
      <c r="E129" s="166">
        <v>1091791.0651766455</v>
      </c>
      <c r="F129" s="166">
        <f>SUM(G129:H129)</f>
        <v>1064021.4652422704</v>
      </c>
      <c r="G129" s="166">
        <v>152185.88139321766</v>
      </c>
      <c r="H129" s="166">
        <v>911835.5838490528</v>
      </c>
      <c r="I129" s="166">
        <f>SUM(J129:K129)</f>
        <v>939770.6062106586</v>
      </c>
      <c r="J129" s="166">
        <v>13459.042730015972</v>
      </c>
      <c r="K129" s="166">
        <v>926311.5634806426</v>
      </c>
      <c r="L129" s="39"/>
      <c r="M129" s="39"/>
      <c r="N129" s="112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</row>
    <row r="130" spans="2:18" ht="17.25" customHeight="1">
      <c r="B130" s="190" t="s">
        <v>107</v>
      </c>
      <c r="C130" s="40"/>
      <c r="D130" s="41"/>
      <c r="E130" s="41"/>
      <c r="F130" s="41"/>
      <c r="G130" s="41"/>
      <c r="H130" s="41"/>
      <c r="I130" s="41"/>
      <c r="J130" s="41"/>
      <c r="K130" s="39"/>
      <c r="L130" s="39"/>
      <c r="M130" s="39"/>
      <c r="N130" s="13"/>
      <c r="O130" s="13"/>
      <c r="P130" s="13"/>
      <c r="Q130" s="13"/>
      <c r="R130" s="13"/>
    </row>
    <row r="131" spans="2:13" s="13" customFormat="1" ht="15.75">
      <c r="B131" s="197" t="s">
        <v>113</v>
      </c>
      <c r="D131" s="38"/>
      <c r="E131" s="38"/>
      <c r="F131" s="38"/>
      <c r="G131" s="38"/>
      <c r="H131" s="38"/>
      <c r="I131" s="38"/>
      <c r="J131" s="38"/>
      <c r="K131" s="39"/>
      <c r="L131" s="39"/>
      <c r="M131" s="39"/>
    </row>
    <row r="132" spans="4:13" s="13" customFormat="1" ht="14.25">
      <c r="D132" s="38"/>
      <c r="E132" s="38"/>
      <c r="F132" s="38"/>
      <c r="G132" s="38"/>
      <c r="H132" s="38"/>
      <c r="I132" s="38"/>
      <c r="J132" s="38"/>
      <c r="K132" s="39"/>
      <c r="L132" s="39"/>
      <c r="M132" s="39"/>
    </row>
    <row r="133" spans="4:13" s="13" customFormat="1" ht="14.25">
      <c r="D133" s="38"/>
      <c r="E133" s="38"/>
      <c r="F133" s="38"/>
      <c r="G133" s="38"/>
      <c r="H133" s="38"/>
      <c r="I133" s="38"/>
      <c r="J133" s="38"/>
      <c r="K133" s="39"/>
      <c r="L133" s="39"/>
      <c r="M133" s="39"/>
    </row>
    <row r="134" spans="1:13" s="13" customFormat="1" ht="14.25">
      <c r="A134" s="224" t="s">
        <v>224</v>
      </c>
      <c r="B134" s="57"/>
      <c r="C134" s="57"/>
      <c r="D134" s="99"/>
      <c r="E134" s="99"/>
      <c r="F134" s="99"/>
      <c r="G134" s="99"/>
      <c r="H134" s="99"/>
      <c r="I134" s="99"/>
      <c r="J134" s="99"/>
      <c r="K134" s="100"/>
      <c r="L134" s="39"/>
      <c r="M134" s="39"/>
    </row>
    <row r="135" spans="1:13" s="13" customFormat="1" ht="14.25">
      <c r="A135" s="224"/>
      <c r="B135" s="57"/>
      <c r="C135" s="57"/>
      <c r="D135" s="99"/>
      <c r="E135" s="99"/>
      <c r="F135" s="99"/>
      <c r="G135" s="99"/>
      <c r="H135" s="99"/>
      <c r="I135" s="99"/>
      <c r="J135" s="99"/>
      <c r="K135" s="100"/>
      <c r="L135" s="39"/>
      <c r="M135" s="39"/>
    </row>
    <row r="136" spans="4:13" s="13" customFormat="1" ht="14.25">
      <c r="D136" s="38"/>
      <c r="E136" s="38"/>
      <c r="F136" s="38"/>
      <c r="G136" s="38"/>
      <c r="H136" s="38"/>
      <c r="I136" s="38"/>
      <c r="J136" s="38"/>
      <c r="K136" s="39"/>
      <c r="L136" s="39"/>
      <c r="M136" s="39"/>
    </row>
    <row r="137" spans="1:32" s="7" customFormat="1" ht="24.75" customHeight="1">
      <c r="A137" s="19"/>
      <c r="B137" s="328" t="s">
        <v>0</v>
      </c>
      <c r="C137" s="328"/>
      <c r="D137" s="328" t="s">
        <v>74</v>
      </c>
      <c r="E137" s="328"/>
      <c r="F137" s="328"/>
      <c r="G137" s="328"/>
      <c r="H137" s="328"/>
      <c r="I137" s="328"/>
      <c r="J137" s="328"/>
      <c r="K137" s="328"/>
      <c r="L137" s="328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</row>
    <row r="138" spans="1:32" s="7" customFormat="1" ht="24.75" customHeight="1">
      <c r="A138" s="19"/>
      <c r="B138" s="328"/>
      <c r="C138" s="328"/>
      <c r="D138" s="319">
        <v>2015</v>
      </c>
      <c r="E138" s="319"/>
      <c r="F138" s="319"/>
      <c r="G138" s="319">
        <v>2016</v>
      </c>
      <c r="H138" s="319"/>
      <c r="I138" s="319"/>
      <c r="J138" s="319">
        <v>2017</v>
      </c>
      <c r="K138" s="319"/>
      <c r="L138" s="3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</row>
    <row r="139" spans="1:32" s="7" customFormat="1" ht="45" customHeight="1">
      <c r="A139" s="19"/>
      <c r="B139" s="328"/>
      <c r="C139" s="328"/>
      <c r="D139" s="257" t="s">
        <v>71</v>
      </c>
      <c r="E139" s="257" t="s">
        <v>72</v>
      </c>
      <c r="F139" s="257" t="s">
        <v>9</v>
      </c>
      <c r="G139" s="257" t="s">
        <v>71</v>
      </c>
      <c r="H139" s="257" t="s">
        <v>72</v>
      </c>
      <c r="I139" s="257" t="s">
        <v>9</v>
      </c>
      <c r="J139" s="257" t="s">
        <v>71</v>
      </c>
      <c r="K139" s="257" t="s">
        <v>72</v>
      </c>
      <c r="L139" s="257" t="s">
        <v>9</v>
      </c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</row>
    <row r="140" spans="2:18" ht="22.5" customHeight="1">
      <c r="B140" s="323" t="s">
        <v>3</v>
      </c>
      <c r="C140" s="323"/>
      <c r="D140" s="165">
        <v>67144.45442806349</v>
      </c>
      <c r="E140" s="165">
        <v>606571.4254257372</v>
      </c>
      <c r="F140" s="165">
        <v>673715.8798538006</v>
      </c>
      <c r="G140" s="165">
        <v>69760.85538750155</v>
      </c>
      <c r="H140" s="165">
        <v>601568.6889002286</v>
      </c>
      <c r="I140" s="165">
        <v>671329.5442877301</v>
      </c>
      <c r="J140" s="165">
        <v>75497.86314860938</v>
      </c>
      <c r="K140" s="165">
        <v>886379.7390494798</v>
      </c>
      <c r="L140" s="165">
        <f>SUM(J140:K140)</f>
        <v>961877.6021980892</v>
      </c>
      <c r="M140" s="57"/>
      <c r="N140" s="19"/>
      <c r="O140" s="19"/>
      <c r="P140" s="19"/>
      <c r="Q140" s="13"/>
      <c r="R140" s="13"/>
    </row>
    <row r="141" spans="2:18" ht="22.5" customHeight="1">
      <c r="B141" s="323" t="s">
        <v>24</v>
      </c>
      <c r="C141" s="323"/>
      <c r="D141" s="165">
        <v>34683.4804262116</v>
      </c>
      <c r="E141" s="165">
        <v>784576.4665271775</v>
      </c>
      <c r="F141" s="165">
        <v>819259.9469533891</v>
      </c>
      <c r="G141" s="165">
        <v>30509.099601253307</v>
      </c>
      <c r="H141" s="165">
        <v>748014.6894250137</v>
      </c>
      <c r="I141" s="165">
        <v>778523.789026267</v>
      </c>
      <c r="J141" s="165">
        <v>35595.87451381552</v>
      </c>
      <c r="K141" s="165">
        <v>791499.8667179724</v>
      </c>
      <c r="L141" s="165">
        <f>SUM(J141:K141)</f>
        <v>827095.741231788</v>
      </c>
      <c r="M141" s="57"/>
      <c r="N141" s="19"/>
      <c r="O141" s="19"/>
      <c r="P141" s="19"/>
      <c r="Q141" s="13"/>
      <c r="R141" s="13"/>
    </row>
    <row r="142" spans="2:18" ht="22.5" customHeight="1">
      <c r="B142" s="323" t="s">
        <v>66</v>
      </c>
      <c r="C142" s="323"/>
      <c r="D142" s="165">
        <v>48344.04729974689</v>
      </c>
      <c r="E142" s="165">
        <v>908554.378864948</v>
      </c>
      <c r="F142" s="165">
        <v>956898.426164695</v>
      </c>
      <c r="G142" s="165">
        <v>27807.44560838152</v>
      </c>
      <c r="H142" s="165">
        <v>816975.7556572475</v>
      </c>
      <c r="I142" s="165">
        <v>844783.201265629</v>
      </c>
      <c r="J142" s="165">
        <v>38061.06913576546</v>
      </c>
      <c r="K142" s="165">
        <v>840840.4515935282</v>
      </c>
      <c r="L142" s="165">
        <f>SUM(J142:K142)</f>
        <v>878901.5207292936</v>
      </c>
      <c r="M142" s="13"/>
      <c r="N142" s="19"/>
      <c r="O142" s="19"/>
      <c r="P142" s="19"/>
      <c r="Q142" s="13"/>
      <c r="R142" s="13"/>
    </row>
    <row r="143" spans="2:18" ht="22.5" customHeight="1">
      <c r="B143" s="327" t="s">
        <v>9</v>
      </c>
      <c r="C143" s="173" t="s">
        <v>16</v>
      </c>
      <c r="D143" s="166">
        <v>150171.98215402197</v>
      </c>
      <c r="E143" s="166">
        <v>2299702.270817863</v>
      </c>
      <c r="F143" s="166">
        <v>2449874.252971885</v>
      </c>
      <c r="G143" s="166">
        <v>128077.40059713637</v>
      </c>
      <c r="H143" s="166">
        <v>2166559.13398249</v>
      </c>
      <c r="I143" s="166">
        <v>2294636.5345796263</v>
      </c>
      <c r="J143" s="166">
        <f>SUM(J140:J142)</f>
        <v>149154.80679819034</v>
      </c>
      <c r="K143" s="166">
        <f>SUM(K140:K142)</f>
        <v>2518720.05736098</v>
      </c>
      <c r="L143" s="166">
        <f>SUM(L140:L142)</f>
        <v>2667874.8641591705</v>
      </c>
      <c r="M143" s="13"/>
      <c r="N143" s="19"/>
      <c r="O143" s="19"/>
      <c r="P143" s="19"/>
      <c r="Q143" s="13"/>
      <c r="R143" s="13"/>
    </row>
    <row r="144" spans="2:18" ht="22.5" customHeight="1">
      <c r="B144" s="327"/>
      <c r="C144" s="173" t="s">
        <v>17</v>
      </c>
      <c r="D144" s="291">
        <v>0.061297832724211</v>
      </c>
      <c r="E144" s="291">
        <v>0.938702167275789</v>
      </c>
      <c r="F144" s="291">
        <v>1</v>
      </c>
      <c r="G144" s="291">
        <v>0.055815985959885336</v>
      </c>
      <c r="H144" s="291">
        <v>0.9441840140401146</v>
      </c>
      <c r="I144" s="291">
        <v>1</v>
      </c>
      <c r="J144" s="291">
        <f>J143/$L$143</f>
        <v>0.055907722210651434</v>
      </c>
      <c r="K144" s="291">
        <f>K143/$L$143</f>
        <v>0.9440922777893486</v>
      </c>
      <c r="L144" s="291">
        <f>L143/$L$143</f>
        <v>1</v>
      </c>
      <c r="M144" s="13"/>
      <c r="N144" s="19"/>
      <c r="O144" s="19"/>
      <c r="P144" s="19"/>
      <c r="Q144" s="13"/>
      <c r="R144" s="13"/>
    </row>
    <row r="145" spans="1:18" ht="15.75">
      <c r="A145" s="190"/>
      <c r="B145" s="190" t="s">
        <v>107</v>
      </c>
      <c r="C145" s="42"/>
      <c r="D145" s="43"/>
      <c r="E145" s="43"/>
      <c r="F145" s="4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6" s="13" customFormat="1" ht="15.75">
      <c r="A146" s="197"/>
      <c r="B146" s="197" t="s">
        <v>113</v>
      </c>
      <c r="C146" s="44"/>
      <c r="D146" s="45"/>
      <c r="E146" s="45"/>
      <c r="F146" s="45"/>
    </row>
    <row r="147" spans="2:6" s="13" customFormat="1" ht="14.25">
      <c r="B147" s="46"/>
      <c r="C147" s="44"/>
      <c r="D147" s="45"/>
      <c r="E147" s="45"/>
      <c r="F147" s="45"/>
    </row>
    <row r="148" spans="1:6" s="13" customFormat="1" ht="15">
      <c r="A148" s="223"/>
      <c r="B148" s="46"/>
      <c r="C148" s="44"/>
      <c r="D148" s="45"/>
      <c r="E148" s="45"/>
      <c r="F148" s="45"/>
    </row>
    <row r="149" spans="1:10" s="13" customFormat="1" ht="14.25">
      <c r="A149" s="224" t="s">
        <v>225</v>
      </c>
      <c r="B149" s="82"/>
      <c r="C149" s="97"/>
      <c r="D149" s="98"/>
      <c r="E149" s="98"/>
      <c r="F149" s="98"/>
      <c r="G149" s="57"/>
      <c r="H149" s="57"/>
      <c r="I149" s="57"/>
      <c r="J149" s="57"/>
    </row>
    <row r="150" spans="1:10" s="13" customFormat="1" ht="15">
      <c r="A150" s="95"/>
      <c r="B150" s="82"/>
      <c r="C150" s="97"/>
      <c r="D150" s="98"/>
      <c r="E150" s="98"/>
      <c r="F150" s="98"/>
      <c r="G150" s="57"/>
      <c r="H150" s="57"/>
      <c r="I150" s="57"/>
      <c r="J150" s="57"/>
    </row>
    <row r="151" spans="1:6" s="13" customFormat="1" ht="15">
      <c r="A151" s="30"/>
      <c r="B151" s="46"/>
      <c r="C151" s="44"/>
      <c r="D151" s="45"/>
      <c r="E151" s="45"/>
      <c r="F151" s="45"/>
    </row>
    <row r="152" spans="1:12" s="19" customFormat="1" ht="24.75" customHeight="1">
      <c r="A152" s="86"/>
      <c r="B152" s="328" t="s">
        <v>23</v>
      </c>
      <c r="C152" s="328"/>
      <c r="D152" s="320" t="s">
        <v>325</v>
      </c>
      <c r="E152" s="321"/>
      <c r="F152" s="321"/>
      <c r="G152" s="321"/>
      <c r="H152" s="321"/>
      <c r="I152" s="321"/>
      <c r="J152" s="321"/>
      <c r="K152" s="321"/>
      <c r="L152" s="322"/>
    </row>
    <row r="153" spans="1:32" s="7" customFormat="1" ht="24.75" customHeight="1">
      <c r="A153" s="19"/>
      <c r="B153" s="328"/>
      <c r="C153" s="328"/>
      <c r="D153" s="319">
        <v>2015</v>
      </c>
      <c r="E153" s="319"/>
      <c r="F153" s="319"/>
      <c r="G153" s="319">
        <v>2016</v>
      </c>
      <c r="H153" s="319"/>
      <c r="I153" s="319"/>
      <c r="J153" s="319">
        <v>2017</v>
      </c>
      <c r="K153" s="319"/>
      <c r="L153" s="3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</row>
    <row r="154" spans="1:32" s="7" customFormat="1" ht="45" customHeight="1">
      <c r="A154" s="19"/>
      <c r="B154" s="328"/>
      <c r="C154" s="328"/>
      <c r="D154" s="257" t="s">
        <v>71</v>
      </c>
      <c r="E154" s="257" t="s">
        <v>72</v>
      </c>
      <c r="F154" s="257" t="s">
        <v>9</v>
      </c>
      <c r="G154" s="257" t="s">
        <v>71</v>
      </c>
      <c r="H154" s="257" t="s">
        <v>72</v>
      </c>
      <c r="I154" s="257" t="s">
        <v>9</v>
      </c>
      <c r="J154" s="257" t="s">
        <v>71</v>
      </c>
      <c r="K154" s="257" t="s">
        <v>72</v>
      </c>
      <c r="L154" s="257" t="s">
        <v>9</v>
      </c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</row>
    <row r="155" spans="2:18" ht="22.5" customHeight="1">
      <c r="B155" s="323" t="s">
        <v>25</v>
      </c>
      <c r="C155" s="323"/>
      <c r="D155" s="165">
        <v>199.92369303767393</v>
      </c>
      <c r="E155" s="165">
        <v>396992.1951420871</v>
      </c>
      <c r="F155" s="165">
        <v>397192.11883512477</v>
      </c>
      <c r="G155" s="165">
        <v>1053.3318627627305</v>
      </c>
      <c r="H155" s="165">
        <v>354767.72070509294</v>
      </c>
      <c r="I155" s="165">
        <v>355821.0525678557</v>
      </c>
      <c r="J155" s="165">
        <v>4847.785663518034</v>
      </c>
      <c r="K155" s="165">
        <v>529003.7065840322</v>
      </c>
      <c r="L155" s="165">
        <v>533851.4922475502</v>
      </c>
      <c r="M155" s="13"/>
      <c r="Q155" s="13"/>
      <c r="R155" s="13"/>
    </row>
    <row r="156" spans="2:18" ht="22.5" customHeight="1">
      <c r="B156" s="323" t="s">
        <v>26</v>
      </c>
      <c r="C156" s="323"/>
      <c r="D156" s="165">
        <v>3061.686280842203</v>
      </c>
      <c r="E156" s="165">
        <v>5569.094559435298</v>
      </c>
      <c r="F156" s="165">
        <v>8630.7808402775</v>
      </c>
      <c r="G156" s="165">
        <v>4114.72561152553</v>
      </c>
      <c r="H156" s="165">
        <v>8014.760835420189</v>
      </c>
      <c r="I156" s="165">
        <v>12129.48644694572</v>
      </c>
      <c r="J156" s="165">
        <v>2037.2930874226474</v>
      </c>
      <c r="K156" s="165">
        <v>8481.566706153711</v>
      </c>
      <c r="L156" s="165">
        <v>10518.85979357636</v>
      </c>
      <c r="M156" s="13"/>
      <c r="Q156" s="13"/>
      <c r="R156" s="13"/>
    </row>
    <row r="157" spans="2:18" ht="22.5" customHeight="1">
      <c r="B157" s="323" t="s">
        <v>27</v>
      </c>
      <c r="C157" s="323"/>
      <c r="D157" s="165">
        <v>2087.4424021455657</v>
      </c>
      <c r="E157" s="165">
        <v>15016.974027369364</v>
      </c>
      <c r="F157" s="165">
        <v>17104.41642951493</v>
      </c>
      <c r="G157" s="165">
        <v>4974.1372223820335</v>
      </c>
      <c r="H157" s="165">
        <v>25562.28621010259</v>
      </c>
      <c r="I157" s="165">
        <v>30536.423432484622</v>
      </c>
      <c r="J157" s="165">
        <v>7783.825914920162</v>
      </c>
      <c r="K157" s="165">
        <v>43028.51000370493</v>
      </c>
      <c r="L157" s="165">
        <v>50812.33591862509</v>
      </c>
      <c r="M157" s="13"/>
      <c r="Q157" s="13"/>
      <c r="R157" s="13"/>
    </row>
    <row r="158" spans="2:18" ht="22.5" customHeight="1">
      <c r="B158" s="323" t="s">
        <v>28</v>
      </c>
      <c r="C158" s="323"/>
      <c r="D158" s="165">
        <v>1930.5870777888867</v>
      </c>
      <c r="E158" s="165">
        <v>62718.474367792114</v>
      </c>
      <c r="F158" s="165">
        <v>64649.061445581</v>
      </c>
      <c r="G158" s="165">
        <v>1239.8963891425747</v>
      </c>
      <c r="H158" s="165">
        <v>61220.63880147578</v>
      </c>
      <c r="I158" s="165">
        <v>62460.53519061836</v>
      </c>
      <c r="J158" s="165">
        <v>2158.209241940163</v>
      </c>
      <c r="K158" s="165">
        <v>85207.85435324718</v>
      </c>
      <c r="L158" s="165">
        <v>87366.06359518734</v>
      </c>
      <c r="M158" s="13"/>
      <c r="Q158" s="13"/>
      <c r="R158" s="13"/>
    </row>
    <row r="159" spans="2:18" ht="22.5" customHeight="1">
      <c r="B159" s="323" t="s">
        <v>29</v>
      </c>
      <c r="C159" s="323"/>
      <c r="D159" s="165">
        <v>12522.672612292137</v>
      </c>
      <c r="E159" s="165">
        <v>12908.694987614046</v>
      </c>
      <c r="F159" s="165">
        <v>25431.36759990618</v>
      </c>
      <c r="G159" s="165">
        <v>9086.36495536529</v>
      </c>
      <c r="H159" s="165">
        <v>12445.118505950517</v>
      </c>
      <c r="I159" s="165">
        <v>21531.48346131581</v>
      </c>
      <c r="J159" s="165">
        <v>5484.948628709385</v>
      </c>
      <c r="K159" s="165">
        <v>15665.127722237185</v>
      </c>
      <c r="L159" s="165">
        <v>21150.07635094657</v>
      </c>
      <c r="M159" s="13"/>
      <c r="Q159" s="13"/>
      <c r="R159" s="13"/>
    </row>
    <row r="160" spans="2:18" ht="22.5" customHeight="1">
      <c r="B160" s="323" t="s">
        <v>30</v>
      </c>
      <c r="C160" s="323"/>
      <c r="D160" s="165">
        <v>47342.14236195703</v>
      </c>
      <c r="E160" s="165">
        <v>113365.99234143924</v>
      </c>
      <c r="F160" s="165">
        <v>160708.13470339627</v>
      </c>
      <c r="G160" s="165">
        <v>49292.39934632339</v>
      </c>
      <c r="H160" s="165">
        <v>139558.16384218662</v>
      </c>
      <c r="I160" s="165">
        <v>188850.56318851002</v>
      </c>
      <c r="J160" s="165">
        <v>53184.50061209898</v>
      </c>
      <c r="K160" s="165">
        <v>205036.97368010363</v>
      </c>
      <c r="L160" s="165">
        <v>258221.47429220262</v>
      </c>
      <c r="M160" s="13"/>
      <c r="Q160" s="13"/>
      <c r="R160" s="13"/>
    </row>
    <row r="161" spans="2:18" ht="22.5" customHeight="1">
      <c r="B161" s="327" t="s">
        <v>9</v>
      </c>
      <c r="C161" s="256" t="s">
        <v>16</v>
      </c>
      <c r="D161" s="166">
        <v>67144.4544280635</v>
      </c>
      <c r="E161" s="166">
        <v>606571.4254257372</v>
      </c>
      <c r="F161" s="166">
        <v>673715.8798538006</v>
      </c>
      <c r="G161" s="166">
        <v>69760.85538750155</v>
      </c>
      <c r="H161" s="166">
        <v>601568.6889002286</v>
      </c>
      <c r="I161" s="166">
        <v>671329.5442877301</v>
      </c>
      <c r="J161" s="166">
        <v>75496.56314860936</v>
      </c>
      <c r="K161" s="166">
        <v>886423.7390494788</v>
      </c>
      <c r="L161" s="166">
        <v>961920.3021980881</v>
      </c>
      <c r="M161" s="13"/>
      <c r="Q161" s="13"/>
      <c r="R161" s="13"/>
    </row>
    <row r="162" spans="2:18" ht="22.5" customHeight="1">
      <c r="B162" s="327"/>
      <c r="C162" s="256" t="s">
        <v>17</v>
      </c>
      <c r="D162" s="291">
        <v>0.09966286447431542</v>
      </c>
      <c r="E162" s="291">
        <v>0.9003371355256846</v>
      </c>
      <c r="F162" s="291">
        <v>1</v>
      </c>
      <c r="G162" s="291">
        <v>0.10391447237960709</v>
      </c>
      <c r="H162" s="291">
        <v>0.896085527620393</v>
      </c>
      <c r="I162" s="291">
        <v>1</v>
      </c>
      <c r="J162" s="291">
        <v>0.07848874220179793</v>
      </c>
      <c r="K162" s="291">
        <v>0.9215556501407427</v>
      </c>
      <c r="L162" s="291">
        <v>1.0000443923425406</v>
      </c>
      <c r="M162" s="13"/>
      <c r="Q162" s="13"/>
      <c r="R162" s="13"/>
    </row>
    <row r="163" spans="2:12" s="13" customFormat="1" ht="15.75">
      <c r="B163" s="190" t="s">
        <v>107</v>
      </c>
      <c r="D163" s="48"/>
      <c r="E163" s="48"/>
      <c r="F163" s="48"/>
      <c r="J163" s="57"/>
      <c r="K163" s="57"/>
      <c r="L163" s="57"/>
    </row>
    <row r="164" spans="2:6" s="13" customFormat="1" ht="15.75">
      <c r="B164" s="197" t="s">
        <v>113</v>
      </c>
      <c r="D164" s="48"/>
      <c r="E164" s="48"/>
      <c r="F164" s="48"/>
    </row>
    <row r="165" spans="4:6" s="13" customFormat="1" ht="14.25">
      <c r="D165" s="48"/>
      <c r="E165" s="48"/>
      <c r="F165" s="48"/>
    </row>
    <row r="166" spans="4:6" s="13" customFormat="1" ht="14.25">
      <c r="D166" s="48"/>
      <c r="E166" s="48"/>
      <c r="F166" s="48"/>
    </row>
    <row r="167" spans="1:11" s="13" customFormat="1" ht="14.25">
      <c r="A167" s="224" t="s">
        <v>226</v>
      </c>
      <c r="B167" s="57"/>
      <c r="C167" s="57"/>
      <c r="D167" s="96"/>
      <c r="E167" s="96"/>
      <c r="F167" s="96"/>
      <c r="G167" s="57"/>
      <c r="H167" s="57"/>
      <c r="I167" s="57"/>
      <c r="J167" s="57"/>
      <c r="K167" s="57"/>
    </row>
    <row r="168" spans="1:11" s="13" customFormat="1" ht="15">
      <c r="A168" s="95"/>
      <c r="B168" s="57"/>
      <c r="C168" s="57"/>
      <c r="D168" s="96"/>
      <c r="E168" s="96"/>
      <c r="F168" s="96"/>
      <c r="G168" s="57"/>
      <c r="H168" s="57"/>
      <c r="I168" s="57"/>
      <c r="J168" s="57"/>
      <c r="K168" s="57"/>
    </row>
    <row r="169" spans="1:6" s="13" customFormat="1" ht="15">
      <c r="A169" s="30"/>
      <c r="D169" s="48"/>
      <c r="E169" s="48"/>
      <c r="F169" s="48"/>
    </row>
    <row r="170" spans="2:13" s="19" customFormat="1" ht="24.75" customHeight="1">
      <c r="B170" s="328" t="s">
        <v>38</v>
      </c>
      <c r="C170" s="328"/>
      <c r="D170" s="328"/>
      <c r="E170" s="320" t="s">
        <v>325</v>
      </c>
      <c r="F170" s="321"/>
      <c r="G170" s="321"/>
      <c r="H170" s="321"/>
      <c r="I170" s="321"/>
      <c r="J170" s="321"/>
      <c r="K170" s="321"/>
      <c r="L170" s="321"/>
      <c r="M170" s="322"/>
    </row>
    <row r="171" spans="1:32" s="7" customFormat="1" ht="24.75" customHeight="1">
      <c r="A171" s="19"/>
      <c r="B171" s="328"/>
      <c r="C171" s="328"/>
      <c r="D171" s="328"/>
      <c r="E171" s="324">
        <v>2015</v>
      </c>
      <c r="F171" s="325"/>
      <c r="G171" s="326"/>
      <c r="H171" s="324">
        <v>2016</v>
      </c>
      <c r="I171" s="325"/>
      <c r="J171" s="326"/>
      <c r="K171" s="324">
        <v>2017</v>
      </c>
      <c r="L171" s="325"/>
      <c r="M171" s="326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</row>
    <row r="172" spans="1:32" s="7" customFormat="1" ht="45" customHeight="1">
      <c r="A172" s="19"/>
      <c r="B172" s="328"/>
      <c r="C172" s="328"/>
      <c r="D172" s="328"/>
      <c r="E172" s="257" t="s">
        <v>71</v>
      </c>
      <c r="F172" s="257" t="s">
        <v>72</v>
      </c>
      <c r="G172" s="257" t="s">
        <v>9</v>
      </c>
      <c r="H172" s="257" t="s">
        <v>71</v>
      </c>
      <c r="I172" s="257" t="s">
        <v>72</v>
      </c>
      <c r="J172" s="257" t="s">
        <v>9</v>
      </c>
      <c r="K172" s="257" t="s">
        <v>71</v>
      </c>
      <c r="L172" s="257" t="s">
        <v>72</v>
      </c>
      <c r="M172" s="257" t="s">
        <v>9</v>
      </c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</row>
    <row r="173" spans="2:18" ht="21" customHeight="1">
      <c r="B173" s="323" t="s">
        <v>18</v>
      </c>
      <c r="C173" s="323"/>
      <c r="D173" s="323"/>
      <c r="E173" s="165">
        <v>5282.82007218154</v>
      </c>
      <c r="F173" s="165">
        <v>106450.44177663205</v>
      </c>
      <c r="G173" s="165">
        <v>111733.26184881359</v>
      </c>
      <c r="H173" s="165">
        <v>8140.821568340645</v>
      </c>
      <c r="I173" s="165">
        <v>129756.45501184763</v>
      </c>
      <c r="J173" s="165">
        <v>137897.27658018828</v>
      </c>
      <c r="K173" s="165">
        <v>11531.031324503336</v>
      </c>
      <c r="L173" s="165">
        <v>102638.96847177706</v>
      </c>
      <c r="M173" s="165">
        <v>114169.99979628039</v>
      </c>
      <c r="N173" s="13"/>
      <c r="R173" s="13"/>
    </row>
    <row r="174" spans="2:18" ht="21" customHeight="1">
      <c r="B174" s="323" t="s">
        <v>19</v>
      </c>
      <c r="C174" s="323"/>
      <c r="D174" s="323"/>
      <c r="E174" s="165">
        <v>2833.4233689262624</v>
      </c>
      <c r="F174" s="165">
        <v>109438.95365522428</v>
      </c>
      <c r="G174" s="165">
        <v>112272.37702415054</v>
      </c>
      <c r="H174" s="165">
        <v>5273.463538249267</v>
      </c>
      <c r="I174" s="165">
        <v>224474.06317996548</v>
      </c>
      <c r="J174" s="165">
        <v>229747.52671821474</v>
      </c>
      <c r="K174" s="165">
        <v>6737.106547351184</v>
      </c>
      <c r="L174" s="165">
        <v>275744.29651002545</v>
      </c>
      <c r="M174" s="165">
        <v>282481.4030573766</v>
      </c>
      <c r="N174" s="13"/>
      <c r="R174" s="13"/>
    </row>
    <row r="175" spans="2:18" ht="21" customHeight="1">
      <c r="B175" s="323" t="s">
        <v>20</v>
      </c>
      <c r="C175" s="323"/>
      <c r="D175" s="323"/>
      <c r="E175" s="165">
        <v>1118.985865573346</v>
      </c>
      <c r="F175" s="165">
        <v>60993.61818232394</v>
      </c>
      <c r="G175" s="165">
        <v>62112.60404789729</v>
      </c>
      <c r="H175" s="165">
        <v>150</v>
      </c>
      <c r="I175" s="165">
        <v>75572.38285973037</v>
      </c>
      <c r="J175" s="165">
        <v>75722.38285973037</v>
      </c>
      <c r="K175" s="165">
        <v>64.39379047198076</v>
      </c>
      <c r="L175" s="165">
        <v>73507.66851155639</v>
      </c>
      <c r="M175" s="165">
        <v>73572.06230202837</v>
      </c>
      <c r="N175" s="13"/>
      <c r="R175" s="13"/>
    </row>
    <row r="176" spans="2:18" ht="21" customHeight="1">
      <c r="B176" s="323" t="s">
        <v>21</v>
      </c>
      <c r="C176" s="323"/>
      <c r="D176" s="323"/>
      <c r="E176" s="165">
        <v>5101.49456663584</v>
      </c>
      <c r="F176" s="165">
        <v>265153.79646606685</v>
      </c>
      <c r="G176" s="165">
        <v>270255.29103270266</v>
      </c>
      <c r="H176" s="165">
        <v>7756.819102146626</v>
      </c>
      <c r="I176" s="165">
        <v>191805.10668384223</v>
      </c>
      <c r="J176" s="165">
        <v>199561.92578598886</v>
      </c>
      <c r="K176" s="165">
        <v>10748.275680570418</v>
      </c>
      <c r="L176" s="165">
        <v>193458.59763840926</v>
      </c>
      <c r="M176" s="165">
        <v>204206.8733189797</v>
      </c>
      <c r="N176" s="13"/>
      <c r="R176" s="13"/>
    </row>
    <row r="177" spans="2:18" ht="21" customHeight="1">
      <c r="B177" s="323" t="s">
        <v>22</v>
      </c>
      <c r="C177" s="323"/>
      <c r="D177" s="323"/>
      <c r="E177" s="165">
        <v>20346.756552894614</v>
      </c>
      <c r="F177" s="165">
        <v>242539.6564469303</v>
      </c>
      <c r="G177" s="165">
        <v>262886.4129998249</v>
      </c>
      <c r="H177" s="165">
        <v>9187.995392516768</v>
      </c>
      <c r="I177" s="165">
        <v>126406.68168962793</v>
      </c>
      <c r="J177" s="165">
        <v>135594.67708214477</v>
      </c>
      <c r="K177" s="165">
        <v>6509.139179510495</v>
      </c>
      <c r="L177" s="165">
        <v>146156.18549747454</v>
      </c>
      <c r="M177" s="165">
        <v>152665.32467698504</v>
      </c>
      <c r="N177" s="13"/>
      <c r="R177" s="13"/>
    </row>
    <row r="178" spans="2:18" ht="21" customHeight="1">
      <c r="B178" s="327" t="s">
        <v>9</v>
      </c>
      <c r="C178" s="327" t="s">
        <v>16</v>
      </c>
      <c r="D178" s="327"/>
      <c r="E178" s="166">
        <v>34683.4804262116</v>
      </c>
      <c r="F178" s="166">
        <v>784576.4665271775</v>
      </c>
      <c r="G178" s="166">
        <v>819259.9469533891</v>
      </c>
      <c r="H178" s="166">
        <v>30509.099601253307</v>
      </c>
      <c r="I178" s="166">
        <v>748014.6894250137</v>
      </c>
      <c r="J178" s="166">
        <v>778523.789026267</v>
      </c>
      <c r="K178" s="166">
        <v>35589.946522407416</v>
      </c>
      <c r="L178" s="166">
        <v>791505.7166292426</v>
      </c>
      <c r="M178" s="166">
        <v>827095.6631516501</v>
      </c>
      <c r="N178" s="13"/>
      <c r="R178" s="13"/>
    </row>
    <row r="179" spans="2:18" ht="21" customHeight="1">
      <c r="B179" s="327"/>
      <c r="C179" s="327" t="s">
        <v>17</v>
      </c>
      <c r="D179" s="327"/>
      <c r="E179" s="174">
        <v>0.0423351349656361</v>
      </c>
      <c r="F179" s="174">
        <v>0.9576648650343639</v>
      </c>
      <c r="G179" s="174">
        <v>1</v>
      </c>
      <c r="H179" s="174">
        <v>0.03918839736344132</v>
      </c>
      <c r="I179" s="174">
        <v>0.9608116026365587</v>
      </c>
      <c r="J179" s="174">
        <v>1</v>
      </c>
      <c r="K179" s="175">
        <v>0.04303002028447584</v>
      </c>
      <c r="L179" s="175">
        <v>0.9569698853127434</v>
      </c>
      <c r="M179" s="175">
        <v>0.9999999055972193</v>
      </c>
      <c r="N179" s="13"/>
      <c r="R179" s="13"/>
    </row>
    <row r="180" spans="2:6" s="13" customFormat="1" ht="15.75">
      <c r="B180" s="190" t="s">
        <v>107</v>
      </c>
      <c r="D180" s="48"/>
      <c r="E180" s="48"/>
      <c r="F180" s="48"/>
    </row>
    <row r="181" spans="2:6" s="13" customFormat="1" ht="15.75">
      <c r="B181" s="197" t="s">
        <v>113</v>
      </c>
      <c r="D181" s="48"/>
      <c r="E181" s="48"/>
      <c r="F181" s="48"/>
    </row>
    <row r="182" spans="4:6" s="13" customFormat="1" ht="14.25">
      <c r="D182" s="48"/>
      <c r="E182" s="48"/>
      <c r="F182" s="48"/>
    </row>
    <row r="183" spans="4:6" s="13" customFormat="1" ht="14.25">
      <c r="D183" s="48"/>
      <c r="E183" s="48"/>
      <c r="F183" s="48"/>
    </row>
    <row r="184" spans="1:11" s="13" customFormat="1" ht="14.25">
      <c r="A184" s="224" t="s">
        <v>227</v>
      </c>
      <c r="B184" s="57"/>
      <c r="C184" s="57"/>
      <c r="D184" s="96"/>
      <c r="E184" s="96"/>
      <c r="F184" s="96"/>
      <c r="G184" s="57"/>
      <c r="H184" s="57"/>
      <c r="I184" s="57"/>
      <c r="J184" s="57"/>
      <c r="K184" s="57"/>
    </row>
    <row r="185" spans="1:11" s="13" customFormat="1" ht="15">
      <c r="A185" s="95"/>
      <c r="B185" s="57"/>
      <c r="C185" s="57"/>
      <c r="D185" s="96"/>
      <c r="E185" s="96"/>
      <c r="F185" s="96"/>
      <c r="G185" s="57"/>
      <c r="H185" s="57"/>
      <c r="I185" s="57"/>
      <c r="J185" s="57"/>
      <c r="K185" s="57"/>
    </row>
    <row r="186" spans="1:6" s="13" customFormat="1" ht="15">
      <c r="A186" s="30"/>
      <c r="D186" s="48"/>
      <c r="E186" s="48"/>
      <c r="F186" s="48"/>
    </row>
    <row r="187" spans="1:13" s="19" customFormat="1" ht="24.75" customHeight="1">
      <c r="A187" s="86"/>
      <c r="B187" s="328" t="s">
        <v>2</v>
      </c>
      <c r="C187" s="328"/>
      <c r="D187" s="328"/>
      <c r="E187" s="320" t="s">
        <v>74</v>
      </c>
      <c r="F187" s="321"/>
      <c r="G187" s="321"/>
      <c r="H187" s="321"/>
      <c r="I187" s="321"/>
      <c r="J187" s="321"/>
      <c r="K187" s="321"/>
      <c r="L187" s="321"/>
      <c r="M187" s="322"/>
    </row>
    <row r="188" spans="1:32" s="7" customFormat="1" ht="24.75" customHeight="1">
      <c r="A188" s="19"/>
      <c r="B188" s="328"/>
      <c r="C188" s="328"/>
      <c r="D188" s="328"/>
      <c r="E188" s="324">
        <v>2015</v>
      </c>
      <c r="F188" s="325"/>
      <c r="G188" s="326"/>
      <c r="H188" s="324">
        <v>2016</v>
      </c>
      <c r="I188" s="325"/>
      <c r="J188" s="326"/>
      <c r="K188" s="324">
        <v>2017</v>
      </c>
      <c r="L188" s="325"/>
      <c r="M188" s="326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</row>
    <row r="189" spans="1:32" s="7" customFormat="1" ht="45" customHeight="1">
      <c r="A189" s="19"/>
      <c r="B189" s="328"/>
      <c r="C189" s="328"/>
      <c r="D189" s="328"/>
      <c r="E189" s="257" t="s">
        <v>71</v>
      </c>
      <c r="F189" s="257" t="s">
        <v>72</v>
      </c>
      <c r="G189" s="257" t="s">
        <v>9</v>
      </c>
      <c r="H189" s="257" t="s">
        <v>71</v>
      </c>
      <c r="I189" s="257" t="s">
        <v>72</v>
      </c>
      <c r="J189" s="257" t="s">
        <v>9</v>
      </c>
      <c r="K189" s="257" t="s">
        <v>71</v>
      </c>
      <c r="L189" s="257" t="s">
        <v>72</v>
      </c>
      <c r="M189" s="257" t="s">
        <v>9</v>
      </c>
      <c r="N189" s="52"/>
      <c r="O189" s="52"/>
      <c r="P189" s="52"/>
      <c r="Q189" s="52"/>
      <c r="R189" s="52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</row>
    <row r="190" spans="2:18" ht="23.25" customHeight="1">
      <c r="B190" s="323" t="s">
        <v>11</v>
      </c>
      <c r="C190" s="323"/>
      <c r="D190" s="323"/>
      <c r="E190" s="165">
        <v>32.22351955934515</v>
      </c>
      <c r="F190" s="165">
        <v>348371.6856756052</v>
      </c>
      <c r="G190" s="165">
        <v>348403.90919516457</v>
      </c>
      <c r="H190" s="165">
        <v>148.8093692748011</v>
      </c>
      <c r="I190" s="165">
        <v>358974.5778320309</v>
      </c>
      <c r="J190" s="165">
        <v>359123.3872013057</v>
      </c>
      <c r="K190" s="165">
        <v>14.320762381925999</v>
      </c>
      <c r="L190" s="165">
        <v>327754.1113714807</v>
      </c>
      <c r="M190" s="165">
        <v>327768.43213386263</v>
      </c>
      <c r="N190" s="57"/>
      <c r="O190" s="144"/>
      <c r="P190" s="144"/>
      <c r="Q190" s="144"/>
      <c r="R190" s="57"/>
    </row>
    <row r="191" spans="2:18" ht="23.25" customHeight="1">
      <c r="B191" s="323" t="s">
        <v>12</v>
      </c>
      <c r="C191" s="323"/>
      <c r="D191" s="323"/>
      <c r="E191" s="165">
        <v>993.6004991976552</v>
      </c>
      <c r="F191" s="165">
        <v>400637.53930102626</v>
      </c>
      <c r="G191" s="165">
        <v>401631.13980022393</v>
      </c>
      <c r="H191" s="165">
        <v>381.7479427925001</v>
      </c>
      <c r="I191" s="165">
        <v>306611.7578075135</v>
      </c>
      <c r="J191" s="165">
        <v>306993.505750306</v>
      </c>
      <c r="K191" s="165">
        <v>711.1693278850266</v>
      </c>
      <c r="L191" s="165">
        <v>356881.5649120235</v>
      </c>
      <c r="M191" s="165">
        <v>357592.7342399085</v>
      </c>
      <c r="N191" s="57"/>
      <c r="O191" s="144"/>
      <c r="P191" s="144"/>
      <c r="Q191" s="144"/>
      <c r="R191" s="57"/>
    </row>
    <row r="192" spans="2:18" ht="23.25" customHeight="1">
      <c r="B192" s="323" t="s">
        <v>13</v>
      </c>
      <c r="C192" s="323"/>
      <c r="D192" s="323"/>
      <c r="E192" s="165">
        <v>2342.807263255981</v>
      </c>
      <c r="F192" s="165">
        <v>15168.257429416146</v>
      </c>
      <c r="G192" s="165">
        <v>17511.064692672127</v>
      </c>
      <c r="H192" s="165">
        <v>1706.646799183853</v>
      </c>
      <c r="I192" s="165">
        <v>16046.638392188428</v>
      </c>
      <c r="J192" s="165">
        <v>17753.28519137228</v>
      </c>
      <c r="K192" s="165">
        <v>1116.5094638129597</v>
      </c>
      <c r="L192" s="165">
        <v>17185.30477955532</v>
      </c>
      <c r="M192" s="165">
        <v>18301.81424336828</v>
      </c>
      <c r="N192" s="57"/>
      <c r="O192" s="144"/>
      <c r="P192" s="144"/>
      <c r="Q192" s="144"/>
      <c r="R192" s="57"/>
    </row>
    <row r="193" spans="2:18" ht="23.25" customHeight="1">
      <c r="B193" s="323" t="s">
        <v>14</v>
      </c>
      <c r="C193" s="323"/>
      <c r="D193" s="323"/>
      <c r="E193" s="165" t="s">
        <v>56</v>
      </c>
      <c r="F193" s="165">
        <v>21859.441307448444</v>
      </c>
      <c r="G193" s="165">
        <v>21859.441307448444</v>
      </c>
      <c r="H193" s="165">
        <v>14.881324251029966</v>
      </c>
      <c r="I193" s="165">
        <v>26189.28693391862</v>
      </c>
      <c r="J193" s="165">
        <v>26204.16825816965</v>
      </c>
      <c r="K193" s="165">
        <v>28.976406922684664</v>
      </c>
      <c r="L193" s="165">
        <v>23546.387910735</v>
      </c>
      <c r="M193" s="165">
        <v>23575.364317657684</v>
      </c>
      <c r="N193" s="57"/>
      <c r="O193" s="144"/>
      <c r="P193" s="144"/>
      <c r="Q193" s="144"/>
      <c r="R193" s="57"/>
    </row>
    <row r="194" spans="2:18" ht="23.25" customHeight="1">
      <c r="B194" s="323" t="s">
        <v>15</v>
      </c>
      <c r="C194" s="323"/>
      <c r="D194" s="323"/>
      <c r="E194" s="165">
        <v>44975.41601773391</v>
      </c>
      <c r="F194" s="165">
        <v>122517.455151452</v>
      </c>
      <c r="G194" s="165">
        <v>167492.8711691859</v>
      </c>
      <c r="H194" s="165">
        <v>25555.360172879347</v>
      </c>
      <c r="I194" s="165">
        <v>109153.49469159544</v>
      </c>
      <c r="J194" s="165">
        <v>134708.85486447485</v>
      </c>
      <c r="K194" s="165">
        <v>36190.093174762806</v>
      </c>
      <c r="L194" s="165">
        <v>115473.08261973318</v>
      </c>
      <c r="M194" s="165">
        <v>151663.17579449597</v>
      </c>
      <c r="N194" s="57"/>
      <c r="O194" s="144"/>
      <c r="P194" s="144"/>
      <c r="Q194" s="144"/>
      <c r="R194" s="57"/>
    </row>
    <row r="195" spans="2:18" ht="23.25" customHeight="1">
      <c r="B195" s="327" t="s">
        <v>9</v>
      </c>
      <c r="C195" s="327" t="s">
        <v>16</v>
      </c>
      <c r="D195" s="327"/>
      <c r="E195" s="166">
        <v>48344.04729974689</v>
      </c>
      <c r="F195" s="166">
        <v>908554.378864948</v>
      </c>
      <c r="G195" s="166">
        <v>956898.426164695</v>
      </c>
      <c r="H195" s="166">
        <v>27807.44560838153</v>
      </c>
      <c r="I195" s="166">
        <v>816975.7556572469</v>
      </c>
      <c r="J195" s="166">
        <v>844783.2012656284</v>
      </c>
      <c r="K195" s="166">
        <v>38061.0691357654</v>
      </c>
      <c r="L195" s="166">
        <v>840840.4515935276</v>
      </c>
      <c r="M195" s="166">
        <v>878901.5207292931</v>
      </c>
      <c r="N195" s="57"/>
      <c r="O195" s="144"/>
      <c r="P195" s="144"/>
      <c r="Q195" s="144"/>
      <c r="R195" s="57"/>
    </row>
    <row r="196" spans="2:18" ht="23.25" customHeight="1">
      <c r="B196" s="327"/>
      <c r="C196" s="327" t="s">
        <v>17</v>
      </c>
      <c r="D196" s="327"/>
      <c r="E196" s="174">
        <v>0.05052160812251794</v>
      </c>
      <c r="F196" s="174">
        <v>0.9494783918774821</v>
      </c>
      <c r="G196" s="174">
        <v>1</v>
      </c>
      <c r="H196" s="174">
        <v>0.032916664970043516</v>
      </c>
      <c r="I196" s="174">
        <v>0.9670833350299565</v>
      </c>
      <c r="J196" s="174">
        <v>1</v>
      </c>
      <c r="K196" s="175">
        <v>0.04330527168070337</v>
      </c>
      <c r="L196" s="175">
        <v>0.9566947283192959</v>
      </c>
      <c r="M196" s="175">
        <v>0.9999999999999994</v>
      </c>
      <c r="N196" s="57"/>
      <c r="O196" s="145"/>
      <c r="P196" s="145"/>
      <c r="Q196" s="145"/>
      <c r="R196" s="57"/>
    </row>
    <row r="197" spans="2:18" s="13" customFormat="1" ht="15.75">
      <c r="B197" s="190" t="s">
        <v>107</v>
      </c>
      <c r="N197" s="57"/>
      <c r="O197" s="57"/>
      <c r="P197" s="57"/>
      <c r="Q197" s="57"/>
      <c r="R197" s="57"/>
    </row>
    <row r="198" spans="2:18" s="13" customFormat="1" ht="15.75">
      <c r="B198" s="197" t="s">
        <v>113</v>
      </c>
      <c r="N198" s="57"/>
      <c r="O198" s="57"/>
      <c r="P198" s="57"/>
      <c r="Q198" s="57"/>
      <c r="R198" s="57"/>
    </row>
    <row r="199" spans="14:18" s="13" customFormat="1" ht="14.25">
      <c r="N199" s="57"/>
      <c r="O199" s="57"/>
      <c r="P199" s="57"/>
      <c r="Q199" s="57"/>
      <c r="R199" s="57"/>
    </row>
    <row r="200" spans="14:18" s="13" customFormat="1" ht="14.25">
      <c r="N200" s="57"/>
      <c r="O200" s="57"/>
      <c r="P200" s="57"/>
      <c r="Q200" s="57"/>
      <c r="R200" s="57"/>
    </row>
    <row r="201" spans="1:10" s="13" customFormat="1" ht="14.25">
      <c r="A201" s="330" t="s">
        <v>228</v>
      </c>
      <c r="B201" s="330"/>
      <c r="C201" s="330"/>
      <c r="D201" s="330"/>
      <c r="E201" s="330"/>
      <c r="F201" s="330"/>
      <c r="G201" s="330"/>
      <c r="H201" s="330"/>
      <c r="I201" s="330"/>
      <c r="J201" s="330"/>
    </row>
    <row r="202" spans="1:10" s="13" customFormat="1" ht="15">
      <c r="A202" s="93"/>
      <c r="B202" s="93"/>
      <c r="C202" s="93"/>
      <c r="D202" s="93"/>
      <c r="E202" s="93"/>
      <c r="F202" s="93"/>
      <c r="G202" s="93"/>
      <c r="H202" s="93"/>
      <c r="I202" s="93"/>
      <c r="J202" s="93"/>
    </row>
    <row r="203" spans="1:10" s="13" customFormat="1" ht="15">
      <c r="A203" s="25"/>
      <c r="B203" s="25"/>
      <c r="C203" s="25"/>
      <c r="D203" s="25"/>
      <c r="E203" s="25"/>
      <c r="F203" s="25"/>
      <c r="G203" s="25"/>
      <c r="H203" s="25"/>
      <c r="I203" s="25"/>
      <c r="J203" s="25"/>
    </row>
    <row r="204" spans="1:32" s="7" customFormat="1" ht="24.75" customHeight="1">
      <c r="A204" s="86"/>
      <c r="B204" s="319" t="s">
        <v>97</v>
      </c>
      <c r="C204" s="319" t="s">
        <v>103</v>
      </c>
      <c r="D204" s="319"/>
      <c r="E204" s="319" t="s">
        <v>88</v>
      </c>
      <c r="F204" s="319"/>
      <c r="G204" s="319" t="s">
        <v>89</v>
      </c>
      <c r="H204" s="319"/>
      <c r="I204" s="319" t="s">
        <v>90</v>
      </c>
      <c r="J204" s="319"/>
      <c r="K204" s="319" t="s">
        <v>91</v>
      </c>
      <c r="L204" s="319"/>
      <c r="M204" s="319" t="s">
        <v>92</v>
      </c>
      <c r="N204" s="319"/>
      <c r="O204" s="319" t="s">
        <v>9</v>
      </c>
      <c r="P204" s="3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</row>
    <row r="205" spans="1:32" s="7" customFormat="1" ht="24.75" customHeight="1">
      <c r="A205" s="86"/>
      <c r="B205" s="319"/>
      <c r="C205" s="319"/>
      <c r="D205" s="319"/>
      <c r="E205" s="257" t="s">
        <v>16</v>
      </c>
      <c r="F205" s="257" t="s">
        <v>69</v>
      </c>
      <c r="G205" s="257" t="s">
        <v>16</v>
      </c>
      <c r="H205" s="257" t="s">
        <v>69</v>
      </c>
      <c r="I205" s="257" t="s">
        <v>16</v>
      </c>
      <c r="J205" s="257" t="s">
        <v>69</v>
      </c>
      <c r="K205" s="257" t="s">
        <v>16</v>
      </c>
      <c r="L205" s="257" t="s">
        <v>69</v>
      </c>
      <c r="M205" s="257" t="s">
        <v>16</v>
      </c>
      <c r="N205" s="257" t="s">
        <v>69</v>
      </c>
      <c r="O205" s="257" t="s">
        <v>16</v>
      </c>
      <c r="P205" s="257" t="s">
        <v>69</v>
      </c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</row>
    <row r="206" spans="1:18" ht="20.25" customHeight="1">
      <c r="A206" s="25"/>
      <c r="B206" s="329">
        <v>2016</v>
      </c>
      <c r="C206" s="323" t="s">
        <v>99</v>
      </c>
      <c r="D206" s="323"/>
      <c r="E206" s="176">
        <v>183</v>
      </c>
      <c r="F206" s="177">
        <v>0.044885945548197206</v>
      </c>
      <c r="G206" s="176">
        <v>1065</v>
      </c>
      <c r="H206" s="177">
        <v>0.26122148638704934</v>
      </c>
      <c r="I206" s="176">
        <v>822</v>
      </c>
      <c r="J206" s="177">
        <v>0.2016188373804268</v>
      </c>
      <c r="K206" s="176">
        <v>1627</v>
      </c>
      <c r="L206" s="177">
        <v>0.39906794211429975</v>
      </c>
      <c r="M206" s="176">
        <v>380</v>
      </c>
      <c r="N206" s="177">
        <v>0.09320578857002698</v>
      </c>
      <c r="O206" s="176">
        <v>4077</v>
      </c>
      <c r="P206" s="177">
        <v>1</v>
      </c>
      <c r="Q206" s="13"/>
      <c r="R206" s="13"/>
    </row>
    <row r="207" spans="1:18" ht="20.25" customHeight="1">
      <c r="A207" s="25"/>
      <c r="B207" s="329"/>
      <c r="C207" s="323" t="s">
        <v>100</v>
      </c>
      <c r="D207" s="323"/>
      <c r="E207" s="176">
        <v>109</v>
      </c>
      <c r="F207" s="177">
        <v>0.03287092882991556</v>
      </c>
      <c r="G207" s="176">
        <v>1118</v>
      </c>
      <c r="H207" s="177">
        <v>0.33715319662243665</v>
      </c>
      <c r="I207" s="176">
        <v>747</v>
      </c>
      <c r="J207" s="177">
        <v>0.2252714113389626</v>
      </c>
      <c r="K207" s="176">
        <v>1037</v>
      </c>
      <c r="L207" s="177">
        <v>0.31272617611580217</v>
      </c>
      <c r="M207" s="176">
        <v>305</v>
      </c>
      <c r="N207" s="177">
        <v>0.09197828709288298</v>
      </c>
      <c r="O207" s="176">
        <v>3316</v>
      </c>
      <c r="P207" s="177">
        <v>1</v>
      </c>
      <c r="Q207" s="13"/>
      <c r="R207" s="13"/>
    </row>
    <row r="208" spans="1:18" ht="20.25" customHeight="1">
      <c r="A208" s="25"/>
      <c r="B208" s="329"/>
      <c r="C208" s="323" t="s">
        <v>101</v>
      </c>
      <c r="D208" s="323"/>
      <c r="E208" s="176">
        <v>50</v>
      </c>
      <c r="F208" s="177">
        <v>0.022351363433169423</v>
      </c>
      <c r="G208" s="176">
        <v>476</v>
      </c>
      <c r="H208" s="177">
        <v>0.21278497988377293</v>
      </c>
      <c r="I208" s="176">
        <v>736</v>
      </c>
      <c r="J208" s="177">
        <v>0.3290120697362539</v>
      </c>
      <c r="K208" s="176">
        <v>734</v>
      </c>
      <c r="L208" s="177">
        <v>0.32811801519892714</v>
      </c>
      <c r="M208" s="176">
        <v>241</v>
      </c>
      <c r="N208" s="177">
        <v>0.10773357174787662</v>
      </c>
      <c r="O208" s="176">
        <v>2237</v>
      </c>
      <c r="P208" s="177">
        <v>1</v>
      </c>
      <c r="Q208" s="13"/>
      <c r="R208" s="13"/>
    </row>
    <row r="209" spans="1:18" ht="20.25" customHeight="1">
      <c r="A209" s="25"/>
      <c r="B209" s="329"/>
      <c r="C209" s="323" t="s">
        <v>102</v>
      </c>
      <c r="D209" s="323"/>
      <c r="E209" s="176">
        <v>64</v>
      </c>
      <c r="F209" s="177">
        <v>0.2644628099173554</v>
      </c>
      <c r="G209" s="176">
        <v>49</v>
      </c>
      <c r="H209" s="177">
        <v>0.2024793388429752</v>
      </c>
      <c r="I209" s="176">
        <v>52</v>
      </c>
      <c r="J209" s="177">
        <v>0.21487603305785125</v>
      </c>
      <c r="K209" s="176">
        <v>64</v>
      </c>
      <c r="L209" s="177">
        <v>0.2644628099173554</v>
      </c>
      <c r="M209" s="176">
        <v>13</v>
      </c>
      <c r="N209" s="177">
        <v>0.05371900826446281</v>
      </c>
      <c r="O209" s="176">
        <v>242</v>
      </c>
      <c r="P209" s="177">
        <v>1</v>
      </c>
      <c r="Q209" s="13"/>
      <c r="R209" s="13"/>
    </row>
    <row r="210" spans="1:18" ht="20.25" customHeight="1">
      <c r="A210" s="25"/>
      <c r="B210" s="329"/>
      <c r="C210" s="327" t="s">
        <v>9</v>
      </c>
      <c r="D210" s="327"/>
      <c r="E210" s="178">
        <v>406</v>
      </c>
      <c r="F210" s="179">
        <v>0.04112641815235008</v>
      </c>
      <c r="G210" s="178">
        <v>2708</v>
      </c>
      <c r="H210" s="179">
        <v>0.27431118314424635</v>
      </c>
      <c r="I210" s="178">
        <v>2357</v>
      </c>
      <c r="J210" s="179">
        <v>0.23875607779578606</v>
      </c>
      <c r="K210" s="178">
        <v>3462</v>
      </c>
      <c r="L210" s="179">
        <v>0.35068881685575365</v>
      </c>
      <c r="M210" s="178">
        <v>939</v>
      </c>
      <c r="N210" s="179">
        <v>0.09511750405186385</v>
      </c>
      <c r="O210" s="178">
        <v>9872</v>
      </c>
      <c r="P210" s="179">
        <v>1</v>
      </c>
      <c r="Q210" s="13"/>
      <c r="R210" s="13"/>
    </row>
    <row r="211" spans="1:32" s="110" customFormat="1" ht="20.25" customHeight="1">
      <c r="A211" s="90"/>
      <c r="B211" s="329" t="s">
        <v>118</v>
      </c>
      <c r="C211" s="323" t="s">
        <v>99</v>
      </c>
      <c r="D211" s="323"/>
      <c r="E211" s="180">
        <v>633.4728606965165</v>
      </c>
      <c r="F211" s="181">
        <v>0.06275585456190332</v>
      </c>
      <c r="G211" s="180">
        <v>3228.7910843620884</v>
      </c>
      <c r="H211" s="181">
        <v>0.31986460079474655</v>
      </c>
      <c r="I211" s="180">
        <v>1980.2460817713284</v>
      </c>
      <c r="J211" s="181">
        <v>0.196175784022982</v>
      </c>
      <c r="K211" s="180">
        <v>2959.9890269485663</v>
      </c>
      <c r="L211" s="181">
        <v>0.2932353576691047</v>
      </c>
      <c r="M211" s="180">
        <v>1291.7441864541624</v>
      </c>
      <c r="N211" s="181">
        <v>0.12796840295126366</v>
      </c>
      <c r="O211" s="180">
        <v>10094.24324023266</v>
      </c>
      <c r="P211" s="181">
        <v>1</v>
      </c>
      <c r="Q211" s="112"/>
      <c r="R211" s="112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</row>
    <row r="212" spans="1:32" s="110" customFormat="1" ht="20.25" customHeight="1">
      <c r="A212" s="90"/>
      <c r="B212" s="329"/>
      <c r="C212" s="323" t="s">
        <v>100</v>
      </c>
      <c r="D212" s="323"/>
      <c r="E212" s="180">
        <v>516.4194364854076</v>
      </c>
      <c r="F212" s="181">
        <v>0.054552721670350524</v>
      </c>
      <c r="G212" s="180">
        <v>2945.450768407793</v>
      </c>
      <c r="H212" s="181">
        <v>0.3111469952723416</v>
      </c>
      <c r="I212" s="180">
        <v>2837.7460519017177</v>
      </c>
      <c r="J212" s="181">
        <v>0.29976945018587586</v>
      </c>
      <c r="K212" s="180">
        <v>2379.3171772077335</v>
      </c>
      <c r="L212" s="181">
        <v>0.25134264623551844</v>
      </c>
      <c r="M212" s="180">
        <v>787.4950167355336</v>
      </c>
      <c r="N212" s="181">
        <v>0.08318818663591396</v>
      </c>
      <c r="O212" s="180">
        <v>9466.428450738182</v>
      </c>
      <c r="P212" s="181">
        <v>1</v>
      </c>
      <c r="Q212" s="112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</row>
    <row r="213" spans="1:32" s="110" customFormat="1" ht="20.25" customHeight="1">
      <c r="A213" s="90"/>
      <c r="B213" s="329"/>
      <c r="C213" s="323" t="s">
        <v>101</v>
      </c>
      <c r="D213" s="323"/>
      <c r="E213" s="180">
        <v>172.90390442319307</v>
      </c>
      <c r="F213" s="181">
        <v>0.03409668537605276</v>
      </c>
      <c r="G213" s="180">
        <v>968.293175484739</v>
      </c>
      <c r="H213" s="181">
        <v>0.1909476125852802</v>
      </c>
      <c r="I213" s="180">
        <v>1623.496288020366</v>
      </c>
      <c r="J213" s="181">
        <v>0.3201538006124667</v>
      </c>
      <c r="K213" s="180">
        <v>1496.618973436979</v>
      </c>
      <c r="L213" s="181">
        <v>0.295133568182551</v>
      </c>
      <c r="M213" s="180">
        <v>809.6763050745077</v>
      </c>
      <c r="N213" s="181">
        <v>0.15966833324364882</v>
      </c>
      <c r="O213" s="180">
        <v>5070.988646439788</v>
      </c>
      <c r="P213" s="181">
        <v>1</v>
      </c>
      <c r="Q213" s="112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</row>
    <row r="214" spans="1:32" s="110" customFormat="1" ht="20.25" customHeight="1">
      <c r="A214" s="90"/>
      <c r="B214" s="329"/>
      <c r="C214" s="323" t="s">
        <v>102</v>
      </c>
      <c r="D214" s="323"/>
      <c r="E214" s="180" t="s">
        <v>192</v>
      </c>
      <c r="F214" s="181" t="s">
        <v>192</v>
      </c>
      <c r="G214" s="180">
        <v>374.56234392732745</v>
      </c>
      <c r="H214" s="181">
        <v>0.2813135244967405</v>
      </c>
      <c r="I214" s="180">
        <v>386.52324124416117</v>
      </c>
      <c r="J214" s="181">
        <v>0.29029670776354255</v>
      </c>
      <c r="K214" s="180">
        <v>432.03186978035524</v>
      </c>
      <c r="L214" s="181">
        <v>0.3244757780734336</v>
      </c>
      <c r="M214" s="180">
        <v>138.3590341270426</v>
      </c>
      <c r="N214" s="181">
        <v>0.10391398966628332</v>
      </c>
      <c r="O214" s="180">
        <v>1331.4764890788865</v>
      </c>
      <c r="P214" s="181">
        <v>1</v>
      </c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</row>
    <row r="215" spans="1:32" s="110" customFormat="1" ht="20.25" customHeight="1">
      <c r="A215" s="90"/>
      <c r="B215" s="329"/>
      <c r="C215" s="327" t="s">
        <v>9</v>
      </c>
      <c r="D215" s="327"/>
      <c r="E215" s="182">
        <f>SUM(E211:E214)</f>
        <v>1322.7962016051172</v>
      </c>
      <c r="F215" s="183">
        <f>E215/$O$215</f>
        <v>0.05094901322768914</v>
      </c>
      <c r="G215" s="182">
        <f>SUM(G211:G214)</f>
        <v>7517.097372181947</v>
      </c>
      <c r="H215" s="183">
        <f>G215/$O$215</f>
        <v>0.28952962896657575</v>
      </c>
      <c r="I215" s="182">
        <f>SUM(I211:I214)</f>
        <v>6828.0116629375725</v>
      </c>
      <c r="J215" s="183">
        <f>I215/$O$215</f>
        <v>0.2629887023501386</v>
      </c>
      <c r="K215" s="182">
        <f>SUM(K211:K214)</f>
        <v>7267.957047373634</v>
      </c>
      <c r="L215" s="183">
        <f>K215/$O$215</f>
        <v>0.2799337035407188</v>
      </c>
      <c r="M215" s="182">
        <f>SUM(M211:M214)</f>
        <v>3027.2745423912465</v>
      </c>
      <c r="N215" s="183">
        <f>M215/$O$215</f>
        <v>0.1165989519148779</v>
      </c>
      <c r="O215" s="182">
        <f>SUM(O211:O214)</f>
        <v>25963.136826489514</v>
      </c>
      <c r="P215" s="183">
        <v>1</v>
      </c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</row>
    <row r="216" spans="1:6" s="13" customFormat="1" ht="15.75">
      <c r="A216" s="25"/>
      <c r="B216" s="190" t="s">
        <v>107</v>
      </c>
      <c r="C216" s="17"/>
      <c r="D216" s="49"/>
      <c r="E216" s="50"/>
      <c r="F216" s="49"/>
    </row>
    <row r="217" spans="1:15" s="13" customFormat="1" ht="15.75">
      <c r="A217" s="25"/>
      <c r="B217" s="197" t="s">
        <v>113</v>
      </c>
      <c r="C217" s="17"/>
      <c r="D217" s="49"/>
      <c r="E217" s="50"/>
      <c r="F217" s="49"/>
      <c r="G217" s="50"/>
      <c r="H217" s="49"/>
      <c r="I217" s="50"/>
      <c r="J217" s="49"/>
      <c r="K217" s="50"/>
      <c r="L217" s="49"/>
      <c r="M217" s="50"/>
      <c r="N217" s="49"/>
      <c r="O217" s="50"/>
    </row>
    <row r="218" s="13" customFormat="1" ht="14.25" customHeight="1">
      <c r="B218" s="190" t="s">
        <v>119</v>
      </c>
    </row>
    <row r="219" s="13" customFormat="1" ht="14.25">
      <c r="B219" s="111"/>
    </row>
    <row r="220" s="13" customFormat="1" ht="14.25"/>
    <row r="221" spans="1:10" s="13" customFormat="1" ht="14.25">
      <c r="A221" s="330" t="s">
        <v>229</v>
      </c>
      <c r="B221" s="330"/>
      <c r="C221" s="330"/>
      <c r="D221" s="330"/>
      <c r="E221" s="330"/>
      <c r="F221" s="330"/>
      <c r="G221" s="330"/>
      <c r="H221" s="330"/>
      <c r="I221" s="330"/>
      <c r="J221" s="330"/>
    </row>
    <row r="222" spans="1:10" s="13" customFormat="1" ht="15">
      <c r="A222" s="225"/>
      <c r="B222" s="93"/>
      <c r="C222" s="93"/>
      <c r="D222" s="93"/>
      <c r="E222" s="93"/>
      <c r="F222" s="93"/>
      <c r="G222" s="93"/>
      <c r="H222" s="93"/>
      <c r="I222" s="93"/>
      <c r="J222" s="93"/>
    </row>
    <row r="223" spans="1:10" s="13" customFormat="1" ht="15">
      <c r="A223" s="25"/>
      <c r="B223" s="25"/>
      <c r="C223" s="25"/>
      <c r="D223" s="25"/>
      <c r="E223" s="25"/>
      <c r="F223" s="25"/>
      <c r="G223" s="25"/>
      <c r="H223" s="25"/>
      <c r="I223" s="25"/>
      <c r="J223" s="25"/>
    </row>
    <row r="224" spans="1:32" s="7" customFormat="1" ht="23.25" customHeight="1">
      <c r="A224" s="86"/>
      <c r="B224" s="319" t="s">
        <v>97</v>
      </c>
      <c r="C224" s="319" t="s">
        <v>103</v>
      </c>
      <c r="D224" s="319"/>
      <c r="E224" s="319" t="s">
        <v>88</v>
      </c>
      <c r="F224" s="319"/>
      <c r="G224" s="319" t="s">
        <v>89</v>
      </c>
      <c r="H224" s="319"/>
      <c r="I224" s="319" t="s">
        <v>90</v>
      </c>
      <c r="J224" s="319"/>
      <c r="K224" s="319" t="s">
        <v>91</v>
      </c>
      <c r="L224" s="319"/>
      <c r="M224" s="319" t="s">
        <v>92</v>
      </c>
      <c r="N224" s="319"/>
      <c r="O224" s="319" t="s">
        <v>9</v>
      </c>
      <c r="P224" s="3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</row>
    <row r="225" spans="1:32" s="7" customFormat="1" ht="23.25" customHeight="1">
      <c r="A225" s="86"/>
      <c r="B225" s="319"/>
      <c r="C225" s="319"/>
      <c r="D225" s="319"/>
      <c r="E225" s="151" t="s">
        <v>16</v>
      </c>
      <c r="F225" s="151" t="s">
        <v>69</v>
      </c>
      <c r="G225" s="151" t="s">
        <v>16</v>
      </c>
      <c r="H225" s="151" t="s">
        <v>69</v>
      </c>
      <c r="I225" s="151" t="s">
        <v>16</v>
      </c>
      <c r="J225" s="151" t="s">
        <v>69</v>
      </c>
      <c r="K225" s="151" t="s">
        <v>16</v>
      </c>
      <c r="L225" s="151" t="s">
        <v>69</v>
      </c>
      <c r="M225" s="151" t="s">
        <v>16</v>
      </c>
      <c r="N225" s="151" t="s">
        <v>69</v>
      </c>
      <c r="O225" s="151" t="s">
        <v>16</v>
      </c>
      <c r="P225" s="151" t="s">
        <v>69</v>
      </c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</row>
    <row r="226" spans="2:16" s="13" customFormat="1" ht="21" customHeight="1">
      <c r="B226" s="329">
        <v>2016</v>
      </c>
      <c r="C226" s="323" t="s">
        <v>99</v>
      </c>
      <c r="D226" s="323"/>
      <c r="E226" s="176">
        <v>443</v>
      </c>
      <c r="F226" s="177">
        <v>0.0619667086305777</v>
      </c>
      <c r="G226" s="176">
        <v>1567</v>
      </c>
      <c r="H226" s="177">
        <v>0.21919149531402993</v>
      </c>
      <c r="I226" s="176">
        <v>1503</v>
      </c>
      <c r="J226" s="177">
        <v>0.2102391942929081</v>
      </c>
      <c r="K226" s="176">
        <v>2603</v>
      </c>
      <c r="L226" s="177">
        <v>0.3641068680934396</v>
      </c>
      <c r="M226" s="176">
        <v>1033</v>
      </c>
      <c r="N226" s="177">
        <v>0.1444957336690446</v>
      </c>
      <c r="O226" s="176">
        <v>7149</v>
      </c>
      <c r="P226" s="177">
        <v>1</v>
      </c>
    </row>
    <row r="227" spans="2:16" s="13" customFormat="1" ht="21" customHeight="1">
      <c r="B227" s="329"/>
      <c r="C227" s="323" t="s">
        <v>100</v>
      </c>
      <c r="D227" s="323"/>
      <c r="E227" s="176">
        <v>539</v>
      </c>
      <c r="F227" s="177">
        <v>0.06289381563593932</v>
      </c>
      <c r="G227" s="176">
        <v>2874</v>
      </c>
      <c r="H227" s="177">
        <v>0.3353558926487748</v>
      </c>
      <c r="I227" s="176">
        <v>1873</v>
      </c>
      <c r="J227" s="177">
        <v>0.21855309218203034</v>
      </c>
      <c r="K227" s="176">
        <v>2247</v>
      </c>
      <c r="L227" s="177">
        <v>0.26219369894982497</v>
      </c>
      <c r="M227" s="176">
        <v>1037</v>
      </c>
      <c r="N227" s="177">
        <v>0.12100350058343057</v>
      </c>
      <c r="O227" s="176">
        <v>8570</v>
      </c>
      <c r="P227" s="177">
        <v>1</v>
      </c>
    </row>
    <row r="228" spans="2:16" s="13" customFormat="1" ht="21" customHeight="1">
      <c r="B228" s="329"/>
      <c r="C228" s="323" t="s">
        <v>101</v>
      </c>
      <c r="D228" s="323"/>
      <c r="E228" s="176">
        <v>195</v>
      </c>
      <c r="F228" s="177">
        <v>0.034228541337546076</v>
      </c>
      <c r="G228" s="176">
        <v>1303</v>
      </c>
      <c r="H228" s="177">
        <v>0.22871686852729506</v>
      </c>
      <c r="I228" s="176">
        <v>1548</v>
      </c>
      <c r="J228" s="177">
        <v>0.2717219589257504</v>
      </c>
      <c r="K228" s="176">
        <v>1889</v>
      </c>
      <c r="L228" s="177">
        <v>0.33157802352115145</v>
      </c>
      <c r="M228" s="176">
        <v>762</v>
      </c>
      <c r="N228" s="177">
        <v>0.13375460768825698</v>
      </c>
      <c r="O228" s="176">
        <v>5697</v>
      </c>
      <c r="P228" s="177">
        <v>1</v>
      </c>
    </row>
    <row r="229" spans="2:16" s="13" customFormat="1" ht="21" customHeight="1">
      <c r="B229" s="329"/>
      <c r="C229" s="323" t="s">
        <v>102</v>
      </c>
      <c r="D229" s="323"/>
      <c r="E229" s="176">
        <v>143</v>
      </c>
      <c r="F229" s="177">
        <v>0.09190231362467866</v>
      </c>
      <c r="G229" s="176">
        <v>350</v>
      </c>
      <c r="H229" s="177">
        <v>0.2249357326478149</v>
      </c>
      <c r="I229" s="176">
        <v>427</v>
      </c>
      <c r="J229" s="177">
        <v>0.2744215938303342</v>
      </c>
      <c r="K229" s="176">
        <v>391</v>
      </c>
      <c r="L229" s="177">
        <v>0.25128534704370176</v>
      </c>
      <c r="M229" s="176">
        <v>245</v>
      </c>
      <c r="N229" s="177">
        <v>0.15745501285347044</v>
      </c>
      <c r="O229" s="176">
        <v>1556</v>
      </c>
      <c r="P229" s="177">
        <v>1</v>
      </c>
    </row>
    <row r="230" spans="2:16" s="13" customFormat="1" ht="21" customHeight="1">
      <c r="B230" s="329"/>
      <c r="C230" s="327" t="s">
        <v>9</v>
      </c>
      <c r="D230" s="327"/>
      <c r="E230" s="178">
        <v>1320</v>
      </c>
      <c r="F230" s="179">
        <v>0.05746125718265715</v>
      </c>
      <c r="G230" s="178">
        <v>6094</v>
      </c>
      <c r="H230" s="179">
        <v>0.26527947065993385</v>
      </c>
      <c r="I230" s="178">
        <v>5351</v>
      </c>
      <c r="J230" s="179">
        <v>0.2329357478669685</v>
      </c>
      <c r="K230" s="178">
        <v>7130</v>
      </c>
      <c r="L230" s="179">
        <v>0.3103778512972314</v>
      </c>
      <c r="M230" s="178">
        <v>3077</v>
      </c>
      <c r="N230" s="179">
        <v>0.13394567299320911</v>
      </c>
      <c r="O230" s="178">
        <v>22972</v>
      </c>
      <c r="P230" s="179">
        <v>1</v>
      </c>
    </row>
    <row r="231" spans="2:16" s="13" customFormat="1" ht="21" customHeight="1">
      <c r="B231" s="329" t="s">
        <v>118</v>
      </c>
      <c r="C231" s="323" t="s">
        <v>99</v>
      </c>
      <c r="D231" s="323"/>
      <c r="E231" s="180">
        <v>400</v>
      </c>
      <c r="F231" s="181">
        <v>0.04906169508156506</v>
      </c>
      <c r="G231" s="180">
        <v>2258</v>
      </c>
      <c r="H231" s="181">
        <v>0.2769532687354348</v>
      </c>
      <c r="I231" s="180">
        <v>2392</v>
      </c>
      <c r="J231" s="181">
        <v>0.2933889365877591</v>
      </c>
      <c r="K231" s="180">
        <v>2382</v>
      </c>
      <c r="L231" s="181">
        <v>0.29216239421072</v>
      </c>
      <c r="M231" s="180">
        <v>721</v>
      </c>
      <c r="N231" s="181">
        <v>0.08843370538452103</v>
      </c>
      <c r="O231" s="180">
        <v>8153</v>
      </c>
      <c r="P231" s="181">
        <v>1</v>
      </c>
    </row>
    <row r="232" spans="2:17" s="13" customFormat="1" ht="21" customHeight="1">
      <c r="B232" s="329"/>
      <c r="C232" s="323" t="s">
        <v>100</v>
      </c>
      <c r="D232" s="323"/>
      <c r="E232" s="180">
        <v>523</v>
      </c>
      <c r="F232" s="181">
        <v>0.05560280671911546</v>
      </c>
      <c r="G232" s="180">
        <v>2836</v>
      </c>
      <c r="H232" s="181">
        <v>0.30150967467573886</v>
      </c>
      <c r="I232" s="180">
        <v>2774</v>
      </c>
      <c r="J232" s="181">
        <v>0.29491813735913247</v>
      </c>
      <c r="K232" s="180">
        <v>2527</v>
      </c>
      <c r="L232" s="181">
        <v>0.26865830321071654</v>
      </c>
      <c r="M232" s="180">
        <v>746</v>
      </c>
      <c r="N232" s="181">
        <v>0.07931107803529662</v>
      </c>
      <c r="O232" s="180">
        <v>9406</v>
      </c>
      <c r="P232" s="181">
        <v>1</v>
      </c>
      <c r="Q232" s="112"/>
    </row>
    <row r="233" spans="2:17" s="13" customFormat="1" ht="21" customHeight="1">
      <c r="B233" s="329"/>
      <c r="C233" s="323" t="s">
        <v>101</v>
      </c>
      <c r="D233" s="323"/>
      <c r="E233" s="180">
        <v>185</v>
      </c>
      <c r="F233" s="181">
        <v>0.03197372969236087</v>
      </c>
      <c r="G233" s="180">
        <v>1499</v>
      </c>
      <c r="H233" s="181">
        <v>0.2590736259937781</v>
      </c>
      <c r="I233" s="180">
        <v>1981</v>
      </c>
      <c r="J233" s="181">
        <v>0.34237815416522643</v>
      </c>
      <c r="K233" s="180">
        <v>1670</v>
      </c>
      <c r="L233" s="181">
        <v>0.28862772208779813</v>
      </c>
      <c r="M233" s="180">
        <v>451</v>
      </c>
      <c r="N233" s="181">
        <v>0.0779467680608365</v>
      </c>
      <c r="O233" s="180">
        <v>5786</v>
      </c>
      <c r="P233" s="181">
        <v>1</v>
      </c>
      <c r="Q233" s="112"/>
    </row>
    <row r="234" spans="2:17" s="13" customFormat="1" ht="21" customHeight="1">
      <c r="B234" s="329"/>
      <c r="C234" s="323" t="s">
        <v>102</v>
      </c>
      <c r="D234" s="323"/>
      <c r="E234" s="180">
        <v>78</v>
      </c>
      <c r="F234" s="181">
        <v>0.03663691874119305</v>
      </c>
      <c r="G234" s="180">
        <v>579</v>
      </c>
      <c r="H234" s="181">
        <v>0.27195866604039454</v>
      </c>
      <c r="I234" s="180">
        <v>599</v>
      </c>
      <c r="J234" s="181">
        <v>0.28135274776890556</v>
      </c>
      <c r="K234" s="180">
        <v>730</v>
      </c>
      <c r="L234" s="181">
        <v>0.3428839830906529</v>
      </c>
      <c r="M234" s="180">
        <v>143</v>
      </c>
      <c r="N234" s="181">
        <v>0.06716768435885392</v>
      </c>
      <c r="O234" s="180">
        <v>2129</v>
      </c>
      <c r="P234" s="181">
        <v>1</v>
      </c>
      <c r="Q234" s="112"/>
    </row>
    <row r="235" spans="2:16" s="13" customFormat="1" ht="21" customHeight="1">
      <c r="B235" s="329"/>
      <c r="C235" s="327" t="s">
        <v>9</v>
      </c>
      <c r="D235" s="327"/>
      <c r="E235" s="182">
        <f>SUM(E231:E234)</f>
        <v>1186</v>
      </c>
      <c r="F235" s="183">
        <f>E235/$O$235</f>
        <v>0.04655727408337913</v>
      </c>
      <c r="G235" s="182">
        <f>SUM(G231:G234)</f>
        <v>7172</v>
      </c>
      <c r="H235" s="183">
        <f>G235/$O$235</f>
        <v>0.28154196435581375</v>
      </c>
      <c r="I235" s="182">
        <f>SUM(I231:I234)</f>
        <v>7746</v>
      </c>
      <c r="J235" s="183">
        <f>I235/$O$235</f>
        <v>0.30407474287508834</v>
      </c>
      <c r="K235" s="182">
        <f>SUM(K231:K234)</f>
        <v>7309</v>
      </c>
      <c r="L235" s="183">
        <f>K235/$O$235</f>
        <v>0.28691999685954306</v>
      </c>
      <c r="M235" s="182">
        <f>SUM(M231:M234)</f>
        <v>2061</v>
      </c>
      <c r="N235" s="183">
        <f>M235/$O$235</f>
        <v>0.0809060218261757</v>
      </c>
      <c r="O235" s="182">
        <f>SUM(O231:O234)</f>
        <v>25474</v>
      </c>
      <c r="P235" s="183">
        <f>O235/$O$235</f>
        <v>1</v>
      </c>
    </row>
    <row r="236" s="13" customFormat="1" ht="15.75">
      <c r="B236" s="190" t="s">
        <v>107</v>
      </c>
    </row>
    <row r="237" s="13" customFormat="1" ht="15.75">
      <c r="B237" s="197" t="s">
        <v>113</v>
      </c>
    </row>
    <row r="238" s="13" customFormat="1" ht="15.75">
      <c r="B238" s="190" t="s">
        <v>119</v>
      </c>
    </row>
    <row r="239" s="13" customFormat="1" ht="14.25"/>
    <row r="240" s="13" customFormat="1" ht="27.75" customHeight="1"/>
    <row r="241" s="13" customFormat="1" ht="25.5" customHeight="1"/>
    <row r="242" s="13" customFormat="1" ht="15" customHeight="1"/>
    <row r="243" s="13" customFormat="1" ht="14.25"/>
    <row r="244" s="13" customFormat="1" ht="14.25"/>
    <row r="245" s="13" customFormat="1" ht="14.25"/>
    <row r="246" s="13" customFormat="1" ht="14.25"/>
    <row r="247" s="13" customFormat="1" ht="14.25"/>
    <row r="248" s="13" customFormat="1" ht="14.25"/>
    <row r="249" s="13" customFormat="1" ht="14.25"/>
    <row r="250" s="13" customFormat="1" ht="14.25"/>
    <row r="251" s="13" customFormat="1" ht="14.25"/>
    <row r="252" s="13" customFormat="1" ht="14.25"/>
    <row r="253" s="13" customFormat="1" ht="14.25"/>
    <row r="254" s="13" customFormat="1" ht="14.25"/>
    <row r="255" s="13" customFormat="1" ht="14.25"/>
    <row r="256" s="13" customFormat="1" ht="14.25"/>
    <row r="257" s="13" customFormat="1" ht="14.25"/>
    <row r="258" s="13" customFormat="1" ht="14.25"/>
    <row r="259" s="13" customFormat="1" ht="14.25"/>
    <row r="260" s="13" customFormat="1" ht="14.25"/>
    <row r="261" s="13" customFormat="1" ht="14.25"/>
    <row r="262" s="13" customFormat="1" ht="14.25"/>
    <row r="263" s="13" customFormat="1" ht="14.25"/>
  </sheetData>
  <sheetProtection/>
  <mergeCells count="210">
    <mergeCell ref="H87:I87"/>
    <mergeCell ref="D85:I85"/>
    <mergeCell ref="P86:Q86"/>
    <mergeCell ref="P87:Q87"/>
    <mergeCell ref="L85:Q85"/>
    <mergeCell ref="F87:G87"/>
    <mergeCell ref="L87:M87"/>
    <mergeCell ref="L86:M86"/>
    <mergeCell ref="D86:E86"/>
    <mergeCell ref="N86:O86"/>
    <mergeCell ref="K30:L30"/>
    <mergeCell ref="E30:F30"/>
    <mergeCell ref="G30:H30"/>
    <mergeCell ref="B29:B31"/>
    <mergeCell ref="L61:O61"/>
    <mergeCell ref="I73:M73"/>
    <mergeCell ref="N73:R73"/>
    <mergeCell ref="Q30:R30"/>
    <mergeCell ref="B73:C74"/>
    <mergeCell ref="B32:B34"/>
    <mergeCell ref="E10:R10"/>
    <mergeCell ref="E29:R29"/>
    <mergeCell ref="M30:N30"/>
    <mergeCell ref="C35:D35"/>
    <mergeCell ref="C36:D36"/>
    <mergeCell ref="C29:D31"/>
    <mergeCell ref="C33:D33"/>
    <mergeCell ref="C19:D19"/>
    <mergeCell ref="C20:D20"/>
    <mergeCell ref="C32:D32"/>
    <mergeCell ref="C228:D228"/>
    <mergeCell ref="C229:D229"/>
    <mergeCell ref="C122:D122"/>
    <mergeCell ref="B121:B123"/>
    <mergeCell ref="C179:D179"/>
    <mergeCell ref="B170:D172"/>
    <mergeCell ref="B174:D174"/>
    <mergeCell ref="B178:B179"/>
    <mergeCell ref="B175:D175"/>
    <mergeCell ref="C123:D123"/>
    <mergeCell ref="M204:N204"/>
    <mergeCell ref="K204:L204"/>
    <mergeCell ref="C107:D107"/>
    <mergeCell ref="B152:C154"/>
    <mergeCell ref="D153:F153"/>
    <mergeCell ref="E171:G171"/>
    <mergeCell ref="B127:B129"/>
    <mergeCell ref="C127:D127"/>
    <mergeCell ref="C128:D128"/>
    <mergeCell ref="B124:B126"/>
    <mergeCell ref="B224:B225"/>
    <mergeCell ref="C230:D230"/>
    <mergeCell ref="O204:P204"/>
    <mergeCell ref="E224:F224"/>
    <mergeCell ref="K224:L224"/>
    <mergeCell ref="M224:N224"/>
    <mergeCell ref="O224:P224"/>
    <mergeCell ref="G224:H224"/>
    <mergeCell ref="I204:J204"/>
    <mergeCell ref="I224:J224"/>
    <mergeCell ref="B13:B15"/>
    <mergeCell ref="O30:P30"/>
    <mergeCell ref="B35:B37"/>
    <mergeCell ref="B75:C75"/>
    <mergeCell ref="B76:C76"/>
    <mergeCell ref="C207:D207"/>
    <mergeCell ref="B192:D192"/>
    <mergeCell ref="B193:D193"/>
    <mergeCell ref="B194:D194"/>
    <mergeCell ref="A201:J201"/>
    <mergeCell ref="H49:I49"/>
    <mergeCell ref="B19:B21"/>
    <mergeCell ref="C21:D21"/>
    <mergeCell ref="I30:J30"/>
    <mergeCell ref="C39:D39"/>
    <mergeCell ref="C34:D34"/>
    <mergeCell ref="B38:B40"/>
    <mergeCell ref="C40:D40"/>
    <mergeCell ref="D48:I48"/>
    <mergeCell ref="C38:D38"/>
    <mergeCell ref="Q11:R11"/>
    <mergeCell ref="B16:B18"/>
    <mergeCell ref="C13:D13"/>
    <mergeCell ref="C14:D14"/>
    <mergeCell ref="C15:D15"/>
    <mergeCell ref="C16:D16"/>
    <mergeCell ref="C18:D18"/>
    <mergeCell ref="E11:F11"/>
    <mergeCell ref="G11:H11"/>
    <mergeCell ref="I11:J11"/>
    <mergeCell ref="F49:G49"/>
    <mergeCell ref="B61:C62"/>
    <mergeCell ref="B53:C53"/>
    <mergeCell ref="B52:C52"/>
    <mergeCell ref="B51:C51"/>
    <mergeCell ref="D61:G61"/>
    <mergeCell ref="B10:B12"/>
    <mergeCell ref="C204:D205"/>
    <mergeCell ref="E204:F204"/>
    <mergeCell ref="G204:H204"/>
    <mergeCell ref="B137:C139"/>
    <mergeCell ref="C108:D108"/>
    <mergeCell ref="C17:D17"/>
    <mergeCell ref="B63:C63"/>
    <mergeCell ref="B48:C50"/>
    <mergeCell ref="C37:D37"/>
    <mergeCell ref="C103:D103"/>
    <mergeCell ref="D152:L152"/>
    <mergeCell ref="C102:D102"/>
    <mergeCell ref="K171:M171"/>
    <mergeCell ref="C126:D126"/>
    <mergeCell ref="B190:D190"/>
    <mergeCell ref="D137:L137"/>
    <mergeCell ref="C125:D125"/>
    <mergeCell ref="J153:L153"/>
    <mergeCell ref="C121:D121"/>
    <mergeCell ref="M11:N11"/>
    <mergeCell ref="O11:P11"/>
    <mergeCell ref="C10:D12"/>
    <mergeCell ref="B160:C160"/>
    <mergeCell ref="B101:B102"/>
    <mergeCell ref="B159:C159"/>
    <mergeCell ref="C105:D105"/>
    <mergeCell ref="C106:D106"/>
    <mergeCell ref="C104:D104"/>
    <mergeCell ref="B158:C158"/>
    <mergeCell ref="B64:C64"/>
    <mergeCell ref="N87:O87"/>
    <mergeCell ref="H61:K61"/>
    <mergeCell ref="D49:E49"/>
    <mergeCell ref="A3:Q3"/>
    <mergeCell ref="A4:Q4"/>
    <mergeCell ref="A26:N26"/>
    <mergeCell ref="A7:N7"/>
    <mergeCell ref="F86:G86"/>
    <mergeCell ref="K11:L11"/>
    <mergeCell ref="B65:C65"/>
    <mergeCell ref="D87:E87"/>
    <mergeCell ref="B77:C77"/>
    <mergeCell ref="B89:C89"/>
    <mergeCell ref="B85:C88"/>
    <mergeCell ref="D73:G73"/>
    <mergeCell ref="K85:K88"/>
    <mergeCell ref="H86:I86"/>
    <mergeCell ref="B93:C93"/>
    <mergeCell ref="B90:C90"/>
    <mergeCell ref="B142:C142"/>
    <mergeCell ref="B141:C141"/>
    <mergeCell ref="C111:D111"/>
    <mergeCell ref="B92:C92"/>
    <mergeCell ref="B91:C91"/>
    <mergeCell ref="C101:K101"/>
    <mergeCell ref="B119:B120"/>
    <mergeCell ref="C120:D120"/>
    <mergeCell ref="C119:K119"/>
    <mergeCell ref="J138:L138"/>
    <mergeCell ref="B140:C140"/>
    <mergeCell ref="D138:F138"/>
    <mergeCell ref="G138:I138"/>
    <mergeCell ref="B143:B144"/>
    <mergeCell ref="B161:B162"/>
    <mergeCell ref="B195:B196"/>
    <mergeCell ref="B103:B105"/>
    <mergeCell ref="B106:B108"/>
    <mergeCell ref="B155:C155"/>
    <mergeCell ref="C129:D129"/>
    <mergeCell ref="C124:D124"/>
    <mergeCell ref="B109:B111"/>
    <mergeCell ref="C109:D109"/>
    <mergeCell ref="C110:D110"/>
    <mergeCell ref="C234:D234"/>
    <mergeCell ref="K188:M188"/>
    <mergeCell ref="B204:B205"/>
    <mergeCell ref="B206:B210"/>
    <mergeCell ref="B226:B230"/>
    <mergeCell ref="C233:D233"/>
    <mergeCell ref="B191:D191"/>
    <mergeCell ref="B231:B235"/>
    <mergeCell ref="C231:D231"/>
    <mergeCell ref="C232:D232"/>
    <mergeCell ref="C226:D226"/>
    <mergeCell ref="C235:D235"/>
    <mergeCell ref="C215:D215"/>
    <mergeCell ref="C206:D206"/>
    <mergeCell ref="C224:D225"/>
    <mergeCell ref="C213:D213"/>
    <mergeCell ref="C214:D214"/>
    <mergeCell ref="C227:D227"/>
    <mergeCell ref="A221:J221"/>
    <mergeCell ref="C210:D210"/>
    <mergeCell ref="B211:B215"/>
    <mergeCell ref="C211:D211"/>
    <mergeCell ref="C212:D212"/>
    <mergeCell ref="C208:D208"/>
    <mergeCell ref="C209:D209"/>
    <mergeCell ref="E188:G188"/>
    <mergeCell ref="H188:J188"/>
    <mergeCell ref="C196:D196"/>
    <mergeCell ref="B187:D189"/>
    <mergeCell ref="B173:D173"/>
    <mergeCell ref="C195:D195"/>
    <mergeCell ref="B176:D176"/>
    <mergeCell ref="B177:D177"/>
    <mergeCell ref="C178:D178"/>
    <mergeCell ref="G153:I153"/>
    <mergeCell ref="E170:M170"/>
    <mergeCell ref="B156:C156"/>
    <mergeCell ref="H171:J171"/>
    <mergeCell ref="B157:C157"/>
    <mergeCell ref="E187:M187"/>
  </mergeCells>
  <printOptions/>
  <pageMargins left="0.7" right="0.7" top="0.75" bottom="0.75" header="0.3" footer="0.3"/>
  <pageSetup horizontalDpi="600" verticalDpi="600" orientation="portrait" r:id="rId2"/>
  <ignoredErrors>
    <ignoredError sqref="L140:L142 E215 O215:P215 E235 P235" formulaRange="1"/>
    <ignoredError sqref="F215:G215 H215:I215 J215:K215 L215:M215 N215 F235:H235 I235:J235 K235:L235 M235:N235 O235" formula="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Z82"/>
  <sheetViews>
    <sheetView showGridLines="0" zoomScale="85" zoomScaleNormal="85" zoomScalePageLayoutView="0" workbookViewId="0" topLeftCell="A1">
      <selection activeCell="H12" sqref="H12"/>
    </sheetView>
  </sheetViews>
  <sheetFormatPr defaultColWidth="11.421875" defaultRowHeight="15"/>
  <cols>
    <col min="1" max="1" width="11.421875" style="13" customWidth="1"/>
    <col min="2" max="2" width="30.00390625" style="5" customWidth="1"/>
    <col min="3" max="3" width="15.8515625" style="5" customWidth="1"/>
    <col min="4" max="4" width="13.00390625" style="5" customWidth="1"/>
    <col min="5" max="5" width="12.8515625" style="5" bestFit="1" customWidth="1"/>
    <col min="6" max="6" width="15.28125" style="5" customWidth="1"/>
    <col min="7" max="8" width="14.00390625" style="5" customWidth="1"/>
    <col min="9" max="9" width="15.421875" style="5" bestFit="1" customWidth="1"/>
    <col min="10" max="10" width="14.421875" style="5" customWidth="1"/>
    <col min="11" max="11" width="12.8515625" style="5" bestFit="1" customWidth="1"/>
    <col min="12" max="12" width="14.421875" style="5" bestFit="1" customWidth="1"/>
    <col min="13" max="13" width="12.57421875" style="5" bestFit="1" customWidth="1"/>
    <col min="14" max="14" width="14.28125" style="5" bestFit="1" customWidth="1"/>
    <col min="15" max="15" width="16.57421875" style="5" bestFit="1" customWidth="1"/>
    <col min="16" max="16" width="14.28125" style="5" bestFit="1" customWidth="1"/>
    <col min="17" max="17" width="12.8515625" style="5" bestFit="1" customWidth="1"/>
    <col min="18" max="18" width="14.421875" style="5" bestFit="1" customWidth="1"/>
    <col min="19" max="19" width="12.57421875" style="5" bestFit="1" customWidth="1"/>
    <col min="20" max="20" width="14.28125" style="5" bestFit="1" customWidth="1"/>
    <col min="21" max="21" width="14.421875" style="5" bestFit="1" customWidth="1"/>
    <col min="22" max="22" width="7.00390625" style="5" bestFit="1" customWidth="1"/>
    <col min="23" max="23" width="12.8515625" style="5" bestFit="1" customWidth="1"/>
    <col min="24" max="24" width="14.421875" style="5" bestFit="1" customWidth="1"/>
    <col min="25" max="25" width="9.421875" style="5" bestFit="1" customWidth="1"/>
    <col min="26" max="26" width="12.8515625" style="5" customWidth="1"/>
    <col min="27" max="16384" width="11.421875" style="5" customWidth="1"/>
  </cols>
  <sheetData>
    <row r="1" s="13" customFormat="1" ht="67.5" customHeight="1"/>
    <row r="2" s="13" customFormat="1" ht="14.25"/>
    <row r="3" spans="1:13" s="13" customFormat="1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26" s="13" customFormat="1" ht="14.25">
      <c r="A4" s="344" t="s">
        <v>114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</row>
    <row r="5" spans="1:26" s="13" customFormat="1" ht="14.25">
      <c r="A5" s="344" t="s">
        <v>115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</row>
    <row r="6" spans="1:13" s="13" customFormat="1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="13" customFormat="1" ht="14.25"/>
    <row r="8" s="53" customFormat="1" ht="15.75" customHeight="1">
      <c r="A8" s="225" t="s">
        <v>230</v>
      </c>
    </row>
    <row r="9" spans="1:9" s="13" customFormat="1" ht="14.25" customHeight="1">
      <c r="A9" s="360"/>
      <c r="B9" s="360"/>
      <c r="C9" s="360"/>
      <c r="D9" s="360"/>
      <c r="E9" s="360"/>
      <c r="F9" s="360"/>
      <c r="G9" s="360"/>
      <c r="H9" s="360"/>
      <c r="I9" s="360"/>
    </row>
    <row r="10" spans="2:25" s="13" customFormat="1" ht="18" customHeight="1">
      <c r="B10" s="319" t="s">
        <v>129</v>
      </c>
      <c r="C10" s="319" t="s">
        <v>134</v>
      </c>
      <c r="D10" s="319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</row>
    <row r="11" spans="2:25" s="13" customFormat="1" ht="18" customHeight="1">
      <c r="B11" s="319"/>
      <c r="C11" s="319" t="s">
        <v>110</v>
      </c>
      <c r="D11" s="319" t="s">
        <v>10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</row>
    <row r="12" spans="2:25" s="13" customFormat="1" ht="18" customHeight="1">
      <c r="B12" s="319"/>
      <c r="C12" s="319"/>
      <c r="D12" s="319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</row>
    <row r="13" spans="2:25" s="13" customFormat="1" ht="18" customHeight="1">
      <c r="B13" s="293" t="s">
        <v>123</v>
      </c>
      <c r="C13" s="186">
        <v>30576</v>
      </c>
      <c r="D13" s="187">
        <v>0.943645453984322</v>
      </c>
      <c r="E13" s="123"/>
      <c r="F13" s="133"/>
      <c r="G13" s="133"/>
      <c r="H13" s="124"/>
      <c r="I13" s="133"/>
      <c r="J13" s="133"/>
      <c r="K13" s="124"/>
      <c r="L13" s="133"/>
      <c r="M13" s="133"/>
      <c r="N13" s="124"/>
      <c r="O13" s="133"/>
      <c r="P13" s="133"/>
      <c r="Q13" s="124"/>
      <c r="R13" s="133"/>
      <c r="S13" s="133"/>
      <c r="T13" s="124"/>
      <c r="U13" s="133"/>
      <c r="V13" s="133"/>
      <c r="W13" s="124"/>
      <c r="X13" s="133"/>
      <c r="Y13" s="133"/>
    </row>
    <row r="14" spans="2:25" s="13" customFormat="1" ht="18" customHeight="1">
      <c r="B14" s="293" t="s">
        <v>124</v>
      </c>
      <c r="C14" s="186">
        <v>916</v>
      </c>
      <c r="D14" s="187">
        <v>0.02826985988519227</v>
      </c>
      <c r="E14" s="123"/>
      <c r="F14" s="133"/>
      <c r="G14" s="133"/>
      <c r="H14" s="124"/>
      <c r="I14" s="133"/>
      <c r="J14" s="133"/>
      <c r="K14" s="124"/>
      <c r="L14" s="133"/>
      <c r="M14" s="133"/>
      <c r="N14" s="124"/>
      <c r="O14" s="133"/>
      <c r="P14" s="133"/>
      <c r="Q14" s="124"/>
      <c r="R14" s="133"/>
      <c r="S14" s="133"/>
      <c r="T14" s="124"/>
      <c r="U14" s="133"/>
      <c r="V14" s="133"/>
      <c r="W14" s="124"/>
      <c r="X14" s="133"/>
      <c r="Y14" s="133"/>
    </row>
    <row r="15" spans="2:25" ht="18" customHeight="1">
      <c r="B15" s="293" t="s">
        <v>125</v>
      </c>
      <c r="C15" s="186">
        <v>286</v>
      </c>
      <c r="D15" s="187">
        <v>0.008826615641009814</v>
      </c>
      <c r="E15" s="123"/>
      <c r="F15" s="133"/>
      <c r="G15" s="133"/>
      <c r="H15" s="124"/>
      <c r="I15" s="133"/>
      <c r="J15" s="133"/>
      <c r="K15" s="124"/>
      <c r="L15" s="133"/>
      <c r="M15" s="133"/>
      <c r="N15" s="124"/>
      <c r="O15" s="133"/>
      <c r="P15" s="133"/>
      <c r="Q15" s="124"/>
      <c r="R15" s="133"/>
      <c r="S15" s="133"/>
      <c r="T15" s="124"/>
      <c r="U15" s="133"/>
      <c r="V15" s="133"/>
      <c r="W15" s="124"/>
      <c r="X15" s="133"/>
      <c r="Y15" s="133"/>
    </row>
    <row r="16" spans="2:25" ht="18" customHeight="1">
      <c r="B16" s="293" t="s">
        <v>126</v>
      </c>
      <c r="C16" s="186">
        <v>454</v>
      </c>
      <c r="D16" s="187">
        <v>0.014011480772791803</v>
      </c>
      <c r="E16" s="123"/>
      <c r="F16" s="133"/>
      <c r="G16" s="133"/>
      <c r="H16" s="124"/>
      <c r="I16" s="133"/>
      <c r="J16" s="133"/>
      <c r="K16" s="124"/>
      <c r="L16" s="133"/>
      <c r="M16" s="133"/>
      <c r="N16" s="124"/>
      <c r="O16" s="133"/>
      <c r="P16" s="133"/>
      <c r="Q16" s="124"/>
      <c r="R16" s="133"/>
      <c r="S16" s="133"/>
      <c r="T16" s="124"/>
      <c r="U16" s="133"/>
      <c r="V16" s="133"/>
      <c r="W16" s="124"/>
      <c r="X16" s="133"/>
      <c r="Y16" s="133"/>
    </row>
    <row r="17" spans="2:25" ht="18" customHeight="1">
      <c r="B17" s="293" t="s">
        <v>127</v>
      </c>
      <c r="C17" s="186">
        <v>163</v>
      </c>
      <c r="D17" s="187">
        <v>0.005030553669526573</v>
      </c>
      <c r="E17" s="123"/>
      <c r="F17" s="133"/>
      <c r="G17" s="133"/>
      <c r="H17" s="124"/>
      <c r="I17" s="133"/>
      <c r="J17" s="133"/>
      <c r="K17" s="124"/>
      <c r="L17" s="133"/>
      <c r="M17" s="133"/>
      <c r="N17" s="124"/>
      <c r="O17" s="133"/>
      <c r="P17" s="133"/>
      <c r="Q17" s="124"/>
      <c r="R17" s="133"/>
      <c r="S17" s="133"/>
      <c r="T17" s="124"/>
      <c r="U17" s="133"/>
      <c r="V17" s="133"/>
      <c r="W17" s="124"/>
      <c r="X17" s="133"/>
      <c r="Y17" s="133"/>
    </row>
    <row r="18" spans="2:25" ht="18" customHeight="1">
      <c r="B18" s="293" t="s">
        <v>128</v>
      </c>
      <c r="C18" s="186">
        <v>7</v>
      </c>
      <c r="D18" s="187">
        <v>0.00021603604715758287</v>
      </c>
      <c r="E18" s="123"/>
      <c r="F18" s="133"/>
      <c r="G18" s="133"/>
      <c r="H18" s="124"/>
      <c r="I18" s="133"/>
      <c r="J18" s="133"/>
      <c r="K18" s="124"/>
      <c r="L18" s="133"/>
      <c r="M18" s="133"/>
      <c r="N18" s="124"/>
      <c r="O18" s="133"/>
      <c r="P18" s="133"/>
      <c r="Q18" s="124"/>
      <c r="R18" s="133"/>
      <c r="S18" s="133"/>
      <c r="T18" s="124"/>
      <c r="U18" s="133"/>
      <c r="V18" s="133"/>
      <c r="W18" s="124"/>
      <c r="X18" s="133"/>
      <c r="Y18" s="133"/>
    </row>
    <row r="19" spans="2:25" ht="18" customHeight="1">
      <c r="B19" s="293" t="s">
        <v>5</v>
      </c>
      <c r="C19" s="188">
        <v>32402</v>
      </c>
      <c r="D19" s="189">
        <v>1</v>
      </c>
      <c r="E19" s="123"/>
      <c r="F19" s="133"/>
      <c r="G19" s="133"/>
      <c r="H19" s="124"/>
      <c r="I19" s="133"/>
      <c r="J19" s="133"/>
      <c r="K19" s="124"/>
      <c r="L19" s="133"/>
      <c r="M19" s="133"/>
      <c r="N19" s="124"/>
      <c r="O19" s="133"/>
      <c r="P19" s="133"/>
      <c r="Q19" s="124"/>
      <c r="R19" s="133"/>
      <c r="S19" s="133"/>
      <c r="T19" s="124"/>
      <c r="U19" s="133"/>
      <c r="V19" s="133"/>
      <c r="W19" s="124"/>
      <c r="X19" s="133"/>
      <c r="Y19" s="133"/>
    </row>
    <row r="20" ht="15.75">
      <c r="B20" s="190" t="s">
        <v>107</v>
      </c>
    </row>
    <row r="21" ht="15.75">
      <c r="B21" s="197" t="s">
        <v>121</v>
      </c>
    </row>
    <row r="22" spans="1:2" s="129" customFormat="1" ht="14.25">
      <c r="A22" s="13"/>
      <c r="B22" s="111"/>
    </row>
    <row r="23" spans="1:2" s="129" customFormat="1" ht="14.25">
      <c r="A23" s="13"/>
      <c r="B23" s="111"/>
    </row>
    <row r="24" spans="1:26" s="129" customFormat="1" ht="14.25">
      <c r="A24" s="225" t="s">
        <v>231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s="129" customFormat="1" ht="15">
      <c r="A25" s="360"/>
      <c r="B25" s="360"/>
      <c r="C25" s="360"/>
      <c r="D25" s="360"/>
      <c r="E25" s="360"/>
      <c r="F25" s="360"/>
      <c r="G25" s="360"/>
      <c r="H25" s="360"/>
      <c r="I25" s="360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5" s="129" customFormat="1" ht="18" customHeight="1">
      <c r="A26" s="13"/>
      <c r="B26" s="319" t="s">
        <v>130</v>
      </c>
      <c r="C26" s="319" t="s">
        <v>134</v>
      </c>
      <c r="D26" s="319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</row>
    <row r="27" spans="1:25" s="129" customFormat="1" ht="18" customHeight="1">
      <c r="A27" s="13"/>
      <c r="B27" s="319"/>
      <c r="C27" s="319" t="s">
        <v>110</v>
      </c>
      <c r="D27" s="319" t="s">
        <v>10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</row>
    <row r="28" spans="1:25" s="129" customFormat="1" ht="18" customHeight="1">
      <c r="A28" s="13"/>
      <c r="B28" s="319"/>
      <c r="C28" s="319"/>
      <c r="D28" s="319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</row>
    <row r="29" spans="1:25" s="129" customFormat="1" ht="18" customHeight="1">
      <c r="A29" s="13"/>
      <c r="B29" s="293" t="s">
        <v>122</v>
      </c>
      <c r="C29" s="186">
        <v>1196</v>
      </c>
      <c r="D29" s="187">
        <v>0.2234678624813154</v>
      </c>
      <c r="E29" s="123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</row>
    <row r="30" spans="1:25" s="129" customFormat="1" ht="18" customHeight="1">
      <c r="A30" s="13"/>
      <c r="B30" s="293" t="s">
        <v>123</v>
      </c>
      <c r="C30" s="186">
        <v>453</v>
      </c>
      <c r="D30" s="187">
        <v>0.08464125560538116</v>
      </c>
      <c r="E30" s="123"/>
      <c r="F30" s="133"/>
      <c r="G30" s="133"/>
      <c r="H30" s="124"/>
      <c r="I30" s="133"/>
      <c r="J30" s="133"/>
      <c r="K30" s="124"/>
      <c r="L30" s="133"/>
      <c r="M30" s="133"/>
      <c r="N30" s="124"/>
      <c r="O30" s="133"/>
      <c r="P30" s="133"/>
      <c r="Q30" s="124"/>
      <c r="R30" s="133"/>
      <c r="S30" s="133"/>
      <c r="T30" s="124"/>
      <c r="U30" s="133"/>
      <c r="V30" s="133"/>
      <c r="W30" s="124"/>
      <c r="X30" s="133"/>
      <c r="Y30" s="133"/>
    </row>
    <row r="31" spans="1:25" s="129" customFormat="1" ht="18" customHeight="1">
      <c r="A31" s="13"/>
      <c r="B31" s="293" t="s">
        <v>124</v>
      </c>
      <c r="C31" s="186">
        <v>1776</v>
      </c>
      <c r="D31" s="187">
        <v>0.3318385650224215</v>
      </c>
      <c r="E31" s="123"/>
      <c r="F31" s="133"/>
      <c r="G31" s="133"/>
      <c r="H31" s="124"/>
      <c r="I31" s="133"/>
      <c r="J31" s="133"/>
      <c r="K31" s="124"/>
      <c r="L31" s="133"/>
      <c r="M31" s="133"/>
      <c r="N31" s="124"/>
      <c r="O31" s="133"/>
      <c r="P31" s="133"/>
      <c r="Q31" s="124"/>
      <c r="R31" s="133"/>
      <c r="S31" s="133"/>
      <c r="T31" s="124"/>
      <c r="U31" s="133"/>
      <c r="V31" s="133"/>
      <c r="W31" s="124"/>
      <c r="X31" s="133"/>
      <c r="Y31" s="133"/>
    </row>
    <row r="32" spans="1:25" s="129" customFormat="1" ht="18" customHeight="1">
      <c r="A32" s="13"/>
      <c r="B32" s="293" t="s">
        <v>125</v>
      </c>
      <c r="C32" s="186">
        <v>617</v>
      </c>
      <c r="D32" s="187">
        <v>0.11528400597907325</v>
      </c>
      <c r="E32" s="123"/>
      <c r="F32" s="133"/>
      <c r="G32" s="133"/>
      <c r="H32" s="124"/>
      <c r="I32" s="133"/>
      <c r="J32" s="133"/>
      <c r="K32" s="124"/>
      <c r="L32" s="133"/>
      <c r="M32" s="133"/>
      <c r="N32" s="124"/>
      <c r="O32" s="133"/>
      <c r="P32" s="133"/>
      <c r="Q32" s="124"/>
      <c r="R32" s="133"/>
      <c r="S32" s="133"/>
      <c r="T32" s="124"/>
      <c r="U32" s="133"/>
      <c r="V32" s="133"/>
      <c r="W32" s="124"/>
      <c r="X32" s="133"/>
      <c r="Y32" s="133"/>
    </row>
    <row r="33" spans="1:25" s="129" customFormat="1" ht="18" customHeight="1">
      <c r="A33" s="13"/>
      <c r="B33" s="293" t="s">
        <v>126</v>
      </c>
      <c r="C33" s="186">
        <v>1089</v>
      </c>
      <c r="D33" s="187">
        <v>0.20347533632286996</v>
      </c>
      <c r="E33" s="123"/>
      <c r="F33" s="133"/>
      <c r="G33" s="133"/>
      <c r="H33" s="124"/>
      <c r="I33" s="133"/>
      <c r="J33" s="133"/>
      <c r="K33" s="124"/>
      <c r="L33" s="133"/>
      <c r="M33" s="133"/>
      <c r="N33" s="124"/>
      <c r="O33" s="133"/>
      <c r="P33" s="133"/>
      <c r="Q33" s="124"/>
      <c r="R33" s="133"/>
      <c r="S33" s="133"/>
      <c r="T33" s="124"/>
      <c r="U33" s="133"/>
      <c r="V33" s="133"/>
      <c r="W33" s="124"/>
      <c r="X33" s="133"/>
      <c r="Y33" s="133"/>
    </row>
    <row r="34" spans="1:25" s="129" customFormat="1" ht="18" customHeight="1">
      <c r="A34" s="13"/>
      <c r="B34" s="293" t="s">
        <v>127</v>
      </c>
      <c r="C34" s="186">
        <v>201</v>
      </c>
      <c r="D34" s="187">
        <v>0.03755605381165919</v>
      </c>
      <c r="E34" s="123"/>
      <c r="F34" s="133"/>
      <c r="G34" s="133"/>
      <c r="H34" s="124"/>
      <c r="I34" s="133"/>
      <c r="J34" s="133"/>
      <c r="K34" s="124"/>
      <c r="L34" s="133"/>
      <c r="M34" s="133"/>
      <c r="N34" s="124"/>
      <c r="O34" s="133"/>
      <c r="P34" s="133"/>
      <c r="Q34" s="124"/>
      <c r="R34" s="133"/>
      <c r="S34" s="133"/>
      <c r="T34" s="124"/>
      <c r="U34" s="133"/>
      <c r="V34" s="133"/>
      <c r="W34" s="124"/>
      <c r="X34" s="133"/>
      <c r="Y34" s="133"/>
    </row>
    <row r="35" spans="1:25" s="129" customFormat="1" ht="18" customHeight="1">
      <c r="A35" s="13"/>
      <c r="B35" s="293" t="s">
        <v>128</v>
      </c>
      <c r="C35" s="186">
        <v>20</v>
      </c>
      <c r="D35" s="187">
        <v>0.0037369207772795215</v>
      </c>
      <c r="E35" s="123"/>
      <c r="F35" s="133"/>
      <c r="G35" s="133"/>
      <c r="H35" s="124"/>
      <c r="I35" s="133"/>
      <c r="J35" s="133"/>
      <c r="K35" s="124"/>
      <c r="L35" s="133"/>
      <c r="M35" s="133"/>
      <c r="N35" s="124"/>
      <c r="O35" s="133"/>
      <c r="P35" s="133"/>
      <c r="Q35" s="124"/>
      <c r="R35" s="133"/>
      <c r="S35" s="133"/>
      <c r="T35" s="124"/>
      <c r="U35" s="133"/>
      <c r="V35" s="133"/>
      <c r="W35" s="124"/>
      <c r="X35" s="133"/>
      <c r="Y35" s="133"/>
    </row>
    <row r="36" spans="1:25" s="129" customFormat="1" ht="18" customHeight="1">
      <c r="A36" s="13"/>
      <c r="B36" s="293" t="s">
        <v>5</v>
      </c>
      <c r="C36" s="199">
        <v>5352</v>
      </c>
      <c r="D36" s="200">
        <v>1</v>
      </c>
      <c r="E36" s="123"/>
      <c r="F36" s="133"/>
      <c r="G36" s="133"/>
      <c r="H36" s="124"/>
      <c r="I36" s="133"/>
      <c r="J36" s="133"/>
      <c r="K36" s="124"/>
      <c r="L36" s="133"/>
      <c r="M36" s="133"/>
      <c r="N36" s="124"/>
      <c r="O36" s="133"/>
      <c r="P36" s="133"/>
      <c r="Q36" s="124"/>
      <c r="R36" s="133"/>
      <c r="S36" s="133"/>
      <c r="T36" s="124"/>
      <c r="U36" s="133"/>
      <c r="V36" s="133"/>
      <c r="W36" s="124"/>
      <c r="X36" s="133"/>
      <c r="Y36" s="133"/>
    </row>
    <row r="37" spans="2:26" ht="15.75">
      <c r="B37" s="190" t="s">
        <v>107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</row>
    <row r="38" spans="2:26" ht="15.75">
      <c r="B38" s="197" t="s">
        <v>121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</row>
    <row r="39" spans="1:2" s="129" customFormat="1" ht="14.25">
      <c r="A39" s="13"/>
      <c r="B39" s="111"/>
    </row>
    <row r="40" spans="1:2" s="129" customFormat="1" ht="14.25">
      <c r="A40" s="13"/>
      <c r="B40" s="111"/>
    </row>
    <row r="41" ht="14.25">
      <c r="A41" s="225" t="s">
        <v>232</v>
      </c>
    </row>
    <row r="43" spans="2:6" ht="19.5" customHeight="1">
      <c r="B43" s="319" t="s">
        <v>135</v>
      </c>
      <c r="C43" s="319" t="s">
        <v>134</v>
      </c>
      <c r="D43" s="319"/>
      <c r="E43" s="359"/>
      <c r="F43" s="359"/>
    </row>
    <row r="44" spans="2:6" ht="25.5">
      <c r="B44" s="319"/>
      <c r="C44" s="164" t="s">
        <v>110</v>
      </c>
      <c r="D44" s="164" t="s">
        <v>10</v>
      </c>
      <c r="E44" s="121"/>
      <c r="F44" s="121"/>
    </row>
    <row r="45" spans="2:9" ht="19.5" customHeight="1">
      <c r="B45" s="201" t="s">
        <v>36</v>
      </c>
      <c r="C45" s="186">
        <v>3488</v>
      </c>
      <c r="D45" s="202">
        <v>0.10764767606937843</v>
      </c>
      <c r="E45" s="191"/>
      <c r="F45" s="120"/>
      <c r="G45" s="120"/>
      <c r="H45" s="120"/>
      <c r="I45" s="120"/>
    </row>
    <row r="46" spans="2:9" ht="19.5" customHeight="1">
      <c r="B46" s="201" t="s">
        <v>37</v>
      </c>
      <c r="C46" s="186">
        <v>28914</v>
      </c>
      <c r="D46" s="202">
        <v>0.8923523239306216</v>
      </c>
      <c r="E46" s="192"/>
      <c r="F46" s="120"/>
      <c r="G46" s="120"/>
      <c r="H46" s="120"/>
      <c r="I46" s="120"/>
    </row>
    <row r="47" spans="2:9" ht="19.5" customHeight="1">
      <c r="B47" s="203" t="s">
        <v>9</v>
      </c>
      <c r="C47" s="199">
        <v>32402</v>
      </c>
      <c r="D47" s="204">
        <v>1</v>
      </c>
      <c r="E47" s="192"/>
      <c r="F47" s="120"/>
      <c r="G47" s="120"/>
      <c r="H47" s="120"/>
      <c r="I47" s="120"/>
    </row>
    <row r="48" spans="2:6" ht="15.75">
      <c r="B48" s="190" t="s">
        <v>213</v>
      </c>
      <c r="C48" s="193"/>
      <c r="D48" s="193"/>
      <c r="E48" s="193"/>
      <c r="F48" s="120"/>
    </row>
    <row r="49" spans="2:6" ht="15.75">
      <c r="B49" s="197" t="s">
        <v>121</v>
      </c>
      <c r="C49" s="120"/>
      <c r="D49" s="120"/>
      <c r="E49" s="120"/>
      <c r="F49" s="120"/>
    </row>
    <row r="52" s="120" customFormat="1" ht="14.25">
      <c r="A52" s="225" t="s">
        <v>233</v>
      </c>
    </row>
    <row r="53" s="120" customFormat="1" ht="14.25">
      <c r="A53" s="13"/>
    </row>
    <row r="54" spans="1:6" s="120" customFormat="1" ht="19.5" customHeight="1">
      <c r="A54" s="13"/>
      <c r="B54" s="319" t="s">
        <v>135</v>
      </c>
      <c r="C54" s="319" t="s">
        <v>134</v>
      </c>
      <c r="D54" s="319"/>
      <c r="E54" s="359"/>
      <c r="F54" s="359"/>
    </row>
    <row r="55" spans="1:6" s="120" customFormat="1" ht="25.5">
      <c r="A55" s="13"/>
      <c r="B55" s="319"/>
      <c r="C55" s="164" t="s">
        <v>110</v>
      </c>
      <c r="D55" s="164" t="s">
        <v>10</v>
      </c>
      <c r="E55" s="121"/>
      <c r="F55" s="121"/>
    </row>
    <row r="56" spans="1:5" s="120" customFormat="1" ht="19.5" customHeight="1">
      <c r="A56" s="13"/>
      <c r="B56" s="201" t="s">
        <v>36</v>
      </c>
      <c r="C56" s="186">
        <v>16566</v>
      </c>
      <c r="D56" s="202">
        <v>0.5112647367446455</v>
      </c>
      <c r="E56" s="123"/>
    </row>
    <row r="57" spans="1:5" s="120" customFormat="1" ht="19.5" customHeight="1">
      <c r="A57" s="13"/>
      <c r="B57" s="201" t="s">
        <v>37</v>
      </c>
      <c r="C57" s="186">
        <v>15836</v>
      </c>
      <c r="D57" s="202">
        <v>0.4887352632553546</v>
      </c>
      <c r="E57" s="123"/>
    </row>
    <row r="58" spans="1:5" s="120" customFormat="1" ht="19.5" customHeight="1">
      <c r="A58" s="13"/>
      <c r="B58" s="203" t="s">
        <v>9</v>
      </c>
      <c r="C58" s="199">
        <v>32402</v>
      </c>
      <c r="D58" s="204">
        <v>1</v>
      </c>
      <c r="E58" s="123"/>
    </row>
    <row r="59" spans="1:4" s="120" customFormat="1" ht="15.75">
      <c r="A59" s="13"/>
      <c r="B59" s="205" t="s">
        <v>107</v>
      </c>
      <c r="C59" s="206"/>
      <c r="D59" s="206"/>
    </row>
    <row r="60" spans="1:2" s="120" customFormat="1" ht="15.75">
      <c r="A60" s="13"/>
      <c r="B60" s="197" t="s">
        <v>121</v>
      </c>
    </row>
    <row r="63" spans="1:4" ht="14.25">
      <c r="A63" s="225" t="s">
        <v>234</v>
      </c>
      <c r="B63" s="120"/>
      <c r="C63" s="120"/>
      <c r="D63" s="120"/>
    </row>
    <row r="64" spans="2:4" ht="14.25">
      <c r="B64" s="120"/>
      <c r="C64" s="120"/>
      <c r="D64" s="120"/>
    </row>
    <row r="65" spans="2:4" ht="19.5" customHeight="1">
      <c r="B65" s="319" t="s">
        <v>135</v>
      </c>
      <c r="C65" s="319" t="s">
        <v>134</v>
      </c>
      <c r="D65" s="319"/>
    </row>
    <row r="66" spans="2:4" ht="25.5">
      <c r="B66" s="319"/>
      <c r="C66" s="164" t="s">
        <v>110</v>
      </c>
      <c r="D66" s="164" t="s">
        <v>10</v>
      </c>
    </row>
    <row r="67" spans="2:5" ht="19.5" customHeight="1">
      <c r="B67" s="201" t="s">
        <v>36</v>
      </c>
      <c r="C67" s="186">
        <v>256</v>
      </c>
      <c r="D67" s="202">
        <v>0.007900746867477316</v>
      </c>
      <c r="E67" s="123"/>
    </row>
    <row r="68" spans="2:5" ht="19.5" customHeight="1">
      <c r="B68" s="201" t="s">
        <v>37</v>
      </c>
      <c r="C68" s="186">
        <v>32146</v>
      </c>
      <c r="D68" s="202">
        <v>0.9920992531325227</v>
      </c>
      <c r="E68" s="123"/>
    </row>
    <row r="69" spans="2:5" ht="19.5" customHeight="1">
      <c r="B69" s="203" t="s">
        <v>9</v>
      </c>
      <c r="C69" s="199">
        <v>32402</v>
      </c>
      <c r="D69" s="204">
        <v>1</v>
      </c>
      <c r="E69" s="123"/>
    </row>
    <row r="70" spans="2:4" ht="15.75">
      <c r="B70" s="190" t="s">
        <v>107</v>
      </c>
      <c r="C70" s="120"/>
      <c r="D70" s="120"/>
    </row>
    <row r="71" spans="2:4" ht="15.75">
      <c r="B71" s="197" t="s">
        <v>121</v>
      </c>
      <c r="C71" s="120"/>
      <c r="D71" s="120"/>
    </row>
    <row r="74" spans="1:7" ht="14.25">
      <c r="A74" s="225" t="s">
        <v>235</v>
      </c>
      <c r="B74" s="120"/>
      <c r="C74" s="120"/>
      <c r="D74" s="120"/>
      <c r="E74" s="120"/>
      <c r="F74" s="120"/>
      <c r="G74" s="120"/>
    </row>
    <row r="75" spans="1:7" ht="15">
      <c r="A75" s="223"/>
      <c r="B75" s="120"/>
      <c r="C75" s="120"/>
      <c r="D75" s="120"/>
      <c r="E75" s="120"/>
      <c r="F75" s="120"/>
      <c r="G75" s="120"/>
    </row>
    <row r="76" spans="2:7" ht="19.5" customHeight="1">
      <c r="B76" s="319" t="s">
        <v>135</v>
      </c>
      <c r="C76" s="319" t="s">
        <v>134</v>
      </c>
      <c r="D76" s="319"/>
      <c r="E76" s="120"/>
      <c r="F76" s="120"/>
      <c r="G76" s="120"/>
    </row>
    <row r="77" spans="2:7" ht="25.5">
      <c r="B77" s="319"/>
      <c r="C77" s="164" t="s">
        <v>110</v>
      </c>
      <c r="D77" s="164" t="s">
        <v>10</v>
      </c>
      <c r="E77" s="120"/>
      <c r="F77" s="120"/>
      <c r="G77" s="120"/>
    </row>
    <row r="78" spans="2:7" ht="19.5" customHeight="1">
      <c r="B78" s="201" t="s">
        <v>36</v>
      </c>
      <c r="C78" s="186">
        <v>2333</v>
      </c>
      <c r="D78" s="202">
        <v>0.07200172828837725</v>
      </c>
      <c r="E78" s="123"/>
      <c r="F78" s="120"/>
      <c r="G78" s="120"/>
    </row>
    <row r="79" spans="2:7" ht="19.5" customHeight="1">
      <c r="B79" s="201" t="s">
        <v>37</v>
      </c>
      <c r="C79" s="186">
        <v>30069</v>
      </c>
      <c r="D79" s="202">
        <v>0.9279982717116227</v>
      </c>
      <c r="E79" s="123"/>
      <c r="F79" s="120"/>
      <c r="G79" s="120"/>
    </row>
    <row r="80" spans="2:7" ht="19.5" customHeight="1">
      <c r="B80" s="203" t="s">
        <v>9</v>
      </c>
      <c r="C80" s="199">
        <v>32402</v>
      </c>
      <c r="D80" s="204">
        <v>1</v>
      </c>
      <c r="E80" s="123"/>
      <c r="F80" s="120"/>
      <c r="G80" s="120"/>
    </row>
    <row r="81" spans="2:7" ht="15.75">
      <c r="B81" s="205" t="s">
        <v>212</v>
      </c>
      <c r="C81" s="206"/>
      <c r="D81" s="206"/>
      <c r="E81" s="120"/>
      <c r="F81" s="120"/>
      <c r="G81" s="120"/>
    </row>
    <row r="82" spans="2:7" ht="15.75">
      <c r="B82" s="197" t="s">
        <v>214</v>
      </c>
      <c r="C82" s="120"/>
      <c r="D82" s="120"/>
      <c r="E82" s="120"/>
      <c r="F82" s="120"/>
      <c r="G82" s="120"/>
    </row>
  </sheetData>
  <sheetProtection/>
  <mergeCells count="22">
    <mergeCell ref="A4:L4"/>
    <mergeCell ref="A5:L5"/>
    <mergeCell ref="B43:B44"/>
    <mergeCell ref="C43:D43"/>
    <mergeCell ref="A9:I9"/>
    <mergeCell ref="B65:B66"/>
    <mergeCell ref="C65:D65"/>
    <mergeCell ref="E43:F43"/>
    <mergeCell ref="B54:B55"/>
    <mergeCell ref="C54:D54"/>
    <mergeCell ref="B76:B77"/>
    <mergeCell ref="C76:D76"/>
    <mergeCell ref="E54:F54"/>
    <mergeCell ref="B26:B28"/>
    <mergeCell ref="B10:B12"/>
    <mergeCell ref="C10:D10"/>
    <mergeCell ref="A25:I25"/>
    <mergeCell ref="C11:C12"/>
    <mergeCell ref="D11:D12"/>
    <mergeCell ref="C26:D26"/>
    <mergeCell ref="D27:D28"/>
    <mergeCell ref="C27:C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134"/>
  <sheetViews>
    <sheetView showGridLines="0" zoomScale="70" zoomScaleNormal="70" zoomScalePageLayoutView="0" workbookViewId="0" topLeftCell="A1">
      <selection activeCell="A56" sqref="A56"/>
    </sheetView>
  </sheetViews>
  <sheetFormatPr defaultColWidth="11.57421875" defaultRowHeight="15"/>
  <cols>
    <col min="1" max="1" width="11.57421875" style="5" customWidth="1"/>
    <col min="2" max="2" width="13.7109375" style="5" customWidth="1"/>
    <col min="3" max="3" width="15.421875" style="5" customWidth="1"/>
    <col min="4" max="4" width="15.28125" style="5" customWidth="1"/>
    <col min="5" max="5" width="14.28125" style="5" bestFit="1" customWidth="1"/>
    <col min="6" max="6" width="14.28125" style="5" customWidth="1"/>
    <col min="7" max="7" width="22.421875" style="5" customWidth="1"/>
    <col min="8" max="8" width="15.00390625" style="5" bestFit="1" customWidth="1"/>
    <col min="9" max="9" width="14.57421875" style="5" customWidth="1"/>
    <col min="10" max="10" width="12.8515625" style="5" bestFit="1" customWidth="1"/>
    <col min="11" max="11" width="14.57421875" style="5" customWidth="1"/>
    <col min="12" max="12" width="12.28125" style="5" bestFit="1" customWidth="1"/>
    <col min="13" max="13" width="14.28125" style="5" bestFit="1" customWidth="1"/>
    <col min="14" max="14" width="15.00390625" style="5" bestFit="1" customWidth="1"/>
    <col min="15" max="15" width="9.421875" style="5" bestFit="1" customWidth="1"/>
    <col min="16" max="16" width="12.8515625" style="5" bestFit="1" customWidth="1"/>
    <col min="17" max="16384" width="11.57421875" style="5" customWidth="1"/>
  </cols>
  <sheetData>
    <row r="1" ht="78.75" customHeight="1"/>
    <row r="2" spans="1:16" ht="14.25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</row>
    <row r="3" spans="1:16" ht="14.25">
      <c r="A3" s="368" t="s">
        <v>114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</row>
    <row r="4" spans="1:16" ht="14.25">
      <c r="A4" s="368" t="s">
        <v>115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</row>
    <row r="5" spans="1:16" ht="1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7" spans="1:16" ht="15">
      <c r="A7" s="222" t="s">
        <v>236</v>
      </c>
      <c r="B7" s="81"/>
      <c r="C7" s="81"/>
      <c r="D7" s="81"/>
      <c r="E7" s="81"/>
      <c r="F7" s="81"/>
      <c r="G7" s="81"/>
      <c r="H7" s="81"/>
      <c r="I7" s="81"/>
      <c r="J7" s="94"/>
      <c r="K7" s="56"/>
      <c r="L7" s="56"/>
      <c r="M7" s="56"/>
      <c r="N7" s="56"/>
      <c r="O7" s="56"/>
      <c r="P7" s="56"/>
    </row>
    <row r="8" spans="10:16" ht="14.25">
      <c r="J8" s="56"/>
      <c r="K8" s="56"/>
      <c r="L8" s="56"/>
      <c r="M8" s="56"/>
      <c r="N8" s="56"/>
      <c r="O8" s="56"/>
      <c r="P8" s="56"/>
    </row>
    <row r="9" spans="2:16" s="7" customFormat="1" ht="19.5" customHeight="1">
      <c r="B9" s="378" t="s">
        <v>136</v>
      </c>
      <c r="C9" s="379"/>
      <c r="D9" s="319" t="s">
        <v>134</v>
      </c>
      <c r="E9" s="319"/>
      <c r="G9" s="374"/>
      <c r="H9" s="374"/>
      <c r="I9" s="374"/>
      <c r="J9" s="374"/>
      <c r="K9" s="374"/>
      <c r="L9" s="374"/>
      <c r="M9" s="374"/>
      <c r="N9" s="374"/>
      <c r="O9" s="374"/>
      <c r="P9" s="374"/>
    </row>
    <row r="10" spans="2:16" s="7" customFormat="1" ht="30" customHeight="1">
      <c r="B10" s="380"/>
      <c r="C10" s="381"/>
      <c r="D10" s="257" t="s">
        <v>183</v>
      </c>
      <c r="E10" s="257" t="s">
        <v>10</v>
      </c>
      <c r="G10" s="374"/>
      <c r="H10" s="374"/>
      <c r="I10" s="374"/>
      <c r="J10" s="374"/>
      <c r="K10" s="374"/>
      <c r="L10" s="374"/>
      <c r="M10" s="374"/>
      <c r="N10" s="374"/>
      <c r="O10" s="374"/>
      <c r="P10" s="374"/>
    </row>
    <row r="11" spans="2:24" ht="30" customHeight="1">
      <c r="B11" s="370" t="s">
        <v>39</v>
      </c>
      <c r="C11" s="371"/>
      <c r="D11" s="186">
        <v>23764</v>
      </c>
      <c r="E11" s="202">
        <v>0.8943248532289628</v>
      </c>
      <c r="F11" s="135"/>
      <c r="G11" s="374"/>
      <c r="H11" s="305"/>
      <c r="I11" s="305"/>
      <c r="J11" s="305"/>
      <c r="K11" s="305"/>
      <c r="L11" s="305"/>
      <c r="M11" s="305"/>
      <c r="N11" s="305"/>
      <c r="O11" s="305"/>
      <c r="P11" s="305"/>
      <c r="S11" s="226"/>
      <c r="T11" s="226"/>
      <c r="U11" s="226"/>
      <c r="V11" s="226"/>
      <c r="W11" s="61"/>
      <c r="X11" s="61"/>
    </row>
    <row r="12" spans="2:16" ht="23.25" customHeight="1">
      <c r="B12" s="372" t="s">
        <v>41</v>
      </c>
      <c r="C12" s="373"/>
      <c r="D12" s="186">
        <v>1347</v>
      </c>
      <c r="E12" s="202">
        <v>0.050692458226704804</v>
      </c>
      <c r="F12" s="135"/>
      <c r="G12" s="299"/>
      <c r="H12" s="300"/>
      <c r="I12" s="301"/>
      <c r="J12" s="301"/>
      <c r="K12" s="300"/>
      <c r="L12" s="301"/>
      <c r="M12" s="301"/>
      <c r="N12" s="300"/>
      <c r="O12" s="301"/>
      <c r="P12" s="301"/>
    </row>
    <row r="13" spans="2:16" ht="23.25" customHeight="1">
      <c r="B13" s="372" t="s">
        <v>106</v>
      </c>
      <c r="C13" s="373"/>
      <c r="D13" s="186">
        <v>764</v>
      </c>
      <c r="E13" s="202">
        <v>0.02875206984796026</v>
      </c>
      <c r="F13" s="135"/>
      <c r="G13" s="299"/>
      <c r="H13" s="300"/>
      <c r="I13" s="301"/>
      <c r="J13" s="301"/>
      <c r="K13" s="300"/>
      <c r="L13" s="301"/>
      <c r="M13" s="301"/>
      <c r="N13" s="300"/>
      <c r="O13" s="301"/>
      <c r="P13" s="301"/>
    </row>
    <row r="14" spans="2:16" ht="23.25" customHeight="1">
      <c r="B14" s="372" t="s">
        <v>40</v>
      </c>
      <c r="C14" s="373"/>
      <c r="D14" s="186">
        <v>697</v>
      </c>
      <c r="E14" s="202">
        <v>0.02623061869637212</v>
      </c>
      <c r="F14" s="135"/>
      <c r="G14" s="299"/>
      <c r="H14" s="300"/>
      <c r="I14" s="301"/>
      <c r="J14" s="301"/>
      <c r="K14" s="300"/>
      <c r="L14" s="301"/>
      <c r="M14" s="301"/>
      <c r="N14" s="300"/>
      <c r="O14" s="301"/>
      <c r="P14" s="301"/>
    </row>
    <row r="15" spans="2:16" ht="23.25" customHeight="1">
      <c r="B15" s="382" t="s">
        <v>9</v>
      </c>
      <c r="C15" s="383"/>
      <c r="D15" s="199">
        <v>26572</v>
      </c>
      <c r="E15" s="204">
        <v>1</v>
      </c>
      <c r="F15" s="135"/>
      <c r="G15" s="302"/>
      <c r="H15" s="303"/>
      <c r="I15" s="304"/>
      <c r="J15" s="304"/>
      <c r="K15" s="303"/>
      <c r="L15" s="304"/>
      <c r="M15" s="304"/>
      <c r="N15" s="303"/>
      <c r="O15" s="304"/>
      <c r="P15" s="304"/>
    </row>
    <row r="16" spans="2:16" s="57" customFormat="1" ht="15.75">
      <c r="B16" s="190" t="s">
        <v>212</v>
      </c>
      <c r="G16" s="306"/>
      <c r="H16" s="61"/>
      <c r="I16" s="61"/>
      <c r="J16" s="61"/>
      <c r="K16" s="61"/>
      <c r="L16" s="61"/>
      <c r="M16" s="61"/>
      <c r="N16" s="61"/>
      <c r="O16" s="61"/>
      <c r="P16" s="61"/>
    </row>
    <row r="17" spans="1:16" s="57" customFormat="1" ht="15.75">
      <c r="A17" s="5"/>
      <c r="B17" s="197" t="s">
        <v>214</v>
      </c>
      <c r="G17" s="307"/>
      <c r="H17" s="61"/>
      <c r="I17" s="61"/>
      <c r="J17" s="61"/>
      <c r="K17" s="61"/>
      <c r="L17" s="61"/>
      <c r="M17" s="61"/>
      <c r="N17" s="61"/>
      <c r="O17" s="61"/>
      <c r="P17" s="61"/>
    </row>
    <row r="18" spans="1:16" s="57" customFormat="1" ht="15.75">
      <c r="A18" s="129"/>
      <c r="B18" s="197" t="s">
        <v>191</v>
      </c>
      <c r="G18" s="307"/>
      <c r="H18" s="61"/>
      <c r="I18" s="61"/>
      <c r="J18" s="61"/>
      <c r="K18" s="61"/>
      <c r="L18" s="61"/>
      <c r="M18" s="61"/>
      <c r="N18" s="61"/>
      <c r="O18" s="61"/>
      <c r="P18" s="61"/>
    </row>
    <row r="19" spans="1:2" s="57" customFormat="1" ht="14.25">
      <c r="A19" s="120"/>
      <c r="B19" s="111"/>
    </row>
    <row r="20" s="57" customFormat="1" ht="14.25">
      <c r="A20" s="5"/>
    </row>
    <row r="21" s="57" customFormat="1" ht="14.25">
      <c r="A21" s="222" t="s">
        <v>237</v>
      </c>
    </row>
    <row r="22" spans="2:11" s="57" customFormat="1" ht="15.75" customHeight="1">
      <c r="B22" s="62"/>
      <c r="C22" s="62"/>
      <c r="D22" s="63"/>
      <c r="E22" s="63"/>
      <c r="F22" s="63"/>
      <c r="G22" s="63"/>
      <c r="H22" s="63"/>
      <c r="I22" s="63"/>
      <c r="J22" s="63"/>
      <c r="K22" s="63"/>
    </row>
    <row r="23" spans="2:14" s="52" customFormat="1" ht="21" customHeight="1">
      <c r="B23" s="319" t="s">
        <v>97</v>
      </c>
      <c r="C23" s="319" t="s">
        <v>59</v>
      </c>
      <c r="D23" s="319"/>
      <c r="E23" s="319" t="s">
        <v>41</v>
      </c>
      <c r="F23" s="319"/>
      <c r="G23" s="319" t="s">
        <v>40</v>
      </c>
      <c r="H23" s="319"/>
      <c r="I23" s="319" t="s">
        <v>106</v>
      </c>
      <c r="J23" s="319"/>
      <c r="K23" s="319" t="s">
        <v>39</v>
      </c>
      <c r="L23" s="319"/>
      <c r="M23" s="319" t="s">
        <v>9</v>
      </c>
      <c r="N23" s="319"/>
    </row>
    <row r="24" spans="2:14" s="58" customFormat="1" ht="32.25" customHeight="1">
      <c r="B24" s="319"/>
      <c r="C24" s="319"/>
      <c r="D24" s="319"/>
      <c r="E24" s="151" t="s">
        <v>110</v>
      </c>
      <c r="F24" s="151" t="s">
        <v>10</v>
      </c>
      <c r="G24" s="151" t="s">
        <v>110</v>
      </c>
      <c r="H24" s="151" t="s">
        <v>10</v>
      </c>
      <c r="I24" s="151" t="s">
        <v>110</v>
      </c>
      <c r="J24" s="151" t="s">
        <v>10</v>
      </c>
      <c r="K24" s="151" t="s">
        <v>110</v>
      </c>
      <c r="L24" s="151" t="s">
        <v>10</v>
      </c>
      <c r="M24" s="151" t="s">
        <v>110</v>
      </c>
      <c r="N24" s="151" t="s">
        <v>10</v>
      </c>
    </row>
    <row r="25" spans="2:14" s="58" customFormat="1" ht="20.25" customHeight="1">
      <c r="B25" s="375">
        <v>2016</v>
      </c>
      <c r="C25" s="365" t="s">
        <v>31</v>
      </c>
      <c r="D25" s="365"/>
      <c r="E25" s="209">
        <v>24</v>
      </c>
      <c r="F25" s="210">
        <v>0.006246746486205101</v>
      </c>
      <c r="G25" s="209">
        <v>141</v>
      </c>
      <c r="H25" s="210">
        <v>0.03669963560645497</v>
      </c>
      <c r="I25" s="209">
        <v>31</v>
      </c>
      <c r="J25" s="210">
        <v>0.008068714211348256</v>
      </c>
      <c r="K25" s="209">
        <v>3646</v>
      </c>
      <c r="L25" s="210">
        <v>0.9489849036959918</v>
      </c>
      <c r="M25" s="209">
        <v>3842</v>
      </c>
      <c r="N25" s="210">
        <v>1</v>
      </c>
    </row>
    <row r="26" spans="2:14" s="58" customFormat="1" ht="20.25" customHeight="1">
      <c r="B26" s="375"/>
      <c r="C26" s="365" t="s">
        <v>32</v>
      </c>
      <c r="D26" s="365"/>
      <c r="E26" s="209">
        <v>160</v>
      </c>
      <c r="F26" s="210">
        <v>0.01124780316344464</v>
      </c>
      <c r="G26" s="209">
        <v>722</v>
      </c>
      <c r="H26" s="210">
        <v>0.050755711775043934</v>
      </c>
      <c r="I26" s="209">
        <v>361</v>
      </c>
      <c r="J26" s="210">
        <v>0.025377855887521967</v>
      </c>
      <c r="K26" s="209">
        <v>12982</v>
      </c>
      <c r="L26" s="210">
        <v>0.9126186291739894</v>
      </c>
      <c r="M26" s="209">
        <v>14225</v>
      </c>
      <c r="N26" s="210">
        <v>1</v>
      </c>
    </row>
    <row r="27" spans="2:14" s="58" customFormat="1" ht="27.75" customHeight="1">
      <c r="B27" s="375"/>
      <c r="C27" s="365" t="s">
        <v>33</v>
      </c>
      <c r="D27" s="365"/>
      <c r="E27" s="209">
        <v>168</v>
      </c>
      <c r="F27" s="210">
        <v>0.04578904333605888</v>
      </c>
      <c r="G27" s="209">
        <v>282</v>
      </c>
      <c r="H27" s="210">
        <v>0.07686017988552739</v>
      </c>
      <c r="I27" s="209">
        <v>242</v>
      </c>
      <c r="J27" s="210">
        <v>0.06595802671027527</v>
      </c>
      <c r="K27" s="209">
        <v>2977</v>
      </c>
      <c r="L27" s="210">
        <v>0.8113927500681385</v>
      </c>
      <c r="M27" s="209">
        <v>3669</v>
      </c>
      <c r="N27" s="210">
        <v>1</v>
      </c>
    </row>
    <row r="28" spans="2:14" s="58" customFormat="1" ht="20.25" customHeight="1">
      <c r="B28" s="375"/>
      <c r="C28" s="365" t="s">
        <v>34</v>
      </c>
      <c r="D28" s="365"/>
      <c r="E28" s="209">
        <v>757</v>
      </c>
      <c r="F28" s="210">
        <v>0.25024793388429756</v>
      </c>
      <c r="G28" s="209">
        <v>417</v>
      </c>
      <c r="H28" s="210">
        <v>0.13785123966942148</v>
      </c>
      <c r="I28" s="209">
        <v>382</v>
      </c>
      <c r="J28" s="210">
        <v>0.1262809917355372</v>
      </c>
      <c r="K28" s="209">
        <v>1469</v>
      </c>
      <c r="L28" s="210">
        <v>0.48561983471074377</v>
      </c>
      <c r="M28" s="209">
        <v>3025</v>
      </c>
      <c r="N28" s="210">
        <v>1</v>
      </c>
    </row>
    <row r="29" spans="2:14" s="58" customFormat="1" ht="20.25" customHeight="1">
      <c r="B29" s="375"/>
      <c r="C29" s="365" t="s">
        <v>35</v>
      </c>
      <c r="D29" s="365"/>
      <c r="E29" s="209">
        <v>89</v>
      </c>
      <c r="F29" s="210">
        <v>0.48108108108108105</v>
      </c>
      <c r="G29" s="209">
        <v>21</v>
      </c>
      <c r="H29" s="210">
        <v>0.1135135135135135</v>
      </c>
      <c r="I29" s="209">
        <v>10</v>
      </c>
      <c r="J29" s="210">
        <v>0.05405405405405405</v>
      </c>
      <c r="K29" s="209">
        <v>65</v>
      </c>
      <c r="L29" s="210">
        <v>0.35135135135135137</v>
      </c>
      <c r="M29" s="209">
        <v>185</v>
      </c>
      <c r="N29" s="210">
        <v>1</v>
      </c>
    </row>
    <row r="30" spans="2:14" s="58" customFormat="1" ht="20.25" customHeight="1">
      <c r="B30" s="375"/>
      <c r="C30" s="366" t="s">
        <v>5</v>
      </c>
      <c r="D30" s="366"/>
      <c r="E30" s="211">
        <v>1198</v>
      </c>
      <c r="F30" s="212">
        <v>0.04802373125952056</v>
      </c>
      <c r="G30" s="211">
        <v>1583</v>
      </c>
      <c r="H30" s="212">
        <v>0.06345706726529303</v>
      </c>
      <c r="I30" s="211">
        <v>1026</v>
      </c>
      <c r="J30" s="212">
        <v>0.041128838290707924</v>
      </c>
      <c r="K30" s="211">
        <v>21139</v>
      </c>
      <c r="L30" s="212">
        <v>0.8473903631844785</v>
      </c>
      <c r="M30" s="211">
        <v>24946</v>
      </c>
      <c r="N30" s="212">
        <v>1</v>
      </c>
    </row>
    <row r="31" spans="2:15" s="58" customFormat="1" ht="20.25" customHeight="1">
      <c r="B31" s="375">
        <v>2017</v>
      </c>
      <c r="C31" s="365" t="s">
        <v>31</v>
      </c>
      <c r="D31" s="365"/>
      <c r="E31" s="186">
        <v>32</v>
      </c>
      <c r="F31" s="210">
        <v>0.00754539023815138</v>
      </c>
      <c r="G31" s="186">
        <v>49</v>
      </c>
      <c r="H31" s="210">
        <v>0.0115538788021693</v>
      </c>
      <c r="I31" s="186">
        <v>20</v>
      </c>
      <c r="J31" s="210">
        <v>0.004715868898844612</v>
      </c>
      <c r="K31" s="186">
        <v>4140</v>
      </c>
      <c r="L31" s="210">
        <v>0.9761848620608348</v>
      </c>
      <c r="M31" s="186">
        <v>4241</v>
      </c>
      <c r="N31" s="210">
        <v>1</v>
      </c>
      <c r="O31" s="147"/>
    </row>
    <row r="32" spans="2:15" s="58" customFormat="1" ht="20.25" customHeight="1">
      <c r="B32" s="375"/>
      <c r="C32" s="365" t="s">
        <v>32</v>
      </c>
      <c r="D32" s="365"/>
      <c r="E32" s="186">
        <v>160</v>
      </c>
      <c r="F32" s="210">
        <v>0.010845986984815618</v>
      </c>
      <c r="G32" s="186">
        <v>191</v>
      </c>
      <c r="H32" s="210">
        <v>0.012947396963123645</v>
      </c>
      <c r="I32" s="186">
        <v>301</v>
      </c>
      <c r="J32" s="210">
        <v>0.020404013015184384</v>
      </c>
      <c r="K32" s="186">
        <v>14100</v>
      </c>
      <c r="L32" s="210">
        <v>0.9558026030368764</v>
      </c>
      <c r="M32" s="186">
        <v>14752</v>
      </c>
      <c r="N32" s="210">
        <v>1</v>
      </c>
      <c r="O32" s="147"/>
    </row>
    <row r="33" spans="2:15" s="58" customFormat="1" ht="20.25" customHeight="1">
      <c r="B33" s="375"/>
      <c r="C33" s="365" t="s">
        <v>33</v>
      </c>
      <c r="D33" s="365"/>
      <c r="E33" s="186">
        <v>211</v>
      </c>
      <c r="F33" s="210">
        <v>0.05021418372203713</v>
      </c>
      <c r="G33" s="186">
        <v>163</v>
      </c>
      <c r="H33" s="210">
        <v>0.03879105188005712</v>
      </c>
      <c r="I33" s="186">
        <v>161</v>
      </c>
      <c r="J33" s="210">
        <v>0.038315088053307945</v>
      </c>
      <c r="K33" s="186">
        <v>3667</v>
      </c>
      <c r="L33" s="210">
        <v>0.8726796763445978</v>
      </c>
      <c r="M33" s="186">
        <v>4202</v>
      </c>
      <c r="N33" s="210">
        <v>1</v>
      </c>
      <c r="O33" s="147"/>
    </row>
    <row r="34" spans="2:15" s="58" customFormat="1" ht="20.25" customHeight="1">
      <c r="B34" s="375"/>
      <c r="C34" s="365" t="s">
        <v>34</v>
      </c>
      <c r="D34" s="365"/>
      <c r="E34" s="186">
        <v>872</v>
      </c>
      <c r="F34" s="210">
        <v>0.27267041901188244</v>
      </c>
      <c r="G34" s="186">
        <v>280</v>
      </c>
      <c r="H34" s="210">
        <v>0.08755472170106315</v>
      </c>
      <c r="I34" s="186">
        <v>265</v>
      </c>
      <c r="J34" s="210">
        <v>0.08286429018136335</v>
      </c>
      <c r="K34" s="186">
        <v>1781</v>
      </c>
      <c r="L34" s="210">
        <v>0.556910569105691</v>
      </c>
      <c r="M34" s="186">
        <v>3198</v>
      </c>
      <c r="N34" s="210">
        <v>1</v>
      </c>
      <c r="O34" s="147"/>
    </row>
    <row r="35" spans="2:15" s="58" customFormat="1" ht="20.25" customHeight="1">
      <c r="B35" s="375"/>
      <c r="C35" s="365" t="s">
        <v>35</v>
      </c>
      <c r="D35" s="365"/>
      <c r="E35" s="186">
        <v>72</v>
      </c>
      <c r="F35" s="210">
        <v>0.4022346368715084</v>
      </c>
      <c r="G35" s="186">
        <v>14</v>
      </c>
      <c r="H35" s="210">
        <v>0.0782122905027933</v>
      </c>
      <c r="I35" s="186">
        <v>17</v>
      </c>
      <c r="J35" s="210">
        <v>0.09497206703910616</v>
      </c>
      <c r="K35" s="186">
        <v>76</v>
      </c>
      <c r="L35" s="210">
        <v>0.4245810055865922</v>
      </c>
      <c r="M35" s="186">
        <v>179</v>
      </c>
      <c r="N35" s="210">
        <v>1</v>
      </c>
      <c r="O35" s="147"/>
    </row>
    <row r="36" spans="2:15" s="58" customFormat="1" ht="20.25" customHeight="1">
      <c r="B36" s="375"/>
      <c r="C36" s="366" t="s">
        <v>5</v>
      </c>
      <c r="D36" s="366"/>
      <c r="E36" s="199">
        <v>1347</v>
      </c>
      <c r="F36" s="212">
        <v>0.050692458226704804</v>
      </c>
      <c r="G36" s="199">
        <v>697</v>
      </c>
      <c r="H36" s="212">
        <v>0.02623061869637212</v>
      </c>
      <c r="I36" s="199">
        <v>764</v>
      </c>
      <c r="J36" s="212">
        <v>0.02875206984796026</v>
      </c>
      <c r="K36" s="199">
        <v>23764</v>
      </c>
      <c r="L36" s="212">
        <v>0.8943248532289628</v>
      </c>
      <c r="M36" s="199">
        <v>26572</v>
      </c>
      <c r="N36" s="212">
        <v>1</v>
      </c>
      <c r="O36" s="147"/>
    </row>
    <row r="37" spans="2:11" ht="15.75">
      <c r="B37" s="213" t="s">
        <v>212</v>
      </c>
      <c r="C37" s="87"/>
      <c r="D37" s="88"/>
      <c r="E37" s="50"/>
      <c r="F37" s="88"/>
      <c r="G37" s="50"/>
      <c r="H37" s="49"/>
      <c r="I37" s="50"/>
      <c r="J37" s="49"/>
      <c r="K37" s="50"/>
    </row>
    <row r="38" spans="2:11" ht="15.75">
      <c r="B38" s="197" t="s">
        <v>215</v>
      </c>
      <c r="C38" s="64"/>
      <c r="D38" s="65"/>
      <c r="E38" s="66"/>
      <c r="F38" s="65"/>
      <c r="G38" s="66"/>
      <c r="H38" s="67"/>
      <c r="I38" s="66"/>
      <c r="J38" s="67"/>
      <c r="K38" s="66"/>
    </row>
    <row r="39" spans="2:11" s="129" customFormat="1" ht="15.75">
      <c r="B39" s="197" t="s">
        <v>191</v>
      </c>
      <c r="C39" s="64"/>
      <c r="D39" s="65"/>
      <c r="E39" s="66"/>
      <c r="F39" s="65"/>
      <c r="G39" s="66"/>
      <c r="H39" s="67"/>
      <c r="I39" s="66"/>
      <c r="J39" s="67"/>
      <c r="K39" s="66"/>
    </row>
    <row r="40" spans="2:11" ht="14.25">
      <c r="B40" s="64"/>
      <c r="C40" s="64"/>
      <c r="D40" s="65"/>
      <c r="E40" s="66"/>
      <c r="F40" s="65"/>
      <c r="G40" s="66"/>
      <c r="H40" s="67"/>
      <c r="I40" s="66"/>
      <c r="J40" s="67"/>
      <c r="K40" s="66"/>
    </row>
    <row r="42" spans="1:16" s="120" customFormat="1" ht="15">
      <c r="A42" s="222" t="s">
        <v>238</v>
      </c>
      <c r="B42" s="81"/>
      <c r="C42" s="81"/>
      <c r="D42" s="81"/>
      <c r="E42" s="81"/>
      <c r="F42" s="81"/>
      <c r="G42" s="81"/>
      <c r="H42" s="81"/>
      <c r="I42" s="81"/>
      <c r="J42" s="94"/>
      <c r="K42" s="56"/>
      <c r="L42" s="56"/>
      <c r="M42" s="56"/>
      <c r="N42" s="56"/>
      <c r="O42" s="56"/>
      <c r="P42" s="56"/>
    </row>
    <row r="43" spans="10:16" s="120" customFormat="1" ht="14.25">
      <c r="J43" s="56"/>
      <c r="K43" s="56"/>
      <c r="L43" s="56"/>
      <c r="M43" s="56"/>
      <c r="N43" s="56"/>
      <c r="O43" s="56"/>
      <c r="P43" s="56"/>
    </row>
    <row r="44" spans="2:16" s="7" customFormat="1" ht="19.5" customHeight="1">
      <c r="B44" s="319" t="s">
        <v>151</v>
      </c>
      <c r="C44" s="319"/>
      <c r="D44" s="319" t="s">
        <v>134</v>
      </c>
      <c r="E44" s="319"/>
      <c r="G44" s="374"/>
      <c r="H44" s="374"/>
      <c r="I44" s="374"/>
      <c r="J44" s="374"/>
      <c r="K44" s="374"/>
      <c r="L44" s="374"/>
      <c r="M44" s="374"/>
      <c r="N44" s="374"/>
      <c r="O44" s="374"/>
      <c r="P44" s="374"/>
    </row>
    <row r="45" spans="2:16" s="7" customFormat="1" ht="30" customHeight="1">
      <c r="B45" s="319"/>
      <c r="C45" s="319"/>
      <c r="D45" s="257" t="s">
        <v>110</v>
      </c>
      <c r="E45" s="257" t="s">
        <v>10</v>
      </c>
      <c r="G45" s="374"/>
      <c r="H45" s="374"/>
      <c r="I45" s="374"/>
      <c r="J45" s="374"/>
      <c r="K45" s="374"/>
      <c r="L45" s="374"/>
      <c r="M45" s="374"/>
      <c r="N45" s="374"/>
      <c r="O45" s="374"/>
      <c r="P45" s="374"/>
    </row>
    <row r="46" spans="2:16" s="120" customFormat="1" ht="30" customHeight="1">
      <c r="B46" s="377" t="s">
        <v>39</v>
      </c>
      <c r="C46" s="377"/>
      <c r="D46" s="214">
        <v>24849</v>
      </c>
      <c r="E46" s="215">
        <v>0.9351573084449797</v>
      </c>
      <c r="F46" s="135"/>
      <c r="G46" s="374"/>
      <c r="H46" s="305"/>
      <c r="I46" s="305"/>
      <c r="J46" s="305"/>
      <c r="K46" s="305"/>
      <c r="L46" s="305"/>
      <c r="M46" s="305"/>
      <c r="N46" s="305"/>
      <c r="O46" s="305"/>
      <c r="P46" s="305"/>
    </row>
    <row r="47" spans="2:16" s="120" customFormat="1" ht="23.25" customHeight="1">
      <c r="B47" s="376" t="s">
        <v>41</v>
      </c>
      <c r="C47" s="376"/>
      <c r="D47" s="214">
        <v>996</v>
      </c>
      <c r="E47" s="215">
        <v>0.037483064880325156</v>
      </c>
      <c r="F47" s="135"/>
      <c r="G47" s="308"/>
      <c r="H47" s="309"/>
      <c r="I47" s="310"/>
      <c r="J47" s="310"/>
      <c r="K47" s="309"/>
      <c r="L47" s="310"/>
      <c r="M47" s="310"/>
      <c r="N47" s="309"/>
      <c r="O47" s="310"/>
      <c r="P47" s="310"/>
    </row>
    <row r="48" spans="2:16" s="120" customFormat="1" ht="23.25" customHeight="1">
      <c r="B48" s="376" t="s">
        <v>40</v>
      </c>
      <c r="C48" s="377"/>
      <c r="D48" s="214">
        <v>530</v>
      </c>
      <c r="E48" s="215">
        <v>0.019945807617040495</v>
      </c>
      <c r="F48" s="135"/>
      <c r="G48" s="308"/>
      <c r="H48" s="309"/>
      <c r="I48" s="310"/>
      <c r="J48" s="310"/>
      <c r="K48" s="309"/>
      <c r="L48" s="310"/>
      <c r="M48" s="310"/>
      <c r="N48" s="309"/>
      <c r="O48" s="310"/>
      <c r="P48" s="310"/>
    </row>
    <row r="49" spans="2:16" s="120" customFormat="1" ht="23.25" customHeight="1">
      <c r="B49" s="376" t="s">
        <v>106</v>
      </c>
      <c r="C49" s="376"/>
      <c r="D49" s="214">
        <v>197</v>
      </c>
      <c r="E49" s="215">
        <v>0.007413819057654674</v>
      </c>
      <c r="F49" s="135"/>
      <c r="G49" s="308"/>
      <c r="H49" s="309"/>
      <c r="I49" s="310"/>
      <c r="J49" s="310"/>
      <c r="K49" s="309"/>
      <c r="L49" s="310"/>
      <c r="M49" s="310"/>
      <c r="N49" s="309"/>
      <c r="O49" s="310"/>
      <c r="P49" s="310"/>
    </row>
    <row r="50" spans="2:16" s="120" customFormat="1" ht="23.25" customHeight="1">
      <c r="B50" s="369" t="s">
        <v>9</v>
      </c>
      <c r="C50" s="369"/>
      <c r="D50" s="216">
        <v>26572</v>
      </c>
      <c r="E50" s="217">
        <v>1</v>
      </c>
      <c r="F50" s="135"/>
      <c r="G50" s="311"/>
      <c r="H50" s="312"/>
      <c r="I50" s="313"/>
      <c r="J50" s="313"/>
      <c r="K50" s="312"/>
      <c r="L50" s="313"/>
      <c r="M50" s="313"/>
      <c r="N50" s="312"/>
      <c r="O50" s="313"/>
      <c r="P50" s="313"/>
    </row>
    <row r="51" spans="2:16" s="57" customFormat="1" ht="15.75">
      <c r="B51" s="197" t="s">
        <v>107</v>
      </c>
      <c r="G51" s="307"/>
      <c r="H51" s="61"/>
      <c r="I51" s="61"/>
      <c r="J51" s="61"/>
      <c r="K51" s="61"/>
      <c r="L51" s="61"/>
      <c r="M51" s="61"/>
      <c r="N51" s="61"/>
      <c r="O51" s="61"/>
      <c r="P51" s="61"/>
    </row>
    <row r="52" spans="1:16" s="57" customFormat="1" ht="15.75">
      <c r="A52" s="120"/>
      <c r="B52" s="197" t="s">
        <v>121</v>
      </c>
      <c r="G52" s="307"/>
      <c r="H52" s="61"/>
      <c r="I52" s="61"/>
      <c r="J52" s="61"/>
      <c r="K52" s="61"/>
      <c r="L52" s="61"/>
      <c r="M52" s="61"/>
      <c r="N52" s="61"/>
      <c r="O52" s="61"/>
      <c r="P52" s="61"/>
    </row>
    <row r="53" spans="1:16" s="57" customFormat="1" ht="15.75">
      <c r="A53" s="129"/>
      <c r="B53" s="197" t="s">
        <v>191</v>
      </c>
      <c r="G53" s="307"/>
      <c r="H53" s="61"/>
      <c r="I53" s="61"/>
      <c r="J53" s="61"/>
      <c r="K53" s="61"/>
      <c r="L53" s="61"/>
      <c r="M53" s="61"/>
      <c r="N53" s="61"/>
      <c r="O53" s="61"/>
      <c r="P53" s="61"/>
    </row>
    <row r="54" spans="1:2" s="57" customFormat="1" ht="14.25">
      <c r="A54" s="120"/>
      <c r="B54" s="111"/>
    </row>
    <row r="55" s="57" customFormat="1" ht="14.25">
      <c r="A55" s="120"/>
    </row>
    <row r="56" s="57" customFormat="1" ht="14.25">
      <c r="A56" s="222" t="s">
        <v>239</v>
      </c>
    </row>
    <row r="57" spans="2:11" s="57" customFormat="1" ht="15.75" customHeight="1">
      <c r="B57" s="62"/>
      <c r="C57" s="62"/>
      <c r="D57" s="63"/>
      <c r="E57" s="63"/>
      <c r="F57" s="63"/>
      <c r="G57" s="63"/>
      <c r="H57" s="63"/>
      <c r="I57" s="63"/>
      <c r="J57" s="63"/>
      <c r="K57" s="63"/>
    </row>
    <row r="58" spans="2:14" s="52" customFormat="1" ht="21" customHeight="1">
      <c r="B58" s="319" t="s">
        <v>97</v>
      </c>
      <c r="C58" s="319" t="s">
        <v>59</v>
      </c>
      <c r="D58" s="319"/>
      <c r="E58" s="319" t="s">
        <v>41</v>
      </c>
      <c r="F58" s="319"/>
      <c r="G58" s="319" t="s">
        <v>40</v>
      </c>
      <c r="H58" s="319"/>
      <c r="I58" s="319" t="s">
        <v>106</v>
      </c>
      <c r="J58" s="319"/>
      <c r="K58" s="319" t="s">
        <v>39</v>
      </c>
      <c r="L58" s="319"/>
      <c r="M58" s="319" t="s">
        <v>9</v>
      </c>
      <c r="N58" s="319"/>
    </row>
    <row r="59" spans="2:14" s="58" customFormat="1" ht="32.25" customHeight="1">
      <c r="B59" s="319"/>
      <c r="C59" s="319"/>
      <c r="D59" s="319"/>
      <c r="E59" s="257" t="s">
        <v>110</v>
      </c>
      <c r="F59" s="257" t="s">
        <v>10</v>
      </c>
      <c r="G59" s="257" t="s">
        <v>110</v>
      </c>
      <c r="H59" s="257" t="s">
        <v>10</v>
      </c>
      <c r="I59" s="257" t="s">
        <v>110</v>
      </c>
      <c r="J59" s="257" t="s">
        <v>10</v>
      </c>
      <c r="K59" s="257" t="s">
        <v>110</v>
      </c>
      <c r="L59" s="257" t="s">
        <v>10</v>
      </c>
      <c r="M59" s="257" t="s">
        <v>110</v>
      </c>
      <c r="N59" s="257" t="s">
        <v>10</v>
      </c>
    </row>
    <row r="60" spans="2:15" s="58" customFormat="1" ht="20.25" customHeight="1">
      <c r="B60" s="375">
        <v>2017</v>
      </c>
      <c r="C60" s="365" t="s">
        <v>31</v>
      </c>
      <c r="D60" s="365"/>
      <c r="E60" s="186">
        <v>18</v>
      </c>
      <c r="F60" s="202">
        <v>0.004244282008960151</v>
      </c>
      <c r="G60" s="186">
        <v>39</v>
      </c>
      <c r="H60" s="202">
        <v>0.009195944352746994</v>
      </c>
      <c r="I60" s="186">
        <v>6</v>
      </c>
      <c r="J60" s="202">
        <v>0.0014147606696533837</v>
      </c>
      <c r="K60" s="186">
        <v>4178</v>
      </c>
      <c r="L60" s="202">
        <v>0.9851450129686394</v>
      </c>
      <c r="M60" s="186">
        <v>4241</v>
      </c>
      <c r="N60" s="202">
        <v>1</v>
      </c>
      <c r="O60" s="135"/>
    </row>
    <row r="61" spans="2:15" s="58" customFormat="1" ht="20.25" customHeight="1">
      <c r="B61" s="375"/>
      <c r="C61" s="365" t="s">
        <v>32</v>
      </c>
      <c r="D61" s="365"/>
      <c r="E61" s="186">
        <v>84</v>
      </c>
      <c r="F61" s="202">
        <v>0.005694143167028199</v>
      </c>
      <c r="G61" s="186">
        <v>164</v>
      </c>
      <c r="H61" s="202">
        <v>0.011117136659436009</v>
      </c>
      <c r="I61" s="186">
        <v>51</v>
      </c>
      <c r="J61" s="202">
        <v>0.0034571583514099785</v>
      </c>
      <c r="K61" s="186">
        <v>14453</v>
      </c>
      <c r="L61" s="202">
        <v>0.9797315618221257</v>
      </c>
      <c r="M61" s="186">
        <v>14752</v>
      </c>
      <c r="N61" s="202">
        <v>1</v>
      </c>
      <c r="O61" s="135"/>
    </row>
    <row r="62" spans="2:15" s="58" customFormat="1" ht="20.25" customHeight="1">
      <c r="B62" s="375"/>
      <c r="C62" s="365" t="s">
        <v>33</v>
      </c>
      <c r="D62" s="365"/>
      <c r="E62" s="186">
        <v>131</v>
      </c>
      <c r="F62" s="202">
        <v>0.031175630652070442</v>
      </c>
      <c r="G62" s="186">
        <v>120</v>
      </c>
      <c r="H62" s="202">
        <v>0.028557829604950024</v>
      </c>
      <c r="I62" s="186">
        <v>30</v>
      </c>
      <c r="J62" s="202">
        <v>0.007139457401237506</v>
      </c>
      <c r="K62" s="186">
        <v>3921</v>
      </c>
      <c r="L62" s="202">
        <v>0.9331270823417421</v>
      </c>
      <c r="M62" s="186">
        <v>4202</v>
      </c>
      <c r="N62" s="202">
        <v>1</v>
      </c>
      <c r="O62" s="135"/>
    </row>
    <row r="63" spans="2:15" s="58" customFormat="1" ht="20.25" customHeight="1">
      <c r="B63" s="375"/>
      <c r="C63" s="365" t="s">
        <v>34</v>
      </c>
      <c r="D63" s="365"/>
      <c r="E63" s="186">
        <v>704</v>
      </c>
      <c r="F63" s="202">
        <v>0.22013758599124456</v>
      </c>
      <c r="G63" s="186">
        <v>199</v>
      </c>
      <c r="H63" s="202">
        <v>0.06222639149468418</v>
      </c>
      <c r="I63" s="186">
        <v>101</v>
      </c>
      <c r="J63" s="202">
        <v>0.03158223889931207</v>
      </c>
      <c r="K63" s="186">
        <v>2194</v>
      </c>
      <c r="L63" s="202">
        <v>0.6860537836147593</v>
      </c>
      <c r="M63" s="186">
        <v>3198</v>
      </c>
      <c r="N63" s="202">
        <v>1</v>
      </c>
      <c r="O63" s="135"/>
    </row>
    <row r="64" spans="2:15" s="58" customFormat="1" ht="20.25" customHeight="1">
      <c r="B64" s="375"/>
      <c r="C64" s="365" t="s">
        <v>35</v>
      </c>
      <c r="D64" s="365"/>
      <c r="E64" s="186">
        <v>59</v>
      </c>
      <c r="F64" s="202">
        <v>0.3296089385474861</v>
      </c>
      <c r="G64" s="186">
        <v>8</v>
      </c>
      <c r="H64" s="202">
        <v>0.04469273743016759</v>
      </c>
      <c r="I64" s="186">
        <v>9</v>
      </c>
      <c r="J64" s="202">
        <v>0.05027932960893855</v>
      </c>
      <c r="K64" s="186">
        <v>103</v>
      </c>
      <c r="L64" s="202">
        <v>0.5754189944134078</v>
      </c>
      <c r="M64" s="186">
        <v>179</v>
      </c>
      <c r="N64" s="202">
        <v>1</v>
      </c>
      <c r="O64" s="135"/>
    </row>
    <row r="65" spans="2:15" s="58" customFormat="1" ht="20.25" customHeight="1">
      <c r="B65" s="375"/>
      <c r="C65" s="366" t="s">
        <v>5</v>
      </c>
      <c r="D65" s="366"/>
      <c r="E65" s="199">
        <v>996</v>
      </c>
      <c r="F65" s="204">
        <v>0.037483064880325156</v>
      </c>
      <c r="G65" s="199">
        <v>530</v>
      </c>
      <c r="H65" s="204">
        <v>0.019945807617040495</v>
      </c>
      <c r="I65" s="199">
        <v>197</v>
      </c>
      <c r="J65" s="204">
        <v>0.007413819057654674</v>
      </c>
      <c r="K65" s="199">
        <v>24849</v>
      </c>
      <c r="L65" s="204">
        <v>0.9351573084449797</v>
      </c>
      <c r="M65" s="199">
        <v>26572</v>
      </c>
      <c r="N65" s="204">
        <v>1</v>
      </c>
      <c r="O65" s="135"/>
    </row>
    <row r="66" spans="2:11" s="120" customFormat="1" ht="15.75">
      <c r="B66" s="197" t="s">
        <v>107</v>
      </c>
      <c r="C66" s="87"/>
      <c r="D66" s="88"/>
      <c r="E66" s="50"/>
      <c r="F66" s="88"/>
      <c r="G66" s="50"/>
      <c r="H66" s="49"/>
      <c r="I66" s="50"/>
      <c r="J66" s="49"/>
      <c r="K66" s="50"/>
    </row>
    <row r="67" spans="2:11" s="120" customFormat="1" ht="15.75">
      <c r="B67" s="197" t="s">
        <v>121</v>
      </c>
      <c r="C67" s="64"/>
      <c r="D67" s="65"/>
      <c r="E67" s="66"/>
      <c r="F67" s="65"/>
      <c r="G67" s="66"/>
      <c r="H67" s="67"/>
      <c r="I67" s="66"/>
      <c r="J67" s="67"/>
      <c r="K67" s="66"/>
    </row>
    <row r="68" spans="2:11" s="129" customFormat="1" ht="15.75">
      <c r="B68" s="197" t="s">
        <v>191</v>
      </c>
      <c r="C68" s="64"/>
      <c r="D68" s="65"/>
      <c r="E68" s="66"/>
      <c r="F68" s="65"/>
      <c r="G68" s="66"/>
      <c r="H68" s="67"/>
      <c r="I68" s="66"/>
      <c r="J68" s="67"/>
      <c r="K68" s="66"/>
    </row>
    <row r="71" ht="14.25">
      <c r="A71" s="222" t="s">
        <v>287</v>
      </c>
    </row>
    <row r="73" spans="2:9" ht="15" customHeight="1">
      <c r="B73" s="319" t="s">
        <v>150</v>
      </c>
      <c r="C73" s="319"/>
      <c r="D73" s="319" t="s">
        <v>142</v>
      </c>
      <c r="E73" s="319"/>
      <c r="F73" s="319"/>
      <c r="G73" s="319"/>
      <c r="H73" s="319"/>
      <c r="I73" s="319"/>
    </row>
    <row r="74" spans="2:9" ht="15" customHeight="1">
      <c r="B74" s="319"/>
      <c r="C74" s="319"/>
      <c r="D74" s="319" t="s">
        <v>137</v>
      </c>
      <c r="E74" s="319"/>
      <c r="F74" s="319" t="s">
        <v>8</v>
      </c>
      <c r="G74" s="319"/>
      <c r="H74" s="319" t="s">
        <v>9</v>
      </c>
      <c r="I74" s="319"/>
    </row>
    <row r="75" spans="2:9" ht="25.5">
      <c r="B75" s="319"/>
      <c r="C75" s="319"/>
      <c r="D75" s="257" t="s">
        <v>110</v>
      </c>
      <c r="E75" s="257" t="s">
        <v>131</v>
      </c>
      <c r="F75" s="257" t="s">
        <v>110</v>
      </c>
      <c r="G75" s="257" t="s">
        <v>131</v>
      </c>
      <c r="H75" s="257" t="s">
        <v>110</v>
      </c>
      <c r="I75" s="257" t="s">
        <v>131</v>
      </c>
    </row>
    <row r="76" spans="2:11" ht="30" customHeight="1">
      <c r="B76" s="364" t="s">
        <v>138</v>
      </c>
      <c r="C76" s="364"/>
      <c r="D76" s="185">
        <v>1306</v>
      </c>
      <c r="E76" s="181">
        <v>0.04914948065632998</v>
      </c>
      <c r="F76" s="185">
        <v>25266</v>
      </c>
      <c r="G76" s="181">
        <v>0.95085051934367</v>
      </c>
      <c r="H76" s="185">
        <v>26572</v>
      </c>
      <c r="I76" s="181">
        <v>1</v>
      </c>
      <c r="J76" s="92"/>
      <c r="K76" s="92"/>
    </row>
    <row r="77" spans="2:10" ht="15.75">
      <c r="B77" s="367" t="s">
        <v>139</v>
      </c>
      <c r="C77" s="367"/>
      <c r="D77" s="185">
        <v>749</v>
      </c>
      <c r="E77" s="181">
        <v>0.028187565858798735</v>
      </c>
      <c r="F77" s="185">
        <v>25823</v>
      </c>
      <c r="G77" s="181">
        <v>0.9718124341412013</v>
      </c>
      <c r="H77" s="185">
        <v>26572</v>
      </c>
      <c r="I77" s="181">
        <v>1</v>
      </c>
      <c r="J77" s="135"/>
    </row>
    <row r="78" spans="2:10" ht="15.75">
      <c r="B78" s="367" t="s">
        <v>140</v>
      </c>
      <c r="C78" s="367"/>
      <c r="D78" s="185">
        <v>366</v>
      </c>
      <c r="E78" s="181">
        <v>0.013773897335541171</v>
      </c>
      <c r="F78" s="185">
        <v>26206</v>
      </c>
      <c r="G78" s="181">
        <v>0.9862261026644589</v>
      </c>
      <c r="H78" s="185">
        <v>26572</v>
      </c>
      <c r="I78" s="181">
        <v>1</v>
      </c>
      <c r="J78" s="135"/>
    </row>
    <row r="79" spans="2:10" ht="15.75">
      <c r="B79" s="367" t="s">
        <v>141</v>
      </c>
      <c r="C79" s="367"/>
      <c r="D79" s="185">
        <v>1049</v>
      </c>
      <c r="E79" s="181">
        <v>0.0394776456420292</v>
      </c>
      <c r="F79" s="185">
        <v>25523</v>
      </c>
      <c r="G79" s="181">
        <v>0.9605223543579707</v>
      </c>
      <c r="H79" s="185">
        <v>26572</v>
      </c>
      <c r="I79" s="181">
        <v>1</v>
      </c>
      <c r="J79" s="135"/>
    </row>
    <row r="80" ht="15.75">
      <c r="B80" s="197" t="s">
        <v>107</v>
      </c>
    </row>
    <row r="81" ht="15.75">
      <c r="B81" s="197" t="s">
        <v>121</v>
      </c>
    </row>
    <row r="82" s="129" customFormat="1" ht="15.75">
      <c r="B82" s="197" t="s">
        <v>191</v>
      </c>
    </row>
    <row r="85" spans="1:9" ht="14.25">
      <c r="A85" s="222" t="s">
        <v>240</v>
      </c>
      <c r="B85" s="122"/>
      <c r="C85" s="122"/>
      <c r="D85" s="122"/>
      <c r="E85" s="122"/>
      <c r="F85" s="122"/>
      <c r="G85" s="122"/>
      <c r="H85" s="122"/>
      <c r="I85" s="122"/>
    </row>
    <row r="86" spans="1:9" ht="14.25">
      <c r="A86" s="220"/>
      <c r="B86" s="122"/>
      <c r="C86" s="122"/>
      <c r="D86" s="122"/>
      <c r="E86" s="122"/>
      <c r="F86" s="122"/>
      <c r="G86" s="122"/>
      <c r="H86" s="122"/>
      <c r="I86" s="122"/>
    </row>
    <row r="87" spans="1:9" ht="13.5" customHeight="1">
      <c r="A87" s="122"/>
      <c r="B87" s="319" t="s">
        <v>143</v>
      </c>
      <c r="C87" s="319"/>
      <c r="D87" s="319" t="s">
        <v>156</v>
      </c>
      <c r="E87" s="319"/>
      <c r="F87" s="319"/>
      <c r="G87" s="319"/>
      <c r="H87" s="319"/>
      <c r="I87" s="319"/>
    </row>
    <row r="88" spans="1:9" ht="13.5" customHeight="1">
      <c r="A88" s="122"/>
      <c r="B88" s="319"/>
      <c r="C88" s="319"/>
      <c r="D88" s="319" t="s">
        <v>137</v>
      </c>
      <c r="E88" s="319"/>
      <c r="F88" s="319" t="s">
        <v>8</v>
      </c>
      <c r="G88" s="319"/>
      <c r="H88" s="319" t="s">
        <v>9</v>
      </c>
      <c r="I88" s="319"/>
    </row>
    <row r="89" spans="1:9" ht="25.5">
      <c r="A89" s="122"/>
      <c r="B89" s="319"/>
      <c r="C89" s="319"/>
      <c r="D89" s="257" t="s">
        <v>110</v>
      </c>
      <c r="E89" s="257" t="s">
        <v>131</v>
      </c>
      <c r="F89" s="257" t="s">
        <v>110</v>
      </c>
      <c r="G89" s="257" t="s">
        <v>131</v>
      </c>
      <c r="H89" s="257" t="s">
        <v>110</v>
      </c>
      <c r="I89" s="257" t="s">
        <v>131</v>
      </c>
    </row>
    <row r="90" spans="1:9" ht="15.75">
      <c r="A90" s="122"/>
      <c r="B90" s="364" t="s">
        <v>144</v>
      </c>
      <c r="C90" s="364"/>
      <c r="D90" s="186">
        <v>6684</v>
      </c>
      <c r="E90" s="210">
        <v>0.5562120329533161</v>
      </c>
      <c r="F90" s="186">
        <v>5333</v>
      </c>
      <c r="G90" s="210">
        <v>0.4437879670466839</v>
      </c>
      <c r="H90" s="186">
        <v>12017</v>
      </c>
      <c r="I90" s="210">
        <v>1</v>
      </c>
    </row>
    <row r="91" spans="2:10" s="122" customFormat="1" ht="15.75">
      <c r="B91" s="361" t="s">
        <v>145</v>
      </c>
      <c r="C91" s="362"/>
      <c r="D91" s="186">
        <v>7358</v>
      </c>
      <c r="E91" s="210">
        <v>0.6122992427394525</v>
      </c>
      <c r="F91" s="186">
        <v>4659</v>
      </c>
      <c r="G91" s="210">
        <v>0.38770075726054753</v>
      </c>
      <c r="H91" s="186">
        <v>12017</v>
      </c>
      <c r="I91" s="210">
        <v>1</v>
      </c>
      <c r="J91" s="135"/>
    </row>
    <row r="92" spans="2:10" s="122" customFormat="1" ht="15.75">
      <c r="B92" s="361" t="s">
        <v>146</v>
      </c>
      <c r="C92" s="362"/>
      <c r="D92" s="186">
        <v>3963</v>
      </c>
      <c r="E92" s="210">
        <v>0.32978280768910706</v>
      </c>
      <c r="F92" s="186">
        <v>8054</v>
      </c>
      <c r="G92" s="210">
        <v>0.6702171923108929</v>
      </c>
      <c r="H92" s="186">
        <v>12017</v>
      </c>
      <c r="I92" s="210">
        <v>1</v>
      </c>
      <c r="J92" s="135"/>
    </row>
    <row r="93" spans="2:10" s="122" customFormat="1" ht="13.5" customHeight="1">
      <c r="B93" s="364" t="s">
        <v>147</v>
      </c>
      <c r="C93" s="364"/>
      <c r="D93" s="186">
        <v>10772</v>
      </c>
      <c r="E93" s="210">
        <v>0.8963967712407422</v>
      </c>
      <c r="F93" s="186">
        <v>1245</v>
      </c>
      <c r="G93" s="210">
        <v>0.1036032287592577</v>
      </c>
      <c r="H93" s="186">
        <v>12017</v>
      </c>
      <c r="I93" s="210">
        <v>1</v>
      </c>
      <c r="J93" s="135"/>
    </row>
    <row r="94" spans="1:10" ht="15.75">
      <c r="A94" s="122"/>
      <c r="B94" s="367" t="s">
        <v>148</v>
      </c>
      <c r="C94" s="367"/>
      <c r="D94" s="186">
        <v>10823</v>
      </c>
      <c r="E94" s="210">
        <v>0.9006407589248565</v>
      </c>
      <c r="F94" s="186">
        <v>1194</v>
      </c>
      <c r="G94" s="210">
        <v>0.09935924107514355</v>
      </c>
      <c r="H94" s="186">
        <v>12017</v>
      </c>
      <c r="I94" s="210">
        <v>1</v>
      </c>
      <c r="J94" s="135"/>
    </row>
    <row r="95" spans="1:10" ht="15.75">
      <c r="A95" s="122"/>
      <c r="B95" s="367" t="s">
        <v>149</v>
      </c>
      <c r="C95" s="367"/>
      <c r="D95" s="186">
        <v>2838</v>
      </c>
      <c r="E95" s="210">
        <v>0.23616543230423567</v>
      </c>
      <c r="F95" s="186">
        <v>9179</v>
      </c>
      <c r="G95" s="210">
        <v>0.7638345676957643</v>
      </c>
      <c r="H95" s="186">
        <v>12017</v>
      </c>
      <c r="I95" s="210">
        <v>1</v>
      </c>
      <c r="J95" s="135"/>
    </row>
    <row r="96" spans="1:9" ht="15.75">
      <c r="A96" s="122"/>
      <c r="B96" s="197" t="s">
        <v>107</v>
      </c>
      <c r="C96" s="206"/>
      <c r="D96" s="206"/>
      <c r="E96" s="206"/>
      <c r="F96" s="206"/>
      <c r="G96" s="206"/>
      <c r="H96" s="206"/>
      <c r="I96" s="206"/>
    </row>
    <row r="97" spans="1:9" ht="15.75">
      <c r="A97" s="122"/>
      <c r="B97" s="197" t="s">
        <v>121</v>
      </c>
      <c r="C97" s="122"/>
      <c r="D97" s="122"/>
      <c r="E97" s="122"/>
      <c r="F97" s="122"/>
      <c r="G97" s="122"/>
      <c r="H97" s="122"/>
      <c r="I97" s="122"/>
    </row>
    <row r="98" s="129" customFormat="1" ht="15.75">
      <c r="B98" s="197" t="s">
        <v>326</v>
      </c>
    </row>
    <row r="101" spans="1:9" ht="14.25">
      <c r="A101" s="222" t="s">
        <v>241</v>
      </c>
      <c r="B101" s="126"/>
      <c r="C101" s="126"/>
      <c r="D101" s="126"/>
      <c r="E101" s="126"/>
      <c r="F101" s="126"/>
      <c r="G101" s="126"/>
      <c r="H101" s="126"/>
      <c r="I101" s="126"/>
    </row>
    <row r="102" spans="1:9" ht="14.25">
      <c r="A102" s="126"/>
      <c r="B102" s="126"/>
      <c r="C102" s="126"/>
      <c r="D102" s="126"/>
      <c r="E102" s="126"/>
      <c r="F102" s="126"/>
      <c r="G102" s="126"/>
      <c r="H102" s="126"/>
      <c r="I102" s="126"/>
    </row>
    <row r="103" spans="1:9" ht="13.5" customHeight="1">
      <c r="A103" s="126"/>
      <c r="B103" s="319" t="s">
        <v>158</v>
      </c>
      <c r="C103" s="319"/>
      <c r="D103" s="319" t="s">
        <v>157</v>
      </c>
      <c r="E103" s="319"/>
      <c r="F103" s="319"/>
      <c r="G103" s="319"/>
      <c r="H103" s="319"/>
      <c r="I103" s="319"/>
    </row>
    <row r="104" spans="1:9" ht="13.5" customHeight="1">
      <c r="A104" s="126"/>
      <c r="B104" s="319"/>
      <c r="C104" s="319"/>
      <c r="D104" s="319" t="s">
        <v>137</v>
      </c>
      <c r="E104" s="319"/>
      <c r="F104" s="319" t="s">
        <v>8</v>
      </c>
      <c r="G104" s="319"/>
      <c r="H104" s="319" t="s">
        <v>9</v>
      </c>
      <c r="I104" s="319"/>
    </row>
    <row r="105" spans="1:9" ht="25.5">
      <c r="A105" s="126"/>
      <c r="B105" s="319"/>
      <c r="C105" s="319"/>
      <c r="D105" s="151" t="s">
        <v>110</v>
      </c>
      <c r="E105" s="151" t="s">
        <v>131</v>
      </c>
      <c r="F105" s="151" t="s">
        <v>110</v>
      </c>
      <c r="G105" s="151" t="s">
        <v>131</v>
      </c>
      <c r="H105" s="151" t="s">
        <v>110</v>
      </c>
      <c r="I105" s="151" t="s">
        <v>131</v>
      </c>
    </row>
    <row r="106" spans="1:9" ht="15.75">
      <c r="A106" s="126"/>
      <c r="B106" s="364" t="s">
        <v>152</v>
      </c>
      <c r="C106" s="364"/>
      <c r="D106" s="186">
        <v>3688</v>
      </c>
      <c r="E106" s="210">
        <v>0.1138201345595951</v>
      </c>
      <c r="F106" s="186">
        <v>28714</v>
      </c>
      <c r="G106" s="210">
        <v>0.886179865440405</v>
      </c>
      <c r="H106" s="186">
        <v>32402</v>
      </c>
      <c r="I106" s="210">
        <v>1</v>
      </c>
    </row>
    <row r="107" spans="1:10" ht="15.75">
      <c r="A107" s="126"/>
      <c r="B107" s="364" t="s">
        <v>153</v>
      </c>
      <c r="C107" s="364"/>
      <c r="D107" s="186">
        <v>1124</v>
      </c>
      <c r="E107" s="210">
        <v>0.03468921671501759</v>
      </c>
      <c r="F107" s="186">
        <v>31278</v>
      </c>
      <c r="G107" s="210">
        <v>0.9653107832849824</v>
      </c>
      <c r="H107" s="186">
        <v>32402</v>
      </c>
      <c r="I107" s="210">
        <v>1</v>
      </c>
      <c r="J107" s="92"/>
    </row>
    <row r="108" spans="1:10" ht="15.75">
      <c r="A108" s="126"/>
      <c r="B108" s="361" t="s">
        <v>154</v>
      </c>
      <c r="C108" s="362"/>
      <c r="D108" s="186">
        <v>620</v>
      </c>
      <c r="E108" s="210">
        <v>0.019134621319671627</v>
      </c>
      <c r="F108" s="186">
        <v>31782</v>
      </c>
      <c r="G108" s="210">
        <v>0.9808653786803283</v>
      </c>
      <c r="H108" s="186">
        <v>32402</v>
      </c>
      <c r="I108" s="210">
        <v>1</v>
      </c>
      <c r="J108" s="92"/>
    </row>
    <row r="109" spans="1:10" ht="25.5" customHeight="1">
      <c r="A109" s="126"/>
      <c r="B109" s="364" t="s">
        <v>155</v>
      </c>
      <c r="C109" s="364"/>
      <c r="D109" s="186">
        <v>869</v>
      </c>
      <c r="E109" s="210">
        <v>0.026819332139991357</v>
      </c>
      <c r="F109" s="186">
        <v>31533</v>
      </c>
      <c r="G109" s="210">
        <v>0.9731806678600087</v>
      </c>
      <c r="H109" s="186">
        <v>32402</v>
      </c>
      <c r="I109" s="210">
        <v>1</v>
      </c>
      <c r="J109" s="92"/>
    </row>
    <row r="110" spans="1:9" ht="15.75">
      <c r="A110" s="126"/>
      <c r="B110" s="197" t="s">
        <v>107</v>
      </c>
      <c r="C110" s="126"/>
      <c r="D110" s="126"/>
      <c r="E110" s="126"/>
      <c r="F110" s="126"/>
      <c r="G110" s="126"/>
      <c r="H110" s="126"/>
      <c r="I110" s="126"/>
    </row>
    <row r="111" spans="1:9" ht="15.75">
      <c r="A111" s="126"/>
      <c r="B111" s="197" t="s">
        <v>121</v>
      </c>
      <c r="C111" s="126"/>
      <c r="D111" s="126"/>
      <c r="E111" s="126"/>
      <c r="F111" s="126"/>
      <c r="G111" s="126"/>
      <c r="H111" s="126"/>
      <c r="I111" s="126"/>
    </row>
    <row r="114" spans="1:11" ht="14.25">
      <c r="A114" s="363" t="s">
        <v>242</v>
      </c>
      <c r="B114" s="363"/>
      <c r="C114" s="363"/>
      <c r="D114" s="363"/>
      <c r="E114" s="363"/>
      <c r="F114" s="363"/>
      <c r="G114" s="363"/>
      <c r="H114" s="363"/>
      <c r="I114" s="363"/>
      <c r="J114" s="363"/>
      <c r="K114" s="363"/>
    </row>
    <row r="115" spans="1:9" ht="14.25">
      <c r="A115" s="126"/>
      <c r="B115" s="126"/>
      <c r="C115" s="126"/>
      <c r="D115" s="126"/>
      <c r="E115" s="126"/>
      <c r="F115" s="126"/>
      <c r="G115" s="126"/>
      <c r="H115" s="126"/>
      <c r="I115" s="126"/>
    </row>
    <row r="116" spans="1:9" ht="13.5" customHeight="1">
      <c r="A116" s="126"/>
      <c r="B116" s="319" t="s">
        <v>163</v>
      </c>
      <c r="C116" s="319"/>
      <c r="D116" s="319" t="s">
        <v>162</v>
      </c>
      <c r="E116" s="319"/>
      <c r="F116" s="319"/>
      <c r="G116" s="319"/>
      <c r="H116" s="319"/>
      <c r="I116" s="319"/>
    </row>
    <row r="117" spans="1:9" ht="13.5" customHeight="1">
      <c r="A117" s="126"/>
      <c r="B117" s="319"/>
      <c r="C117" s="319"/>
      <c r="D117" s="319" t="s">
        <v>137</v>
      </c>
      <c r="E117" s="319"/>
      <c r="F117" s="319" t="s">
        <v>8</v>
      </c>
      <c r="G117" s="319"/>
      <c r="H117" s="319" t="s">
        <v>9</v>
      </c>
      <c r="I117" s="319"/>
    </row>
    <row r="118" spans="1:9" ht="25.5">
      <c r="A118" s="126"/>
      <c r="B118" s="319"/>
      <c r="C118" s="319"/>
      <c r="D118" s="257" t="s">
        <v>110</v>
      </c>
      <c r="E118" s="257" t="s">
        <v>131</v>
      </c>
      <c r="F118" s="257" t="s">
        <v>110</v>
      </c>
      <c r="G118" s="257" t="s">
        <v>131</v>
      </c>
      <c r="H118" s="257" t="s">
        <v>110</v>
      </c>
      <c r="I118" s="257" t="s">
        <v>131</v>
      </c>
    </row>
    <row r="119" spans="1:9" ht="15.75">
      <c r="A119" s="126"/>
      <c r="B119" s="364" t="s">
        <v>159</v>
      </c>
      <c r="C119" s="364"/>
      <c r="D119" s="186">
        <v>3086</v>
      </c>
      <c r="E119" s="210">
        <v>0.09524103450404295</v>
      </c>
      <c r="F119" s="186">
        <v>29316</v>
      </c>
      <c r="G119" s="210">
        <v>0.904758965495957</v>
      </c>
      <c r="H119" s="186">
        <v>32402</v>
      </c>
      <c r="I119" s="210">
        <v>1</v>
      </c>
    </row>
    <row r="120" spans="1:10" ht="15.75">
      <c r="A120" s="126"/>
      <c r="B120" s="364" t="s">
        <v>160</v>
      </c>
      <c r="C120" s="364"/>
      <c r="D120" s="186">
        <v>1170</v>
      </c>
      <c r="E120" s="210">
        <v>0.03610888216776742</v>
      </c>
      <c r="F120" s="186">
        <v>31232</v>
      </c>
      <c r="G120" s="210">
        <v>0.9638911178322326</v>
      </c>
      <c r="H120" s="186">
        <v>32402</v>
      </c>
      <c r="I120" s="210">
        <v>1</v>
      </c>
      <c r="J120" s="92"/>
    </row>
    <row r="121" spans="1:10" ht="15.75">
      <c r="A121" s="126"/>
      <c r="B121" s="361" t="s">
        <v>161</v>
      </c>
      <c r="C121" s="362"/>
      <c r="D121" s="186">
        <v>1827</v>
      </c>
      <c r="E121" s="210">
        <v>0.056385408308129124</v>
      </c>
      <c r="F121" s="186">
        <v>30575</v>
      </c>
      <c r="G121" s="210">
        <v>0.9436145916918709</v>
      </c>
      <c r="H121" s="186">
        <v>32402</v>
      </c>
      <c r="I121" s="210">
        <v>1</v>
      </c>
      <c r="J121" s="92"/>
    </row>
    <row r="122" spans="1:9" ht="15.75">
      <c r="A122" s="126"/>
      <c r="B122" s="197" t="s">
        <v>107</v>
      </c>
      <c r="C122" s="126"/>
      <c r="D122" s="126"/>
      <c r="E122" s="126"/>
      <c r="F122" s="126"/>
      <c r="G122" s="126"/>
      <c r="H122" s="126"/>
      <c r="I122" s="126"/>
    </row>
    <row r="123" spans="1:9" ht="15.75">
      <c r="A123" s="126"/>
      <c r="B123" s="197" t="s">
        <v>121</v>
      </c>
      <c r="C123" s="126"/>
      <c r="D123" s="126"/>
      <c r="E123" s="126"/>
      <c r="F123" s="126"/>
      <c r="G123" s="126"/>
      <c r="H123" s="126"/>
      <c r="I123" s="126"/>
    </row>
    <row r="126" spans="1:6" ht="14.25">
      <c r="A126" s="225" t="s">
        <v>243</v>
      </c>
      <c r="B126" s="126"/>
      <c r="C126" s="126"/>
      <c r="D126" s="126"/>
      <c r="E126" s="126"/>
      <c r="F126" s="126"/>
    </row>
    <row r="127" spans="1:6" ht="14.25">
      <c r="A127" s="13"/>
      <c r="B127" s="126"/>
      <c r="C127" s="126"/>
      <c r="D127" s="126"/>
      <c r="E127" s="126"/>
      <c r="F127" s="126"/>
    </row>
    <row r="128" spans="1:6" ht="15">
      <c r="A128" s="13"/>
      <c r="B128" s="319" t="s">
        <v>135</v>
      </c>
      <c r="C128" s="319" t="s">
        <v>134</v>
      </c>
      <c r="D128" s="319"/>
      <c r="E128" s="359"/>
      <c r="F128" s="359"/>
    </row>
    <row r="129" spans="1:6" ht="25.5">
      <c r="A129" s="13"/>
      <c r="B129" s="319"/>
      <c r="C129" s="257" t="s">
        <v>110</v>
      </c>
      <c r="D129" s="257" t="s">
        <v>10</v>
      </c>
      <c r="E129" s="125"/>
      <c r="F129" s="125"/>
    </row>
    <row r="130" spans="1:6" ht="14.25">
      <c r="A130" s="13"/>
      <c r="B130" s="201" t="s">
        <v>36</v>
      </c>
      <c r="C130" s="186">
        <v>3726</v>
      </c>
      <c r="D130" s="210">
        <v>0.11499290167273625</v>
      </c>
      <c r="E130" s="92"/>
      <c r="F130" s="126"/>
    </row>
    <row r="131" spans="1:6" ht="14.25">
      <c r="A131" s="13"/>
      <c r="B131" s="201" t="s">
        <v>37</v>
      </c>
      <c r="C131" s="186">
        <v>28676</v>
      </c>
      <c r="D131" s="210">
        <v>0.8850070983272638</v>
      </c>
      <c r="E131" s="92"/>
      <c r="F131" s="126"/>
    </row>
    <row r="132" spans="1:6" ht="14.25">
      <c r="A132" s="13"/>
      <c r="B132" s="203" t="s">
        <v>9</v>
      </c>
      <c r="C132" s="199">
        <v>32402</v>
      </c>
      <c r="D132" s="212">
        <v>1</v>
      </c>
      <c r="E132" s="92"/>
      <c r="F132" s="126"/>
    </row>
    <row r="133" spans="1:6" ht="15.75">
      <c r="A133" s="13"/>
      <c r="B133" s="197" t="s">
        <v>107</v>
      </c>
      <c r="C133" s="126"/>
      <c r="D133" s="126"/>
      <c r="E133" s="126"/>
      <c r="F133" s="126"/>
    </row>
    <row r="134" spans="1:6" ht="15.75">
      <c r="A134" s="13"/>
      <c r="B134" s="197" t="s">
        <v>121</v>
      </c>
      <c r="C134" s="126"/>
      <c r="D134" s="126"/>
      <c r="E134" s="126"/>
      <c r="F134" s="126"/>
    </row>
  </sheetData>
  <sheetProtection/>
  <mergeCells count="103">
    <mergeCell ref="B92:C92"/>
    <mergeCell ref="B91:C91"/>
    <mergeCell ref="B87:C89"/>
    <mergeCell ref="D87:I87"/>
    <mergeCell ref="D88:E88"/>
    <mergeCell ref="F88:G88"/>
    <mergeCell ref="H88:I88"/>
    <mergeCell ref="B90:C90"/>
    <mergeCell ref="K45:M45"/>
    <mergeCell ref="N45:P45"/>
    <mergeCell ref="B14:C14"/>
    <mergeCell ref="B9:C10"/>
    <mergeCell ref="D9:E9"/>
    <mergeCell ref="B94:C94"/>
    <mergeCell ref="B15:C15"/>
    <mergeCell ref="B46:C46"/>
    <mergeCell ref="B47:C47"/>
    <mergeCell ref="B49:C49"/>
    <mergeCell ref="B48:C48"/>
    <mergeCell ref="B25:B30"/>
    <mergeCell ref="C23:D24"/>
    <mergeCell ref="B23:B24"/>
    <mergeCell ref="B60:B65"/>
    <mergeCell ref="C60:D60"/>
    <mergeCell ref="C61:D61"/>
    <mergeCell ref="C62:D62"/>
    <mergeCell ref="C28:D28"/>
    <mergeCell ref="C29:D29"/>
    <mergeCell ref="M23:N23"/>
    <mergeCell ref="E23:F23"/>
    <mergeCell ref="G23:H23"/>
    <mergeCell ref="K23:L23"/>
    <mergeCell ref="I23:J23"/>
    <mergeCell ref="B58:B59"/>
    <mergeCell ref="C30:D30"/>
    <mergeCell ref="C25:D25"/>
    <mergeCell ref="C26:D26"/>
    <mergeCell ref="C27:D27"/>
    <mergeCell ref="H45:J45"/>
    <mergeCell ref="B31:B36"/>
    <mergeCell ref="C31:D31"/>
    <mergeCell ref="C32:D32"/>
    <mergeCell ref="C33:D33"/>
    <mergeCell ref="C34:D34"/>
    <mergeCell ref="C35:D35"/>
    <mergeCell ref="C36:D36"/>
    <mergeCell ref="A3:P3"/>
    <mergeCell ref="A4:P4"/>
    <mergeCell ref="G9:G11"/>
    <mergeCell ref="H9:P9"/>
    <mergeCell ref="H10:J10"/>
    <mergeCell ref="K10:M10"/>
    <mergeCell ref="N10:P10"/>
    <mergeCell ref="G58:H58"/>
    <mergeCell ref="I58:J58"/>
    <mergeCell ref="K58:L58"/>
    <mergeCell ref="B11:C11"/>
    <mergeCell ref="B12:C12"/>
    <mergeCell ref="B13:C13"/>
    <mergeCell ref="B44:C45"/>
    <mergeCell ref="D44:E44"/>
    <mergeCell ref="G44:G46"/>
    <mergeCell ref="H44:P44"/>
    <mergeCell ref="A2:P2"/>
    <mergeCell ref="M58:N58"/>
    <mergeCell ref="H74:I74"/>
    <mergeCell ref="B50:C50"/>
    <mergeCell ref="B76:C76"/>
    <mergeCell ref="B77:C77"/>
    <mergeCell ref="D74:E74"/>
    <mergeCell ref="F74:G74"/>
    <mergeCell ref="C58:D59"/>
    <mergeCell ref="E58:F58"/>
    <mergeCell ref="B106:C106"/>
    <mergeCell ref="C63:D63"/>
    <mergeCell ref="C64:D64"/>
    <mergeCell ref="C65:D65"/>
    <mergeCell ref="B73:C75"/>
    <mergeCell ref="D73:I73"/>
    <mergeCell ref="B78:C78"/>
    <mergeCell ref="B79:C79"/>
    <mergeCell ref="B95:C95"/>
    <mergeCell ref="B93:C93"/>
    <mergeCell ref="B128:B129"/>
    <mergeCell ref="C128:D128"/>
    <mergeCell ref="E128:F128"/>
    <mergeCell ref="B109:C109"/>
    <mergeCell ref="B107:C107"/>
    <mergeCell ref="B116:C118"/>
    <mergeCell ref="D116:I116"/>
    <mergeCell ref="D117:E117"/>
    <mergeCell ref="F117:G117"/>
    <mergeCell ref="H117:I117"/>
    <mergeCell ref="B108:C108"/>
    <mergeCell ref="B121:C121"/>
    <mergeCell ref="A114:K114"/>
    <mergeCell ref="B119:C119"/>
    <mergeCell ref="B120:C120"/>
    <mergeCell ref="B103:C105"/>
    <mergeCell ref="D103:I103"/>
    <mergeCell ref="D104:E104"/>
    <mergeCell ref="F104:G104"/>
    <mergeCell ref="H104:I104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8"/>
  <sheetViews>
    <sheetView showGridLines="0" zoomScale="85" zoomScaleNormal="85" zoomScalePageLayoutView="0" workbookViewId="0" topLeftCell="A1">
      <selection activeCell="A6" sqref="A6"/>
    </sheetView>
  </sheetViews>
  <sheetFormatPr defaultColWidth="11.421875" defaultRowHeight="15"/>
  <cols>
    <col min="2" max="3" width="17.7109375" style="0" customWidth="1"/>
    <col min="4" max="4" width="14.28125" style="0" bestFit="1" customWidth="1"/>
    <col min="6" max="6" width="14.28125" style="0" bestFit="1" customWidth="1"/>
    <col min="8" max="8" width="15.00390625" style="0" bestFit="1" customWidth="1"/>
    <col min="10" max="10" width="14.28125" style="0" bestFit="1" customWidth="1"/>
    <col min="11" max="11" width="11.421875" style="0" customWidth="1"/>
    <col min="12" max="12" width="14.28125" style="0" bestFit="1" customWidth="1"/>
    <col min="13" max="13" width="11.421875" style="0" customWidth="1"/>
    <col min="14" max="14" width="14.28125" style="0" bestFit="1" customWidth="1"/>
    <col min="15" max="15" width="11.421875" style="0" customWidth="1"/>
  </cols>
  <sheetData>
    <row r="1" spans="4:9" s="126" customFormat="1" ht="78.75" customHeight="1">
      <c r="D1" s="127"/>
      <c r="E1" s="127"/>
      <c r="F1" s="127"/>
      <c r="G1" s="127"/>
      <c r="H1" s="127"/>
      <c r="I1" s="127"/>
    </row>
    <row r="2" spans="1:16" s="126" customFormat="1" ht="14.25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</row>
    <row r="3" spans="1:16" s="126" customFormat="1" ht="14.25">
      <c r="A3" s="368" t="s">
        <v>114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</row>
    <row r="4" spans="1:16" s="126" customFormat="1" ht="14.25">
      <c r="A4" s="368" t="s">
        <v>115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</row>
    <row r="5" spans="1:16" s="138" customFormat="1" ht="1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s="138" customFormat="1" ht="1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s="138" customFormat="1" ht="15">
      <c r="A7" s="225" t="s">
        <v>244</v>
      </c>
      <c r="I7" s="137"/>
      <c r="J7" s="137"/>
      <c r="K7" s="137"/>
      <c r="L7" s="137"/>
      <c r="M7" s="137"/>
      <c r="N7" s="137"/>
      <c r="O7" s="137"/>
      <c r="P7" s="137"/>
    </row>
    <row r="8" spans="1:16" s="138" customFormat="1" ht="15">
      <c r="A8" s="13"/>
      <c r="I8" s="137"/>
      <c r="J8" s="137"/>
      <c r="K8" s="137"/>
      <c r="L8" s="137"/>
      <c r="M8" s="137"/>
      <c r="N8" s="137"/>
      <c r="O8" s="137"/>
      <c r="P8" s="137"/>
    </row>
    <row r="9" spans="1:16" s="138" customFormat="1" ht="15">
      <c r="A9" s="13"/>
      <c r="B9" s="319" t="s">
        <v>135</v>
      </c>
      <c r="C9" s="319" t="s">
        <v>134</v>
      </c>
      <c r="D9" s="319"/>
      <c r="E9" s="359"/>
      <c r="F9" s="359"/>
      <c r="I9" s="137"/>
      <c r="J9" s="137"/>
      <c r="K9" s="137"/>
      <c r="L9" s="137"/>
      <c r="M9" s="137"/>
      <c r="N9" s="137"/>
      <c r="O9" s="137"/>
      <c r="P9" s="137"/>
    </row>
    <row r="10" spans="1:16" s="138" customFormat="1" ht="25.5">
      <c r="A10" s="13"/>
      <c r="B10" s="319"/>
      <c r="C10" s="257" t="s">
        <v>211</v>
      </c>
      <c r="D10" s="257" t="s">
        <v>10</v>
      </c>
      <c r="E10" s="136"/>
      <c r="F10" s="136"/>
      <c r="I10" s="137"/>
      <c r="J10" s="137"/>
      <c r="K10" s="137"/>
      <c r="L10" s="137"/>
      <c r="M10" s="137"/>
      <c r="N10" s="137"/>
      <c r="O10" s="137"/>
      <c r="P10" s="137"/>
    </row>
    <row r="11" spans="1:16" s="138" customFormat="1" ht="15">
      <c r="A11" s="13"/>
      <c r="B11" s="201" t="s">
        <v>36</v>
      </c>
      <c r="C11" s="186">
        <v>9140</v>
      </c>
      <c r="D11" s="202">
        <v>0.8002101208194712</v>
      </c>
      <c r="E11" s="61"/>
      <c r="I11" s="137"/>
      <c r="J11" s="137"/>
      <c r="K11" s="137"/>
      <c r="L11" s="137"/>
      <c r="M11" s="137"/>
      <c r="N11" s="137"/>
      <c r="O11" s="137"/>
      <c r="P11" s="137"/>
    </row>
    <row r="12" spans="1:16" s="138" customFormat="1" ht="15">
      <c r="A12" s="13"/>
      <c r="B12" s="201" t="s">
        <v>37</v>
      </c>
      <c r="C12" s="186">
        <v>2282</v>
      </c>
      <c r="D12" s="202">
        <v>0.1997898791805288</v>
      </c>
      <c r="E12" s="128"/>
      <c r="I12" s="137"/>
      <c r="J12" s="137"/>
      <c r="K12" s="137"/>
      <c r="L12" s="137"/>
      <c r="M12" s="137"/>
      <c r="N12" s="137"/>
      <c r="O12" s="137"/>
      <c r="P12" s="137"/>
    </row>
    <row r="13" spans="1:16" s="138" customFormat="1" ht="15">
      <c r="A13" s="13"/>
      <c r="B13" s="203" t="s">
        <v>9</v>
      </c>
      <c r="C13" s="199">
        <v>11422</v>
      </c>
      <c r="D13" s="204">
        <v>1</v>
      </c>
      <c r="E13" s="128"/>
      <c r="I13" s="137"/>
      <c r="J13" s="137"/>
      <c r="K13" s="137"/>
      <c r="L13" s="137"/>
      <c r="M13" s="137"/>
      <c r="N13" s="137"/>
      <c r="O13" s="137"/>
      <c r="P13" s="137"/>
    </row>
    <row r="14" spans="1:16" s="138" customFormat="1" ht="15.75">
      <c r="A14" s="13"/>
      <c r="B14" s="190" t="s">
        <v>212</v>
      </c>
      <c r="I14" s="137"/>
      <c r="J14" s="137"/>
      <c r="K14" s="137"/>
      <c r="L14" s="137"/>
      <c r="M14" s="137"/>
      <c r="N14" s="137"/>
      <c r="O14" s="137"/>
      <c r="P14" s="137"/>
    </row>
    <row r="15" spans="1:16" s="138" customFormat="1" ht="15.75">
      <c r="A15" s="13"/>
      <c r="B15" s="197" t="s">
        <v>214</v>
      </c>
      <c r="I15" s="137"/>
      <c r="J15" s="137"/>
      <c r="K15" s="137"/>
      <c r="L15" s="137"/>
      <c r="M15" s="137"/>
      <c r="N15" s="137"/>
      <c r="O15" s="137"/>
      <c r="P15" s="137"/>
    </row>
    <row r="16" spans="1:16" s="138" customFormat="1" ht="15.75">
      <c r="A16" s="137"/>
      <c r="B16" s="197" t="s">
        <v>210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</row>
    <row r="17" spans="1:16" s="138" customFormat="1" ht="15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</row>
    <row r="18" spans="4:9" s="126" customFormat="1" ht="14.25">
      <c r="D18" s="127"/>
      <c r="E18" s="127"/>
      <c r="F18" s="127"/>
      <c r="G18" s="127"/>
      <c r="H18" s="127"/>
      <c r="I18" s="127"/>
    </row>
    <row r="19" spans="1:16" s="126" customFormat="1" ht="15">
      <c r="A19" s="222" t="s">
        <v>245</v>
      </c>
      <c r="B19" s="81"/>
      <c r="C19" s="81"/>
      <c r="D19" s="81"/>
      <c r="E19" s="81"/>
      <c r="F19" s="81"/>
      <c r="G19" s="81"/>
      <c r="H19" s="81"/>
      <c r="I19" s="81"/>
      <c r="J19" s="94"/>
      <c r="K19" s="56"/>
      <c r="L19" s="56"/>
      <c r="M19" s="56"/>
      <c r="N19" s="56"/>
      <c r="O19" s="56"/>
      <c r="P19" s="56"/>
    </row>
    <row r="21" spans="2:15" ht="19.5" customHeight="1">
      <c r="B21" s="319" t="s">
        <v>164</v>
      </c>
      <c r="C21" s="319"/>
      <c r="D21" s="319" t="s">
        <v>166</v>
      </c>
      <c r="E21" s="319"/>
      <c r="F21" s="319"/>
      <c r="G21" s="319"/>
      <c r="H21" s="319"/>
      <c r="I21" s="319"/>
      <c r="J21" s="319" t="s">
        <v>165</v>
      </c>
      <c r="K21" s="319"/>
      <c r="L21" s="319"/>
      <c r="M21" s="319"/>
      <c r="N21" s="319"/>
      <c r="O21" s="319"/>
    </row>
    <row r="22" spans="2:15" ht="14.25" customHeight="1">
      <c r="B22" s="319"/>
      <c r="C22" s="319"/>
      <c r="D22" s="319" t="s">
        <v>137</v>
      </c>
      <c r="E22" s="319"/>
      <c r="F22" s="319" t="s">
        <v>8</v>
      </c>
      <c r="G22" s="319"/>
      <c r="H22" s="319" t="s">
        <v>9</v>
      </c>
      <c r="I22" s="319"/>
      <c r="J22" s="319" t="s">
        <v>132</v>
      </c>
      <c r="K22" s="319"/>
      <c r="L22" s="319" t="s">
        <v>133</v>
      </c>
      <c r="M22" s="319"/>
      <c r="N22" s="319" t="s">
        <v>9</v>
      </c>
      <c r="O22" s="319"/>
    </row>
    <row r="23" spans="2:15" ht="25.5">
      <c r="B23" s="319"/>
      <c r="C23" s="319"/>
      <c r="D23" s="257" t="s">
        <v>110</v>
      </c>
      <c r="E23" s="257" t="s">
        <v>131</v>
      </c>
      <c r="F23" s="257" t="s">
        <v>110</v>
      </c>
      <c r="G23" s="257" t="s">
        <v>131</v>
      </c>
      <c r="H23" s="257" t="s">
        <v>183</v>
      </c>
      <c r="I23" s="257" t="s">
        <v>131</v>
      </c>
      <c r="J23" s="257" t="s">
        <v>110</v>
      </c>
      <c r="K23" s="257" t="s">
        <v>131</v>
      </c>
      <c r="L23" s="257" t="s">
        <v>110</v>
      </c>
      <c r="M23" s="257" t="s">
        <v>131</v>
      </c>
      <c r="N23" s="257" t="s">
        <v>110</v>
      </c>
      <c r="O23" s="257" t="s">
        <v>131</v>
      </c>
    </row>
    <row r="24" spans="2:17" ht="15.75">
      <c r="B24" s="364" t="s">
        <v>315</v>
      </c>
      <c r="C24" s="364"/>
      <c r="D24" s="186">
        <v>1320</v>
      </c>
      <c r="E24" s="210">
        <v>0.14442013129102846</v>
      </c>
      <c r="F24" s="186">
        <v>7820</v>
      </c>
      <c r="G24" s="210">
        <v>0.8555798687089715</v>
      </c>
      <c r="H24" s="186">
        <v>9140</v>
      </c>
      <c r="I24" s="210">
        <v>1</v>
      </c>
      <c r="J24" s="186">
        <v>379</v>
      </c>
      <c r="K24" s="210">
        <v>0.2871212121212121</v>
      </c>
      <c r="L24" s="186">
        <v>941</v>
      </c>
      <c r="M24" s="210">
        <v>0.7128787878787878</v>
      </c>
      <c r="N24" s="186">
        <v>1320</v>
      </c>
      <c r="O24" s="210">
        <v>1</v>
      </c>
      <c r="P24" s="128"/>
      <c r="Q24" s="128"/>
    </row>
    <row r="25" spans="2:17" ht="15.75">
      <c r="B25" s="367" t="s">
        <v>316</v>
      </c>
      <c r="C25" s="367"/>
      <c r="D25" s="186">
        <v>4267</v>
      </c>
      <c r="E25" s="210">
        <v>0.4668490153172866</v>
      </c>
      <c r="F25" s="186">
        <v>4873</v>
      </c>
      <c r="G25" s="210">
        <v>0.5331509846827134</v>
      </c>
      <c r="H25" s="186">
        <v>9140</v>
      </c>
      <c r="I25" s="210">
        <v>1</v>
      </c>
      <c r="J25" s="186">
        <v>542</v>
      </c>
      <c r="K25" s="210">
        <v>0.1270213264588704</v>
      </c>
      <c r="L25" s="186">
        <v>3725</v>
      </c>
      <c r="M25" s="210">
        <v>0.8729786735411297</v>
      </c>
      <c r="N25" s="186">
        <v>4267</v>
      </c>
      <c r="O25" s="210">
        <v>1</v>
      </c>
      <c r="P25" s="128"/>
      <c r="Q25" s="128"/>
    </row>
    <row r="26" spans="2:17" ht="15.75">
      <c r="B26" s="367" t="s">
        <v>317</v>
      </c>
      <c r="C26" s="367"/>
      <c r="D26" s="186">
        <v>618</v>
      </c>
      <c r="E26" s="210">
        <v>0.06761487964989059</v>
      </c>
      <c r="F26" s="186">
        <v>8522</v>
      </c>
      <c r="G26" s="210">
        <v>0.9323851203501095</v>
      </c>
      <c r="H26" s="186">
        <v>9140</v>
      </c>
      <c r="I26" s="210">
        <v>1</v>
      </c>
      <c r="J26" s="186">
        <v>242</v>
      </c>
      <c r="K26" s="210">
        <v>0.39158576051779936</v>
      </c>
      <c r="L26" s="186">
        <v>376</v>
      </c>
      <c r="M26" s="210">
        <v>0.6084142394822006</v>
      </c>
      <c r="N26" s="186">
        <v>618</v>
      </c>
      <c r="O26" s="210">
        <v>1</v>
      </c>
      <c r="P26" s="128"/>
      <c r="Q26" s="128"/>
    </row>
    <row r="27" spans="2:17" ht="15.75">
      <c r="B27" s="367" t="s">
        <v>318</v>
      </c>
      <c r="C27" s="367"/>
      <c r="D27" s="186">
        <v>3706</v>
      </c>
      <c r="E27" s="210">
        <v>0.4055</v>
      </c>
      <c r="F27" s="186">
        <v>5434</v>
      </c>
      <c r="G27" s="210">
        <v>0.5945</v>
      </c>
      <c r="H27" s="186">
        <f>F27+D27</f>
        <v>9140</v>
      </c>
      <c r="I27" s="210">
        <v>1</v>
      </c>
      <c r="J27" s="387"/>
      <c r="K27" s="388"/>
      <c r="L27" s="388"/>
      <c r="M27" s="388"/>
      <c r="N27" s="388"/>
      <c r="O27" s="389"/>
      <c r="P27" s="128"/>
      <c r="Q27" s="128"/>
    </row>
    <row r="28" ht="15.75">
      <c r="B28" s="213" t="s">
        <v>212</v>
      </c>
    </row>
    <row r="29" ht="15.75">
      <c r="B29" s="197" t="s">
        <v>214</v>
      </c>
    </row>
    <row r="30" ht="15.75">
      <c r="B30" s="197" t="s">
        <v>209</v>
      </c>
    </row>
    <row r="33" spans="1:15" ht="15">
      <c r="A33" s="222" t="s">
        <v>246</v>
      </c>
      <c r="B33" s="81"/>
      <c r="C33" s="81"/>
      <c r="D33" s="81"/>
      <c r="E33" s="81"/>
      <c r="F33" s="81"/>
      <c r="G33" s="81"/>
      <c r="H33" s="81"/>
      <c r="I33" s="81"/>
      <c r="J33" s="94"/>
      <c r="K33" s="56"/>
      <c r="L33" s="56"/>
      <c r="M33" s="56"/>
      <c r="N33" s="56"/>
      <c r="O33" s="56"/>
    </row>
    <row r="35" spans="2:15" ht="19.5" customHeight="1">
      <c r="B35" s="319" t="s">
        <v>175</v>
      </c>
      <c r="C35" s="319"/>
      <c r="D35" s="319" t="s">
        <v>166</v>
      </c>
      <c r="E35" s="319"/>
      <c r="F35" s="319"/>
      <c r="G35" s="319"/>
      <c r="H35" s="319"/>
      <c r="I35" s="319"/>
      <c r="J35" s="319" t="s">
        <v>165</v>
      </c>
      <c r="K35" s="319"/>
      <c r="L35" s="319"/>
      <c r="M35" s="319"/>
      <c r="N35" s="319"/>
      <c r="O35" s="319"/>
    </row>
    <row r="36" spans="2:15" ht="14.25" customHeight="1">
      <c r="B36" s="319"/>
      <c r="C36" s="319"/>
      <c r="D36" s="319" t="s">
        <v>137</v>
      </c>
      <c r="E36" s="319"/>
      <c r="F36" s="319" t="s">
        <v>8</v>
      </c>
      <c r="G36" s="319"/>
      <c r="H36" s="319" t="s">
        <v>9</v>
      </c>
      <c r="I36" s="319"/>
      <c r="J36" s="319" t="s">
        <v>132</v>
      </c>
      <c r="K36" s="319"/>
      <c r="L36" s="319" t="s">
        <v>133</v>
      </c>
      <c r="M36" s="319"/>
      <c r="N36" s="319" t="s">
        <v>9</v>
      </c>
      <c r="O36" s="319"/>
    </row>
    <row r="37" spans="2:15" ht="25.5">
      <c r="B37" s="319"/>
      <c r="C37" s="319"/>
      <c r="D37" s="257" t="s">
        <v>110</v>
      </c>
      <c r="E37" s="257" t="s">
        <v>131</v>
      </c>
      <c r="F37" s="257" t="s">
        <v>110</v>
      </c>
      <c r="G37" s="257" t="s">
        <v>131</v>
      </c>
      <c r="H37" s="257" t="s">
        <v>183</v>
      </c>
      <c r="I37" s="257" t="s">
        <v>131</v>
      </c>
      <c r="J37" s="257" t="s">
        <v>110</v>
      </c>
      <c r="K37" s="257" t="s">
        <v>131</v>
      </c>
      <c r="L37" s="257" t="s">
        <v>110</v>
      </c>
      <c r="M37" s="257" t="s">
        <v>131</v>
      </c>
      <c r="N37" s="257" t="s">
        <v>110</v>
      </c>
      <c r="O37" s="257" t="s">
        <v>131</v>
      </c>
    </row>
    <row r="38" spans="2:16" ht="15.75">
      <c r="B38" s="364" t="s">
        <v>167</v>
      </c>
      <c r="C38" s="364"/>
      <c r="D38" s="186">
        <v>733</v>
      </c>
      <c r="E38" s="210">
        <v>0.08019693654266959</v>
      </c>
      <c r="F38" s="186">
        <v>8407</v>
      </c>
      <c r="G38" s="210">
        <v>0.9198030634573304</v>
      </c>
      <c r="H38" s="186">
        <v>9140</v>
      </c>
      <c r="I38" s="210">
        <v>1</v>
      </c>
      <c r="J38" s="186">
        <v>590</v>
      </c>
      <c r="K38" s="210">
        <v>0.8049113233287858</v>
      </c>
      <c r="L38" s="186">
        <v>143</v>
      </c>
      <c r="M38" s="210">
        <v>0.19508867667121418</v>
      </c>
      <c r="N38" s="186">
        <v>733</v>
      </c>
      <c r="O38" s="210">
        <v>1</v>
      </c>
      <c r="P38" s="128"/>
    </row>
    <row r="39" spans="2:16" ht="15.75">
      <c r="B39" s="364" t="s">
        <v>168</v>
      </c>
      <c r="C39" s="364"/>
      <c r="D39" s="186">
        <v>222</v>
      </c>
      <c r="E39" s="210">
        <v>0.02428884026258206</v>
      </c>
      <c r="F39" s="186">
        <v>8918</v>
      </c>
      <c r="G39" s="210">
        <v>0.975711159737418</v>
      </c>
      <c r="H39" s="186">
        <v>9140</v>
      </c>
      <c r="I39" s="210">
        <v>1</v>
      </c>
      <c r="J39" s="186">
        <v>125</v>
      </c>
      <c r="K39" s="210">
        <v>0.5630630630630631</v>
      </c>
      <c r="L39" s="186">
        <v>97</v>
      </c>
      <c r="M39" s="210">
        <v>0.43693693693693697</v>
      </c>
      <c r="N39" s="186">
        <v>222</v>
      </c>
      <c r="O39" s="210">
        <v>1</v>
      </c>
      <c r="P39" s="128"/>
    </row>
    <row r="40" spans="2:16" ht="15.75">
      <c r="B40" s="364" t="s">
        <v>219</v>
      </c>
      <c r="C40" s="364"/>
      <c r="D40" s="186">
        <v>37</v>
      </c>
      <c r="E40" s="210">
        <v>0.004048140043763676</v>
      </c>
      <c r="F40" s="186">
        <v>9103</v>
      </c>
      <c r="G40" s="210">
        <v>0.9959518599562364</v>
      </c>
      <c r="H40" s="186">
        <v>9140</v>
      </c>
      <c r="I40" s="210">
        <v>1</v>
      </c>
      <c r="J40" s="186">
        <v>31</v>
      </c>
      <c r="K40" s="210">
        <v>0.8378378378378379</v>
      </c>
      <c r="L40" s="186">
        <v>6</v>
      </c>
      <c r="M40" s="210">
        <v>0.16216216216216217</v>
      </c>
      <c r="N40" s="186">
        <v>37</v>
      </c>
      <c r="O40" s="210">
        <v>1</v>
      </c>
      <c r="P40" s="128"/>
    </row>
    <row r="41" spans="2:16" ht="15" customHeight="1">
      <c r="B41" s="364" t="s">
        <v>220</v>
      </c>
      <c r="C41" s="364"/>
      <c r="D41" s="218">
        <v>34</v>
      </c>
      <c r="E41" s="219">
        <v>0.0037199124726477024</v>
      </c>
      <c r="F41" s="218">
        <v>9106</v>
      </c>
      <c r="G41" s="219">
        <v>0.9962800875273523</v>
      </c>
      <c r="H41" s="218">
        <v>9140</v>
      </c>
      <c r="I41" s="219">
        <v>1</v>
      </c>
      <c r="J41" s="218">
        <v>30</v>
      </c>
      <c r="K41" s="219">
        <v>0.8823529411764706</v>
      </c>
      <c r="L41" s="218">
        <v>4</v>
      </c>
      <c r="M41" s="219">
        <v>0.11764705882352942</v>
      </c>
      <c r="N41" s="218">
        <v>34</v>
      </c>
      <c r="O41" s="219">
        <v>1</v>
      </c>
      <c r="P41" s="128"/>
    </row>
    <row r="42" spans="2:16" ht="15" customHeight="1">
      <c r="B42" s="364" t="s">
        <v>314</v>
      </c>
      <c r="C42" s="364"/>
      <c r="D42" s="218">
        <v>8182</v>
      </c>
      <c r="E42" s="219">
        <v>0.8952</v>
      </c>
      <c r="F42" s="218">
        <v>958</v>
      </c>
      <c r="G42" s="219">
        <v>0.1048</v>
      </c>
      <c r="H42" s="218">
        <v>9140</v>
      </c>
      <c r="I42" s="219">
        <v>1</v>
      </c>
      <c r="J42" s="384"/>
      <c r="K42" s="385"/>
      <c r="L42" s="385"/>
      <c r="M42" s="385"/>
      <c r="N42" s="385"/>
      <c r="O42" s="386"/>
      <c r="P42" s="128"/>
    </row>
    <row r="43" ht="15.75">
      <c r="B43" s="190" t="s">
        <v>107</v>
      </c>
    </row>
    <row r="44" ht="15.75">
      <c r="B44" s="197" t="s">
        <v>121</v>
      </c>
    </row>
    <row r="45" ht="15.75">
      <c r="B45" s="197" t="s">
        <v>209</v>
      </c>
    </row>
    <row r="46" spans="2:8" ht="15.75">
      <c r="B46" s="213"/>
      <c r="H46" s="148"/>
    </row>
    <row r="47" ht="15.75">
      <c r="B47" s="197"/>
    </row>
    <row r="48" spans="1:15" ht="15.75">
      <c r="A48" s="222" t="s">
        <v>247</v>
      </c>
      <c r="B48" s="197"/>
      <c r="C48" s="81"/>
      <c r="D48" s="81"/>
      <c r="E48" s="81"/>
      <c r="F48" s="81"/>
      <c r="G48" s="81"/>
      <c r="H48" s="81"/>
      <c r="I48" s="81"/>
      <c r="J48" s="94"/>
      <c r="K48" s="56"/>
      <c r="L48" s="56"/>
      <c r="M48" s="56"/>
      <c r="N48" s="56"/>
      <c r="O48" s="56"/>
    </row>
    <row r="50" spans="2:15" ht="19.5" customHeight="1">
      <c r="B50" s="319" t="s">
        <v>176</v>
      </c>
      <c r="C50" s="319"/>
      <c r="D50" s="319" t="s">
        <v>166</v>
      </c>
      <c r="E50" s="319"/>
      <c r="F50" s="319"/>
      <c r="G50" s="319"/>
      <c r="H50" s="319"/>
      <c r="I50" s="319"/>
      <c r="J50" s="319" t="s">
        <v>165</v>
      </c>
      <c r="K50" s="319"/>
      <c r="L50" s="319"/>
      <c r="M50" s="319"/>
      <c r="N50" s="319"/>
      <c r="O50" s="319"/>
    </row>
    <row r="51" spans="2:15" ht="14.25" customHeight="1">
      <c r="B51" s="319"/>
      <c r="C51" s="319"/>
      <c r="D51" s="319" t="s">
        <v>137</v>
      </c>
      <c r="E51" s="319"/>
      <c r="F51" s="319" t="s">
        <v>8</v>
      </c>
      <c r="G51" s="319"/>
      <c r="H51" s="319" t="s">
        <v>9</v>
      </c>
      <c r="I51" s="319"/>
      <c r="J51" s="319" t="s">
        <v>132</v>
      </c>
      <c r="K51" s="319"/>
      <c r="L51" s="319" t="s">
        <v>133</v>
      </c>
      <c r="M51" s="319"/>
      <c r="N51" s="319" t="s">
        <v>9</v>
      </c>
      <c r="O51" s="319"/>
    </row>
    <row r="52" spans="2:15" ht="25.5">
      <c r="B52" s="319"/>
      <c r="C52" s="319"/>
      <c r="D52" s="257" t="s">
        <v>110</v>
      </c>
      <c r="E52" s="257" t="s">
        <v>131</v>
      </c>
      <c r="F52" s="257" t="s">
        <v>110</v>
      </c>
      <c r="G52" s="257" t="s">
        <v>131</v>
      </c>
      <c r="H52" s="257" t="s">
        <v>183</v>
      </c>
      <c r="I52" s="257" t="s">
        <v>131</v>
      </c>
      <c r="J52" s="257" t="s">
        <v>110</v>
      </c>
      <c r="K52" s="257" t="s">
        <v>131</v>
      </c>
      <c r="L52" s="257" t="s">
        <v>110</v>
      </c>
      <c r="M52" s="257" t="s">
        <v>131</v>
      </c>
      <c r="N52" s="257" t="s">
        <v>110</v>
      </c>
      <c r="O52" s="257" t="s">
        <v>131</v>
      </c>
    </row>
    <row r="53" spans="2:16" ht="15.75">
      <c r="B53" s="364" t="s">
        <v>169</v>
      </c>
      <c r="C53" s="364"/>
      <c r="D53" s="186">
        <v>210</v>
      </c>
      <c r="E53" s="210">
        <v>0.022975929978118162</v>
      </c>
      <c r="F53" s="186">
        <v>8930</v>
      </c>
      <c r="G53" s="210">
        <v>0.9770240700218819</v>
      </c>
      <c r="H53" s="186">
        <v>9140</v>
      </c>
      <c r="I53" s="210">
        <v>1</v>
      </c>
      <c r="J53" s="186">
        <v>154</v>
      </c>
      <c r="K53" s="210">
        <v>0.7333333333333333</v>
      </c>
      <c r="L53" s="186">
        <v>56</v>
      </c>
      <c r="M53" s="210">
        <v>0.26666666666666666</v>
      </c>
      <c r="N53" s="186">
        <v>210</v>
      </c>
      <c r="O53" s="210">
        <v>1</v>
      </c>
      <c r="P53" s="128"/>
    </row>
    <row r="54" spans="2:16" ht="15.75">
      <c r="B54" s="364" t="s">
        <v>170</v>
      </c>
      <c r="C54" s="364"/>
      <c r="D54" s="186">
        <v>115</v>
      </c>
      <c r="E54" s="210">
        <v>0.012582056892778994</v>
      </c>
      <c r="F54" s="186">
        <v>9025</v>
      </c>
      <c r="G54" s="210">
        <v>0.987417943107221</v>
      </c>
      <c r="H54" s="186">
        <v>9140</v>
      </c>
      <c r="I54" s="210">
        <v>1</v>
      </c>
      <c r="J54" s="186">
        <v>93</v>
      </c>
      <c r="K54" s="210">
        <v>0.8086956521739129</v>
      </c>
      <c r="L54" s="186">
        <v>22</v>
      </c>
      <c r="M54" s="210">
        <v>0.19130434782608696</v>
      </c>
      <c r="N54" s="186">
        <v>115</v>
      </c>
      <c r="O54" s="210">
        <v>1</v>
      </c>
      <c r="P54" s="128"/>
    </row>
    <row r="55" spans="2:16" ht="15.75">
      <c r="B55" s="364" t="s">
        <v>171</v>
      </c>
      <c r="C55" s="364"/>
      <c r="D55" s="186">
        <v>266</v>
      </c>
      <c r="E55" s="210">
        <v>0.029102844638949674</v>
      </c>
      <c r="F55" s="186">
        <v>8874</v>
      </c>
      <c r="G55" s="210">
        <v>0.9708971553610504</v>
      </c>
      <c r="H55" s="186">
        <v>9140</v>
      </c>
      <c r="I55" s="210">
        <v>1</v>
      </c>
      <c r="J55" s="186">
        <v>193</v>
      </c>
      <c r="K55" s="210">
        <v>0.7255639097744361</v>
      </c>
      <c r="L55" s="186">
        <v>73</v>
      </c>
      <c r="M55" s="210">
        <v>0.2744360902255639</v>
      </c>
      <c r="N55" s="186">
        <v>266</v>
      </c>
      <c r="O55" s="210">
        <v>1</v>
      </c>
      <c r="P55" s="128"/>
    </row>
    <row r="56" spans="2:16" ht="15.75">
      <c r="B56" s="364" t="s">
        <v>172</v>
      </c>
      <c r="C56" s="364"/>
      <c r="D56" s="186">
        <v>636</v>
      </c>
      <c r="E56" s="210">
        <v>0.06958424507658643</v>
      </c>
      <c r="F56" s="186">
        <v>8504</v>
      </c>
      <c r="G56" s="210">
        <v>0.9304157549234136</v>
      </c>
      <c r="H56" s="186">
        <v>9140</v>
      </c>
      <c r="I56" s="210">
        <v>1</v>
      </c>
      <c r="J56" s="186">
        <v>576</v>
      </c>
      <c r="K56" s="210">
        <v>0.9056603773584905</v>
      </c>
      <c r="L56" s="186">
        <v>60</v>
      </c>
      <c r="M56" s="210">
        <v>0.09433962264150944</v>
      </c>
      <c r="N56" s="186">
        <v>636</v>
      </c>
      <c r="O56" s="210">
        <v>1</v>
      </c>
      <c r="P56" s="128"/>
    </row>
    <row r="57" spans="2:16" ht="15.75">
      <c r="B57" s="364" t="s">
        <v>173</v>
      </c>
      <c r="C57" s="364"/>
      <c r="D57" s="186">
        <v>2724</v>
      </c>
      <c r="E57" s="210">
        <v>0.29803063457330414</v>
      </c>
      <c r="F57" s="186">
        <v>6416</v>
      </c>
      <c r="G57" s="210">
        <v>0.7019693654266959</v>
      </c>
      <c r="H57" s="186">
        <v>9140</v>
      </c>
      <c r="I57" s="210">
        <v>1</v>
      </c>
      <c r="J57" s="186">
        <v>2268</v>
      </c>
      <c r="K57" s="210">
        <v>0.8325991189427313</v>
      </c>
      <c r="L57" s="186">
        <v>456</v>
      </c>
      <c r="M57" s="210">
        <v>0.16740088105726872</v>
      </c>
      <c r="N57" s="186">
        <v>2724</v>
      </c>
      <c r="O57" s="210">
        <v>1</v>
      </c>
      <c r="P57" s="128"/>
    </row>
    <row r="58" spans="2:16" ht="15.75">
      <c r="B58" s="364" t="s">
        <v>174</v>
      </c>
      <c r="C58" s="364"/>
      <c r="D58" s="186">
        <v>5779</v>
      </c>
      <c r="E58" s="210">
        <v>0.6322757111597374</v>
      </c>
      <c r="F58" s="186">
        <v>3361</v>
      </c>
      <c r="G58" s="210">
        <v>0.3677242888402626</v>
      </c>
      <c r="H58" s="186">
        <v>9140</v>
      </c>
      <c r="I58" s="210">
        <v>1</v>
      </c>
      <c r="J58" s="186">
        <v>5271</v>
      </c>
      <c r="K58" s="210">
        <v>0.9120955182557536</v>
      </c>
      <c r="L58" s="186">
        <v>508</v>
      </c>
      <c r="M58" s="210">
        <v>0.08790448174424642</v>
      </c>
      <c r="N58" s="186">
        <v>5779</v>
      </c>
      <c r="O58" s="210">
        <v>1</v>
      </c>
      <c r="P58" s="128"/>
    </row>
    <row r="59" spans="2:16" ht="15.75">
      <c r="B59" s="364" t="s">
        <v>313</v>
      </c>
      <c r="C59" s="364"/>
      <c r="D59" s="218">
        <v>2940</v>
      </c>
      <c r="E59" s="219">
        <v>0.3217</v>
      </c>
      <c r="F59" s="218">
        <v>6200</v>
      </c>
      <c r="G59" s="219">
        <v>0.6783</v>
      </c>
      <c r="H59" s="218">
        <v>9140</v>
      </c>
      <c r="I59" s="219">
        <v>1</v>
      </c>
      <c r="J59" s="384"/>
      <c r="K59" s="385"/>
      <c r="L59" s="385"/>
      <c r="M59" s="385"/>
      <c r="N59" s="385"/>
      <c r="O59" s="386"/>
      <c r="P59" s="128"/>
    </row>
    <row r="60" ht="15.75">
      <c r="B60" s="190" t="s">
        <v>107</v>
      </c>
    </row>
    <row r="61" ht="15.75">
      <c r="B61" s="197" t="s">
        <v>121</v>
      </c>
    </row>
    <row r="62" ht="15.75">
      <c r="B62" s="197" t="s">
        <v>209</v>
      </c>
    </row>
    <row r="65" spans="1:15" ht="15">
      <c r="A65" s="222" t="s">
        <v>248</v>
      </c>
      <c r="B65" s="81"/>
      <c r="C65" s="81"/>
      <c r="D65" s="81"/>
      <c r="E65" s="81"/>
      <c r="F65" s="81"/>
      <c r="G65" s="81"/>
      <c r="H65" s="81"/>
      <c r="I65" s="81"/>
      <c r="J65" s="94"/>
      <c r="K65" s="56"/>
      <c r="L65" s="56"/>
      <c r="M65" s="56"/>
      <c r="N65" s="56"/>
      <c r="O65" s="56"/>
    </row>
    <row r="67" spans="2:15" ht="19.5" customHeight="1">
      <c r="B67" s="319" t="s">
        <v>177</v>
      </c>
      <c r="C67" s="319"/>
      <c r="D67" s="319" t="s">
        <v>166</v>
      </c>
      <c r="E67" s="319"/>
      <c r="F67" s="319"/>
      <c r="G67" s="319"/>
      <c r="H67" s="319"/>
      <c r="I67" s="319"/>
      <c r="J67" s="319" t="s">
        <v>165</v>
      </c>
      <c r="K67" s="319"/>
      <c r="L67" s="319"/>
      <c r="M67" s="319"/>
      <c r="N67" s="319"/>
      <c r="O67" s="319"/>
    </row>
    <row r="68" spans="2:15" ht="14.25" customHeight="1">
      <c r="B68" s="319"/>
      <c r="C68" s="319"/>
      <c r="D68" s="319" t="s">
        <v>137</v>
      </c>
      <c r="E68" s="319"/>
      <c r="F68" s="319" t="s">
        <v>8</v>
      </c>
      <c r="G68" s="319"/>
      <c r="H68" s="319" t="s">
        <v>9</v>
      </c>
      <c r="I68" s="319"/>
      <c r="J68" s="319" t="s">
        <v>132</v>
      </c>
      <c r="K68" s="319"/>
      <c r="L68" s="319" t="s">
        <v>133</v>
      </c>
      <c r="M68" s="319"/>
      <c r="N68" s="319" t="s">
        <v>9</v>
      </c>
      <c r="O68" s="319"/>
    </row>
    <row r="69" spans="2:15" ht="25.5">
      <c r="B69" s="319"/>
      <c r="C69" s="319"/>
      <c r="D69" s="257" t="s">
        <v>110</v>
      </c>
      <c r="E69" s="257" t="s">
        <v>131</v>
      </c>
      <c r="F69" s="257" t="s">
        <v>110</v>
      </c>
      <c r="G69" s="257" t="s">
        <v>131</v>
      </c>
      <c r="H69" s="257" t="s">
        <v>183</v>
      </c>
      <c r="I69" s="257" t="s">
        <v>131</v>
      </c>
      <c r="J69" s="257" t="s">
        <v>110</v>
      </c>
      <c r="K69" s="257" t="s">
        <v>131</v>
      </c>
      <c r="L69" s="257" t="s">
        <v>110</v>
      </c>
      <c r="M69" s="257" t="s">
        <v>131</v>
      </c>
      <c r="N69" s="257" t="s">
        <v>110</v>
      </c>
      <c r="O69" s="257" t="s">
        <v>131</v>
      </c>
    </row>
    <row r="70" spans="2:16" ht="15.75">
      <c r="B70" s="391" t="s">
        <v>178</v>
      </c>
      <c r="C70" s="392"/>
      <c r="D70" s="194">
        <v>67</v>
      </c>
      <c r="E70" s="227">
        <v>0.0073304157549234136</v>
      </c>
      <c r="F70" s="194">
        <v>9073</v>
      </c>
      <c r="G70" s="227">
        <v>0.9926695842450767</v>
      </c>
      <c r="H70" s="194">
        <v>9140</v>
      </c>
      <c r="I70" s="227">
        <v>1</v>
      </c>
      <c r="J70" s="194">
        <v>28</v>
      </c>
      <c r="K70" s="227">
        <v>0.41791044776119407</v>
      </c>
      <c r="L70" s="194">
        <v>39</v>
      </c>
      <c r="M70" s="227">
        <v>0.582089552238806</v>
      </c>
      <c r="N70" s="194">
        <v>67</v>
      </c>
      <c r="O70" s="227">
        <v>1</v>
      </c>
      <c r="P70" s="128"/>
    </row>
    <row r="71" spans="2:16" ht="15.75">
      <c r="B71" s="391" t="s">
        <v>179</v>
      </c>
      <c r="C71" s="392"/>
      <c r="D71" s="194">
        <v>175</v>
      </c>
      <c r="E71" s="227">
        <v>0.019146608315098467</v>
      </c>
      <c r="F71" s="194">
        <v>8965</v>
      </c>
      <c r="G71" s="227">
        <v>0.9808533916849015</v>
      </c>
      <c r="H71" s="194">
        <v>9140</v>
      </c>
      <c r="I71" s="227">
        <v>1</v>
      </c>
      <c r="J71" s="194">
        <v>33</v>
      </c>
      <c r="K71" s="227">
        <v>0.18857142857142858</v>
      </c>
      <c r="L71" s="194">
        <v>142</v>
      </c>
      <c r="M71" s="227">
        <v>0.8114285714285714</v>
      </c>
      <c r="N71" s="194">
        <v>175</v>
      </c>
      <c r="O71" s="227">
        <v>1</v>
      </c>
      <c r="P71" s="128"/>
    </row>
    <row r="72" spans="2:16" ht="15.75">
      <c r="B72" s="391" t="s">
        <v>180</v>
      </c>
      <c r="C72" s="392"/>
      <c r="D72" s="194">
        <v>1158</v>
      </c>
      <c r="E72" s="227">
        <v>0.12669584245076587</v>
      </c>
      <c r="F72" s="194">
        <v>7982</v>
      </c>
      <c r="G72" s="227">
        <v>0.8733041575492341</v>
      </c>
      <c r="H72" s="194">
        <v>9140</v>
      </c>
      <c r="I72" s="227">
        <v>1</v>
      </c>
      <c r="J72" s="194">
        <v>164</v>
      </c>
      <c r="K72" s="227">
        <v>0.14162348877374784</v>
      </c>
      <c r="L72" s="194">
        <v>994</v>
      </c>
      <c r="M72" s="227">
        <v>0.8583765112262521</v>
      </c>
      <c r="N72" s="194">
        <v>1158</v>
      </c>
      <c r="O72" s="227">
        <v>1</v>
      </c>
      <c r="P72" s="128"/>
    </row>
    <row r="73" spans="2:16" ht="15.75">
      <c r="B73" s="391" t="s">
        <v>181</v>
      </c>
      <c r="C73" s="392"/>
      <c r="D73" s="194">
        <v>375</v>
      </c>
      <c r="E73" s="227">
        <v>0.04102844638949672</v>
      </c>
      <c r="F73" s="194">
        <v>8765</v>
      </c>
      <c r="G73" s="227">
        <v>0.9589715536105032</v>
      </c>
      <c r="H73" s="194">
        <v>9140</v>
      </c>
      <c r="I73" s="227">
        <v>1</v>
      </c>
      <c r="J73" s="194">
        <v>77</v>
      </c>
      <c r="K73" s="227">
        <v>0.20533333333333334</v>
      </c>
      <c r="L73" s="194">
        <v>298</v>
      </c>
      <c r="M73" s="227">
        <v>0.7946666666666666</v>
      </c>
      <c r="N73" s="194">
        <v>375</v>
      </c>
      <c r="O73" s="227">
        <v>1</v>
      </c>
      <c r="P73" s="128"/>
    </row>
    <row r="74" spans="2:16" ht="15.75">
      <c r="B74" s="391" t="s">
        <v>182</v>
      </c>
      <c r="C74" s="392"/>
      <c r="D74" s="194">
        <v>139</v>
      </c>
      <c r="E74" s="227">
        <v>0.015207877461706782</v>
      </c>
      <c r="F74" s="194">
        <v>9001</v>
      </c>
      <c r="G74" s="227">
        <v>0.9847921225382932</v>
      </c>
      <c r="H74" s="194">
        <v>9140</v>
      </c>
      <c r="I74" s="227">
        <v>1</v>
      </c>
      <c r="J74" s="194">
        <v>35</v>
      </c>
      <c r="K74" s="227">
        <v>0.2517985611510791</v>
      </c>
      <c r="L74" s="194">
        <v>104</v>
      </c>
      <c r="M74" s="227">
        <v>0.7482014388489209</v>
      </c>
      <c r="N74" s="194">
        <v>139</v>
      </c>
      <c r="O74" s="227">
        <v>1</v>
      </c>
      <c r="P74" s="128"/>
    </row>
    <row r="75" spans="2:16" ht="15.75">
      <c r="B75" s="364" t="s">
        <v>312</v>
      </c>
      <c r="C75" s="364"/>
      <c r="D75" s="218">
        <v>7409</v>
      </c>
      <c r="E75" s="219">
        <v>0.8106</v>
      </c>
      <c r="F75" s="218">
        <v>1731</v>
      </c>
      <c r="G75" s="219">
        <v>0.1894</v>
      </c>
      <c r="H75" s="194">
        <v>9141</v>
      </c>
      <c r="I75" s="227">
        <v>2</v>
      </c>
      <c r="J75" s="384"/>
      <c r="K75" s="385"/>
      <c r="L75" s="385"/>
      <c r="M75" s="385"/>
      <c r="N75" s="385"/>
      <c r="O75" s="386"/>
      <c r="P75" s="128"/>
    </row>
    <row r="76" ht="15.75">
      <c r="B76" s="190" t="s">
        <v>107</v>
      </c>
    </row>
    <row r="77" ht="15.75">
      <c r="B77" s="197" t="s">
        <v>121</v>
      </c>
    </row>
    <row r="78" ht="15.75">
      <c r="B78" s="197" t="s">
        <v>209</v>
      </c>
    </row>
  </sheetData>
  <sheetProtection/>
  <mergeCells count="68">
    <mergeCell ref="B70:C70"/>
    <mergeCell ref="B71:C71"/>
    <mergeCell ref="B72:C72"/>
    <mergeCell ref="B73:C73"/>
    <mergeCell ref="B74:C74"/>
    <mergeCell ref="B67:C69"/>
    <mergeCell ref="B53:C53"/>
    <mergeCell ref="B54:C54"/>
    <mergeCell ref="B55:C55"/>
    <mergeCell ref="B56:C56"/>
    <mergeCell ref="B57:C57"/>
    <mergeCell ref="B58:C58"/>
    <mergeCell ref="F68:G68"/>
    <mergeCell ref="H68:I68"/>
    <mergeCell ref="J68:K68"/>
    <mergeCell ref="L68:M68"/>
    <mergeCell ref="N68:O68"/>
    <mergeCell ref="D67:I67"/>
    <mergeCell ref="J67:O67"/>
    <mergeCell ref="D68:E68"/>
    <mergeCell ref="B39:C39"/>
    <mergeCell ref="J50:O50"/>
    <mergeCell ref="D36:E36"/>
    <mergeCell ref="F36:G36"/>
    <mergeCell ref="H36:I36"/>
    <mergeCell ref="B50:C52"/>
    <mergeCell ref="J51:K51"/>
    <mergeCell ref="L51:M51"/>
    <mergeCell ref="N51:O51"/>
    <mergeCell ref="B42:C42"/>
    <mergeCell ref="L22:M22"/>
    <mergeCell ref="B25:C25"/>
    <mergeCell ref="B26:C26"/>
    <mergeCell ref="B38:C38"/>
    <mergeCell ref="B35:C37"/>
    <mergeCell ref="D35:I35"/>
    <mergeCell ref="J35:O35"/>
    <mergeCell ref="J36:K36"/>
    <mergeCell ref="A2:P2"/>
    <mergeCell ref="A3:P3"/>
    <mergeCell ref="A4:P4"/>
    <mergeCell ref="D50:I50"/>
    <mergeCell ref="B40:C40"/>
    <mergeCell ref="D51:E51"/>
    <mergeCell ref="F51:G51"/>
    <mergeCell ref="H51:I51"/>
    <mergeCell ref="J21:O21"/>
    <mergeCell ref="N36:O36"/>
    <mergeCell ref="D21:I21"/>
    <mergeCell ref="F22:G22"/>
    <mergeCell ref="H22:I22"/>
    <mergeCell ref="D22:E22"/>
    <mergeCell ref="B27:C27"/>
    <mergeCell ref="L36:M36"/>
    <mergeCell ref="B24:C24"/>
    <mergeCell ref="J27:O27"/>
    <mergeCell ref="N22:O22"/>
    <mergeCell ref="J22:K22"/>
    <mergeCell ref="J42:O42"/>
    <mergeCell ref="B59:C59"/>
    <mergeCell ref="J59:O59"/>
    <mergeCell ref="B75:C75"/>
    <mergeCell ref="J75:O75"/>
    <mergeCell ref="B9:B10"/>
    <mergeCell ref="C9:D9"/>
    <mergeCell ref="E9:F9"/>
    <mergeCell ref="B21:C23"/>
    <mergeCell ref="B41:C4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186"/>
  <sheetViews>
    <sheetView showGridLines="0" zoomScale="70" zoomScaleNormal="70" zoomScalePageLayoutView="0" workbookViewId="0" topLeftCell="A1">
      <selection activeCell="E170" sqref="E170"/>
    </sheetView>
  </sheetViews>
  <sheetFormatPr defaultColWidth="11.421875" defaultRowHeight="15"/>
  <cols>
    <col min="1" max="1" width="11.421875" style="5" customWidth="1"/>
    <col min="2" max="2" width="20.7109375" style="5" customWidth="1"/>
    <col min="3" max="3" width="18.8515625" style="5" customWidth="1"/>
    <col min="4" max="4" width="22.7109375" style="5" customWidth="1"/>
    <col min="5" max="9" width="15.421875" style="5" customWidth="1"/>
    <col min="10" max="10" width="14.7109375" style="5" customWidth="1"/>
    <col min="11" max="11" width="14.00390625" style="5" customWidth="1"/>
    <col min="12" max="12" width="14.7109375" style="5" customWidth="1"/>
    <col min="13" max="13" width="14.8515625" style="5" customWidth="1"/>
    <col min="14" max="14" width="15.28125" style="5" customWidth="1"/>
    <col min="15" max="15" width="15.57421875" style="5" customWidth="1"/>
    <col min="16" max="16" width="16.8515625" style="5" customWidth="1"/>
    <col min="17" max="17" width="14.8515625" style="5" customWidth="1"/>
    <col min="18" max="16384" width="11.421875" style="5" customWidth="1"/>
  </cols>
  <sheetData>
    <row r="1" ht="79.5" customHeight="1"/>
    <row r="2" spans="1:17" ht="14.25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</row>
    <row r="3" spans="1:18" ht="15">
      <c r="A3" s="421" t="s">
        <v>114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3"/>
    </row>
    <row r="4" spans="1:18" ht="15">
      <c r="A4" s="421" t="s">
        <v>115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3"/>
    </row>
    <row r="6" spans="1:19" ht="14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3" ht="15">
      <c r="A7" s="225" t="s">
        <v>249</v>
      </c>
      <c r="B7" s="103"/>
      <c r="C7" s="103"/>
      <c r="D7" s="103"/>
      <c r="E7" s="103"/>
      <c r="F7" s="69"/>
      <c r="G7" s="69"/>
      <c r="H7" s="69"/>
      <c r="I7" s="69"/>
      <c r="J7" s="69"/>
      <c r="K7" s="69"/>
      <c r="L7" s="69"/>
      <c r="M7" s="69"/>
    </row>
    <row r="8" spans="1:13" ht="1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</row>
    <row r="9" spans="1:13" ht="1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</row>
    <row r="10" spans="1:15" s="7" customFormat="1" ht="13.5" customHeight="1">
      <c r="A10" s="6"/>
      <c r="B10" s="319" t="s">
        <v>216</v>
      </c>
      <c r="C10" s="414" t="s">
        <v>93</v>
      </c>
      <c r="D10" s="319" t="s">
        <v>45</v>
      </c>
      <c r="E10" s="319"/>
      <c r="F10" s="319" t="s">
        <v>46</v>
      </c>
      <c r="G10" s="319"/>
      <c r="H10" s="319" t="s">
        <v>23</v>
      </c>
      <c r="I10" s="319"/>
      <c r="J10" s="319" t="s">
        <v>81</v>
      </c>
      <c r="K10" s="319"/>
      <c r="L10" s="319" t="s">
        <v>82</v>
      </c>
      <c r="M10" s="319"/>
      <c r="N10" s="319" t="s">
        <v>5</v>
      </c>
      <c r="O10" s="319"/>
    </row>
    <row r="11" spans="1:15" s="7" customFormat="1" ht="15">
      <c r="A11" s="6"/>
      <c r="B11" s="319"/>
      <c r="C11" s="415"/>
      <c r="D11" s="164" t="s">
        <v>94</v>
      </c>
      <c r="E11" s="164" t="s">
        <v>10</v>
      </c>
      <c r="F11" s="164" t="s">
        <v>94</v>
      </c>
      <c r="G11" s="164" t="s">
        <v>10</v>
      </c>
      <c r="H11" s="164" t="s">
        <v>94</v>
      </c>
      <c r="I11" s="164" t="s">
        <v>10</v>
      </c>
      <c r="J11" s="164" t="s">
        <v>94</v>
      </c>
      <c r="K11" s="164" t="s">
        <v>10</v>
      </c>
      <c r="L11" s="164" t="s">
        <v>94</v>
      </c>
      <c r="M11" s="164" t="s">
        <v>10</v>
      </c>
      <c r="N11" s="164" t="s">
        <v>94</v>
      </c>
      <c r="O11" s="164" t="s">
        <v>10</v>
      </c>
    </row>
    <row r="12" spans="1:15" ht="24" customHeight="1">
      <c r="A12" s="69"/>
      <c r="B12" s="423">
        <v>2016</v>
      </c>
      <c r="C12" s="228" t="s">
        <v>7</v>
      </c>
      <c r="D12" s="230">
        <v>494831.1594135375</v>
      </c>
      <c r="E12" s="231">
        <v>0.33095785412644835</v>
      </c>
      <c r="F12" s="230">
        <v>283470.18316998554</v>
      </c>
      <c r="G12" s="231">
        <v>0.2714703165901675</v>
      </c>
      <c r="H12" s="230">
        <v>202927.4176798407</v>
      </c>
      <c r="I12" s="231">
        <v>0.08699257690608989</v>
      </c>
      <c r="J12" s="230">
        <v>6585.298830722424</v>
      </c>
      <c r="K12" s="231">
        <v>0.9932534230028194</v>
      </c>
      <c r="L12" s="230">
        <v>1823.6100732103102</v>
      </c>
      <c r="M12" s="231">
        <v>0.999983549385408</v>
      </c>
      <c r="N12" s="230">
        <v>989637.6691672965</v>
      </c>
      <c r="O12" s="231">
        <v>0.20277368071566115</v>
      </c>
    </row>
    <row r="13" spans="1:15" ht="24" customHeight="1">
      <c r="A13" s="69"/>
      <c r="B13" s="423"/>
      <c r="C13" s="228" t="s">
        <v>8</v>
      </c>
      <c r="D13" s="230">
        <v>1000317.4017820472</v>
      </c>
      <c r="E13" s="231">
        <v>0.6690421458735516</v>
      </c>
      <c r="F13" s="230">
        <v>760733.0532300145</v>
      </c>
      <c r="G13" s="231">
        <v>0.7285296834098325</v>
      </c>
      <c r="H13" s="230">
        <v>2129770.668720159</v>
      </c>
      <c r="I13" s="231">
        <v>0.9130074230939101</v>
      </c>
      <c r="J13" s="230">
        <v>44.729999999995925</v>
      </c>
      <c r="K13" s="231">
        <v>0.006746576997180578</v>
      </c>
      <c r="L13" s="230">
        <v>0.029999999998835847</v>
      </c>
      <c r="M13" s="231">
        <v>1.6450614591959634E-05</v>
      </c>
      <c r="N13" s="230">
        <v>3890865.8837322206</v>
      </c>
      <c r="O13" s="231">
        <v>0.7972263192843388</v>
      </c>
    </row>
    <row r="14" spans="1:15" ht="24" customHeight="1">
      <c r="A14" s="69"/>
      <c r="B14" s="423"/>
      <c r="C14" s="229" t="s">
        <v>5</v>
      </c>
      <c r="D14" s="169">
        <v>1495148.5611955847</v>
      </c>
      <c r="E14" s="232">
        <v>1</v>
      </c>
      <c r="F14" s="169">
        <v>1044203.2364</v>
      </c>
      <c r="G14" s="232">
        <v>1</v>
      </c>
      <c r="H14" s="169">
        <v>2332698.0864</v>
      </c>
      <c r="I14" s="232">
        <v>1</v>
      </c>
      <c r="J14" s="169">
        <v>6630.02883072242</v>
      </c>
      <c r="K14" s="232">
        <v>1</v>
      </c>
      <c r="L14" s="169">
        <v>1823.640073210309</v>
      </c>
      <c r="M14" s="232">
        <v>1</v>
      </c>
      <c r="N14" s="169">
        <v>4880503.552899517</v>
      </c>
      <c r="O14" s="232">
        <v>1</v>
      </c>
    </row>
    <row r="15" spans="1:15" s="142" customFormat="1" ht="24" customHeight="1">
      <c r="A15" s="141"/>
      <c r="B15" s="423">
        <v>2017</v>
      </c>
      <c r="C15" s="228" t="s">
        <v>7</v>
      </c>
      <c r="D15" s="230">
        <v>485640.04898350674</v>
      </c>
      <c r="E15" s="233">
        <v>0.31958956411278</v>
      </c>
      <c r="F15" s="230">
        <v>355075.33637906227</v>
      </c>
      <c r="G15" s="233">
        <v>0.32522279005975663</v>
      </c>
      <c r="H15" s="230">
        <v>237527.61763970522</v>
      </c>
      <c r="I15" s="233">
        <v>0.09617526860230606</v>
      </c>
      <c r="J15" s="230">
        <v>7539.562990786132</v>
      </c>
      <c r="K15" s="233">
        <v>1</v>
      </c>
      <c r="L15" s="230">
        <v>2446.3763614873687</v>
      </c>
      <c r="M15" s="233">
        <v>1</v>
      </c>
      <c r="N15" s="230">
        <f>SUM(D15,F15,H15,J15,L15)</f>
        <v>1088228.9423545478</v>
      </c>
      <c r="O15" s="233">
        <f>N15/$N$17</f>
        <v>0.21375173779721374</v>
      </c>
    </row>
    <row r="16" spans="1:15" s="142" customFormat="1" ht="24" customHeight="1">
      <c r="A16" s="141"/>
      <c r="B16" s="423"/>
      <c r="C16" s="228" t="s">
        <v>8</v>
      </c>
      <c r="D16" s="230">
        <v>1033934.1283889755</v>
      </c>
      <c r="E16" s="233">
        <v>0.6804104358872223</v>
      </c>
      <c r="F16" s="230">
        <v>736715.7287975966</v>
      </c>
      <c r="G16" s="233">
        <v>0.6747772099402556</v>
      </c>
      <c r="H16" s="230">
        <v>2232209.364555826</v>
      </c>
      <c r="I16" s="233">
        <v>0.9038247313976889</v>
      </c>
      <c r="J16" s="230">
        <v>0</v>
      </c>
      <c r="K16" s="233">
        <v>0</v>
      </c>
      <c r="L16" s="230">
        <v>0</v>
      </c>
      <c r="M16" s="233">
        <v>0</v>
      </c>
      <c r="N16" s="230">
        <f>SUM(D16,F16,H16,J16,L16)</f>
        <v>4002859.221742398</v>
      </c>
      <c r="O16" s="233">
        <f>N16/$N$17</f>
        <v>0.786248262202787</v>
      </c>
    </row>
    <row r="17" spans="1:15" s="142" customFormat="1" ht="24" customHeight="1">
      <c r="A17" s="141"/>
      <c r="B17" s="423"/>
      <c r="C17" s="229" t="s">
        <v>5</v>
      </c>
      <c r="D17" s="169">
        <v>1519574.1773724786</v>
      </c>
      <c r="E17" s="234">
        <v>1</v>
      </c>
      <c r="F17" s="169">
        <v>1091791.0651766455</v>
      </c>
      <c r="G17" s="234">
        <v>1</v>
      </c>
      <c r="H17" s="169">
        <v>2469736.9821955436</v>
      </c>
      <c r="I17" s="234">
        <v>1</v>
      </c>
      <c r="J17" s="169">
        <v>7539.562990786132</v>
      </c>
      <c r="K17" s="234">
        <v>1</v>
      </c>
      <c r="L17" s="169">
        <v>2446.3763614873687</v>
      </c>
      <c r="M17" s="234">
        <v>1</v>
      </c>
      <c r="N17" s="169">
        <f>SUM(D17,F17,H17,J17,L17)</f>
        <v>5091088.164096942</v>
      </c>
      <c r="O17" s="234">
        <f>N17/$N$17</f>
        <v>1</v>
      </c>
    </row>
    <row r="18" spans="2:13" s="15" customFormat="1" ht="15.75" customHeight="1">
      <c r="B18" s="190" t="s">
        <v>107</v>
      </c>
      <c r="C18" s="70"/>
      <c r="G18" s="71"/>
      <c r="H18" s="71"/>
      <c r="I18" s="71"/>
      <c r="M18" s="72"/>
    </row>
    <row r="19" s="15" customFormat="1" ht="15.75" customHeight="1">
      <c r="B19" s="197" t="s">
        <v>120</v>
      </c>
    </row>
    <row r="20" s="15" customFormat="1" ht="15.75" customHeight="1">
      <c r="A20" s="5"/>
    </row>
    <row r="21" s="15" customFormat="1" ht="15.75" customHeight="1"/>
    <row r="22" spans="1:9" s="15" customFormat="1" ht="15.75" customHeight="1">
      <c r="A22" s="250" t="s">
        <v>111</v>
      </c>
      <c r="B22" s="83"/>
      <c r="C22" s="83"/>
      <c r="D22" s="83"/>
      <c r="E22" s="83"/>
      <c r="F22" s="83"/>
      <c r="G22" s="83"/>
      <c r="H22" s="83"/>
      <c r="I22" s="83"/>
    </row>
    <row r="23" s="15" customFormat="1" ht="15.75" customHeight="1">
      <c r="A23" s="68"/>
    </row>
    <row r="24" s="15" customFormat="1" ht="15.75" customHeight="1">
      <c r="A24" s="68"/>
    </row>
    <row r="25" spans="1:15" s="59" customFormat="1" ht="15.75" customHeight="1">
      <c r="A25" s="89"/>
      <c r="B25" s="319" t="s">
        <v>216</v>
      </c>
      <c r="C25" s="319" t="s">
        <v>73</v>
      </c>
      <c r="D25" s="319" t="s">
        <v>45</v>
      </c>
      <c r="E25" s="319"/>
      <c r="F25" s="319" t="s">
        <v>46</v>
      </c>
      <c r="G25" s="319"/>
      <c r="H25" s="319" t="s">
        <v>23</v>
      </c>
      <c r="I25" s="319"/>
      <c r="J25" s="319" t="s">
        <v>81</v>
      </c>
      <c r="K25" s="319"/>
      <c r="L25" s="319" t="s">
        <v>82</v>
      </c>
      <c r="M25" s="319"/>
      <c r="N25" s="319" t="s">
        <v>9</v>
      </c>
      <c r="O25" s="319"/>
    </row>
    <row r="26" spans="1:15" s="59" customFormat="1" ht="26.25" customHeight="1">
      <c r="A26" s="89"/>
      <c r="B26" s="319"/>
      <c r="C26" s="319"/>
      <c r="D26" s="164" t="s">
        <v>1</v>
      </c>
      <c r="E26" s="164" t="s">
        <v>10</v>
      </c>
      <c r="F26" s="164" t="s">
        <v>1</v>
      </c>
      <c r="G26" s="164" t="s">
        <v>10</v>
      </c>
      <c r="H26" s="164" t="s">
        <v>1</v>
      </c>
      <c r="I26" s="164" t="s">
        <v>10</v>
      </c>
      <c r="J26" s="164" t="s">
        <v>1</v>
      </c>
      <c r="K26" s="164" t="s">
        <v>10</v>
      </c>
      <c r="L26" s="164" t="s">
        <v>1</v>
      </c>
      <c r="M26" s="164" t="s">
        <v>10</v>
      </c>
      <c r="N26" s="164" t="s">
        <v>1</v>
      </c>
      <c r="O26" s="164" t="s">
        <v>10</v>
      </c>
    </row>
    <row r="27" spans="1:15" s="15" customFormat="1" ht="24" customHeight="1">
      <c r="A27" s="68"/>
      <c r="B27" s="422">
        <v>2016</v>
      </c>
      <c r="C27" s="184" t="s">
        <v>108</v>
      </c>
      <c r="D27" s="230">
        <v>208065.93829757292</v>
      </c>
      <c r="E27" s="187">
        <v>0.4204786508274214</v>
      </c>
      <c r="F27" s="230">
        <v>245284.15866307417</v>
      </c>
      <c r="G27" s="187">
        <v>0.8652908602947748</v>
      </c>
      <c r="H27" s="230">
        <v>101408.74753237385</v>
      </c>
      <c r="I27" s="187">
        <v>0.49972915780344074</v>
      </c>
      <c r="J27" s="230">
        <v>45.30793685536381</v>
      </c>
      <c r="K27" s="187">
        <v>0.0068801641383362125</v>
      </c>
      <c r="L27" s="230">
        <v>2.4</v>
      </c>
      <c r="M27" s="187">
        <v>0.00131607081758164</v>
      </c>
      <c r="N27" s="230">
        <v>554806.5524298763</v>
      </c>
      <c r="O27" s="187">
        <v>0.5606158392259897</v>
      </c>
    </row>
    <row r="28" spans="1:15" s="15" customFormat="1" ht="24" customHeight="1">
      <c r="A28" s="68"/>
      <c r="B28" s="422"/>
      <c r="C28" s="184" t="s">
        <v>61</v>
      </c>
      <c r="D28" s="230">
        <v>157785.03647624905</v>
      </c>
      <c r="E28" s="187">
        <v>0.31886641225918805</v>
      </c>
      <c r="F28" s="230">
        <v>23891.97537384453</v>
      </c>
      <c r="G28" s="187">
        <v>0.08428390988662636</v>
      </c>
      <c r="H28" s="230">
        <v>89300.14020667305</v>
      </c>
      <c r="I28" s="187">
        <v>0.4400595110689389</v>
      </c>
      <c r="J28" s="230">
        <v>211.23673343171131</v>
      </c>
      <c r="K28" s="187">
        <v>0.03207701561639506</v>
      </c>
      <c r="L28" s="230">
        <v>50.50731654517181</v>
      </c>
      <c r="M28" s="187">
        <v>0.02769633557477448</v>
      </c>
      <c r="N28" s="230">
        <v>271238.8961067435</v>
      </c>
      <c r="O28" s="187">
        <v>0.2740789933097131</v>
      </c>
    </row>
    <row r="29" spans="1:15" s="15" customFormat="1" ht="24" customHeight="1">
      <c r="A29" s="68"/>
      <c r="B29" s="422"/>
      <c r="C29" s="184" t="s">
        <v>62</v>
      </c>
      <c r="D29" s="230">
        <v>84767.4950837219</v>
      </c>
      <c r="E29" s="187">
        <v>0.1713058959023243</v>
      </c>
      <c r="F29" s="230">
        <v>2340.5605224220158</v>
      </c>
      <c r="G29" s="187">
        <v>0.0082568138075336</v>
      </c>
      <c r="H29" s="230">
        <v>5091.496618137577</v>
      </c>
      <c r="I29" s="187">
        <v>0.0250902351015497</v>
      </c>
      <c r="J29" s="230">
        <v>430.8511200363554</v>
      </c>
      <c r="K29" s="187">
        <v>0.06542620632890701</v>
      </c>
      <c r="L29" s="230">
        <v>4.6</v>
      </c>
      <c r="M29" s="187">
        <v>0.0025224690670314688</v>
      </c>
      <c r="N29" s="230">
        <v>92635.00334431785</v>
      </c>
      <c r="O29" s="187">
        <v>0.09360496900068793</v>
      </c>
    </row>
    <row r="30" spans="1:15" s="15" customFormat="1" ht="24" customHeight="1">
      <c r="A30" s="68"/>
      <c r="B30" s="422"/>
      <c r="C30" s="184" t="s">
        <v>63</v>
      </c>
      <c r="D30" s="230">
        <v>9411.930323648054</v>
      </c>
      <c r="E30" s="187">
        <v>0.019020488392046404</v>
      </c>
      <c r="F30" s="230">
        <v>6777.471107871351</v>
      </c>
      <c r="G30" s="187">
        <v>0.02390893825967995</v>
      </c>
      <c r="H30" s="230">
        <v>168.91469170586086</v>
      </c>
      <c r="I30" s="187">
        <v>0.0008323896969524255</v>
      </c>
      <c r="J30" s="230">
        <v>5692.1959015747125</v>
      </c>
      <c r="K30" s="187">
        <v>0.8643792860270646</v>
      </c>
      <c r="L30" s="230">
        <v>1707.5027566651386</v>
      </c>
      <c r="M30" s="187">
        <v>0.9363310620779942</v>
      </c>
      <c r="N30" s="230">
        <v>23758.014781465114</v>
      </c>
      <c r="O30" s="187">
        <v>0.024006780988294073</v>
      </c>
    </row>
    <row r="31" spans="1:15" s="15" customFormat="1" ht="24" customHeight="1">
      <c r="A31" s="68"/>
      <c r="B31" s="422"/>
      <c r="C31" s="184" t="s">
        <v>109</v>
      </c>
      <c r="D31" s="230">
        <v>0.05</v>
      </c>
      <c r="E31" s="187">
        <v>1.0104456651286644E-07</v>
      </c>
      <c r="F31" s="230">
        <v>12.818502633245043</v>
      </c>
      <c r="G31" s="187">
        <v>4.5219932798217115E-05</v>
      </c>
      <c r="H31" s="230">
        <v>0</v>
      </c>
      <c r="I31" s="187">
        <v>0</v>
      </c>
      <c r="J31" s="230">
        <v>138.7998502719848</v>
      </c>
      <c r="K31" s="187">
        <v>0.021077228815257594</v>
      </c>
      <c r="L31" s="230">
        <v>0</v>
      </c>
      <c r="M31" s="187">
        <v>0</v>
      </c>
      <c r="N31" s="230">
        <v>151.66835290522985</v>
      </c>
      <c r="O31" s="187">
        <v>0.00015325644691035966</v>
      </c>
    </row>
    <row r="32" spans="1:15" s="15" customFormat="1" ht="24" customHeight="1">
      <c r="A32" s="68"/>
      <c r="B32" s="422"/>
      <c r="C32" s="184" t="s">
        <v>64</v>
      </c>
      <c r="D32" s="230">
        <v>34800.70923234556</v>
      </c>
      <c r="E32" s="187">
        <v>0.07032845157445332</v>
      </c>
      <c r="F32" s="230">
        <v>5163.199000140249</v>
      </c>
      <c r="G32" s="187">
        <v>0.018214257818587182</v>
      </c>
      <c r="H32" s="230">
        <v>6958.118630950374</v>
      </c>
      <c r="I32" s="187">
        <v>0.034288706329118235</v>
      </c>
      <c r="J32" s="230">
        <v>66.90728855229658</v>
      </c>
      <c r="K32" s="187">
        <v>0.010160099074039542</v>
      </c>
      <c r="L32" s="230">
        <v>58.60000000000001</v>
      </c>
      <c r="M32" s="187">
        <v>0.03213406246261828</v>
      </c>
      <c r="N32" s="230">
        <v>47047.53415198848</v>
      </c>
      <c r="O32" s="187">
        <v>0.04754016102840481</v>
      </c>
    </row>
    <row r="33" spans="1:15" s="15" customFormat="1" ht="24" customHeight="1">
      <c r="A33" s="68"/>
      <c r="B33" s="422"/>
      <c r="C33" s="198" t="s">
        <v>5</v>
      </c>
      <c r="D33" s="169">
        <v>494831.1594135375</v>
      </c>
      <c r="E33" s="200">
        <v>1</v>
      </c>
      <c r="F33" s="169">
        <v>283470.18316998554</v>
      </c>
      <c r="G33" s="200">
        <v>1</v>
      </c>
      <c r="H33" s="169">
        <v>202927.4176798407</v>
      </c>
      <c r="I33" s="200">
        <v>1</v>
      </c>
      <c r="J33" s="169">
        <v>6585.298830722424</v>
      </c>
      <c r="K33" s="200">
        <v>1</v>
      </c>
      <c r="L33" s="169">
        <v>1823.6100732103102</v>
      </c>
      <c r="M33" s="200">
        <v>1</v>
      </c>
      <c r="N33" s="169">
        <v>989637.6691672965</v>
      </c>
      <c r="O33" s="200">
        <v>1</v>
      </c>
    </row>
    <row r="34" spans="1:15" s="15" customFormat="1" ht="24" customHeight="1">
      <c r="A34" s="68"/>
      <c r="B34" s="419">
        <v>2017</v>
      </c>
      <c r="C34" s="207" t="s">
        <v>108</v>
      </c>
      <c r="D34" s="230">
        <v>181113.8618389414</v>
      </c>
      <c r="E34" s="237">
        <f>D34/D$40</f>
        <v>0.37293848029632454</v>
      </c>
      <c r="F34" s="230">
        <v>292533.53257684124</v>
      </c>
      <c r="G34" s="237">
        <f>F34/F$40</f>
        <v>0.8238632836625613</v>
      </c>
      <c r="H34" s="230">
        <v>122551.90077882554</v>
      </c>
      <c r="I34" s="237">
        <f>H34/H$40</f>
        <v>0.5159480063691744</v>
      </c>
      <c r="J34" s="230">
        <v>30.723170176901878</v>
      </c>
      <c r="K34" s="237">
        <f>J34/J$40</f>
        <v>0.004074927182709093</v>
      </c>
      <c r="L34" s="230">
        <v>0</v>
      </c>
      <c r="M34" s="237">
        <f aca="true" t="shared" si="0" ref="M34:M40">L34/L$40</f>
        <v>0</v>
      </c>
      <c r="N34" s="230">
        <f>SUM(D34,F34,H34,J34,L34)</f>
        <v>596230.018364785</v>
      </c>
      <c r="O34" s="237">
        <f>N34/$N$40</f>
        <v>0.5478902418040386</v>
      </c>
    </row>
    <row r="35" spans="1:15" s="15" customFormat="1" ht="24" customHeight="1">
      <c r="A35" s="68"/>
      <c r="B35" s="419"/>
      <c r="C35" s="207" t="s">
        <v>61</v>
      </c>
      <c r="D35" s="230">
        <v>168111.94348762927</v>
      </c>
      <c r="E35" s="237">
        <f aca="true" t="shared" si="1" ref="E35:G40">D35/D$40</f>
        <v>0.34616573291165875</v>
      </c>
      <c r="F35" s="230">
        <v>34557.28832193961</v>
      </c>
      <c r="G35" s="237">
        <f t="shared" si="1"/>
        <v>0.09732382055690852</v>
      </c>
      <c r="H35" s="230">
        <v>102432.66832443856</v>
      </c>
      <c r="I35" s="237">
        <f aca="true" t="shared" si="2" ref="I35:K40">H35/H$40</f>
        <v>0.4312452983038541</v>
      </c>
      <c r="J35" s="230">
        <v>46.619431651596344</v>
      </c>
      <c r="K35" s="237">
        <f t="shared" si="2"/>
        <v>0.006183306871839723</v>
      </c>
      <c r="L35" s="230">
        <v>29.044976091328</v>
      </c>
      <c r="M35" s="237">
        <f t="shared" si="0"/>
        <v>0.01187265236395147</v>
      </c>
      <c r="N35" s="230">
        <f aca="true" t="shared" si="3" ref="N35:N40">SUM(D35,F35,H35,J35,L35)</f>
        <v>305177.56454175035</v>
      </c>
      <c r="O35" s="237">
        <f aca="true" t="shared" si="4" ref="O35:O40">N35/$N$40</f>
        <v>0.28043507451791644</v>
      </c>
    </row>
    <row r="36" spans="1:15" s="15" customFormat="1" ht="24" customHeight="1">
      <c r="A36" s="68"/>
      <c r="B36" s="419"/>
      <c r="C36" s="207" t="s">
        <v>62</v>
      </c>
      <c r="D36" s="230">
        <v>95884.27092447816</v>
      </c>
      <c r="E36" s="237">
        <f t="shared" si="1"/>
        <v>0.19743896971671437</v>
      </c>
      <c r="F36" s="230">
        <v>5414.697466459709</v>
      </c>
      <c r="G36" s="237">
        <f t="shared" si="1"/>
        <v>0.015249432758909656</v>
      </c>
      <c r="H36" s="230">
        <v>3596.3486867867737</v>
      </c>
      <c r="I36" s="237">
        <f t="shared" si="2"/>
        <v>0.015140760146223954</v>
      </c>
      <c r="J36" s="230">
        <v>597.5464023001214</v>
      </c>
      <c r="K36" s="237">
        <f t="shared" si="2"/>
        <v>0.07925477949191015</v>
      </c>
      <c r="L36" s="230">
        <v>0</v>
      </c>
      <c r="M36" s="237">
        <f t="shared" si="0"/>
        <v>0</v>
      </c>
      <c r="N36" s="230">
        <f t="shared" si="3"/>
        <v>105492.86348002477</v>
      </c>
      <c r="O36" s="237">
        <f t="shared" si="4"/>
        <v>0.09693995387751335</v>
      </c>
    </row>
    <row r="37" spans="1:15" s="15" customFormat="1" ht="24" customHeight="1">
      <c r="A37" s="68"/>
      <c r="B37" s="419"/>
      <c r="C37" s="207" t="s">
        <v>63</v>
      </c>
      <c r="D37" s="230">
        <v>18169.38631195838</v>
      </c>
      <c r="E37" s="237">
        <f t="shared" si="1"/>
        <v>0.03741327831176351</v>
      </c>
      <c r="F37" s="230">
        <v>15642.100053556967</v>
      </c>
      <c r="G37" s="237">
        <f t="shared" si="1"/>
        <v>0.04405290497805304</v>
      </c>
      <c r="H37" s="230">
        <v>213.69811509277343</v>
      </c>
      <c r="I37" s="237">
        <f t="shared" si="2"/>
        <v>0.0008996769184833157</v>
      </c>
      <c r="J37" s="230">
        <v>6842.743742572426</v>
      </c>
      <c r="K37" s="237">
        <f t="shared" si="2"/>
        <v>0.9075782974337814</v>
      </c>
      <c r="L37" s="230">
        <v>2416.05138539604</v>
      </c>
      <c r="M37" s="237">
        <f t="shared" si="0"/>
        <v>0.9876041247909659</v>
      </c>
      <c r="N37" s="230">
        <f t="shared" si="3"/>
        <v>43283.979608576585</v>
      </c>
      <c r="O37" s="237">
        <f t="shared" si="4"/>
        <v>0.0397746999036115</v>
      </c>
    </row>
    <row r="38" spans="1:15" s="15" customFormat="1" ht="24" customHeight="1">
      <c r="A38" s="68"/>
      <c r="B38" s="419"/>
      <c r="C38" s="207" t="s">
        <v>109</v>
      </c>
      <c r="D38" s="230">
        <v>2083.0098000000007</v>
      </c>
      <c r="E38" s="237">
        <f t="shared" si="1"/>
        <v>0.0042892051517578736</v>
      </c>
      <c r="F38" s="230">
        <v>620.7052369085347</v>
      </c>
      <c r="G38" s="237">
        <f t="shared" si="1"/>
        <v>0.0017480944839432648</v>
      </c>
      <c r="H38" s="230">
        <v>0</v>
      </c>
      <c r="I38" s="237">
        <f t="shared" si="2"/>
        <v>0</v>
      </c>
      <c r="J38" s="230">
        <v>0</v>
      </c>
      <c r="K38" s="237">
        <f t="shared" si="2"/>
        <v>0</v>
      </c>
      <c r="L38" s="230">
        <v>0</v>
      </c>
      <c r="M38" s="237">
        <f t="shared" si="0"/>
        <v>0</v>
      </c>
      <c r="N38" s="230">
        <f t="shared" si="3"/>
        <v>2703.7150369085357</v>
      </c>
      <c r="O38" s="237">
        <f t="shared" si="4"/>
        <v>0.002484509400254183</v>
      </c>
    </row>
    <row r="39" spans="1:15" s="15" customFormat="1" ht="24" customHeight="1">
      <c r="A39" s="68"/>
      <c r="B39" s="419"/>
      <c r="C39" s="207" t="s">
        <v>64</v>
      </c>
      <c r="D39" s="230">
        <v>20277.576620498956</v>
      </c>
      <c r="E39" s="237">
        <f t="shared" si="1"/>
        <v>0.04175433361178094</v>
      </c>
      <c r="F39" s="230">
        <v>6307.0127233543935</v>
      </c>
      <c r="G39" s="237">
        <f t="shared" si="1"/>
        <v>0.01776246355962428</v>
      </c>
      <c r="H39" s="230">
        <v>8733.001734561773</v>
      </c>
      <c r="I39" s="237">
        <f t="shared" si="2"/>
        <v>0.03676625826226429</v>
      </c>
      <c r="J39" s="230">
        <v>21.930244085086404</v>
      </c>
      <c r="K39" s="237">
        <f t="shared" si="2"/>
        <v>0.0029086890197597237</v>
      </c>
      <c r="L39" s="230">
        <v>1.2799999999999998</v>
      </c>
      <c r="M39" s="237">
        <f t="shared" si="0"/>
        <v>0.0005232228450825019</v>
      </c>
      <c r="N39" s="230">
        <f t="shared" si="3"/>
        <v>35340.80132250021</v>
      </c>
      <c r="O39" s="237">
        <f t="shared" si="4"/>
        <v>0.032475520496666</v>
      </c>
    </row>
    <row r="40" spans="1:15" s="15" customFormat="1" ht="24" customHeight="1">
      <c r="A40" s="68"/>
      <c r="B40" s="419"/>
      <c r="C40" s="208" t="s">
        <v>5</v>
      </c>
      <c r="D40" s="169">
        <f>SUM(D34:D39)</f>
        <v>485640.04898350616</v>
      </c>
      <c r="E40" s="238">
        <f t="shared" si="1"/>
        <v>1</v>
      </c>
      <c r="F40" s="169">
        <f>SUM(F34:F39)</f>
        <v>355075.3363790604</v>
      </c>
      <c r="G40" s="238">
        <f t="shared" si="1"/>
        <v>1</v>
      </c>
      <c r="H40" s="169">
        <f>SUM(H34:H39)</f>
        <v>237527.61763970542</v>
      </c>
      <c r="I40" s="238">
        <f t="shared" si="2"/>
        <v>1</v>
      </c>
      <c r="J40" s="169">
        <f>SUM(J34:J39)</f>
        <v>7539.562990786131</v>
      </c>
      <c r="K40" s="238">
        <f t="shared" si="2"/>
        <v>1</v>
      </c>
      <c r="L40" s="169">
        <f>SUM(L34:L39)</f>
        <v>2446.3763614873683</v>
      </c>
      <c r="M40" s="238">
        <f t="shared" si="0"/>
        <v>1</v>
      </c>
      <c r="N40" s="169">
        <f t="shared" si="3"/>
        <v>1088228.9423545455</v>
      </c>
      <c r="O40" s="238">
        <f t="shared" si="4"/>
        <v>1</v>
      </c>
    </row>
    <row r="41" spans="1:2" s="15" customFormat="1" ht="14.25" customHeight="1">
      <c r="A41" s="68"/>
      <c r="B41" s="190" t="s">
        <v>107</v>
      </c>
    </row>
    <row r="42" s="15" customFormat="1" ht="14.25" customHeight="1">
      <c r="B42" s="197" t="s">
        <v>120</v>
      </c>
    </row>
    <row r="43" s="15" customFormat="1" ht="15.75" customHeight="1">
      <c r="A43" s="5"/>
    </row>
    <row r="44" s="15" customFormat="1" ht="15.75" customHeight="1">
      <c r="A44" s="5"/>
    </row>
    <row r="45" s="15" customFormat="1" ht="15.75" customHeight="1">
      <c r="A45" s="251" t="s">
        <v>250</v>
      </c>
    </row>
    <row r="46" s="15" customFormat="1" ht="15.75" customHeight="1">
      <c r="A46" s="68"/>
    </row>
    <row r="47" s="15" customFormat="1" ht="14.25"/>
    <row r="48" spans="2:18" s="59" customFormat="1" ht="25.5" customHeight="1">
      <c r="B48" s="319" t="s">
        <v>216</v>
      </c>
      <c r="C48" s="319" t="s">
        <v>6</v>
      </c>
      <c r="D48" s="319"/>
      <c r="E48" s="319" t="s">
        <v>60</v>
      </c>
      <c r="F48" s="319"/>
      <c r="G48" s="319" t="s">
        <v>61</v>
      </c>
      <c r="H48" s="319"/>
      <c r="I48" s="319" t="s">
        <v>62</v>
      </c>
      <c r="J48" s="319"/>
      <c r="K48" s="319" t="s">
        <v>63</v>
      </c>
      <c r="L48" s="319"/>
      <c r="M48" s="319" t="s">
        <v>109</v>
      </c>
      <c r="N48" s="319"/>
      <c r="O48" s="319" t="s">
        <v>64</v>
      </c>
      <c r="P48" s="319"/>
      <c r="Q48" s="319" t="s">
        <v>65</v>
      </c>
      <c r="R48" s="319"/>
    </row>
    <row r="49" spans="2:18" s="59" customFormat="1" ht="37.5" customHeight="1">
      <c r="B49" s="319"/>
      <c r="C49" s="319"/>
      <c r="D49" s="319"/>
      <c r="E49" s="164" t="s">
        <v>1</v>
      </c>
      <c r="F49" s="164" t="s">
        <v>10</v>
      </c>
      <c r="G49" s="164" t="s">
        <v>1</v>
      </c>
      <c r="H49" s="164" t="s">
        <v>10</v>
      </c>
      <c r="I49" s="164" t="s">
        <v>1</v>
      </c>
      <c r="J49" s="164" t="s">
        <v>10</v>
      </c>
      <c r="K49" s="164" t="s">
        <v>1</v>
      </c>
      <c r="L49" s="164" t="s">
        <v>10</v>
      </c>
      <c r="M49" s="164" t="s">
        <v>1</v>
      </c>
      <c r="N49" s="164" t="s">
        <v>10</v>
      </c>
      <c r="O49" s="164" t="s">
        <v>1</v>
      </c>
      <c r="P49" s="164" t="s">
        <v>10</v>
      </c>
      <c r="Q49" s="164" t="s">
        <v>1</v>
      </c>
      <c r="R49" s="164" t="s">
        <v>10</v>
      </c>
    </row>
    <row r="50" spans="2:18" s="15" customFormat="1" ht="24" customHeight="1">
      <c r="B50" s="422">
        <v>2016</v>
      </c>
      <c r="C50" s="407" t="s">
        <v>18</v>
      </c>
      <c r="D50" s="408"/>
      <c r="E50" s="230">
        <v>16353.556967295195</v>
      </c>
      <c r="F50" s="187">
        <v>0.09947351622454023</v>
      </c>
      <c r="G50" s="230">
        <v>99868.26527133326</v>
      </c>
      <c r="H50" s="187">
        <v>0.607467080443218</v>
      </c>
      <c r="I50" s="230">
        <v>37527.07904392037</v>
      </c>
      <c r="J50" s="187">
        <v>0.22826535619134056</v>
      </c>
      <c r="K50" s="230">
        <v>561.5485208623634</v>
      </c>
      <c r="L50" s="187">
        <v>0.003415722097191418</v>
      </c>
      <c r="M50" s="239" t="s">
        <v>56</v>
      </c>
      <c r="N50" s="187" t="s">
        <v>56</v>
      </c>
      <c r="O50" s="230">
        <v>10090.6650660032</v>
      </c>
      <c r="P50" s="187">
        <v>0.06137832504370986</v>
      </c>
      <c r="Q50" s="230">
        <v>164401.1148694144</v>
      </c>
      <c r="R50" s="187">
        <v>1</v>
      </c>
    </row>
    <row r="51" spans="2:18" ht="24" customHeight="1">
      <c r="B51" s="422"/>
      <c r="C51" s="407" t="s">
        <v>19</v>
      </c>
      <c r="D51" s="408"/>
      <c r="E51" s="230">
        <v>59640.365332236855</v>
      </c>
      <c r="F51" s="187">
        <v>0.4410385669602583</v>
      </c>
      <c r="G51" s="230">
        <v>34588.198268688764</v>
      </c>
      <c r="H51" s="187">
        <v>0.25577860419165277</v>
      </c>
      <c r="I51" s="230">
        <v>24890.182538519457</v>
      </c>
      <c r="J51" s="187">
        <v>0.18406209246062888</v>
      </c>
      <c r="K51" s="230">
        <v>743.7862522909852</v>
      </c>
      <c r="L51" s="187">
        <v>0.005500275208036757</v>
      </c>
      <c r="M51" s="239" t="s">
        <v>56</v>
      </c>
      <c r="N51" s="187" t="s">
        <v>56</v>
      </c>
      <c r="O51" s="230">
        <v>15364.565191344502</v>
      </c>
      <c r="P51" s="187">
        <v>0.11362046117942338</v>
      </c>
      <c r="Q51" s="230">
        <v>135227.09758308055</v>
      </c>
      <c r="R51" s="187">
        <v>1</v>
      </c>
    </row>
    <row r="52" spans="1:18" ht="24" customHeight="1">
      <c r="A52" s="3"/>
      <c r="B52" s="422"/>
      <c r="C52" s="235" t="s">
        <v>20</v>
      </c>
      <c r="D52" s="235"/>
      <c r="E52" s="230">
        <v>104117.88979522353</v>
      </c>
      <c r="F52" s="187">
        <v>0.958327991401669</v>
      </c>
      <c r="G52" s="230">
        <v>1340.449416475332</v>
      </c>
      <c r="H52" s="187">
        <v>0.01233784318326893</v>
      </c>
      <c r="I52" s="230">
        <v>69.84369635592827</v>
      </c>
      <c r="J52" s="187">
        <v>0.0006428594487699213</v>
      </c>
      <c r="K52" s="230">
        <v>822.2532000000001</v>
      </c>
      <c r="L52" s="187">
        <v>0.007568231157290938</v>
      </c>
      <c r="M52" s="239" t="s">
        <v>56</v>
      </c>
      <c r="N52" s="187" t="s">
        <v>56</v>
      </c>
      <c r="O52" s="230">
        <v>2294.9240707068743</v>
      </c>
      <c r="P52" s="187">
        <v>0.02112307480900131</v>
      </c>
      <c r="Q52" s="230">
        <v>108645.36017876165</v>
      </c>
      <c r="R52" s="187">
        <v>1</v>
      </c>
    </row>
    <row r="53" spans="2:18" ht="24" customHeight="1">
      <c r="B53" s="422"/>
      <c r="C53" s="235" t="s">
        <v>21</v>
      </c>
      <c r="D53" s="235"/>
      <c r="E53" s="230">
        <v>4350.72460353303</v>
      </c>
      <c r="F53" s="187">
        <v>0.1386521223282677</v>
      </c>
      <c r="G53" s="230">
        <v>9837.621560529933</v>
      </c>
      <c r="H53" s="187">
        <v>0.31351262888994413</v>
      </c>
      <c r="I53" s="230">
        <v>14922.838670735382</v>
      </c>
      <c r="J53" s="187">
        <v>0.47557210382371606</v>
      </c>
      <c r="K53" s="230">
        <v>731.141995444064</v>
      </c>
      <c r="L53" s="187">
        <v>0.023300576025732007</v>
      </c>
      <c r="M53" s="239" t="s">
        <v>56</v>
      </c>
      <c r="N53" s="187" t="s">
        <v>56</v>
      </c>
      <c r="O53" s="230">
        <v>1536.3822041019282</v>
      </c>
      <c r="P53" s="187">
        <v>0.04896256893234012</v>
      </c>
      <c r="Q53" s="230">
        <v>31378.709034344338</v>
      </c>
      <c r="R53" s="187">
        <v>1</v>
      </c>
    </row>
    <row r="54" spans="2:18" ht="24" customHeight="1">
      <c r="B54" s="422"/>
      <c r="C54" s="407" t="s">
        <v>22</v>
      </c>
      <c r="D54" s="408"/>
      <c r="E54" s="230">
        <v>23603.40159928432</v>
      </c>
      <c r="F54" s="187">
        <v>0.4277615377954474</v>
      </c>
      <c r="G54" s="230">
        <v>12150.501959221758</v>
      </c>
      <c r="H54" s="187">
        <v>0.22020204931906465</v>
      </c>
      <c r="I54" s="230">
        <v>7357.551134190755</v>
      </c>
      <c r="J54" s="187">
        <v>0.13333999230286808</v>
      </c>
      <c r="K54" s="230">
        <v>6553.2003550506415</v>
      </c>
      <c r="L54" s="187">
        <v>0.11876284227791686</v>
      </c>
      <c r="M54" s="239">
        <v>0.05</v>
      </c>
      <c r="N54" s="187">
        <v>9.061438369298805E-07</v>
      </c>
      <c r="O54" s="230">
        <v>5514.172700189058</v>
      </c>
      <c r="P54" s="187">
        <v>0.09993267216086624</v>
      </c>
      <c r="Q54" s="230">
        <v>55178.87774793652</v>
      </c>
      <c r="R54" s="187">
        <v>1</v>
      </c>
    </row>
    <row r="55" spans="2:18" ht="24" customHeight="1">
      <c r="B55" s="422"/>
      <c r="C55" s="405" t="s">
        <v>5</v>
      </c>
      <c r="D55" s="406"/>
      <c r="E55" s="169">
        <v>208065.93829757292</v>
      </c>
      <c r="F55" s="200">
        <v>0.4204786508274214</v>
      </c>
      <c r="G55" s="169">
        <v>157785.03647624905</v>
      </c>
      <c r="H55" s="200">
        <v>0.31886641225918805</v>
      </c>
      <c r="I55" s="169">
        <v>84767.4950837219</v>
      </c>
      <c r="J55" s="200">
        <v>0.1713058959023243</v>
      </c>
      <c r="K55" s="169">
        <v>9411.930323648054</v>
      </c>
      <c r="L55" s="200">
        <v>0.019020488392046404</v>
      </c>
      <c r="M55" s="240">
        <v>0.05</v>
      </c>
      <c r="N55" s="200">
        <v>1.0104456651286644E-07</v>
      </c>
      <c r="O55" s="169">
        <v>34800.70923234556</v>
      </c>
      <c r="P55" s="200">
        <v>0.07032845157445332</v>
      </c>
      <c r="Q55" s="169">
        <v>494831.1594135375</v>
      </c>
      <c r="R55" s="200">
        <v>1</v>
      </c>
    </row>
    <row r="56" spans="2:18" s="113" customFormat="1" ht="24" customHeight="1">
      <c r="B56" s="419">
        <v>2017</v>
      </c>
      <c r="C56" s="403" t="s">
        <v>18</v>
      </c>
      <c r="D56" s="404"/>
      <c r="E56" s="230">
        <v>3673.033486590959</v>
      </c>
      <c r="F56" s="237">
        <v>0.024889608983920647</v>
      </c>
      <c r="G56" s="230">
        <v>95065.03940488728</v>
      </c>
      <c r="H56" s="237">
        <v>0.6441900591069</v>
      </c>
      <c r="I56" s="230">
        <v>46541.937809138726</v>
      </c>
      <c r="J56" s="237">
        <v>0.3153825407942489</v>
      </c>
      <c r="K56" s="230">
        <v>47.17474812687492</v>
      </c>
      <c r="L56" s="230">
        <v>0.00031967065889253025</v>
      </c>
      <c r="M56" s="241" t="s">
        <v>56</v>
      </c>
      <c r="N56" s="241" t="s">
        <v>56</v>
      </c>
      <c r="O56" s="230">
        <v>2245.7832131518517</v>
      </c>
      <c r="P56" s="237">
        <v>0.015218120456038015</v>
      </c>
      <c r="Q56" s="230">
        <v>147572.9686618957</v>
      </c>
      <c r="R56" s="237">
        <v>1</v>
      </c>
    </row>
    <row r="57" spans="2:18" s="113" customFormat="1" ht="24" customHeight="1">
      <c r="B57" s="419"/>
      <c r="C57" s="403" t="s">
        <v>19</v>
      </c>
      <c r="D57" s="404"/>
      <c r="E57" s="230">
        <v>38850.391521654135</v>
      </c>
      <c r="F57" s="237">
        <v>0.31029811849682865</v>
      </c>
      <c r="G57" s="230">
        <v>46388.26790736837</v>
      </c>
      <c r="H57" s="237">
        <v>0.3705031452246832</v>
      </c>
      <c r="I57" s="230">
        <v>24763.735398896133</v>
      </c>
      <c r="J57" s="237">
        <v>0.1977879810283985</v>
      </c>
      <c r="K57" s="230">
        <v>3018.887079016617</v>
      </c>
      <c r="L57" s="237">
        <v>0.02411185431815074</v>
      </c>
      <c r="M57" s="241">
        <v>0</v>
      </c>
      <c r="N57" s="241">
        <v>0</v>
      </c>
      <c r="O57" s="230">
        <v>12182.156998387009</v>
      </c>
      <c r="P57" s="237">
        <v>0.09729890093193884</v>
      </c>
      <c r="Q57" s="230">
        <v>125203.43890532227</v>
      </c>
      <c r="R57" s="237">
        <v>1</v>
      </c>
    </row>
    <row r="58" spans="2:18" s="113" customFormat="1" ht="24" customHeight="1">
      <c r="B58" s="419"/>
      <c r="C58" s="236" t="s">
        <v>20</v>
      </c>
      <c r="D58" s="236"/>
      <c r="E58" s="230">
        <v>106581.11266992787</v>
      </c>
      <c r="F58" s="237">
        <v>0.9315226032141614</v>
      </c>
      <c r="G58" s="230">
        <v>3017.07421216661</v>
      </c>
      <c r="H58" s="237">
        <v>0.026369332743893727</v>
      </c>
      <c r="I58" s="230">
        <v>407.0913987162822</v>
      </c>
      <c r="J58" s="237">
        <v>0.0035579928748978216</v>
      </c>
      <c r="K58" s="230">
        <v>2251.736073811266</v>
      </c>
      <c r="L58" s="237">
        <v>0.019680251000229354</v>
      </c>
      <c r="M58" s="241">
        <v>2080.0098</v>
      </c>
      <c r="N58" s="237">
        <v>0.018179357440257414</v>
      </c>
      <c r="O58" s="230">
        <v>79</v>
      </c>
      <c r="P58" s="237">
        <v>0.0006904627265603921</v>
      </c>
      <c r="Q58" s="230">
        <v>114416.02415462202</v>
      </c>
      <c r="R58" s="237">
        <v>1</v>
      </c>
    </row>
    <row r="59" spans="2:18" s="113" customFormat="1" ht="24" customHeight="1">
      <c r="B59" s="419"/>
      <c r="C59" s="236" t="s">
        <v>21</v>
      </c>
      <c r="D59" s="236"/>
      <c r="E59" s="230">
        <v>2597.7865497296525</v>
      </c>
      <c r="F59" s="237">
        <v>0.10730461789815093</v>
      </c>
      <c r="G59" s="230">
        <v>7059.072219763373</v>
      </c>
      <c r="H59" s="237">
        <v>0.29158325087794057</v>
      </c>
      <c r="I59" s="230">
        <v>13733.049105886172</v>
      </c>
      <c r="J59" s="237">
        <v>0.5672596876895125</v>
      </c>
      <c r="K59" s="230">
        <v>667.6456298104602</v>
      </c>
      <c r="L59" s="237">
        <v>0.027577885182921348</v>
      </c>
      <c r="M59" s="241" t="s">
        <v>56</v>
      </c>
      <c r="N59" s="241" t="s">
        <v>56</v>
      </c>
      <c r="O59" s="230">
        <v>151.9036515877216</v>
      </c>
      <c r="P59" s="237">
        <v>0.006274558351474499</v>
      </c>
      <c r="Q59" s="230">
        <v>24209.457156777382</v>
      </c>
      <c r="R59" s="237">
        <v>1</v>
      </c>
    </row>
    <row r="60" spans="2:18" s="115" customFormat="1" ht="24" customHeight="1">
      <c r="B60" s="419"/>
      <c r="C60" s="403" t="s">
        <v>22</v>
      </c>
      <c r="D60" s="404"/>
      <c r="E60" s="230">
        <v>29411.537611038802</v>
      </c>
      <c r="F60" s="237">
        <v>0.39617815917695337</v>
      </c>
      <c r="G60" s="230">
        <v>16582.489743443643</v>
      </c>
      <c r="H60" s="237">
        <v>0.2233688135591554</v>
      </c>
      <c r="I60" s="230">
        <v>10438.457211840854</v>
      </c>
      <c r="J60" s="237">
        <v>0.14060770360004443</v>
      </c>
      <c r="K60" s="230">
        <v>12183.942781193162</v>
      </c>
      <c r="L60" s="230">
        <v>0.16411967597228755</v>
      </c>
      <c r="M60" s="241">
        <v>3.0000000000009095</v>
      </c>
      <c r="N60" s="241">
        <v>4.041048425448988E-05</v>
      </c>
      <c r="O60" s="230">
        <v>5618.732757372374</v>
      </c>
      <c r="P60" s="237">
        <v>0.07568523720730468</v>
      </c>
      <c r="Q60" s="230">
        <v>74238.16010488884</v>
      </c>
      <c r="R60" s="237">
        <v>1</v>
      </c>
    </row>
    <row r="61" spans="2:18" s="115" customFormat="1" ht="24" customHeight="1">
      <c r="B61" s="419"/>
      <c r="C61" s="401" t="s">
        <v>5</v>
      </c>
      <c r="D61" s="402"/>
      <c r="E61" s="169">
        <v>181113.8618389414</v>
      </c>
      <c r="F61" s="200">
        <v>0.37293848029632454</v>
      </c>
      <c r="G61" s="169">
        <v>168111.94348762927</v>
      </c>
      <c r="H61" s="200">
        <v>0.34616573291165875</v>
      </c>
      <c r="I61" s="169">
        <v>95884.27092447816</v>
      </c>
      <c r="J61" s="200">
        <v>0.19743896971671437</v>
      </c>
      <c r="K61" s="169">
        <v>18169.38631195838</v>
      </c>
      <c r="L61" s="200">
        <v>0.03741327831176351</v>
      </c>
      <c r="M61" s="240">
        <v>2083.0098000000007</v>
      </c>
      <c r="N61" s="200">
        <v>0.0042892051517578736</v>
      </c>
      <c r="O61" s="169">
        <v>20277.576620498956</v>
      </c>
      <c r="P61" s="200">
        <v>0.04175433361178094</v>
      </c>
      <c r="Q61" s="169">
        <v>485640.04898350616</v>
      </c>
      <c r="R61" s="200">
        <v>1</v>
      </c>
    </row>
    <row r="62" spans="2:4" ht="15.75">
      <c r="B62" s="190" t="s">
        <v>107</v>
      </c>
      <c r="C62" s="73"/>
      <c r="D62" s="74"/>
    </row>
    <row r="63" spans="2:5" ht="15.75">
      <c r="B63" s="197" t="s">
        <v>120</v>
      </c>
      <c r="C63" s="75"/>
      <c r="D63" s="76"/>
      <c r="E63" s="57"/>
    </row>
    <row r="64" spans="2:5" s="107" customFormat="1" ht="14.25">
      <c r="B64" s="16"/>
      <c r="C64" s="75"/>
      <c r="D64" s="76"/>
      <c r="E64" s="57"/>
    </row>
    <row r="65" spans="2:5" s="107" customFormat="1" ht="14.25">
      <c r="B65" s="16"/>
      <c r="C65" s="75"/>
      <c r="D65" s="76"/>
      <c r="E65" s="57"/>
    </row>
    <row r="66" spans="2:5" s="107" customFormat="1" ht="14.25">
      <c r="B66" s="16"/>
      <c r="C66" s="75"/>
      <c r="D66" s="76"/>
      <c r="E66" s="57"/>
    </row>
    <row r="67" spans="1:6" s="107" customFormat="1" ht="14.25">
      <c r="A67" s="222" t="s">
        <v>251</v>
      </c>
      <c r="B67" s="57"/>
      <c r="C67" s="57"/>
      <c r="D67" s="57"/>
      <c r="E67" s="57"/>
      <c r="F67" s="57"/>
    </row>
    <row r="68" s="107" customFormat="1" ht="15">
      <c r="A68" s="4"/>
    </row>
    <row r="69" s="107" customFormat="1" ht="14.25"/>
    <row r="70" spans="1:18" s="107" customFormat="1" ht="15" customHeight="1">
      <c r="A70" s="7"/>
      <c r="B70" s="319" t="s">
        <v>216</v>
      </c>
      <c r="C70" s="319" t="s">
        <v>66</v>
      </c>
      <c r="D70" s="319"/>
      <c r="E70" s="319" t="s">
        <v>60</v>
      </c>
      <c r="F70" s="319"/>
      <c r="G70" s="319" t="s">
        <v>61</v>
      </c>
      <c r="H70" s="319"/>
      <c r="I70" s="319" t="s">
        <v>62</v>
      </c>
      <c r="J70" s="319"/>
      <c r="K70" s="319" t="s">
        <v>63</v>
      </c>
      <c r="L70" s="319"/>
      <c r="M70" s="319" t="s">
        <v>109</v>
      </c>
      <c r="N70" s="319"/>
      <c r="O70" s="319" t="s">
        <v>64</v>
      </c>
      <c r="P70" s="319"/>
      <c r="Q70" s="319" t="s">
        <v>65</v>
      </c>
      <c r="R70" s="319"/>
    </row>
    <row r="71" spans="1:18" s="107" customFormat="1" ht="25.5">
      <c r="A71" s="7"/>
      <c r="B71" s="319"/>
      <c r="C71" s="319"/>
      <c r="D71" s="319"/>
      <c r="E71" s="164" t="s">
        <v>1</v>
      </c>
      <c r="F71" s="164" t="s">
        <v>10</v>
      </c>
      <c r="G71" s="164" t="s">
        <v>1</v>
      </c>
      <c r="H71" s="164" t="s">
        <v>10</v>
      </c>
      <c r="I71" s="164" t="s">
        <v>1</v>
      </c>
      <c r="J71" s="164" t="s">
        <v>10</v>
      </c>
      <c r="K71" s="164" t="s">
        <v>1</v>
      </c>
      <c r="L71" s="164" t="s">
        <v>10</v>
      </c>
      <c r="M71" s="164" t="s">
        <v>1</v>
      </c>
      <c r="N71" s="164" t="s">
        <v>10</v>
      </c>
      <c r="O71" s="164" t="s">
        <v>1</v>
      </c>
      <c r="P71" s="164" t="s">
        <v>10</v>
      </c>
      <c r="Q71" s="164" t="s">
        <v>1</v>
      </c>
      <c r="R71" s="164" t="s">
        <v>10</v>
      </c>
    </row>
    <row r="72" spans="1:18" s="107" customFormat="1" ht="25.5" customHeight="1">
      <c r="A72" s="7"/>
      <c r="B72" s="416">
        <v>2016</v>
      </c>
      <c r="C72" s="395" t="s">
        <v>11</v>
      </c>
      <c r="D72" s="396"/>
      <c r="E72" s="242">
        <v>188648.3186604635</v>
      </c>
      <c r="F72" s="195">
        <v>0.9885363942200117</v>
      </c>
      <c r="G72" s="242">
        <v>454.79609495644394</v>
      </c>
      <c r="H72" s="195">
        <v>0.002383177835911493</v>
      </c>
      <c r="I72" s="243" t="s">
        <v>56</v>
      </c>
      <c r="J72" s="195" t="s">
        <v>56</v>
      </c>
      <c r="K72" s="243" t="s">
        <v>56</v>
      </c>
      <c r="L72" s="195" t="s">
        <v>56</v>
      </c>
      <c r="M72" s="243" t="s">
        <v>56</v>
      </c>
      <c r="N72" s="195" t="s">
        <v>56</v>
      </c>
      <c r="O72" s="242">
        <v>1732.8724307810696</v>
      </c>
      <c r="P72" s="195">
        <v>0.009080427944076841</v>
      </c>
      <c r="Q72" s="242">
        <v>190835.987186201</v>
      </c>
      <c r="R72" s="195">
        <v>1</v>
      </c>
    </row>
    <row r="73" spans="1:18" s="107" customFormat="1" ht="25.5" customHeight="1">
      <c r="A73" s="7"/>
      <c r="B73" s="417"/>
      <c r="C73" s="395" t="s">
        <v>12</v>
      </c>
      <c r="D73" s="396"/>
      <c r="E73" s="242">
        <v>17437.273308575484</v>
      </c>
      <c r="F73" s="195">
        <v>0.6350706586980994</v>
      </c>
      <c r="G73" s="242">
        <v>6063.789962229107</v>
      </c>
      <c r="H73" s="195">
        <v>0.22084502647704152</v>
      </c>
      <c r="I73" s="242">
        <v>1106.0820902894898</v>
      </c>
      <c r="J73" s="195">
        <v>0.040283837342210124</v>
      </c>
      <c r="K73" s="243">
        <v>1062.4355130044107</v>
      </c>
      <c r="L73" s="195">
        <v>0.03869421606967315</v>
      </c>
      <c r="M73" s="243" t="s">
        <v>56</v>
      </c>
      <c r="N73" s="195" t="s">
        <v>56</v>
      </c>
      <c r="O73" s="242">
        <v>1787.6367909752717</v>
      </c>
      <c r="P73" s="195">
        <v>0.06510626141297589</v>
      </c>
      <c r="Q73" s="242">
        <v>27457.21766507376</v>
      </c>
      <c r="R73" s="195">
        <v>1</v>
      </c>
    </row>
    <row r="74" spans="1:18" s="107" customFormat="1" ht="25.5" customHeight="1">
      <c r="A74" s="7"/>
      <c r="B74" s="417"/>
      <c r="C74" s="395" t="s">
        <v>13</v>
      </c>
      <c r="D74" s="396"/>
      <c r="E74" s="242">
        <v>5346.521360636592</v>
      </c>
      <c r="F74" s="195">
        <v>0.5396647096800911</v>
      </c>
      <c r="G74" s="242">
        <v>4263.792956783688</v>
      </c>
      <c r="H74" s="195">
        <v>0.43037676892114984</v>
      </c>
      <c r="I74" s="242">
        <v>178.21883507650304</v>
      </c>
      <c r="J74" s="195">
        <v>0.017988970660286187</v>
      </c>
      <c r="K74" s="243">
        <v>65.90090307775759</v>
      </c>
      <c r="L74" s="195">
        <v>0.006651874990896762</v>
      </c>
      <c r="M74" s="243" t="s">
        <v>56</v>
      </c>
      <c r="N74" s="195" t="s">
        <v>56</v>
      </c>
      <c r="O74" s="242">
        <v>52.682835218570894</v>
      </c>
      <c r="P74" s="195">
        <v>0.00531767574757598</v>
      </c>
      <c r="Q74" s="242">
        <v>9907.116890793113</v>
      </c>
      <c r="R74" s="195">
        <v>1</v>
      </c>
    </row>
    <row r="75" spans="1:18" s="107" customFormat="1" ht="25.5" customHeight="1">
      <c r="A75" s="7"/>
      <c r="B75" s="417"/>
      <c r="C75" s="395" t="s">
        <v>14</v>
      </c>
      <c r="D75" s="396"/>
      <c r="E75" s="242">
        <v>545.2984526232041</v>
      </c>
      <c r="F75" s="195">
        <v>0.6187050522071051</v>
      </c>
      <c r="G75" s="242">
        <v>34.056</v>
      </c>
      <c r="H75" s="195">
        <v>0.03864052640641686</v>
      </c>
      <c r="I75" s="242" t="s">
        <v>56</v>
      </c>
      <c r="J75" s="195" t="s">
        <v>56</v>
      </c>
      <c r="K75" s="243">
        <v>250</v>
      </c>
      <c r="L75" s="195">
        <v>0.28365432233979965</v>
      </c>
      <c r="M75" s="243" t="s">
        <v>56</v>
      </c>
      <c r="N75" s="195" t="s">
        <v>56</v>
      </c>
      <c r="O75" s="242">
        <v>52</v>
      </c>
      <c r="P75" s="195">
        <v>0.05900009904667832</v>
      </c>
      <c r="Q75" s="242">
        <v>881.3544526232041</v>
      </c>
      <c r="R75" s="195">
        <v>1</v>
      </c>
    </row>
    <row r="76" spans="1:18" s="107" customFormat="1" ht="25.5" customHeight="1">
      <c r="A76" s="7"/>
      <c r="B76" s="417"/>
      <c r="C76" s="395" t="s">
        <v>15</v>
      </c>
      <c r="D76" s="396"/>
      <c r="E76" s="242">
        <v>33306.746880775376</v>
      </c>
      <c r="F76" s="195">
        <v>0.6123857545106856</v>
      </c>
      <c r="G76" s="242">
        <v>13075.54035987529</v>
      </c>
      <c r="H76" s="195">
        <v>0.24040998893046928</v>
      </c>
      <c r="I76" s="242">
        <v>1056.259597056023</v>
      </c>
      <c r="J76" s="195">
        <v>0.019420639686539305</v>
      </c>
      <c r="K76" s="243">
        <v>5399.134691789182</v>
      </c>
      <c r="L76" s="195">
        <v>0.09926977209066792</v>
      </c>
      <c r="M76" s="243">
        <v>12.818502633245043</v>
      </c>
      <c r="N76" s="195">
        <v>0.00023568403227299008</v>
      </c>
      <c r="O76" s="242">
        <v>1538.006943165337</v>
      </c>
      <c r="P76" s="195">
        <v>0.028278160749365018</v>
      </c>
      <c r="Q76" s="242">
        <v>54388.50697529445</v>
      </c>
      <c r="R76" s="195">
        <v>1</v>
      </c>
    </row>
    <row r="77" spans="1:18" s="107" customFormat="1" ht="25.5" customHeight="1">
      <c r="A77" s="7"/>
      <c r="B77" s="418"/>
      <c r="C77" s="397" t="s">
        <v>5</v>
      </c>
      <c r="D77" s="398"/>
      <c r="E77" s="244">
        <v>245284.15866307417</v>
      </c>
      <c r="F77" s="196">
        <v>0.8652908602947748</v>
      </c>
      <c r="G77" s="244">
        <v>23891.97537384453</v>
      </c>
      <c r="H77" s="196">
        <v>0.08428390988662636</v>
      </c>
      <c r="I77" s="244">
        <v>2340.5605224220158</v>
      </c>
      <c r="J77" s="196">
        <v>0.0082568138075336</v>
      </c>
      <c r="K77" s="245">
        <v>6777.471107871351</v>
      </c>
      <c r="L77" s="196">
        <v>0.02390893825967995</v>
      </c>
      <c r="M77" s="245">
        <v>12.818502633245043</v>
      </c>
      <c r="N77" s="196">
        <v>4.5219932798217115E-05</v>
      </c>
      <c r="O77" s="244">
        <v>5163.199000140249</v>
      </c>
      <c r="P77" s="196">
        <v>0.018214257818587182</v>
      </c>
      <c r="Q77" s="244">
        <v>283470.18316998554</v>
      </c>
      <c r="R77" s="196">
        <v>1</v>
      </c>
    </row>
    <row r="78" spans="1:18" s="113" customFormat="1" ht="25.5" customHeight="1">
      <c r="A78" s="7"/>
      <c r="B78" s="409">
        <v>2017</v>
      </c>
      <c r="C78" s="393" t="s">
        <v>11</v>
      </c>
      <c r="D78" s="394"/>
      <c r="E78" s="242">
        <v>231449.09924672832</v>
      </c>
      <c r="F78" s="246">
        <v>0.9874745114835319</v>
      </c>
      <c r="G78" s="242">
        <v>947.9034919913039</v>
      </c>
      <c r="H78" s="246">
        <v>0.004044217673492969</v>
      </c>
      <c r="I78" s="242">
        <v>0</v>
      </c>
      <c r="J78" s="246">
        <v>0</v>
      </c>
      <c r="K78" s="247">
        <v>0</v>
      </c>
      <c r="L78" s="246">
        <v>0</v>
      </c>
      <c r="M78" s="247" t="s">
        <v>56</v>
      </c>
      <c r="N78" s="247" t="s">
        <v>56</v>
      </c>
      <c r="O78" s="242">
        <v>1987.881686308063</v>
      </c>
      <c r="P78" s="246">
        <v>0.008481270842975045</v>
      </c>
      <c r="Q78" s="242">
        <v>234384.8844250277</v>
      </c>
      <c r="R78" s="246">
        <v>1</v>
      </c>
    </row>
    <row r="79" spans="1:18" s="113" customFormat="1" ht="25.5" customHeight="1">
      <c r="A79" s="7"/>
      <c r="B79" s="410"/>
      <c r="C79" s="393" t="s">
        <v>12</v>
      </c>
      <c r="D79" s="394"/>
      <c r="E79" s="242">
        <v>13503.751258955639</v>
      </c>
      <c r="F79" s="246">
        <v>0.3800451236569531</v>
      </c>
      <c r="G79" s="242">
        <v>12495.874088722698</v>
      </c>
      <c r="H79" s="246">
        <v>0.3516797608442926</v>
      </c>
      <c r="I79" s="242">
        <v>3074.5082305118262</v>
      </c>
      <c r="J79" s="246">
        <v>0.08652794606789532</v>
      </c>
      <c r="K79" s="247">
        <v>4204.425424956406</v>
      </c>
      <c r="L79" s="246">
        <v>0.11832796308909291</v>
      </c>
      <c r="M79" s="247">
        <v>357.8493637401169</v>
      </c>
      <c r="N79" s="246">
        <v>0.010071194521076559</v>
      </c>
      <c r="O79" s="242">
        <v>1895.559861035561</v>
      </c>
      <c r="P79" s="246">
        <v>0.05334801182068953</v>
      </c>
      <c r="Q79" s="242">
        <v>35531.96822792225</v>
      </c>
      <c r="R79" s="246">
        <v>1</v>
      </c>
    </row>
    <row r="80" spans="1:18" s="113" customFormat="1" ht="25.5" customHeight="1">
      <c r="A80" s="7"/>
      <c r="B80" s="410"/>
      <c r="C80" s="393" t="s">
        <v>13</v>
      </c>
      <c r="D80" s="394"/>
      <c r="E80" s="242">
        <v>6199.48254763039</v>
      </c>
      <c r="F80" s="246">
        <v>0.587286721175253</v>
      </c>
      <c r="G80" s="242">
        <v>4231.0536558583635</v>
      </c>
      <c r="H80" s="246">
        <v>0.400814359839661</v>
      </c>
      <c r="I80" s="242">
        <v>21.82536717405412</v>
      </c>
      <c r="J80" s="246">
        <v>0.0020675513202300295</v>
      </c>
      <c r="K80" s="247">
        <v>8.610266078706536</v>
      </c>
      <c r="L80" s="246">
        <v>0.0008156640324349119</v>
      </c>
      <c r="M80" s="247">
        <v>50</v>
      </c>
      <c r="N80" s="246">
        <v>0.004736578550412485</v>
      </c>
      <c r="O80" s="242">
        <v>45.17105582082688</v>
      </c>
      <c r="P80" s="246">
        <v>0.0042791250820082725</v>
      </c>
      <c r="Q80" s="242">
        <v>10556.142892562344</v>
      </c>
      <c r="R80" s="246">
        <v>1</v>
      </c>
    </row>
    <row r="81" spans="1:18" s="113" customFormat="1" ht="25.5" customHeight="1">
      <c r="A81" s="7"/>
      <c r="B81" s="410"/>
      <c r="C81" s="393" t="s">
        <v>14</v>
      </c>
      <c r="D81" s="394"/>
      <c r="E81" s="242">
        <v>922.0000608794777</v>
      </c>
      <c r="F81" s="246">
        <v>0.7270969058168815</v>
      </c>
      <c r="G81" s="242">
        <v>45</v>
      </c>
      <c r="H81" s="246">
        <v>0.03548737375412894</v>
      </c>
      <c r="I81" s="242">
        <v>301.0565812315565</v>
      </c>
      <c r="J81" s="246">
        <v>0.23741572042898948</v>
      </c>
      <c r="K81" s="247" t="s">
        <v>56</v>
      </c>
      <c r="L81" s="247" t="s">
        <v>56</v>
      </c>
      <c r="M81" s="247" t="s">
        <v>56</v>
      </c>
      <c r="N81" s="247" t="s">
        <v>56</v>
      </c>
      <c r="O81" s="242" t="s">
        <v>56</v>
      </c>
      <c r="P81" s="242" t="s">
        <v>56</v>
      </c>
      <c r="Q81" s="242">
        <v>1268.0566421110343</v>
      </c>
      <c r="R81" s="246">
        <v>1</v>
      </c>
    </row>
    <row r="82" spans="1:18" s="115" customFormat="1" ht="25.5" customHeight="1">
      <c r="A82" s="7"/>
      <c r="B82" s="410"/>
      <c r="C82" s="393" t="s">
        <v>15</v>
      </c>
      <c r="D82" s="394"/>
      <c r="E82" s="242">
        <v>40459.19946264743</v>
      </c>
      <c r="F82" s="246">
        <v>0.5517092027111064</v>
      </c>
      <c r="G82" s="242">
        <v>16837.457085367245</v>
      </c>
      <c r="H82" s="246">
        <v>0.22959871049417407</v>
      </c>
      <c r="I82" s="242">
        <v>2017.3072875422722</v>
      </c>
      <c r="J82" s="246">
        <v>0.027508379058778957</v>
      </c>
      <c r="K82" s="247">
        <v>11429.064362521854</v>
      </c>
      <c r="L82" s="247">
        <v>0.15584885689599978</v>
      </c>
      <c r="M82" s="247">
        <v>212.85587316841782</v>
      </c>
      <c r="N82" s="247">
        <v>0.002902542453578242</v>
      </c>
      <c r="O82" s="242">
        <v>2378.4001201899428</v>
      </c>
      <c r="P82" s="246">
        <v>0.03243230838636397</v>
      </c>
      <c r="Q82" s="242">
        <v>73334.28419143707</v>
      </c>
      <c r="R82" s="246">
        <v>1</v>
      </c>
    </row>
    <row r="83" spans="1:18" s="115" customFormat="1" ht="25.5" customHeight="1">
      <c r="A83" s="7"/>
      <c r="B83" s="411"/>
      <c r="C83" s="399" t="s">
        <v>5</v>
      </c>
      <c r="D83" s="400"/>
      <c r="E83" s="242">
        <v>292533.53257684124</v>
      </c>
      <c r="F83" s="246">
        <v>0.8238632836625613</v>
      </c>
      <c r="G83" s="242">
        <v>34557.28832193961</v>
      </c>
      <c r="H83" s="246">
        <v>0.09732382055690852</v>
      </c>
      <c r="I83" s="242">
        <v>5414.697466459709</v>
      </c>
      <c r="J83" s="246">
        <v>0.015249432758909656</v>
      </c>
      <c r="K83" s="247">
        <v>15642.100053556967</v>
      </c>
      <c r="L83" s="246">
        <v>0.04405290497805304</v>
      </c>
      <c r="M83" s="247">
        <v>620.7052369085347</v>
      </c>
      <c r="N83" s="247">
        <v>0.0017480944839432648</v>
      </c>
      <c r="O83" s="242">
        <v>6307.0127233543935</v>
      </c>
      <c r="P83" s="246">
        <v>0.01776246355962428</v>
      </c>
      <c r="Q83" s="242">
        <v>355075.3363790604</v>
      </c>
      <c r="R83" s="246">
        <v>1</v>
      </c>
    </row>
    <row r="84" s="107" customFormat="1" ht="15.75">
      <c r="B84" s="190" t="s">
        <v>107</v>
      </c>
    </row>
    <row r="85" s="107" customFormat="1" ht="15.75">
      <c r="B85" s="197" t="s">
        <v>120</v>
      </c>
    </row>
    <row r="86" spans="2:5" s="107" customFormat="1" ht="14.25">
      <c r="B86" s="16"/>
      <c r="C86" s="75"/>
      <c r="D86" s="76"/>
      <c r="E86" s="57"/>
    </row>
    <row r="87" spans="2:5" ht="14.25">
      <c r="B87" s="77"/>
      <c r="C87" s="75"/>
      <c r="D87" s="76"/>
      <c r="E87" s="57"/>
    </row>
    <row r="88" spans="1:7" ht="14.25">
      <c r="A88" s="222" t="s">
        <v>252</v>
      </c>
      <c r="B88" s="104"/>
      <c r="C88" s="105"/>
      <c r="D88" s="106"/>
      <c r="E88" s="57"/>
      <c r="F88" s="57"/>
      <c r="G88" s="57"/>
    </row>
    <row r="89" spans="1:4" ht="15">
      <c r="A89" s="4"/>
      <c r="B89" s="78"/>
      <c r="C89" s="73"/>
      <c r="D89" s="74"/>
    </row>
    <row r="90" spans="2:5" ht="14.25">
      <c r="B90" s="60"/>
      <c r="C90" s="60"/>
      <c r="D90" s="60"/>
      <c r="E90" s="60"/>
    </row>
    <row r="91" spans="2:18" s="7" customFormat="1" ht="19.5" customHeight="1">
      <c r="B91" s="319" t="s">
        <v>216</v>
      </c>
      <c r="C91" s="319" t="s">
        <v>70</v>
      </c>
      <c r="D91" s="319"/>
      <c r="E91" s="319" t="s">
        <v>60</v>
      </c>
      <c r="F91" s="319"/>
      <c r="G91" s="319" t="s">
        <v>61</v>
      </c>
      <c r="H91" s="319"/>
      <c r="I91" s="319" t="s">
        <v>62</v>
      </c>
      <c r="J91" s="319"/>
      <c r="K91" s="319" t="s">
        <v>63</v>
      </c>
      <c r="L91" s="319"/>
      <c r="M91" s="319" t="s">
        <v>109</v>
      </c>
      <c r="N91" s="319"/>
      <c r="O91" s="319" t="s">
        <v>64</v>
      </c>
      <c r="P91" s="319"/>
      <c r="Q91" s="319" t="s">
        <v>65</v>
      </c>
      <c r="R91" s="319"/>
    </row>
    <row r="92" spans="2:18" s="7" customFormat="1" ht="39.75" customHeight="1">
      <c r="B92" s="319"/>
      <c r="C92" s="319"/>
      <c r="D92" s="319"/>
      <c r="E92" s="164" t="s">
        <v>1</v>
      </c>
      <c r="F92" s="164" t="s">
        <v>10</v>
      </c>
      <c r="G92" s="164" t="s">
        <v>1</v>
      </c>
      <c r="H92" s="164" t="s">
        <v>10</v>
      </c>
      <c r="I92" s="164" t="s">
        <v>1</v>
      </c>
      <c r="J92" s="164" t="s">
        <v>10</v>
      </c>
      <c r="K92" s="164" t="s">
        <v>1</v>
      </c>
      <c r="L92" s="164" t="s">
        <v>10</v>
      </c>
      <c r="M92" s="164" t="s">
        <v>1</v>
      </c>
      <c r="N92" s="164" t="s">
        <v>10</v>
      </c>
      <c r="O92" s="164" t="s">
        <v>1</v>
      </c>
      <c r="P92" s="164" t="s">
        <v>10</v>
      </c>
      <c r="Q92" s="164" t="s">
        <v>1</v>
      </c>
      <c r="R92" s="164" t="s">
        <v>10</v>
      </c>
    </row>
    <row r="93" spans="2:18" ht="24" customHeight="1">
      <c r="B93" s="416">
        <v>2016</v>
      </c>
      <c r="C93" s="395" t="s">
        <v>25</v>
      </c>
      <c r="D93" s="396"/>
      <c r="E93" s="242">
        <v>6937.144161834064</v>
      </c>
      <c r="F93" s="195">
        <v>0.4312210125141983</v>
      </c>
      <c r="G93" s="242">
        <v>5457.8169590913385</v>
      </c>
      <c r="H93" s="195">
        <v>0.3392642995895731</v>
      </c>
      <c r="I93" s="243" t="s">
        <v>56</v>
      </c>
      <c r="J93" s="195" t="s">
        <v>56</v>
      </c>
      <c r="K93" s="243">
        <v>149.46469170586087</v>
      </c>
      <c r="L93" s="195">
        <v>0.009290900432359434</v>
      </c>
      <c r="M93" s="243" t="s">
        <v>56</v>
      </c>
      <c r="N93" s="195" t="s">
        <v>56</v>
      </c>
      <c r="O93" s="242">
        <v>3542.7869170722834</v>
      </c>
      <c r="P93" s="195">
        <v>0.2202237874638691</v>
      </c>
      <c r="Q93" s="242">
        <v>16087.212729703548</v>
      </c>
      <c r="R93" s="195">
        <v>1</v>
      </c>
    </row>
    <row r="94" spans="2:18" ht="24" customHeight="1">
      <c r="B94" s="417"/>
      <c r="C94" s="395" t="s">
        <v>26</v>
      </c>
      <c r="D94" s="396"/>
      <c r="E94" s="242">
        <v>2645.022911338527</v>
      </c>
      <c r="F94" s="195">
        <v>0.4672642192511857</v>
      </c>
      <c r="G94" s="242">
        <v>2958.635025572004</v>
      </c>
      <c r="H94" s="195">
        <v>0.5226662798824345</v>
      </c>
      <c r="I94" s="243">
        <v>57</v>
      </c>
      <c r="J94" s="195">
        <v>0.01006950086637975</v>
      </c>
      <c r="K94" s="243" t="s">
        <v>56</v>
      </c>
      <c r="L94" s="195" t="s">
        <v>56</v>
      </c>
      <c r="M94" s="243" t="s">
        <v>56</v>
      </c>
      <c r="N94" s="195" t="s">
        <v>56</v>
      </c>
      <c r="O94" s="242" t="s">
        <v>56</v>
      </c>
      <c r="P94" s="195" t="s">
        <v>56</v>
      </c>
      <c r="Q94" s="242">
        <v>5660.657936910531</v>
      </c>
      <c r="R94" s="195">
        <v>1</v>
      </c>
    </row>
    <row r="95" spans="2:18" ht="24" customHeight="1">
      <c r="B95" s="417"/>
      <c r="C95" s="395" t="s">
        <v>27</v>
      </c>
      <c r="D95" s="396"/>
      <c r="E95" s="242">
        <v>3420.4637242304707</v>
      </c>
      <c r="F95" s="195">
        <v>0.705211037652954</v>
      </c>
      <c r="G95" s="242">
        <v>1370.1289681640644</v>
      </c>
      <c r="H95" s="195">
        <v>0.2824851099903805</v>
      </c>
      <c r="I95" s="243">
        <v>59.677002212452415</v>
      </c>
      <c r="J95" s="195">
        <v>0.012303852356665286</v>
      </c>
      <c r="K95" s="243" t="s">
        <v>56</v>
      </c>
      <c r="L95" s="195" t="s">
        <v>56</v>
      </c>
      <c r="M95" s="243" t="s">
        <v>56</v>
      </c>
      <c r="N95" s="195" t="s">
        <v>56</v>
      </c>
      <c r="O95" s="242" t="s">
        <v>56</v>
      </c>
      <c r="P95" s="195" t="s">
        <v>56</v>
      </c>
      <c r="Q95" s="242">
        <v>4850.269694606988</v>
      </c>
      <c r="R95" s="195">
        <v>1</v>
      </c>
    </row>
    <row r="96" spans="2:18" ht="24" customHeight="1">
      <c r="B96" s="417"/>
      <c r="C96" s="395" t="s">
        <v>28</v>
      </c>
      <c r="D96" s="396"/>
      <c r="E96" s="242">
        <v>2777.7705139699247</v>
      </c>
      <c r="F96" s="195">
        <v>0.7734261015113834</v>
      </c>
      <c r="G96" s="242">
        <v>297.85571875910955</v>
      </c>
      <c r="H96" s="195">
        <v>0.08293319632207147</v>
      </c>
      <c r="I96" s="243">
        <v>315.8875635364016</v>
      </c>
      <c r="J96" s="195">
        <v>0.08795387723830297</v>
      </c>
      <c r="K96" s="243" t="s">
        <v>56</v>
      </c>
      <c r="L96" s="195" t="s">
        <v>56</v>
      </c>
      <c r="M96" s="243" t="s">
        <v>56</v>
      </c>
      <c r="N96" s="195" t="s">
        <v>56</v>
      </c>
      <c r="O96" s="242">
        <v>200</v>
      </c>
      <c r="P96" s="195">
        <v>0.05568682492824224</v>
      </c>
      <c r="Q96" s="242">
        <v>3591.5137962654358</v>
      </c>
      <c r="R96" s="195">
        <v>1</v>
      </c>
    </row>
    <row r="97" spans="2:18" ht="24" customHeight="1">
      <c r="B97" s="417"/>
      <c r="C97" s="395" t="s">
        <v>29</v>
      </c>
      <c r="D97" s="396"/>
      <c r="E97" s="242">
        <v>8677.77390214999</v>
      </c>
      <c r="F97" s="195">
        <v>0.5147250773265387</v>
      </c>
      <c r="G97" s="242">
        <v>7438.677420178104</v>
      </c>
      <c r="H97" s="195">
        <v>0.44122765279235004</v>
      </c>
      <c r="I97" s="243">
        <v>404.47140703489885</v>
      </c>
      <c r="J97" s="195">
        <v>0.023991357531317</v>
      </c>
      <c r="K97" s="243">
        <v>3</v>
      </c>
      <c r="L97" s="195">
        <v>0.0001779460088948658</v>
      </c>
      <c r="M97" s="243" t="s">
        <v>56</v>
      </c>
      <c r="N97" s="195" t="s">
        <v>56</v>
      </c>
      <c r="O97" s="242">
        <v>335.1235545717188</v>
      </c>
      <c r="P97" s="195">
        <v>0.01987796634089937</v>
      </c>
      <c r="Q97" s="242">
        <v>16859.04628393471</v>
      </c>
      <c r="R97" s="195">
        <v>1</v>
      </c>
    </row>
    <row r="98" spans="2:18" ht="24" customHeight="1">
      <c r="B98" s="417"/>
      <c r="C98" s="395" t="s">
        <v>30</v>
      </c>
      <c r="D98" s="396"/>
      <c r="E98" s="242">
        <v>76950.57231885087</v>
      </c>
      <c r="F98" s="195">
        <v>0.4936566946541746</v>
      </c>
      <c r="G98" s="242">
        <v>71777.02611490843</v>
      </c>
      <c r="H98" s="195">
        <v>0.46046713359286945</v>
      </c>
      <c r="I98" s="243">
        <v>4254.460645353824</v>
      </c>
      <c r="J98" s="195">
        <v>0.027293402978461417</v>
      </c>
      <c r="K98" s="243">
        <v>16.44999999999999</v>
      </c>
      <c r="L98" s="195">
        <v>0.0001055307632204812</v>
      </c>
      <c r="M98" s="243">
        <v>0</v>
      </c>
      <c r="N98" s="195">
        <v>0</v>
      </c>
      <c r="O98" s="242">
        <v>2880.2081593063717</v>
      </c>
      <c r="P98" s="195">
        <v>0.0184772380112741</v>
      </c>
      <c r="Q98" s="242">
        <v>155878.7172384195</v>
      </c>
      <c r="R98" s="195">
        <v>1</v>
      </c>
    </row>
    <row r="99" spans="2:18" ht="24" customHeight="1">
      <c r="B99" s="418"/>
      <c r="C99" s="397" t="s">
        <v>5</v>
      </c>
      <c r="D99" s="398"/>
      <c r="E99" s="244">
        <v>101408.74753237385</v>
      </c>
      <c r="F99" s="196">
        <v>0.49972915780344074</v>
      </c>
      <c r="G99" s="244">
        <v>89300.14020667305</v>
      </c>
      <c r="H99" s="196">
        <v>0.4400595110689389</v>
      </c>
      <c r="I99" s="245">
        <v>5091.496618137577</v>
      </c>
      <c r="J99" s="196">
        <v>0.0250902351015497</v>
      </c>
      <c r="K99" s="245">
        <v>168.91469170586086</v>
      </c>
      <c r="L99" s="196">
        <v>0.0008323896969524255</v>
      </c>
      <c r="M99" s="245">
        <v>0</v>
      </c>
      <c r="N99" s="196">
        <v>0</v>
      </c>
      <c r="O99" s="244">
        <v>6958.118630950374</v>
      </c>
      <c r="P99" s="196">
        <v>0.034288706329118235</v>
      </c>
      <c r="Q99" s="244">
        <v>202927.4176798407</v>
      </c>
      <c r="R99" s="196">
        <v>1</v>
      </c>
    </row>
    <row r="100" spans="2:19" s="113" customFormat="1" ht="24" customHeight="1">
      <c r="B100" s="409">
        <v>2017</v>
      </c>
      <c r="C100" s="393" t="s">
        <v>25</v>
      </c>
      <c r="D100" s="394"/>
      <c r="E100" s="242">
        <v>7102.655391886034</v>
      </c>
      <c r="F100" s="246">
        <v>0.5498171798179731</v>
      </c>
      <c r="G100" s="242">
        <v>3773.6399625440235</v>
      </c>
      <c r="H100" s="246">
        <v>0.2921178020581698</v>
      </c>
      <c r="I100" s="247">
        <v>768</v>
      </c>
      <c r="J100" s="246">
        <v>0.05945094768114279</v>
      </c>
      <c r="K100" s="247">
        <v>0</v>
      </c>
      <c r="L100" s="247">
        <v>0</v>
      </c>
      <c r="M100" s="247">
        <v>0</v>
      </c>
      <c r="N100" s="246">
        <v>0</v>
      </c>
      <c r="O100" s="242">
        <v>1273.9175581557147</v>
      </c>
      <c r="P100" s="246">
        <v>0.0986140704427143</v>
      </c>
      <c r="Q100" s="242">
        <v>12918.212912585772</v>
      </c>
      <c r="R100" s="246">
        <v>1</v>
      </c>
      <c r="S100" s="57"/>
    </row>
    <row r="101" spans="2:19" s="113" customFormat="1" ht="24" customHeight="1">
      <c r="B101" s="410"/>
      <c r="C101" s="393" t="s">
        <v>26</v>
      </c>
      <c r="D101" s="394"/>
      <c r="E101" s="242">
        <v>1844.4110916479794</v>
      </c>
      <c r="F101" s="246">
        <v>0.4691357540750106</v>
      </c>
      <c r="G101" s="242">
        <v>1551.5350025756195</v>
      </c>
      <c r="H101" s="246">
        <v>0.3946411657916925</v>
      </c>
      <c r="I101" s="247" t="s">
        <v>56</v>
      </c>
      <c r="J101" s="247" t="s">
        <v>56</v>
      </c>
      <c r="K101" s="247" t="s">
        <v>56</v>
      </c>
      <c r="L101" s="247" t="s">
        <v>56</v>
      </c>
      <c r="M101" s="247" t="s">
        <v>56</v>
      </c>
      <c r="N101" s="246" t="s">
        <v>56</v>
      </c>
      <c r="O101" s="242">
        <v>535.5621645843073</v>
      </c>
      <c r="P101" s="246">
        <v>0.1362230801332967</v>
      </c>
      <c r="Q101" s="242">
        <v>3931.5082588079067</v>
      </c>
      <c r="R101" s="246">
        <v>1</v>
      </c>
      <c r="S101" s="57"/>
    </row>
    <row r="102" spans="2:19" s="113" customFormat="1" ht="24" customHeight="1">
      <c r="B102" s="410"/>
      <c r="C102" s="393" t="s">
        <v>27</v>
      </c>
      <c r="D102" s="394"/>
      <c r="E102" s="242">
        <v>10881.002087850833</v>
      </c>
      <c r="F102" s="246">
        <v>0.8436548603459182</v>
      </c>
      <c r="G102" s="242">
        <v>1775.8128016646417</v>
      </c>
      <c r="H102" s="246">
        <v>0.1376870520833426</v>
      </c>
      <c r="I102" s="247">
        <v>43.4955826789695</v>
      </c>
      <c r="J102" s="246">
        <v>0.0033724154663716485</v>
      </c>
      <c r="K102" s="247" t="s">
        <v>56</v>
      </c>
      <c r="L102" s="247" t="s">
        <v>56</v>
      </c>
      <c r="M102" s="247" t="s">
        <v>56</v>
      </c>
      <c r="N102" s="246" t="s">
        <v>56</v>
      </c>
      <c r="O102" s="242">
        <v>197.14629512550917</v>
      </c>
      <c r="P102" s="246">
        <v>0.015285672104367555</v>
      </c>
      <c r="Q102" s="242">
        <v>12897.456767319954</v>
      </c>
      <c r="R102" s="246">
        <v>1</v>
      </c>
      <c r="S102" s="57"/>
    </row>
    <row r="103" spans="2:19" s="113" customFormat="1" ht="24" customHeight="1">
      <c r="B103" s="410"/>
      <c r="C103" s="393" t="s">
        <v>28</v>
      </c>
      <c r="D103" s="394"/>
      <c r="E103" s="242">
        <v>1838.135312874284</v>
      </c>
      <c r="F103" s="246">
        <v>0.8471749387489776</v>
      </c>
      <c r="G103" s="242">
        <v>168.59196661212852</v>
      </c>
      <c r="H103" s="246">
        <v>0.07770205380846631</v>
      </c>
      <c r="I103" s="247">
        <v>85</v>
      </c>
      <c r="J103" s="246">
        <v>0.03917549991521658</v>
      </c>
      <c r="K103" s="247" t="s">
        <v>56</v>
      </c>
      <c r="L103" s="247" t="s">
        <v>56</v>
      </c>
      <c r="M103" s="247" t="s">
        <v>56</v>
      </c>
      <c r="N103" s="246" t="s">
        <v>56</v>
      </c>
      <c r="O103" s="242">
        <v>77.99614928811705</v>
      </c>
      <c r="P103" s="246">
        <v>0.0359475075273394</v>
      </c>
      <c r="Q103" s="242">
        <v>2169.7234287745296</v>
      </c>
      <c r="R103" s="246">
        <v>1</v>
      </c>
      <c r="S103" s="57"/>
    </row>
    <row r="104" spans="2:19" s="113" customFormat="1" ht="24" customHeight="1">
      <c r="B104" s="410"/>
      <c r="C104" s="393" t="s">
        <v>29</v>
      </c>
      <c r="D104" s="394"/>
      <c r="E104" s="242">
        <v>5733.171236542205</v>
      </c>
      <c r="F104" s="246">
        <v>0.3063802159956228</v>
      </c>
      <c r="G104" s="242">
        <v>12244.129622023593</v>
      </c>
      <c r="H104" s="246">
        <v>0.6543253155188358</v>
      </c>
      <c r="I104" s="247">
        <v>402.91741325939915</v>
      </c>
      <c r="J104" s="246">
        <v>0.02153187459603337</v>
      </c>
      <c r="K104" s="247">
        <v>0</v>
      </c>
      <c r="L104" s="247">
        <v>0</v>
      </c>
      <c r="M104" s="247">
        <v>0</v>
      </c>
      <c r="N104" s="246">
        <v>0</v>
      </c>
      <c r="O104" s="242">
        <v>332.38436118591574</v>
      </c>
      <c r="P104" s="246">
        <v>0.017762593889508065</v>
      </c>
      <c r="Q104" s="242">
        <v>18712.602633011113</v>
      </c>
      <c r="R104" s="246">
        <v>1</v>
      </c>
      <c r="S104" s="57"/>
    </row>
    <row r="105" spans="2:19" s="113" customFormat="1" ht="24" customHeight="1">
      <c r="B105" s="410"/>
      <c r="C105" s="393" t="s">
        <v>30</v>
      </c>
      <c r="D105" s="394"/>
      <c r="E105" s="242">
        <v>95152.52565802421</v>
      </c>
      <c r="F105" s="246">
        <v>0.5091144249947304</v>
      </c>
      <c r="G105" s="242">
        <v>82918.95896901855</v>
      </c>
      <c r="H105" s="246">
        <v>0.44365861888305547</v>
      </c>
      <c r="I105" s="247">
        <v>2296.935690848405</v>
      </c>
      <c r="J105" s="246">
        <v>0.012289774605657498</v>
      </c>
      <c r="K105" s="247">
        <v>213.69811509277343</v>
      </c>
      <c r="L105" s="247">
        <v>0.0011433936433692573</v>
      </c>
      <c r="M105" s="247">
        <v>0</v>
      </c>
      <c r="N105" s="246">
        <v>0</v>
      </c>
      <c r="O105" s="242">
        <v>6315.995206222209</v>
      </c>
      <c r="P105" s="246">
        <v>0.03379378787318742</v>
      </c>
      <c r="Q105" s="242">
        <v>186898.11363920616</v>
      </c>
      <c r="R105" s="246">
        <v>1</v>
      </c>
      <c r="S105" s="57"/>
    </row>
    <row r="106" spans="2:19" s="114" customFormat="1" ht="24" customHeight="1">
      <c r="B106" s="411"/>
      <c r="C106" s="399" t="s">
        <v>5</v>
      </c>
      <c r="D106" s="400"/>
      <c r="E106" s="242">
        <v>122551.90077882554</v>
      </c>
      <c r="F106" s="246">
        <v>0.5159480063691744</v>
      </c>
      <c r="G106" s="242">
        <v>102432.66832443856</v>
      </c>
      <c r="H106" s="246">
        <v>0.4312452983038541</v>
      </c>
      <c r="I106" s="247">
        <v>3596.3486867867737</v>
      </c>
      <c r="J106" s="246">
        <v>0.015140760146223954</v>
      </c>
      <c r="K106" s="247">
        <v>213.69811509277343</v>
      </c>
      <c r="L106" s="246">
        <v>0.0008996769184833157</v>
      </c>
      <c r="M106" s="247">
        <v>0</v>
      </c>
      <c r="N106" s="246">
        <v>0</v>
      </c>
      <c r="O106" s="242">
        <v>8733.001734561773</v>
      </c>
      <c r="P106" s="246">
        <v>0.03676625826226429</v>
      </c>
      <c r="Q106" s="242">
        <v>237527.61763970542</v>
      </c>
      <c r="R106" s="246">
        <v>1</v>
      </c>
      <c r="S106" s="57"/>
    </row>
    <row r="107" spans="2:18" s="57" customFormat="1" ht="14.25" customHeight="1">
      <c r="B107" s="190" t="s">
        <v>107</v>
      </c>
      <c r="C107" s="116"/>
      <c r="D107" s="116"/>
      <c r="E107" s="117"/>
      <c r="F107" s="118"/>
      <c r="G107" s="117"/>
      <c r="H107" s="118"/>
      <c r="I107" s="119"/>
      <c r="J107" s="118"/>
      <c r="K107" s="119"/>
      <c r="L107" s="118"/>
      <c r="M107" s="119"/>
      <c r="N107" s="118"/>
      <c r="O107" s="117"/>
      <c r="P107" s="118"/>
      <c r="Q107" s="117"/>
      <c r="R107" s="118"/>
    </row>
    <row r="108" ht="14.25" customHeight="1">
      <c r="B108" s="197" t="s">
        <v>120</v>
      </c>
    </row>
    <row r="111" ht="14.25">
      <c r="A111" s="222" t="s">
        <v>253</v>
      </c>
    </row>
    <row r="114" spans="2:5" ht="19.5" customHeight="1">
      <c r="B114" s="319" t="s">
        <v>184</v>
      </c>
      <c r="C114" s="319"/>
      <c r="D114" s="319" t="s">
        <v>134</v>
      </c>
      <c r="E114" s="319"/>
    </row>
    <row r="115" spans="2:5" ht="25.5">
      <c r="B115" s="319"/>
      <c r="C115" s="319"/>
      <c r="D115" s="164" t="s">
        <v>110</v>
      </c>
      <c r="E115" s="164" t="s">
        <v>190</v>
      </c>
    </row>
    <row r="116" spans="2:8" ht="14.25">
      <c r="B116" s="413" t="s">
        <v>185</v>
      </c>
      <c r="C116" s="413"/>
      <c r="D116" s="186">
        <v>8235</v>
      </c>
      <c r="E116" s="237">
        <v>0.14923254401942926</v>
      </c>
      <c r="F116" s="57"/>
      <c r="G116" s="134"/>
      <c r="H116" s="61"/>
    </row>
    <row r="117" spans="2:8" ht="14.25">
      <c r="B117" s="413" t="s">
        <v>186</v>
      </c>
      <c r="C117" s="413"/>
      <c r="D117" s="186">
        <v>8235</v>
      </c>
      <c r="E117" s="237">
        <v>0.6544723740133576</v>
      </c>
      <c r="F117" s="57"/>
      <c r="G117" s="134"/>
      <c r="H117" s="61"/>
    </row>
    <row r="118" spans="2:8" ht="14.25">
      <c r="B118" s="413" t="s">
        <v>187</v>
      </c>
      <c r="C118" s="413"/>
      <c r="D118" s="186">
        <v>8235</v>
      </c>
      <c r="E118" s="237">
        <v>0.17973891924711594</v>
      </c>
      <c r="F118" s="57"/>
      <c r="G118" s="134"/>
      <c r="H118" s="61"/>
    </row>
    <row r="119" spans="2:8" ht="14.25">
      <c r="B119" s="413" t="s">
        <v>188</v>
      </c>
      <c r="C119" s="413"/>
      <c r="D119" s="186">
        <v>8235</v>
      </c>
      <c r="E119" s="237">
        <v>0.008262295081967214</v>
      </c>
      <c r="F119" s="57"/>
      <c r="G119" s="134"/>
      <c r="H119" s="61"/>
    </row>
    <row r="120" spans="2:8" s="129" customFormat="1" ht="14.25">
      <c r="B120" s="413" t="s">
        <v>189</v>
      </c>
      <c r="C120" s="413"/>
      <c r="D120" s="186">
        <v>8235</v>
      </c>
      <c r="E120" s="237">
        <v>0.008293867638129932</v>
      </c>
      <c r="F120" s="57"/>
      <c r="G120" s="134"/>
      <c r="H120" s="61"/>
    </row>
    <row r="121" spans="2:6" ht="14.25">
      <c r="B121" s="412" t="s">
        <v>5</v>
      </c>
      <c r="C121" s="412"/>
      <c r="D121" s="248">
        <v>8235</v>
      </c>
      <c r="E121" s="249">
        <f>SUM(E116:E120)</f>
        <v>0.9999999999999999</v>
      </c>
      <c r="F121" s="57"/>
    </row>
    <row r="122" spans="2:5" ht="15.75">
      <c r="B122" s="190" t="s">
        <v>107</v>
      </c>
      <c r="C122" s="57"/>
      <c r="D122" s="57"/>
      <c r="E122" s="57"/>
    </row>
    <row r="123" spans="2:5" ht="15.75">
      <c r="B123" s="197" t="s">
        <v>121</v>
      </c>
      <c r="C123" s="57"/>
      <c r="D123" s="57"/>
      <c r="E123" s="57"/>
    </row>
    <row r="126" spans="1:5" ht="14.25">
      <c r="A126" s="222" t="s">
        <v>254</v>
      </c>
      <c r="B126" s="130"/>
      <c r="C126" s="130"/>
      <c r="D126" s="130"/>
      <c r="E126" s="130"/>
    </row>
    <row r="127" spans="1:5" ht="14.25">
      <c r="A127" s="130"/>
      <c r="B127" s="130"/>
      <c r="C127" s="130"/>
      <c r="D127" s="130"/>
      <c r="E127" s="130"/>
    </row>
    <row r="128" spans="1:5" ht="14.25">
      <c r="A128" s="130"/>
      <c r="B128" s="130"/>
      <c r="C128" s="130"/>
      <c r="D128" s="130"/>
      <c r="E128" s="130"/>
    </row>
    <row r="129" spans="1:7" ht="19.5" customHeight="1">
      <c r="A129" s="130"/>
      <c r="B129" s="378" t="s">
        <v>197</v>
      </c>
      <c r="C129" s="379"/>
      <c r="D129" s="324" t="s">
        <v>134</v>
      </c>
      <c r="E129" s="326"/>
      <c r="G129" s="57"/>
    </row>
    <row r="130" spans="1:5" ht="14.25">
      <c r="A130" s="130"/>
      <c r="B130" s="380"/>
      <c r="C130" s="381"/>
      <c r="D130" s="164" t="s">
        <v>110</v>
      </c>
      <c r="E130" s="164" t="s">
        <v>10</v>
      </c>
    </row>
    <row r="131" spans="1:6" ht="13.5" customHeight="1">
      <c r="A131" s="130"/>
      <c r="B131" s="370" t="s">
        <v>193</v>
      </c>
      <c r="C131" s="371"/>
      <c r="D131" s="186">
        <v>694</v>
      </c>
      <c r="E131" s="237">
        <v>0.08427443837279902</v>
      </c>
      <c r="F131" s="139"/>
    </row>
    <row r="132" spans="1:6" ht="14.25">
      <c r="A132" s="130"/>
      <c r="B132" s="370" t="s">
        <v>194</v>
      </c>
      <c r="C132" s="371"/>
      <c r="D132" s="186">
        <v>385</v>
      </c>
      <c r="E132" s="237">
        <v>0.04675166970248937</v>
      </c>
      <c r="F132" s="139"/>
    </row>
    <row r="133" spans="1:6" ht="13.5" customHeight="1">
      <c r="A133" s="130"/>
      <c r="B133" s="370" t="s">
        <v>195</v>
      </c>
      <c r="C133" s="371"/>
      <c r="D133" s="186">
        <v>172</v>
      </c>
      <c r="E133" s="237">
        <v>0.020886460230722527</v>
      </c>
      <c r="F133" s="139"/>
    </row>
    <row r="134" spans="2:6" s="130" customFormat="1" ht="14.25">
      <c r="B134" s="370" t="s">
        <v>196</v>
      </c>
      <c r="C134" s="371"/>
      <c r="D134" s="186">
        <v>6984</v>
      </c>
      <c r="E134" s="237">
        <v>0.848087431693989</v>
      </c>
      <c r="F134" s="139"/>
    </row>
    <row r="135" spans="1:6" ht="14.25">
      <c r="A135" s="130"/>
      <c r="B135" s="425" t="s">
        <v>5</v>
      </c>
      <c r="C135" s="426"/>
      <c r="D135" s="199">
        <v>8235</v>
      </c>
      <c r="E135" s="238">
        <v>1</v>
      </c>
      <c r="F135" s="139"/>
    </row>
    <row r="136" spans="1:5" ht="15.75">
      <c r="A136" s="130"/>
      <c r="B136" s="190" t="s">
        <v>107</v>
      </c>
      <c r="C136" s="57"/>
      <c r="D136" s="57"/>
      <c r="E136" s="57"/>
    </row>
    <row r="137" spans="1:5" ht="15.75">
      <c r="A137" s="130"/>
      <c r="B137" s="197" t="s">
        <v>121</v>
      </c>
      <c r="C137" s="57"/>
      <c r="D137" s="57"/>
      <c r="E137" s="57"/>
    </row>
    <row r="140" ht="14.25">
      <c r="A140" s="222" t="s">
        <v>255</v>
      </c>
    </row>
    <row r="143" spans="2:9" ht="13.5" customHeight="1">
      <c r="B143" s="319" t="s">
        <v>201</v>
      </c>
      <c r="C143" s="319"/>
      <c r="D143" s="319" t="s">
        <v>202</v>
      </c>
      <c r="E143" s="319"/>
      <c r="F143" s="319"/>
      <c r="G143" s="319"/>
      <c r="H143" s="319"/>
      <c r="I143" s="319"/>
    </row>
    <row r="144" spans="2:9" ht="13.5" customHeight="1">
      <c r="B144" s="319"/>
      <c r="C144" s="319"/>
      <c r="D144" s="319" t="s">
        <v>137</v>
      </c>
      <c r="E144" s="319"/>
      <c r="F144" s="319" t="s">
        <v>8</v>
      </c>
      <c r="G144" s="319"/>
      <c r="H144" s="319" t="s">
        <v>9</v>
      </c>
      <c r="I144" s="319"/>
    </row>
    <row r="145" spans="2:9" ht="25.5">
      <c r="B145" s="319"/>
      <c r="C145" s="319"/>
      <c r="D145" s="164" t="s">
        <v>110</v>
      </c>
      <c r="E145" s="164" t="s">
        <v>131</v>
      </c>
      <c r="F145" s="164" t="s">
        <v>110</v>
      </c>
      <c r="G145" s="164" t="s">
        <v>131</v>
      </c>
      <c r="H145" s="164" t="s">
        <v>110</v>
      </c>
      <c r="I145" s="164" t="s">
        <v>131</v>
      </c>
    </row>
    <row r="146" spans="2:10" ht="15.75">
      <c r="B146" s="364" t="s">
        <v>198</v>
      </c>
      <c r="C146" s="364"/>
      <c r="D146" s="186">
        <v>687</v>
      </c>
      <c r="E146" s="237">
        <v>0.08342440801457196</v>
      </c>
      <c r="F146" s="186">
        <v>7548</v>
      </c>
      <c r="G146" s="237">
        <v>0.916575591985428</v>
      </c>
      <c r="H146" s="186">
        <v>8235</v>
      </c>
      <c r="I146" s="237">
        <v>1</v>
      </c>
      <c r="J146" s="57"/>
    </row>
    <row r="147" spans="2:10" ht="15.75">
      <c r="B147" s="364" t="s">
        <v>199</v>
      </c>
      <c r="C147" s="364"/>
      <c r="D147" s="186">
        <v>3666</v>
      </c>
      <c r="E147" s="237">
        <v>0.44517304189435336</v>
      </c>
      <c r="F147" s="186">
        <v>4569</v>
      </c>
      <c r="G147" s="237">
        <v>0.5548269581056466</v>
      </c>
      <c r="H147" s="186">
        <v>8235</v>
      </c>
      <c r="I147" s="237">
        <v>1</v>
      </c>
      <c r="J147" s="149"/>
    </row>
    <row r="148" spans="2:10" ht="15.75">
      <c r="B148" s="364" t="s">
        <v>200</v>
      </c>
      <c r="C148" s="364"/>
      <c r="D148" s="186">
        <v>1659</v>
      </c>
      <c r="E148" s="237">
        <v>0.20145719489981787</v>
      </c>
      <c r="F148" s="186">
        <v>6576</v>
      </c>
      <c r="G148" s="237">
        <v>0.7985428051001822</v>
      </c>
      <c r="H148" s="186">
        <v>8235</v>
      </c>
      <c r="I148" s="237">
        <v>1</v>
      </c>
      <c r="J148" s="149"/>
    </row>
    <row r="149" spans="2:9" ht="15.75">
      <c r="B149" s="190" t="s">
        <v>107</v>
      </c>
      <c r="C149"/>
      <c r="D149"/>
      <c r="E149"/>
      <c r="F149"/>
      <c r="G149"/>
      <c r="H149"/>
      <c r="I149"/>
    </row>
    <row r="150" spans="2:9" ht="15.75">
      <c r="B150" s="197" t="s">
        <v>121</v>
      </c>
      <c r="C150"/>
      <c r="D150"/>
      <c r="E150"/>
      <c r="F150"/>
      <c r="G150"/>
      <c r="H150"/>
      <c r="I150"/>
    </row>
    <row r="153" spans="1:7" ht="14.25">
      <c r="A153" s="222" t="s">
        <v>256</v>
      </c>
      <c r="B153" s="130"/>
      <c r="C153" s="130"/>
      <c r="D153" s="130"/>
      <c r="E153" s="130"/>
      <c r="F153" s="130"/>
      <c r="G153" s="130"/>
    </row>
    <row r="154" spans="1:7" ht="14.25">
      <c r="A154" s="130"/>
      <c r="B154" s="130"/>
      <c r="C154" s="130"/>
      <c r="D154" s="130"/>
      <c r="E154" s="130"/>
      <c r="F154" s="130"/>
      <c r="G154" s="130"/>
    </row>
    <row r="155" spans="1:7" ht="14.25">
      <c r="A155" s="130"/>
      <c r="B155" s="130"/>
      <c r="C155" s="130"/>
      <c r="D155" s="130"/>
      <c r="E155" s="130"/>
      <c r="F155" s="130"/>
      <c r="G155" s="130"/>
    </row>
    <row r="156" spans="1:7" ht="13.5" customHeight="1">
      <c r="A156" s="130"/>
      <c r="B156" s="319" t="s">
        <v>208</v>
      </c>
      <c r="C156" s="319"/>
      <c r="D156" s="319" t="s">
        <v>134</v>
      </c>
      <c r="E156" s="319"/>
      <c r="F156" s="130"/>
      <c r="G156" s="130"/>
    </row>
    <row r="157" spans="1:7" ht="38.25">
      <c r="A157" s="130"/>
      <c r="B157" s="319"/>
      <c r="C157" s="319"/>
      <c r="D157" s="164" t="s">
        <v>207</v>
      </c>
      <c r="E157" s="164" t="s">
        <v>10</v>
      </c>
      <c r="F157" s="130"/>
      <c r="G157" s="130"/>
    </row>
    <row r="158" spans="1:7" ht="14.25">
      <c r="A158" s="130"/>
      <c r="B158" s="413" t="s">
        <v>203</v>
      </c>
      <c r="C158" s="413"/>
      <c r="D158" s="186">
        <v>1982</v>
      </c>
      <c r="E158" s="237">
        <v>0.24068002428658164</v>
      </c>
      <c r="F158" s="139"/>
      <c r="G158" s="130"/>
    </row>
    <row r="159" spans="1:7" ht="30.75" customHeight="1">
      <c r="A159" s="130"/>
      <c r="B159" s="413" t="s">
        <v>204</v>
      </c>
      <c r="C159" s="413"/>
      <c r="D159" s="186">
        <v>1210</v>
      </c>
      <c r="E159" s="237">
        <v>0.1469338190649666</v>
      </c>
      <c r="F159" s="139"/>
      <c r="G159" s="130"/>
    </row>
    <row r="160" spans="1:7" ht="14.25">
      <c r="A160" s="130"/>
      <c r="B160" s="413" t="s">
        <v>205</v>
      </c>
      <c r="C160" s="413"/>
      <c r="D160" s="186">
        <v>1695</v>
      </c>
      <c r="E160" s="237">
        <v>0.20582877959927137</v>
      </c>
      <c r="F160" s="139"/>
      <c r="G160" s="130"/>
    </row>
    <row r="161" spans="1:7" ht="14.25">
      <c r="A161" s="130"/>
      <c r="B161" s="413" t="s">
        <v>206</v>
      </c>
      <c r="C161" s="413"/>
      <c r="D161" s="186">
        <v>3348</v>
      </c>
      <c r="E161" s="237">
        <v>0.4065573770491803</v>
      </c>
      <c r="F161" s="139"/>
      <c r="G161" s="130"/>
    </row>
    <row r="162" spans="1:7" ht="14.25">
      <c r="A162" s="130"/>
      <c r="B162" s="424" t="s">
        <v>5</v>
      </c>
      <c r="C162" s="424"/>
      <c r="D162" s="199">
        <v>8235</v>
      </c>
      <c r="E162" s="238">
        <v>1</v>
      </c>
      <c r="F162" s="139"/>
      <c r="G162" s="130"/>
    </row>
    <row r="163" spans="1:7" ht="15.75">
      <c r="A163" s="130"/>
      <c r="B163" s="190" t="s">
        <v>107</v>
      </c>
      <c r="C163" s="57"/>
      <c r="D163" s="57"/>
      <c r="E163" s="57"/>
      <c r="F163" s="130"/>
      <c r="G163" s="130"/>
    </row>
    <row r="164" spans="1:7" ht="15.75">
      <c r="A164" s="130"/>
      <c r="B164" s="197" t="s">
        <v>121</v>
      </c>
      <c r="C164" s="57"/>
      <c r="D164" s="57"/>
      <c r="E164" s="57"/>
      <c r="F164" s="130"/>
      <c r="G164" s="130"/>
    </row>
    <row r="167" spans="1:4" ht="14.25">
      <c r="A167" s="225" t="s">
        <v>257</v>
      </c>
      <c r="B167" s="130"/>
      <c r="C167" s="130"/>
      <c r="D167" s="130"/>
    </row>
    <row r="168" spans="1:4" ht="14.25">
      <c r="A168" s="13"/>
      <c r="B168" s="130"/>
      <c r="C168" s="130"/>
      <c r="D168" s="130"/>
    </row>
    <row r="169" spans="1:4" ht="14.25">
      <c r="A169" s="13"/>
      <c r="B169" s="319" t="s">
        <v>135</v>
      </c>
      <c r="C169" s="319" t="s">
        <v>134</v>
      </c>
      <c r="D169" s="319"/>
    </row>
    <row r="170" spans="1:4" ht="51">
      <c r="A170" s="13"/>
      <c r="B170" s="319"/>
      <c r="C170" s="164" t="s">
        <v>207</v>
      </c>
      <c r="D170" s="164" t="s">
        <v>10</v>
      </c>
    </row>
    <row r="171" spans="1:5" ht="14.25">
      <c r="A171" s="13"/>
      <c r="B171" s="201" t="s">
        <v>36</v>
      </c>
      <c r="C171" s="186">
        <v>1599</v>
      </c>
      <c r="D171" s="237">
        <v>0.19417122040072862</v>
      </c>
      <c r="E171" s="140"/>
    </row>
    <row r="172" spans="1:5" ht="14.25">
      <c r="A172" s="13"/>
      <c r="B172" s="201" t="s">
        <v>37</v>
      </c>
      <c r="C172" s="186">
        <v>6636</v>
      </c>
      <c r="D172" s="237">
        <v>0.8058287795992715</v>
      </c>
      <c r="E172" s="140"/>
    </row>
    <row r="173" spans="1:5" ht="14.25">
      <c r="A173" s="13"/>
      <c r="B173" s="203" t="s">
        <v>9</v>
      </c>
      <c r="C173" s="199">
        <v>8235</v>
      </c>
      <c r="D173" s="238">
        <v>1</v>
      </c>
      <c r="E173" s="140"/>
    </row>
    <row r="174" spans="1:4" ht="15.75">
      <c r="A174" s="13"/>
      <c r="B174" s="190" t="s">
        <v>107</v>
      </c>
      <c r="C174" s="130"/>
      <c r="D174" s="130"/>
    </row>
    <row r="175" spans="1:4" ht="15.75">
      <c r="A175" s="13"/>
      <c r="B175" s="190" t="s">
        <v>121</v>
      </c>
      <c r="C175" s="130"/>
      <c r="D175" s="130"/>
    </row>
    <row r="178" spans="1:4" ht="14.25">
      <c r="A178" s="225" t="s">
        <v>258</v>
      </c>
      <c r="B178" s="130"/>
      <c r="C178" s="130"/>
      <c r="D178" s="130"/>
    </row>
    <row r="179" spans="1:4" ht="14.25">
      <c r="A179" s="13"/>
      <c r="B179" s="130"/>
      <c r="C179" s="130"/>
      <c r="D179" s="130"/>
    </row>
    <row r="180" spans="1:4" ht="14.25">
      <c r="A180" s="13"/>
      <c r="B180" s="319" t="s">
        <v>135</v>
      </c>
      <c r="C180" s="319" t="s">
        <v>134</v>
      </c>
      <c r="D180" s="319"/>
    </row>
    <row r="181" spans="1:4" ht="25.5">
      <c r="A181" s="13"/>
      <c r="B181" s="319"/>
      <c r="C181" s="164" t="s">
        <v>110</v>
      </c>
      <c r="D181" s="164" t="s">
        <v>10</v>
      </c>
    </row>
    <row r="182" spans="1:5" ht="14.25">
      <c r="A182" s="13"/>
      <c r="B182" s="201" t="s">
        <v>36</v>
      </c>
      <c r="C182" s="186">
        <v>3950</v>
      </c>
      <c r="D182" s="237">
        <v>0.4796599878567092</v>
      </c>
      <c r="E182" s="140"/>
    </row>
    <row r="183" spans="1:5" ht="14.25">
      <c r="A183" s="13"/>
      <c r="B183" s="201" t="s">
        <v>37</v>
      </c>
      <c r="C183" s="186">
        <v>4285</v>
      </c>
      <c r="D183" s="237">
        <v>0.5203400121432908</v>
      </c>
      <c r="E183" s="140"/>
    </row>
    <row r="184" spans="1:5" ht="14.25">
      <c r="A184" s="13"/>
      <c r="B184" s="203" t="s">
        <v>9</v>
      </c>
      <c r="C184" s="199">
        <v>8235</v>
      </c>
      <c r="D184" s="238">
        <v>1</v>
      </c>
      <c r="E184" s="140"/>
    </row>
    <row r="185" spans="1:4" ht="15.75">
      <c r="A185" s="13"/>
      <c r="B185" s="190" t="s">
        <v>107</v>
      </c>
      <c r="C185" s="130"/>
      <c r="D185" s="130"/>
    </row>
    <row r="186" spans="1:4" ht="15.75">
      <c r="A186" s="13"/>
      <c r="B186" s="197" t="s">
        <v>121</v>
      </c>
      <c r="C186" s="130"/>
      <c r="D186" s="130"/>
    </row>
  </sheetData>
  <sheetProtection/>
  <mergeCells count="124">
    <mergeCell ref="B169:B170"/>
    <mergeCell ref="C169:D169"/>
    <mergeCell ref="B180:B181"/>
    <mergeCell ref="C180:D180"/>
    <mergeCell ref="B156:C157"/>
    <mergeCell ref="D156:E156"/>
    <mergeCell ref="B158:C158"/>
    <mergeCell ref="B159:C159"/>
    <mergeCell ref="B160:C160"/>
    <mergeCell ref="B161:C161"/>
    <mergeCell ref="B146:C146"/>
    <mergeCell ref="B147:C147"/>
    <mergeCell ref="B148:C148"/>
    <mergeCell ref="B162:C162"/>
    <mergeCell ref="B135:C135"/>
    <mergeCell ref="B134:C134"/>
    <mergeCell ref="B143:C145"/>
    <mergeCell ref="D143:I143"/>
    <mergeCell ref="D144:E144"/>
    <mergeCell ref="F144:G144"/>
    <mergeCell ref="H144:I144"/>
    <mergeCell ref="G91:H91"/>
    <mergeCell ref="B129:C130"/>
    <mergeCell ref="D129:E129"/>
    <mergeCell ref="B131:C131"/>
    <mergeCell ref="B132:C132"/>
    <mergeCell ref="B133:C133"/>
    <mergeCell ref="B12:B14"/>
    <mergeCell ref="C25:C26"/>
    <mergeCell ref="C48:D49"/>
    <mergeCell ref="N25:O25"/>
    <mergeCell ref="B27:B33"/>
    <mergeCell ref="B34:B40"/>
    <mergeCell ref="G48:H48"/>
    <mergeCell ref="B15:B17"/>
    <mergeCell ref="I48:J48"/>
    <mergeCell ref="Q70:R70"/>
    <mergeCell ref="E70:F70"/>
    <mergeCell ref="G70:H70"/>
    <mergeCell ref="I70:J70"/>
    <mergeCell ref="M70:N70"/>
    <mergeCell ref="O70:P70"/>
    <mergeCell ref="K70:L70"/>
    <mergeCell ref="Q48:R48"/>
    <mergeCell ref="Q91:R91"/>
    <mergeCell ref="A2:Q2"/>
    <mergeCell ref="A3:Q3"/>
    <mergeCell ref="A4:Q4"/>
    <mergeCell ref="O48:P48"/>
    <mergeCell ref="E91:F91"/>
    <mergeCell ref="B50:B55"/>
    <mergeCell ref="C72:D72"/>
    <mergeCell ref="C82:D82"/>
    <mergeCell ref="B56:B61"/>
    <mergeCell ref="C70:D71"/>
    <mergeCell ref="B72:B77"/>
    <mergeCell ref="B78:B83"/>
    <mergeCell ref="C91:D92"/>
    <mergeCell ref="O91:P91"/>
    <mergeCell ref="K91:L91"/>
    <mergeCell ref="M91:N91"/>
    <mergeCell ref="I91:J91"/>
    <mergeCell ref="C73:D73"/>
    <mergeCell ref="D10:E10"/>
    <mergeCell ref="D25:E25"/>
    <mergeCell ref="F10:G10"/>
    <mergeCell ref="H10:I10"/>
    <mergeCell ref="E48:F48"/>
    <mergeCell ref="M48:N48"/>
    <mergeCell ref="C10:C11"/>
    <mergeCell ref="B93:B99"/>
    <mergeCell ref="J10:K10"/>
    <mergeCell ref="L10:M10"/>
    <mergeCell ref="N10:O10"/>
    <mergeCell ref="F25:G25"/>
    <mergeCell ref="H25:I25"/>
    <mergeCell ref="J25:K25"/>
    <mergeCell ref="L25:M25"/>
    <mergeCell ref="K48:L48"/>
    <mergeCell ref="C74:D74"/>
    <mergeCell ref="B121:C121"/>
    <mergeCell ref="B120:C120"/>
    <mergeCell ref="B114:C115"/>
    <mergeCell ref="D114:E114"/>
    <mergeCell ref="B116:C116"/>
    <mergeCell ref="B117:C117"/>
    <mergeCell ref="B118:C118"/>
    <mergeCell ref="B119:C119"/>
    <mergeCell ref="C81:D81"/>
    <mergeCell ref="C51:D51"/>
    <mergeCell ref="B100:B106"/>
    <mergeCell ref="B10:B11"/>
    <mergeCell ref="B25:B26"/>
    <mergeCell ref="B48:B49"/>
    <mergeCell ref="C50:D50"/>
    <mergeCell ref="B70:B71"/>
    <mergeCell ref="C83:D83"/>
    <mergeCell ref="C76:D76"/>
    <mergeCell ref="C75:D75"/>
    <mergeCell ref="C61:D61"/>
    <mergeCell ref="C60:D60"/>
    <mergeCell ref="C57:D57"/>
    <mergeCell ref="C56:D56"/>
    <mergeCell ref="C55:D55"/>
    <mergeCell ref="C54:D54"/>
    <mergeCell ref="C80:D80"/>
    <mergeCell ref="C79:D79"/>
    <mergeCell ref="C78:D78"/>
    <mergeCell ref="C77:D77"/>
    <mergeCell ref="B91:B92"/>
    <mergeCell ref="C106:D106"/>
    <mergeCell ref="C105:D105"/>
    <mergeCell ref="C104:D104"/>
    <mergeCell ref="C103:D103"/>
    <mergeCell ref="C102:D102"/>
    <mergeCell ref="C101:D101"/>
    <mergeCell ref="C94:D94"/>
    <mergeCell ref="C93:D93"/>
    <mergeCell ref="C100:D100"/>
    <mergeCell ref="C99:D99"/>
    <mergeCell ref="C98:D98"/>
    <mergeCell ref="C97:D97"/>
    <mergeCell ref="C96:D96"/>
    <mergeCell ref="C95:D95"/>
  </mergeCells>
  <printOptions/>
  <pageMargins left="0.7" right="0.7" top="0.75" bottom="0.75" header="0.3" footer="0.3"/>
  <pageSetup horizontalDpi="600" verticalDpi="600" orientation="portrait" r:id="rId2"/>
  <ignoredErrors>
    <ignoredError sqref="D40 L40" formulaRange="1"/>
    <ignoredError sqref="E40 G40 I40 K40" formula="1"/>
    <ignoredError sqref="F40 H40 J40" formula="1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O38"/>
  <sheetViews>
    <sheetView zoomScale="85" zoomScaleNormal="85" zoomScalePageLayoutView="0" workbookViewId="0" topLeftCell="A1">
      <selection activeCell="A10" sqref="A10"/>
    </sheetView>
  </sheetViews>
  <sheetFormatPr defaultColWidth="11.421875" defaultRowHeight="15"/>
  <cols>
    <col min="1" max="1" width="14.140625" style="295" customWidth="1"/>
    <col min="2" max="2" width="28.57421875" style="0" customWidth="1"/>
    <col min="11" max="33" width="11.421875" style="295" customWidth="1"/>
  </cols>
  <sheetData>
    <row r="1" s="295" customFormat="1" ht="15"/>
    <row r="2" s="295" customFormat="1" ht="15"/>
    <row r="3" s="295" customFormat="1" ht="15"/>
    <row r="4" s="295" customFormat="1" ht="15"/>
    <row r="5" s="295" customFormat="1" ht="15"/>
    <row r="6" spans="1:15" s="295" customFormat="1" ht="15">
      <c r="A6" s="344" t="s">
        <v>114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</row>
    <row r="7" spans="1:15" s="295" customFormat="1" ht="15">
      <c r="A7" s="344" t="s">
        <v>350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</row>
    <row r="8" s="295" customFormat="1" ht="15"/>
    <row r="9" s="295" customFormat="1" ht="15"/>
    <row r="10" spans="1:9" s="295" customFormat="1" ht="18" customHeight="1">
      <c r="A10" s="296" t="s">
        <v>334</v>
      </c>
      <c r="B10" s="314"/>
      <c r="C10" s="314"/>
      <c r="D10" s="314"/>
      <c r="E10" s="314"/>
      <c r="F10" s="314"/>
      <c r="G10" s="314"/>
      <c r="H10" s="314"/>
      <c r="I10" s="314"/>
    </row>
    <row r="11" spans="1:9" s="295" customFormat="1" ht="15">
      <c r="A11" s="430"/>
      <c r="B11" s="430"/>
      <c r="C11" s="430"/>
      <c r="D11" s="430"/>
      <c r="E11" s="430"/>
      <c r="F11" s="430"/>
      <c r="G11" s="430"/>
      <c r="H11" s="430"/>
      <c r="I11" s="430"/>
    </row>
    <row r="12" spans="2:12" ht="15" customHeight="1">
      <c r="B12" s="319" t="s">
        <v>0</v>
      </c>
      <c r="C12" s="324" t="s">
        <v>327</v>
      </c>
      <c r="D12" s="427"/>
      <c r="E12" s="324" t="s">
        <v>328</v>
      </c>
      <c r="F12" s="427"/>
      <c r="G12" s="324" t="s">
        <v>329</v>
      </c>
      <c r="H12" s="427"/>
      <c r="I12" s="324" t="s">
        <v>330</v>
      </c>
      <c r="J12" s="427"/>
      <c r="K12" s="324" t="s">
        <v>5</v>
      </c>
      <c r="L12" s="427"/>
    </row>
    <row r="13" spans="2:12" ht="15">
      <c r="B13" s="319"/>
      <c r="C13" s="292" t="s">
        <v>331</v>
      </c>
      <c r="D13" s="292" t="s">
        <v>332</v>
      </c>
      <c r="E13" s="292" t="s">
        <v>331</v>
      </c>
      <c r="F13" s="292" t="s">
        <v>332</v>
      </c>
      <c r="G13" s="292" t="s">
        <v>331</v>
      </c>
      <c r="H13" s="292" t="s">
        <v>332</v>
      </c>
      <c r="I13" s="292" t="s">
        <v>331</v>
      </c>
      <c r="J13" s="292" t="s">
        <v>332</v>
      </c>
      <c r="K13" s="292" t="s">
        <v>331</v>
      </c>
      <c r="L13" s="292" t="s">
        <v>332</v>
      </c>
    </row>
    <row r="14" spans="2:12" ht="15">
      <c r="B14" s="294" t="s">
        <v>336</v>
      </c>
      <c r="C14" s="230">
        <v>203.37577932876076</v>
      </c>
      <c r="D14" s="230">
        <v>20.052082003917803</v>
      </c>
      <c r="E14" s="230">
        <v>188.51506308789868</v>
      </c>
      <c r="F14" s="230">
        <v>56.19251488903924</v>
      </c>
      <c r="G14" s="230">
        <v>90.40585552239818</v>
      </c>
      <c r="H14" s="230">
        <v>2.0485677794266466</v>
      </c>
      <c r="I14" s="230">
        <v>112.83508766104259</v>
      </c>
      <c r="J14" s="230">
        <v>4.751167140965378</v>
      </c>
      <c r="K14" s="230">
        <v>311.28604189185575</v>
      </c>
      <c r="L14" s="230">
        <v>15.036271575028776</v>
      </c>
    </row>
    <row r="15" spans="2:12" ht="15">
      <c r="B15" s="294" t="s">
        <v>337</v>
      </c>
      <c r="C15" s="230">
        <v>483.70721151232755</v>
      </c>
      <c r="D15" s="230">
        <v>45.56516247122617</v>
      </c>
      <c r="E15" s="230">
        <v>159.0954469468535</v>
      </c>
      <c r="F15" s="230" t="s">
        <v>333</v>
      </c>
      <c r="G15" s="230">
        <v>148.36678753519294</v>
      </c>
      <c r="H15" s="230" t="s">
        <v>333</v>
      </c>
      <c r="I15" s="230">
        <v>290.1947300152421</v>
      </c>
      <c r="J15" s="230">
        <v>7.164285714285715</v>
      </c>
      <c r="K15" s="230">
        <v>481.4275148625417</v>
      </c>
      <c r="L15" s="230">
        <v>10.022734624224794</v>
      </c>
    </row>
    <row r="16" spans="2:12" ht="15">
      <c r="B16" s="294" t="s">
        <v>338</v>
      </c>
      <c r="C16" s="230">
        <v>86.48452942653677</v>
      </c>
      <c r="D16" s="230">
        <v>14.232019757996284</v>
      </c>
      <c r="E16" s="230">
        <v>60.516393629655965</v>
      </c>
      <c r="F16" s="230">
        <v>4.407809477168323</v>
      </c>
      <c r="G16" s="230">
        <v>20.09750798536972</v>
      </c>
      <c r="H16" s="230">
        <v>0.6860556466200152</v>
      </c>
      <c r="I16" s="230">
        <v>21.564363861051724</v>
      </c>
      <c r="J16" s="230">
        <v>10.806503676456522</v>
      </c>
      <c r="K16" s="230">
        <v>94.49174496463418</v>
      </c>
      <c r="L16" s="230">
        <v>11.063684576689628</v>
      </c>
    </row>
    <row r="17" spans="2:12" ht="15">
      <c r="B17" s="294" t="s">
        <v>339</v>
      </c>
      <c r="C17" s="230">
        <v>325.4409005212823</v>
      </c>
      <c r="D17" s="230">
        <v>18.719797279678943</v>
      </c>
      <c r="E17" s="230">
        <v>225.16596407905777</v>
      </c>
      <c r="F17" s="230">
        <v>72.55460409641789</v>
      </c>
      <c r="G17" s="230">
        <v>99.87512217106922</v>
      </c>
      <c r="H17" s="230">
        <v>19.145452441902634</v>
      </c>
      <c r="I17" s="230">
        <v>77.28114449165912</v>
      </c>
      <c r="J17" s="230" t="s">
        <v>333</v>
      </c>
      <c r="K17" s="230">
        <v>420.7536575210815</v>
      </c>
      <c r="L17" s="230">
        <v>30.639680903213684</v>
      </c>
    </row>
    <row r="18" spans="2:12" ht="15">
      <c r="B18" s="294" t="s">
        <v>340</v>
      </c>
      <c r="C18" s="230">
        <v>1016.4744417270931</v>
      </c>
      <c r="D18" s="230">
        <v>11.030219950754418</v>
      </c>
      <c r="E18" s="230">
        <v>1298.0794734765552</v>
      </c>
      <c r="F18" s="230">
        <v>15.190010425160633</v>
      </c>
      <c r="G18" s="230">
        <v>192.40992614660448</v>
      </c>
      <c r="H18" s="230">
        <v>1.4254783949858547</v>
      </c>
      <c r="I18" s="230">
        <v>158.99349283157133</v>
      </c>
      <c r="J18" s="230">
        <v>2.78050785782372</v>
      </c>
      <c r="K18" s="230">
        <v>1099.6274913390096</v>
      </c>
      <c r="L18" s="230">
        <v>10.614313100943322</v>
      </c>
    </row>
    <row r="19" spans="2:12" ht="15">
      <c r="B19" s="294" t="s">
        <v>341</v>
      </c>
      <c r="C19" s="230">
        <v>388.76177507084674</v>
      </c>
      <c r="D19" s="230">
        <v>1.3165814228265498</v>
      </c>
      <c r="E19" s="230">
        <v>160.43223036590172</v>
      </c>
      <c r="F19" s="230" t="s">
        <v>333</v>
      </c>
      <c r="G19" s="230" t="s">
        <v>333</v>
      </c>
      <c r="H19" s="230">
        <v>1</v>
      </c>
      <c r="I19" s="230" t="s">
        <v>333</v>
      </c>
      <c r="J19" s="230" t="s">
        <v>333</v>
      </c>
      <c r="K19" s="230">
        <v>378.9092708535645</v>
      </c>
      <c r="L19" s="230">
        <v>1.083898167330072</v>
      </c>
    </row>
    <row r="20" s="295" customFormat="1" ht="15.75">
      <c r="B20" s="190" t="s">
        <v>107</v>
      </c>
    </row>
    <row r="21" s="295" customFormat="1" ht="15.75">
      <c r="B21" s="197" t="s">
        <v>121</v>
      </c>
    </row>
    <row r="22" s="295" customFormat="1" ht="15"/>
    <row r="23" s="295" customFormat="1" ht="15"/>
    <row r="24" s="295" customFormat="1" ht="15">
      <c r="A24" s="296" t="s">
        <v>335</v>
      </c>
    </row>
    <row r="25" s="295" customFormat="1" ht="15"/>
    <row r="26" spans="2:10" s="295" customFormat="1" ht="15">
      <c r="B26" s="428"/>
      <c r="C26" s="429"/>
      <c r="D26" s="429"/>
      <c r="E26" s="429"/>
      <c r="F26" s="429"/>
      <c r="G26" s="429"/>
      <c r="H26" s="429"/>
      <c r="I26" s="429"/>
      <c r="J26" s="429"/>
    </row>
    <row r="27" spans="2:12" ht="15" customHeight="1">
      <c r="B27" s="319" t="s">
        <v>0</v>
      </c>
      <c r="C27" s="324" t="s">
        <v>327</v>
      </c>
      <c r="D27" s="427"/>
      <c r="E27" s="324" t="s">
        <v>328</v>
      </c>
      <c r="F27" s="427"/>
      <c r="G27" s="324" t="s">
        <v>329</v>
      </c>
      <c r="H27" s="427"/>
      <c r="I27" s="324" t="s">
        <v>330</v>
      </c>
      <c r="J27" s="427"/>
      <c r="K27" s="324" t="s">
        <v>5</v>
      </c>
      <c r="L27" s="427"/>
    </row>
    <row r="28" spans="2:12" ht="15">
      <c r="B28" s="319"/>
      <c r="C28" s="258" t="s">
        <v>331</v>
      </c>
      <c r="D28" s="258" t="s">
        <v>332</v>
      </c>
      <c r="E28" s="258" t="s">
        <v>331</v>
      </c>
      <c r="F28" s="258" t="s">
        <v>332</v>
      </c>
      <c r="G28" s="258" t="s">
        <v>331</v>
      </c>
      <c r="H28" s="258" t="s">
        <v>332</v>
      </c>
      <c r="I28" s="258" t="s">
        <v>331</v>
      </c>
      <c r="J28" s="258" t="s">
        <v>332</v>
      </c>
      <c r="K28" s="258" t="s">
        <v>331</v>
      </c>
      <c r="L28" s="258" t="s">
        <v>332</v>
      </c>
    </row>
    <row r="29" spans="2:12" ht="15">
      <c r="B29" s="294" t="s">
        <v>342</v>
      </c>
      <c r="C29" s="230">
        <v>688.1065023330619</v>
      </c>
      <c r="D29" s="230">
        <v>18.65845389035245</v>
      </c>
      <c r="E29" s="230">
        <v>422.6985205495511</v>
      </c>
      <c r="F29" s="230">
        <v>45.90042270484591</v>
      </c>
      <c r="G29" s="230">
        <v>123.53878779882137</v>
      </c>
      <c r="H29" s="230">
        <v>0.3</v>
      </c>
      <c r="I29" s="230">
        <v>374.38153641569795</v>
      </c>
      <c r="J29" s="230">
        <v>6.025228359037544</v>
      </c>
      <c r="K29" s="230">
        <v>830.2010717667389</v>
      </c>
      <c r="L29" s="230">
        <v>18.789058600976123</v>
      </c>
    </row>
    <row r="30" spans="2:12" ht="15">
      <c r="B30" s="294" t="s">
        <v>343</v>
      </c>
      <c r="C30" s="230">
        <v>122.25383807632522</v>
      </c>
      <c r="D30" s="230">
        <v>1.6024774627240497</v>
      </c>
      <c r="E30" s="230">
        <v>89.55636195707714</v>
      </c>
      <c r="F30" s="230">
        <v>3.858188305241752</v>
      </c>
      <c r="G30" s="230">
        <v>73.17161165018945</v>
      </c>
      <c r="H30" s="230">
        <v>1.0940709868479166</v>
      </c>
      <c r="I30" s="230">
        <v>147.91748598313742</v>
      </c>
      <c r="J30" s="230">
        <v>0.7853356620040131</v>
      </c>
      <c r="K30" s="230">
        <v>136.97615069137015</v>
      </c>
      <c r="L30" s="230">
        <v>2.4117493149253026</v>
      </c>
    </row>
    <row r="31" spans="2:12" ht="15">
      <c r="B31" s="294" t="s">
        <v>344</v>
      </c>
      <c r="C31" s="230">
        <v>150.85779409882147</v>
      </c>
      <c r="D31" s="230">
        <v>6.590617203168572</v>
      </c>
      <c r="E31" s="230">
        <v>31.24216365923172</v>
      </c>
      <c r="F31" s="230">
        <v>0.40928524703268576</v>
      </c>
      <c r="G31" s="230">
        <v>68.88654625000001</v>
      </c>
      <c r="H31" s="230" t="s">
        <v>333</v>
      </c>
      <c r="I31" s="230">
        <v>120.78112454545455</v>
      </c>
      <c r="J31" s="230" t="s">
        <v>333</v>
      </c>
      <c r="K31" s="230">
        <v>99.77241180415555</v>
      </c>
      <c r="L31" s="230">
        <v>6.120194391553675</v>
      </c>
    </row>
    <row r="32" spans="2:12" ht="14.25" customHeight="1">
      <c r="B32" s="294" t="s">
        <v>345</v>
      </c>
      <c r="C32" s="230">
        <v>501.71135388656484</v>
      </c>
      <c r="D32" s="230">
        <v>6</v>
      </c>
      <c r="E32" s="230">
        <v>209.6640747175139</v>
      </c>
      <c r="F32" s="230">
        <v>8.132041709463806</v>
      </c>
      <c r="G32" s="230">
        <v>53.613558320820026</v>
      </c>
      <c r="H32" s="230" t="s">
        <v>333</v>
      </c>
      <c r="I32" s="230">
        <v>175.52220966719958</v>
      </c>
      <c r="J32" s="230" t="s">
        <v>333</v>
      </c>
      <c r="K32" s="230">
        <v>502.10501556751007</v>
      </c>
      <c r="L32" s="230">
        <v>8.1190955434282</v>
      </c>
    </row>
    <row r="33" spans="2:12" ht="15">
      <c r="B33" s="294" t="s">
        <v>346</v>
      </c>
      <c r="C33" s="230">
        <v>207.36318844777543</v>
      </c>
      <c r="D33" s="230">
        <v>3.90856594118178</v>
      </c>
      <c r="E33" s="230">
        <v>153.7357645884538</v>
      </c>
      <c r="F33" s="230">
        <v>1</v>
      </c>
      <c r="G33" s="230">
        <v>72.37761414383185</v>
      </c>
      <c r="H33" s="230" t="s">
        <v>333</v>
      </c>
      <c r="I33" s="230">
        <v>133.42619234768847</v>
      </c>
      <c r="J33" s="230" t="s">
        <v>333</v>
      </c>
      <c r="K33" s="230">
        <v>266.45431022850056</v>
      </c>
      <c r="L33" s="230">
        <v>3.899634121045791</v>
      </c>
    </row>
    <row r="34" spans="2:12" ht="15">
      <c r="B34" s="294" t="s">
        <v>347</v>
      </c>
      <c r="C34" s="230">
        <v>105.7166500003696</v>
      </c>
      <c r="D34" s="230">
        <v>0.9291345653873342</v>
      </c>
      <c r="E34" s="230">
        <v>50.22416764945214</v>
      </c>
      <c r="F34" s="230">
        <v>3</v>
      </c>
      <c r="G34" s="230">
        <v>127.44354062238504</v>
      </c>
      <c r="H34" s="230">
        <v>0.25</v>
      </c>
      <c r="I34" s="230" t="s">
        <v>333</v>
      </c>
      <c r="J34" s="230" t="s">
        <v>333</v>
      </c>
      <c r="K34" s="230">
        <v>91.10519507996209</v>
      </c>
      <c r="L34" s="230">
        <v>0.9565966751976022</v>
      </c>
    </row>
    <row r="35" spans="2:12" ht="15">
      <c r="B35" s="294" t="s">
        <v>348</v>
      </c>
      <c r="C35" s="230">
        <v>276.75341671727637</v>
      </c>
      <c r="D35" s="230">
        <v>2.8120084490089305</v>
      </c>
      <c r="E35" s="230">
        <v>140.7031953787502</v>
      </c>
      <c r="F35" s="230" t="s">
        <v>333</v>
      </c>
      <c r="G35" s="230">
        <v>68.62713405601862</v>
      </c>
      <c r="H35" s="230">
        <v>25.079418157498743</v>
      </c>
      <c r="I35" s="230">
        <v>122.23665805097517</v>
      </c>
      <c r="J35" s="230">
        <v>22.55054547937784</v>
      </c>
      <c r="K35" s="230">
        <v>276.0743478845511</v>
      </c>
      <c r="L35" s="230">
        <v>9.422819618463944</v>
      </c>
    </row>
    <row r="36" spans="2:12" ht="15">
      <c r="B36" s="294" t="s">
        <v>349</v>
      </c>
      <c r="C36" s="230">
        <v>79.95695529071692</v>
      </c>
      <c r="D36" s="230">
        <v>1.5978996792451983</v>
      </c>
      <c r="E36" s="230">
        <v>84.63825416279039</v>
      </c>
      <c r="F36" s="230">
        <v>0.4745851184976106</v>
      </c>
      <c r="G36" s="230">
        <v>44.38673351477856</v>
      </c>
      <c r="H36" s="230" t="s">
        <v>333</v>
      </c>
      <c r="I36" s="230">
        <v>13.105006827242883</v>
      </c>
      <c r="J36" s="230" t="s">
        <v>333</v>
      </c>
      <c r="K36" s="230">
        <v>89.77692551044976</v>
      </c>
      <c r="L36" s="230">
        <v>1.527786271456626</v>
      </c>
    </row>
    <row r="37" s="295" customFormat="1" ht="15.75">
      <c r="B37" s="190" t="s">
        <v>107</v>
      </c>
    </row>
    <row r="38" s="295" customFormat="1" ht="15.75">
      <c r="B38" s="197" t="s">
        <v>121</v>
      </c>
    </row>
    <row r="39" s="295" customFormat="1" ht="15"/>
    <row r="40" s="295" customFormat="1" ht="15"/>
    <row r="41" s="295" customFormat="1" ht="15"/>
    <row r="42" s="295" customFormat="1" ht="15"/>
    <row r="43" s="295" customFormat="1" ht="15"/>
    <row r="44" s="295" customFormat="1" ht="15"/>
    <row r="45" s="295" customFormat="1" ht="15"/>
    <row r="46" s="295" customFormat="1" ht="15"/>
    <row r="47" s="295" customFormat="1" ht="15"/>
    <row r="48" s="295" customFormat="1" ht="15"/>
    <row r="49" s="295" customFormat="1" ht="15"/>
    <row r="50" s="295" customFormat="1" ht="15"/>
    <row r="51" s="295" customFormat="1" ht="15"/>
    <row r="52" s="295" customFormat="1" ht="15"/>
    <row r="53" s="295" customFormat="1" ht="15"/>
    <row r="54" s="295" customFormat="1" ht="15"/>
    <row r="55" s="295" customFormat="1" ht="15"/>
    <row r="56" s="295" customFormat="1" ht="15"/>
    <row r="57" s="295" customFormat="1" ht="15"/>
    <row r="58" s="295" customFormat="1" ht="15"/>
    <row r="59" s="295" customFormat="1" ht="15"/>
    <row r="60" s="295" customFormat="1" ht="15"/>
    <row r="61" s="295" customFormat="1" ht="15"/>
    <row r="62" s="295" customFormat="1" ht="15"/>
    <row r="63" s="295" customFormat="1" ht="15"/>
    <row r="64" s="295" customFormat="1" ht="15"/>
    <row r="65" s="295" customFormat="1" ht="15"/>
    <row r="66" s="295" customFormat="1" ht="15"/>
    <row r="67" s="295" customFormat="1" ht="15"/>
    <row r="68" s="295" customFormat="1" ht="15"/>
    <row r="69" s="295" customFormat="1" ht="15"/>
    <row r="70" s="295" customFormat="1" ht="15"/>
    <row r="71" s="295" customFormat="1" ht="15"/>
    <row r="72" s="295" customFormat="1" ht="15"/>
    <row r="73" s="295" customFormat="1" ht="15"/>
    <row r="74" s="295" customFormat="1" ht="15"/>
    <row r="75" s="295" customFormat="1" ht="15"/>
  </sheetData>
  <sheetProtection/>
  <mergeCells count="16">
    <mergeCell ref="A6:O6"/>
    <mergeCell ref="A7:O7"/>
    <mergeCell ref="A11:I11"/>
    <mergeCell ref="B12:B13"/>
    <mergeCell ref="C12:D12"/>
    <mergeCell ref="E12:F12"/>
    <mergeCell ref="G12:H12"/>
    <mergeCell ref="I12:J12"/>
    <mergeCell ref="K12:L12"/>
    <mergeCell ref="K27:L27"/>
    <mergeCell ref="B26:J26"/>
    <mergeCell ref="B27:B28"/>
    <mergeCell ref="C27:D27"/>
    <mergeCell ref="E27:F27"/>
    <mergeCell ref="G27:H27"/>
    <mergeCell ref="I27:J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Pamela Arias</dc:creator>
  <cp:keywords/>
  <dc:description/>
  <cp:lastModifiedBy>cpilataxi</cp:lastModifiedBy>
  <dcterms:created xsi:type="dcterms:W3CDTF">2015-09-23T20:28:30Z</dcterms:created>
  <dcterms:modified xsi:type="dcterms:W3CDTF">2018-04-25T18:53:50Z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