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pilataxi\Desktop\publica_ESPAC\2023\MOD_AMB_ESPAC_DEAGA_2023_04\"/>
    </mc:Choice>
  </mc:AlternateContent>
  <bookViews>
    <workbookView xWindow="0" yWindow="0" windowWidth="28800" windowHeight="12315" tabRatio="870"/>
  </bookViews>
  <sheets>
    <sheet name="INDICE" sheetId="29" r:id="rId1"/>
    <sheet name="T1" sheetId="1" r:id="rId2"/>
    <sheet name="T2" sheetId="11" r:id="rId3"/>
    <sheet name="T3" sheetId="2" r:id="rId4"/>
    <sheet name="T4" sheetId="3" r:id="rId5"/>
    <sheet name="T5" sheetId="5" r:id="rId6"/>
    <sheet name="T6" sheetId="6" r:id="rId7"/>
    <sheet name="T7" sheetId="34" r:id="rId8"/>
    <sheet name="T8" sheetId="13" r:id="rId9"/>
    <sheet name="T9" sheetId="12" r:id="rId10"/>
    <sheet name="T10" sheetId="8" r:id="rId11"/>
    <sheet name="T11" sheetId="9" r:id="rId12"/>
    <sheet name="T12" sheetId="10" r:id="rId13"/>
    <sheet name="T13" sheetId="37" r:id="rId14"/>
    <sheet name="T14" sheetId="15" r:id="rId15"/>
    <sheet name="T15" sheetId="16" r:id="rId16"/>
    <sheet name="T16" sheetId="17" r:id="rId17"/>
    <sheet name="T17" sheetId="20" r:id="rId18"/>
    <sheet name="T18" sheetId="36" r:id="rId19"/>
    <sheet name="T19" sheetId="21" r:id="rId20"/>
    <sheet name="T20" sheetId="22" r:id="rId21"/>
    <sheet name="T21" sheetId="23" r:id="rId22"/>
    <sheet name="T22" sheetId="24" r:id="rId23"/>
    <sheet name="T23" sheetId="27" r:id="rId24"/>
    <sheet name="T24" sheetId="28" r:id="rId25"/>
    <sheet name="T25" sheetId="51" r:id="rId26"/>
    <sheet name="T26" sheetId="52" r:id="rId27"/>
    <sheet name="T27" sheetId="53" r:id="rId28"/>
    <sheet name="T28" sheetId="54" r:id="rId29"/>
    <sheet name="T29" sheetId="55" r:id="rId30"/>
    <sheet name="T30" sheetId="56" r:id="rId31"/>
    <sheet name="T31" sheetId="62" r:id="rId32"/>
    <sheet name="T32" sheetId="57" r:id="rId33"/>
    <sheet name="T33" sheetId="61" r:id="rId34"/>
    <sheet name="IND_1" sheetId="18" r:id="rId35"/>
    <sheet name="IND_2" sheetId="32" r:id="rId36"/>
    <sheet name="IND_3" sheetId="33" r:id="rId37"/>
    <sheet name="IND_4" sheetId="39" r:id="rId38"/>
    <sheet name="IND_5" sheetId="40" r:id="rId39"/>
    <sheet name="IND_6" sheetId="41" r:id="rId40"/>
    <sheet name="IND_7" sheetId="65" r:id="rId41"/>
    <sheet name="IND_8" sheetId="42" r:id="rId42"/>
    <sheet name="IND_9" sheetId="66" r:id="rId43"/>
    <sheet name="IND_10" sheetId="67" r:id="rId44"/>
    <sheet name="IND_11" sheetId="68" r:id="rId45"/>
    <sheet name="IND_12" sheetId="69" r:id="rId46"/>
    <sheet name="IND_13" sheetId="70" r:id="rId47"/>
    <sheet name="IND_14" sheetId="43" r:id="rId48"/>
    <sheet name="IND_15" sheetId="44" r:id="rId49"/>
    <sheet name="IND_16" sheetId="45" r:id="rId50"/>
    <sheet name="IND_17" sheetId="46" r:id="rId51"/>
    <sheet name="IND_18" sheetId="47" r:id="rId52"/>
    <sheet name="IND_19" sheetId="48" r:id="rId53"/>
    <sheet name="IND_20" sheetId="49" r:id="rId54"/>
    <sheet name="IND_21" sheetId="50" r:id="rId55"/>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65" l="1"/>
  <c r="I9" i="65"/>
  <c r="D9" i="39" l="1"/>
  <c r="E9" i="39"/>
  <c r="F9" i="39"/>
  <c r="G9" i="39"/>
  <c r="H9" i="39"/>
  <c r="C9" i="39"/>
  <c r="I6" i="22" l="1"/>
  <c r="I7" i="22"/>
  <c r="I8" i="22"/>
  <c r="I9" i="22"/>
  <c r="I10" i="22"/>
  <c r="I11" i="22"/>
  <c r="I12" i="22"/>
  <c r="I13" i="22"/>
  <c r="I14" i="22"/>
  <c r="V9" i="39" l="1"/>
  <c r="W9" i="39"/>
  <c r="X9" i="39"/>
  <c r="Y9" i="39"/>
  <c r="Z9" i="39"/>
  <c r="U9" i="39"/>
  <c r="H10" i="32" l="1"/>
  <c r="H21" i="32"/>
  <c r="F10" i="32"/>
  <c r="F11" i="32"/>
  <c r="F12" i="32"/>
  <c r="F13" i="32"/>
  <c r="H13" i="32" s="1"/>
  <c r="F14" i="32"/>
  <c r="H14" i="32" s="1"/>
  <c r="F15" i="32"/>
  <c r="F16" i="32"/>
  <c r="H16" i="32" s="1"/>
  <c r="F17" i="32"/>
  <c r="H17" i="32" s="1"/>
  <c r="F18" i="32"/>
  <c r="H18" i="32" s="1"/>
  <c r="F19" i="32"/>
  <c r="H19" i="32" s="1"/>
  <c r="F20" i="32"/>
  <c r="F21" i="32"/>
  <c r="F22" i="32"/>
  <c r="F23" i="32"/>
  <c r="F24" i="32"/>
  <c r="F25" i="32"/>
  <c r="H25" i="32" s="1"/>
  <c r="F26" i="32"/>
  <c r="H26" i="32" s="1"/>
  <c r="F27" i="32"/>
  <c r="F28" i="32"/>
  <c r="H28" i="32" s="1"/>
  <c r="F29" i="32"/>
  <c r="H29" i="32" s="1"/>
  <c r="F30" i="32"/>
  <c r="H30" i="32" s="1"/>
  <c r="F31" i="32"/>
  <c r="H31" i="32" s="1"/>
  <c r="F32" i="32"/>
  <c r="F9" i="32"/>
  <c r="H9" i="32" s="1"/>
  <c r="D10" i="32"/>
  <c r="D11" i="32"/>
  <c r="H11" i="32" s="1"/>
  <c r="D12" i="32"/>
  <c r="H12" i="32" s="1"/>
  <c r="D13" i="32"/>
  <c r="D14" i="32"/>
  <c r="D15" i="32"/>
  <c r="H15" i="32" s="1"/>
  <c r="D16" i="32"/>
  <c r="D17" i="32"/>
  <c r="D18" i="32"/>
  <c r="D19" i="32"/>
  <c r="D20" i="32"/>
  <c r="H20" i="32" s="1"/>
  <c r="D21" i="32"/>
  <c r="D22" i="32"/>
  <c r="H22" i="32" s="1"/>
  <c r="D23" i="32"/>
  <c r="H23" i="32" s="1"/>
  <c r="D24" i="32"/>
  <c r="H24" i="32" s="1"/>
  <c r="D25" i="32"/>
  <c r="D26" i="32"/>
  <c r="D27" i="32"/>
  <c r="H27" i="32" s="1"/>
  <c r="D28" i="32"/>
  <c r="D29" i="32"/>
  <c r="D30" i="32"/>
  <c r="D31" i="32"/>
  <c r="D32" i="32"/>
  <c r="H32" i="32" s="1"/>
  <c r="D9" i="32"/>
  <c r="E7" i="27" l="1"/>
  <c r="E31" i="27"/>
  <c r="G6" i="10" l="1"/>
  <c r="G7" i="2" l="1"/>
  <c r="E30" i="27" l="1"/>
  <c r="E29" i="27"/>
  <c r="E28" i="27"/>
  <c r="E27" i="27"/>
  <c r="E26" i="27"/>
  <c r="E25" i="27"/>
  <c r="E24" i="27"/>
  <c r="E23" i="27"/>
  <c r="E22" i="27"/>
  <c r="E21" i="27"/>
  <c r="E20" i="27"/>
  <c r="E19" i="27"/>
  <c r="E18" i="27"/>
  <c r="E17" i="27"/>
  <c r="E16" i="27"/>
  <c r="E15" i="27"/>
  <c r="E14" i="27"/>
  <c r="E13" i="27"/>
  <c r="E12" i="27"/>
  <c r="E11" i="27"/>
  <c r="E10" i="27"/>
  <c r="E9" i="27"/>
  <c r="E8" i="27"/>
  <c r="I7" i="24" l="1"/>
  <c r="I8" i="24"/>
  <c r="I9" i="24"/>
  <c r="I10" i="24"/>
  <c r="I11" i="24"/>
  <c r="I12" i="24"/>
  <c r="I13" i="24"/>
  <c r="I14" i="24"/>
  <c r="I6" i="24"/>
  <c r="G7" i="10" l="1"/>
  <c r="G8" i="10"/>
  <c r="G9" i="10"/>
  <c r="G10" i="10"/>
  <c r="G11" i="10"/>
  <c r="G12" i="10"/>
  <c r="G13" i="10"/>
  <c r="G14" i="10"/>
  <c r="G15" i="10"/>
  <c r="G16" i="10"/>
  <c r="G17" i="10"/>
  <c r="G18" i="10"/>
  <c r="G19" i="10"/>
  <c r="G20" i="10"/>
  <c r="G21" i="10"/>
  <c r="G22" i="10"/>
  <c r="G23" i="10"/>
  <c r="G24" i="10"/>
  <c r="G25" i="10"/>
  <c r="G26" i="10"/>
  <c r="G27" i="10"/>
  <c r="G28" i="10"/>
  <c r="G29" i="10"/>
  <c r="G10" i="2" l="1"/>
  <c r="G11" i="2"/>
  <c r="G12" i="2"/>
  <c r="G13" i="2"/>
  <c r="G14" i="2"/>
  <c r="G15" i="2"/>
  <c r="G16" i="2"/>
  <c r="G17" i="2"/>
  <c r="G18" i="2"/>
  <c r="G20" i="2"/>
  <c r="G21" i="2"/>
  <c r="G22" i="2"/>
  <c r="G23" i="2"/>
  <c r="G6" i="2"/>
  <c r="G9" i="2"/>
  <c r="G8" i="2"/>
</calcChain>
</file>

<file path=xl/sharedStrings.xml><?xml version="1.0" encoding="utf-8"?>
<sst xmlns="http://schemas.openxmlformats.org/spreadsheetml/2006/main" count="2680" uniqueCount="534">
  <si>
    <t>Total</t>
  </si>
  <si>
    <t>AGUACATE (FRUTA FRESCA)</t>
  </si>
  <si>
    <t>BANANO DE EXPORTACIÓN (FRUTA FRESCA)</t>
  </si>
  <si>
    <t>CACAO (ALMENDRA SECA)</t>
  </si>
  <si>
    <t>CAFÉ (GRANO ORO)</t>
  </si>
  <si>
    <t>CAÑA DE AZÚCAR / AZÚCAR (TALLO FRESCO)</t>
  </si>
  <si>
    <t>CAÑA DE AZÚCAR / OTROS USOS (TALLO FRESCO)</t>
  </si>
  <si>
    <t>LIMÓN (FRUTA FRESCA)</t>
  </si>
  <si>
    <t>MANGO (FRUTA FRESCA)</t>
  </si>
  <si>
    <t>MARACUYÁ (FRUTA FRESCA)</t>
  </si>
  <si>
    <t>NARANJA (FRUTA FRESCA)</t>
  </si>
  <si>
    <t>ORITO (FRUTA FRESCA)</t>
  </si>
  <si>
    <t>PALMA AFRICANA (FRUTA FRESCA)</t>
  </si>
  <si>
    <t>PALMITO (TALLO FRESCO)</t>
  </si>
  <si>
    <t>PIÑA (FRUTA FRESCA)</t>
  </si>
  <si>
    <t>PLÁTANO (FRUTA FRESCA)</t>
  </si>
  <si>
    <t>TOMATE DE ÁRBOL (FRUTA FRESCA)</t>
  </si>
  <si>
    <t xml:space="preserve"> OTROS PERMANENTES</t>
  </si>
  <si>
    <t>Superficie efectivamente regada</t>
  </si>
  <si>
    <t xml:space="preserve">Hectáreas </t>
  </si>
  <si>
    <t>Hectáreas</t>
  </si>
  <si>
    <t>Variaciòn entre superficie bajo riego y efectivamente regada</t>
  </si>
  <si>
    <t>Superficie total plantada</t>
  </si>
  <si>
    <t>TOTAL</t>
  </si>
  <si>
    <t>SURCOS</t>
  </si>
  <si>
    <t>ASPERCIÒN</t>
  </si>
  <si>
    <t>MICRO ASPERCIÒN</t>
  </si>
  <si>
    <t>GOTEO</t>
  </si>
  <si>
    <t>NEBULIZACIÒN</t>
  </si>
  <si>
    <t>OTROS</t>
  </si>
  <si>
    <t>Fertilizante orgánico</t>
  </si>
  <si>
    <t>Fertilizante químico</t>
  </si>
  <si>
    <t>Plaguicida orgánico</t>
  </si>
  <si>
    <t>Plaguicida químico</t>
  </si>
  <si>
    <t>AGUACATE</t>
  </si>
  <si>
    <t>BANANO</t>
  </si>
  <si>
    <t>CACAO CCN51 (ALMENDRA SECA)</t>
  </si>
  <si>
    <t>CAFÉ ARÁBIGO (GRANO ORO)</t>
  </si>
  <si>
    <t>CAÑA DE AZÚCAR / AZÚCAR</t>
  </si>
  <si>
    <t>CAÑA DE AZÚCAR / OTROS USOS</t>
  </si>
  <si>
    <t>LIMON</t>
  </si>
  <si>
    <t>MANGO</t>
  </si>
  <si>
    <t>MARACUYÁ</t>
  </si>
  <si>
    <t>NARANJA</t>
  </si>
  <si>
    <t>ORITO</t>
  </si>
  <si>
    <t>PALMA AFRICANA</t>
  </si>
  <si>
    <t>PALMITO</t>
  </si>
  <si>
    <t>PIÑA</t>
  </si>
  <si>
    <t>PLÁTANO</t>
  </si>
  <si>
    <t>TOMATE DE ÁRBOL</t>
  </si>
  <si>
    <t>OTROS PERMANENTES</t>
  </si>
  <si>
    <t>Nacional</t>
  </si>
  <si>
    <t>ARROZ (EN CÁSCARA)</t>
  </si>
  <si>
    <t>ARVEJA SECA (GRANO SECO)</t>
  </si>
  <si>
    <t>ARVEJA TIERNA (VAINA)</t>
  </si>
  <si>
    <t>BROCOLI</t>
  </si>
  <si>
    <t>CEBADA</t>
  </si>
  <si>
    <t>CEBOLLA BLANCA</t>
  </si>
  <si>
    <t>FREJOL SECO (GRANO SECO)</t>
  </si>
  <si>
    <t>FREJOL TIERNO (VAINA)</t>
  </si>
  <si>
    <t>HABA SECA (GRANO SECO)</t>
  </si>
  <si>
    <t>HABA TIERNA (VAINA)</t>
  </si>
  <si>
    <t>MAIZ DURO CHOCLO (CHOCLO)</t>
  </si>
  <si>
    <t>MAIZ DURO SECO (GRANO SECO)</t>
  </si>
  <si>
    <t>MAIZ SUAVE CHOCLO (CHOCLO)</t>
  </si>
  <si>
    <t>MAIZ SUAVE SECO (GRANO SECO)</t>
  </si>
  <si>
    <t>MANI</t>
  </si>
  <si>
    <t>PAPA</t>
  </si>
  <si>
    <t>QUINUA</t>
  </si>
  <si>
    <t>SOYA</t>
  </si>
  <si>
    <t>TABACO</t>
  </si>
  <si>
    <t>TOMATE RIÑON</t>
  </si>
  <si>
    <t>TRIGO</t>
  </si>
  <si>
    <t>YUCA</t>
  </si>
  <si>
    <t>OTROS TRANSITORIOS</t>
  </si>
  <si>
    <t xml:space="preserve">Tractor </t>
  </si>
  <si>
    <t>Motocultor</t>
  </si>
  <si>
    <t xml:space="preserve">Yunta </t>
  </si>
  <si>
    <t>Otro</t>
  </si>
  <si>
    <t>Ninguno</t>
  </si>
  <si>
    <t>Azadòn/pala</t>
  </si>
  <si>
    <t>Provincia</t>
  </si>
  <si>
    <t xml:space="preserve"> AZUAY</t>
  </si>
  <si>
    <t>BOLÍVAR</t>
  </si>
  <si>
    <t>CAÑAR</t>
  </si>
  <si>
    <t>CARCHI</t>
  </si>
  <si>
    <t>COTOPAXI</t>
  </si>
  <si>
    <t>CHIMBORAZO</t>
  </si>
  <si>
    <t>EL ORO</t>
  </si>
  <si>
    <t>ESMERALDAS</t>
  </si>
  <si>
    <t>GUAYAS</t>
  </si>
  <si>
    <t>IMBABURA</t>
  </si>
  <si>
    <t>LOJA</t>
  </si>
  <si>
    <t>LOS RÍOS</t>
  </si>
  <si>
    <t>MANABÍ</t>
  </si>
  <si>
    <t>MORONA SANTIAGO</t>
  </si>
  <si>
    <t>NAPO</t>
  </si>
  <si>
    <t>PASTAZA</t>
  </si>
  <si>
    <t>PICHINCHA</t>
  </si>
  <si>
    <t>TUNGURAHUA</t>
  </si>
  <si>
    <t>ZAMORA CHINCHIPE</t>
  </si>
  <si>
    <t>SUCUMBÍOS</t>
  </si>
  <si>
    <t>ORELLANA</t>
  </si>
  <si>
    <t>SANTO DOMINGO DE LOS TSÁCHILAS</t>
  </si>
  <si>
    <t>SANTA ELENA</t>
  </si>
  <si>
    <t>Riego</t>
  </si>
  <si>
    <t>Superficie total</t>
  </si>
  <si>
    <t>BROCOLI (REPOLLO)</t>
  </si>
  <si>
    <t>CEBADA (GRANO SECO)</t>
  </si>
  <si>
    <t>CEBOLLA BLANCA (TALLO FRESCO)</t>
  </si>
  <si>
    <t>FRÉJOL SECO (GRANO SECO)</t>
  </si>
  <si>
    <t>FRÉJOL TIERNO (VAINA)</t>
  </si>
  <si>
    <t>MAÍZ DURO CHOCLO (CHOCLO)</t>
  </si>
  <si>
    <t>MAÍZ DURO SECO (GRANO SECO)</t>
  </si>
  <si>
    <t>MAÍZ SUAVE CHOCLO (CHOCLO)</t>
  </si>
  <si>
    <t>MAÍZ SUAVE SECO (GRANO SECO)</t>
  </si>
  <si>
    <t>MANÍ (GRANO DESCASCARADO)</t>
  </si>
  <si>
    <t>TOMATE RIÑÓN</t>
  </si>
  <si>
    <t xml:space="preserve"> Riego</t>
  </si>
  <si>
    <t>CLAVEL</t>
  </si>
  <si>
    <t>GINGER</t>
  </si>
  <si>
    <t>GYSOPHILLA</t>
  </si>
  <si>
    <t>HELICONIAS - OPAL</t>
  </si>
  <si>
    <t>HYPERICUM</t>
  </si>
  <si>
    <t>LIMONIUM - STATICE</t>
  </si>
  <si>
    <t>ROSA</t>
  </si>
  <si>
    <t>OTRAS FLORES PERMANENTES</t>
  </si>
  <si>
    <t>AMY</t>
  </si>
  <si>
    <t>ASTER</t>
  </si>
  <si>
    <t>CRISANTEMOS – POMPONES</t>
  </si>
  <si>
    <t>DELPHINIUM  (LACKPUR)</t>
  </si>
  <si>
    <t>GIRASOLES</t>
  </si>
  <si>
    <t>GODETHIA – CLARKIA</t>
  </si>
  <si>
    <t>LYATRIS</t>
  </si>
  <si>
    <t>OTRAS FLORES TRANSITORIAS</t>
  </si>
  <si>
    <r>
      <rPr>
        <b/>
        <sz val="9"/>
        <color indexed="8"/>
        <rFont val="Century Gothic"/>
        <family val="2"/>
      </rPr>
      <t xml:space="preserve">Elaboración: </t>
    </r>
    <r>
      <rPr>
        <sz val="9"/>
        <color indexed="8"/>
        <rFont val="Century Gothic"/>
        <family val="2"/>
      </rPr>
      <t>INEC</t>
    </r>
  </si>
  <si>
    <t>Cultivo</t>
  </si>
  <si>
    <t>kg/ha</t>
  </si>
  <si>
    <t>Porcentaje</t>
  </si>
  <si>
    <t>Superficie regada total</t>
  </si>
  <si>
    <t>Superficie Total</t>
  </si>
  <si>
    <t xml:space="preserve">Sistema de drenaje en hectáreas  </t>
  </si>
  <si>
    <t xml:space="preserve"> Posee sistema de drenaje  </t>
  </si>
  <si>
    <t xml:space="preserve"> Total superficie plantada </t>
  </si>
  <si>
    <t xml:space="preserve"> No posee sistema de drenaje </t>
  </si>
  <si>
    <t>CULTIVOS PERMANENTES</t>
  </si>
  <si>
    <t>Bajo riego</t>
  </si>
  <si>
    <t>Sin Riego</t>
  </si>
  <si>
    <t>Hectàrea</t>
  </si>
  <si>
    <t>Cultivo Permanente</t>
  </si>
  <si>
    <t>Aplicaciòn de Fertilización</t>
  </si>
  <si>
    <t>Aplicaciòn de Fitosanitario</t>
  </si>
  <si>
    <t xml:space="preserve">Total </t>
  </si>
  <si>
    <t>Se práctica la quema</t>
  </si>
  <si>
    <t>No se práctica la quema</t>
  </si>
  <si>
    <t>Superficie sembrada</t>
  </si>
  <si>
    <t xml:space="preserve">Práctica de  la quema agrícola en hectáreas </t>
  </si>
  <si>
    <t>Superficie total sembrada</t>
  </si>
  <si>
    <t>Surcos</t>
  </si>
  <si>
    <t>Aspersiòn</t>
  </si>
  <si>
    <t xml:space="preserve">Micro aspersiòn </t>
  </si>
  <si>
    <t>Goteo</t>
  </si>
  <si>
    <t>Nebulizaciòn</t>
  </si>
  <si>
    <t>Aplicaciòn de Fitosanitarios</t>
  </si>
  <si>
    <t>Fertilizante NPK Masa</t>
  </si>
  <si>
    <t xml:space="preserve"> Kg/ha</t>
  </si>
  <si>
    <t xml:space="preserve">Total de Fertilizantes </t>
  </si>
  <si>
    <t xml:space="preserve"> Fertilizantes Potásicos Masa </t>
  </si>
  <si>
    <t>Fertilizantes Fostados Masa</t>
  </si>
  <si>
    <t>Fertilizante Nitrogenados  Masa</t>
  </si>
  <si>
    <t>Superficie Plantada</t>
  </si>
  <si>
    <t>Superficie Sembrada</t>
  </si>
  <si>
    <t>TABLA 1: SUPERFICIE DE CULTIVOS PERMANENTES CON SISTEMA DE DRENAJE</t>
  </si>
  <si>
    <t>TABLA 2: SUPERFICIE DE CULTIVOS PERMANENTES BAJO RIEGO POR PROVINCIA</t>
  </si>
  <si>
    <t>TABLA 3. SUPERFICIE  BAJO RIEGO Y EFECTIVAMENTE REGADA CON CULTIVOS PERMANENTES</t>
  </si>
  <si>
    <t>TABLA 4: SUPERFICIE BAJO RIEGO POR MÉTODO DE RIEGO Y SEGÚN CULTIVOS PERMANENTES</t>
  </si>
  <si>
    <t>TABLA 6. INTENSIDAD DE USO DE FERTILIZANTES, POR CULTIVOS TRANSITORIOS Y SEGÚN CLASE DE FERTILIZANTE QUÍMICO</t>
  </si>
  <si>
    <t>T1.</t>
  </si>
  <si>
    <t>T2.</t>
  </si>
  <si>
    <t>T3.</t>
  </si>
  <si>
    <t>T4.</t>
  </si>
  <si>
    <t>T5.</t>
  </si>
  <si>
    <t>T8.</t>
  </si>
  <si>
    <t>T9.</t>
  </si>
  <si>
    <t>T10.</t>
  </si>
  <si>
    <t>T11.</t>
  </si>
  <si>
    <t>T12.</t>
  </si>
  <si>
    <t>T13.</t>
  </si>
  <si>
    <t>T14.</t>
  </si>
  <si>
    <t>T15.</t>
  </si>
  <si>
    <t>T16.</t>
  </si>
  <si>
    <t>T17.</t>
  </si>
  <si>
    <t>T18.</t>
  </si>
  <si>
    <t>T19.</t>
  </si>
  <si>
    <t>T20.</t>
  </si>
  <si>
    <t>T21.</t>
  </si>
  <si>
    <t>T22.</t>
  </si>
  <si>
    <t>T6.</t>
  </si>
  <si>
    <t>T7.</t>
  </si>
  <si>
    <t>Tablas</t>
  </si>
  <si>
    <t xml:space="preserve">Contenido </t>
  </si>
  <si>
    <t>ÍNDICE</t>
  </si>
  <si>
    <t>t</t>
  </si>
  <si>
    <t>SI</t>
  </si>
  <si>
    <t xml:space="preserve">Porcentaje </t>
  </si>
  <si>
    <t>NO</t>
  </si>
  <si>
    <t>Común</t>
  </si>
  <si>
    <t>Mejorada</t>
  </si>
  <si>
    <t>Híbrida Nacional</t>
  </si>
  <si>
    <t>Híbrida Internacional</t>
  </si>
  <si>
    <t>TOTAL NACIONAL</t>
  </si>
  <si>
    <t>Solo</t>
  </si>
  <si>
    <t>Asociado</t>
  </si>
  <si>
    <t>BANANO (FRUTA FRESCA)</t>
  </si>
  <si>
    <t>CAÑA DE AZÚCAR PARA AZÚCAR (TALLO FRESCO)</t>
  </si>
  <si>
    <t>CAÑA DE AZÚCAR PARA OTROS USOS (TALLO FRESCO)</t>
  </si>
  <si>
    <t>Certificada</t>
  </si>
  <si>
    <t>ARVEJA TIERNA (EN VAINA)</t>
  </si>
  <si>
    <t>FRÉJOL TIERNO (EN VAINA)</t>
  </si>
  <si>
    <t>HABA TIERNA (EN VAINA)</t>
  </si>
  <si>
    <t>MAÍZ DURO CHOCLO (EN CHOCLO)</t>
  </si>
  <si>
    <t>MAÍZ SUAVE CHOCLO (EN CHOCLO)</t>
  </si>
  <si>
    <t>PAPA (TUBÉRCULO FRESCO)</t>
  </si>
  <si>
    <t>QUINUA (GRANO SECO)</t>
  </si>
  <si>
    <t>SOYA (GRANO SECO)</t>
  </si>
  <si>
    <t>TABACO (HOJA SECA)</t>
  </si>
  <si>
    <t>TOMATE RIÑÓN (FRUTA FRESCA)</t>
  </si>
  <si>
    <t>TRIGO (GRANO SECO)</t>
  </si>
  <si>
    <t>YUCA (RAÍZ FRESCA)</t>
  </si>
  <si>
    <t>Cultivos Permanentes</t>
  </si>
  <si>
    <t>Tipo se semilla utilizada</t>
  </si>
  <si>
    <t>Cultivos transitorios</t>
  </si>
  <si>
    <t>T23.</t>
  </si>
  <si>
    <t>T24.</t>
  </si>
  <si>
    <t>T25.</t>
  </si>
  <si>
    <t>T26.</t>
  </si>
  <si>
    <t>T27.</t>
  </si>
  <si>
    <t xml:space="preserve">TABLA 5. SUPERFICIE DE CULTIVOS PERMANENTES DONDE SE UTILIZARON INSUMOS, FERTILIZANTES Y FITOSANITARIOS  
</t>
  </si>
  <si>
    <t>Superficie</t>
  </si>
  <si>
    <t>Sin riego</t>
  </si>
  <si>
    <t>Total superficie sembrada</t>
  </si>
  <si>
    <t xml:space="preserve">TABLA 7. SUPERFICIE PLANTADA EN HECTÁREAS POR EDAD, TIPO DE SEMILLA UTILIZADA Y PRÁCTICA DE CULTIVO, SEGÚN CULTIVOS PERMANENTES
</t>
  </si>
  <si>
    <t xml:space="preserve">TABLA 8. SUPERFICIE DONDE SE PRÀCTICA LA QUEMA AGRÍCOLA POR CULTIVO TRANSITORIO
</t>
  </si>
  <si>
    <t xml:space="preserve">TABLA 9. SUPERFICIE DONDE SE PRÀCTICA LA QUEMA AGRÍCOLA POR
 PROVINCIA
</t>
  </si>
  <si>
    <t xml:space="preserve">TABLA 10.  USO DE MAQUINARIA EN CULTIVOS PERMANENTES PARA PREPARAR EL SUELO EN HECTÁREAS Y POR TIPO DE MAQUINARIA 
</t>
  </si>
  <si>
    <t xml:space="preserve">TABLA 11. USO DE MAQUINARIA PARA PREPARAR EL SUELO EN HECTÁREAS POR TIPO DE MAQUINARIA Y PROVINCIA
</t>
  </si>
  <si>
    <t xml:space="preserve">TABLA 12. SUPERFICIE DE CULTIVOS TRANSITORIOS BAJO RIEGO. </t>
  </si>
  <si>
    <t xml:space="preserve">TABLA 13. SUPERFICIE DE CULTIVOS TRANSITORIOS BAJO RIEGO POR PROVINCIA
</t>
  </si>
  <si>
    <t xml:space="preserve">TABLA 14. SUPERFICIE BAJO RIEGO POR  MÉTODO DE RIEGO, SEGÚN PROVINCIA 
</t>
  </si>
  <si>
    <t xml:space="preserve">TABLA 15. SUPERFICIE BAJO RIEGO POR  MÉTODO DE RIEGO, SEGÚN CULTIVO TRANSITORIO
</t>
  </si>
  <si>
    <t xml:space="preserve">TABLA 16. SUPERFICIE DE CULTIVOS TRANSITORIOS DONDE SE REALIZARON APLICACIONES DE FERTILIZANTES Y FITOSANITARIOS 
</t>
  </si>
  <si>
    <t xml:space="preserve">TABLA 17. INTENSIDAD DE USO DE FERTILIZANTES, POR CULTIVOS PERMANENTES Y SEGÚN CLASE DE FERTILIZANTE QUÍMICO 
</t>
  </si>
  <si>
    <t xml:space="preserve">TABLA 18. SUPERFICIE SEMBRADA POR TIPO DE SEMILLA UTILIZADA Y PRÁCTICA DE CULTIVO, SEGÚN CULTIVOS TRANSITORIOS
</t>
  </si>
  <si>
    <t xml:space="preserve">TABLA 19 SUPERFICIE AGROPECUARIA BAJO RIEGO EN FLORES PERMANENTES POR PROVINCIA
</t>
  </si>
  <si>
    <t xml:space="preserve">TABLA 20. SUPERFICIE AGROPECUARIA BAJO RIEGO, POR MÉTODO DE RIEGO EN FLORES PERMANENTES
</t>
  </si>
  <si>
    <t xml:space="preserve">TABLA 21. SUPERFICIE AGROPECUARIA BAJO RIEGO EN FLORES TRANSITORIAS POR PROVINCIA
</t>
  </si>
  <si>
    <t xml:space="preserve">TABLA 22. SUPERFICIE BAJO RIEGO, POR MÉTODO DE RIEGO EN FLORES TRANSITORIAS
</t>
  </si>
  <si>
    <t xml:space="preserve">TABLA 23. SUPERFICIE BAJO RIEGO POR TIPO DE PASTO CULTIVADO Y SEGÚN MÉTODO DE RIEGO
</t>
  </si>
  <si>
    <t xml:space="preserve">TABLA 24. SUPERFICIE BAJO RIEGO POR TIPO DE PASTO CULTIVADO Y SEGÚN MÉTODO DE RIEGO
</t>
  </si>
  <si>
    <t>T28.</t>
  </si>
  <si>
    <r>
      <rPr>
        <b/>
        <sz val="8"/>
        <color theme="1"/>
        <rFont val="Century Gothic"/>
        <family val="2"/>
      </rPr>
      <t>Fuente:</t>
    </r>
    <r>
      <rPr>
        <sz val="8"/>
        <color theme="1"/>
        <rFont val="Century Gothic"/>
        <family val="2"/>
      </rPr>
      <t xml:space="preserve"> Encuesta de Superficie y Producción Agropecuaria Continua 2023</t>
    </r>
  </si>
  <si>
    <t>.</t>
  </si>
  <si>
    <t>NACIONAL</t>
  </si>
  <si>
    <t>Machete</t>
  </si>
  <si>
    <t>ZONA NO DELIMITADA</t>
  </si>
  <si>
    <t>ZONAS NO DELIMITADAS</t>
  </si>
  <si>
    <t>Tipos de preparación</t>
  </si>
  <si>
    <t>Labranza convencional</t>
  </si>
  <si>
    <t>Labranza mínima</t>
  </si>
  <si>
    <t>Labranza cero o siembra directa</t>
  </si>
  <si>
    <r>
      <t>Labranza convencional</t>
    </r>
    <r>
      <rPr>
        <sz val="9"/>
        <color rgb="FF4E4E4E"/>
        <rFont val="Arial Narrow"/>
        <family val="2"/>
      </rPr>
      <t>: Se realiza con tractor y cuchillas, cinceles y rastrillos de diferentes tipos llegando a tener múltiples pasadas de estos elementos sobre el terreno, lo va a depender de las condiciones y del nivel de compactación, porque el objetivo es desmenuzar la tierra y dejarla completamente limpia de residuos de vegetación.</t>
    </r>
  </si>
  <si>
    <r>
      <t>Labranza cero o siembra directa</t>
    </r>
    <r>
      <rPr>
        <sz val="9"/>
        <color rgb="FF4E4E4E"/>
        <rFont val="Arial Narrow"/>
        <family val="2"/>
      </rPr>
      <t>: No requiere ninguna labor de preparación. Se utiliza en suelos sin necesidad de enmiendas, generalmente cuando hay rotación de cultivos se utilizan como abono vegetal, las coberturas restantes del anterior.</t>
    </r>
  </si>
  <si>
    <r>
      <t>Labranza mínima</t>
    </r>
    <r>
      <rPr>
        <sz val="9"/>
        <color rgb="FF4E4E4E"/>
        <rFont val="Arial Narrow"/>
        <family val="2"/>
      </rPr>
      <t>: Es aquella que, por el contrario, busca la menor intervención posible del terreno. Esta puede ser mecánica para el caso en que la extensión así lo exija, pero reduciendo al mínimo el número de pasadas. Para terrenos pequeños se puede usar guadañas, machete, azadón.</t>
    </r>
  </si>
  <si>
    <t>Pastos Cultivados</t>
  </si>
  <si>
    <t>Cosecha todo, no deja residuos</t>
  </si>
  <si>
    <t>Incorpora los residuos al suelo</t>
  </si>
  <si>
    <t>Utiliza los residuos como cama o alimento de animales</t>
  </si>
  <si>
    <t>Usa como combustible</t>
  </si>
  <si>
    <t>Hace compost</t>
  </si>
  <si>
    <r>
      <rPr>
        <b/>
        <sz val="8"/>
        <color theme="1"/>
        <rFont val="Century Gothic"/>
        <family val="2"/>
      </rPr>
      <t>Nota</t>
    </r>
    <r>
      <rPr>
        <sz val="8"/>
        <color theme="1"/>
        <rFont val="Century Gothic"/>
        <family val="2"/>
      </rPr>
      <t>: Se analizan los cultivos cosechados.</t>
    </r>
  </si>
  <si>
    <t>Cultivos permanentes</t>
  </si>
  <si>
    <t>Pastos</t>
  </si>
  <si>
    <t>Flores permanentes</t>
  </si>
  <si>
    <t>Flores transitorias</t>
  </si>
  <si>
    <t>Tipo de fuente de agua</t>
  </si>
  <si>
    <t>Recuento UPAs</t>
  </si>
  <si>
    <t>Fuentes superficiales</t>
  </si>
  <si>
    <t>Fuentes subterráneas</t>
  </si>
  <si>
    <t>Agua de red pública de riego</t>
  </si>
  <si>
    <t>Agua residual tratada</t>
  </si>
  <si>
    <t>Otra fuente</t>
  </si>
  <si>
    <t>Elaboración: INEC-DEAGA</t>
  </si>
  <si>
    <t>Fuente: Encuesta de Superficie y Producción Agropecuaria Continua 2023</t>
  </si>
  <si>
    <t>¿La UPA usa fertilizantes?</t>
  </si>
  <si>
    <t>Sí usa fertilizantes</t>
  </si>
  <si>
    <t>No usa fertilizantes</t>
  </si>
  <si>
    <t>¿La UPA usa fitosanitarios?</t>
  </si>
  <si>
    <t>¿La UPA tiene limitantes de acceso a vehículos?</t>
  </si>
  <si>
    <t>UPAs con dificultad de acceso vehicular</t>
  </si>
  <si>
    <t>UPAs sin dificultad de acceso vehicular</t>
  </si>
  <si>
    <t>Información utilizada en las actividades agropecuarias</t>
  </si>
  <si>
    <t>¿Usa la información?</t>
  </si>
  <si>
    <t>Principal fuente de información para la toma de decisiones en la finca</t>
  </si>
  <si>
    <t>Extensionista o técnico del MAG, INIAP, GADs, etc.</t>
  </si>
  <si>
    <t>Otro agricultor</t>
  </si>
  <si>
    <t>Asociación de agricultores</t>
  </si>
  <si>
    <t>Técnicos de ONGs</t>
  </si>
  <si>
    <t>Comerciantes</t>
  </si>
  <si>
    <t>Técnicos de casa comercial</t>
  </si>
  <si>
    <t>Ninguna fuente</t>
  </si>
  <si>
    <t>% de columna</t>
  </si>
  <si>
    <t>% de fila</t>
  </si>
  <si>
    <t>Cultivos que se van a producir</t>
  </si>
  <si>
    <t>Sí</t>
  </si>
  <si>
    <t>No</t>
  </si>
  <si>
    <t>Uso de fertilizantes y plaguicidas</t>
  </si>
  <si>
    <t>Temas de salud del cultivo</t>
  </si>
  <si>
    <t>Temas de salud del ganado</t>
  </si>
  <si>
    <t>Temas de alimento del ganado</t>
  </si>
  <si>
    <t>Disponibilidad de insumos (incluyendo maquinaria y equipo)</t>
  </si>
  <si>
    <t>Precios de los insumos</t>
  </si>
  <si>
    <t>Precios de la producción en el mercado</t>
  </si>
  <si>
    <t>Pronósticos dinámicos que afectan a la producción</t>
  </si>
  <si>
    <t>Otra información ambiental</t>
  </si>
  <si>
    <t>Ninguna</t>
  </si>
  <si>
    <t>Principal método utilizado para consultar información del sector agropecuario</t>
  </si>
  <si>
    <t>Entrevista o debate cara a cara</t>
  </si>
  <si>
    <t>Llamadas telefónicas</t>
  </si>
  <si>
    <t>Radio</t>
  </si>
  <si>
    <t>Televisión</t>
  </si>
  <si>
    <t>Internet</t>
  </si>
  <si>
    <t>Prensa o periódicos</t>
  </si>
  <si>
    <t>Otros métodos</t>
  </si>
  <si>
    <t>Ningún método</t>
  </si>
  <si>
    <t>Tipo de evento catastrófico o desastre natural</t>
  </si>
  <si>
    <t>¿La UPA ha sido afectada por eventos o desastres naturales?</t>
  </si>
  <si>
    <t>Sequías</t>
  </si>
  <si>
    <t>Heladas</t>
  </si>
  <si>
    <t>Terremotos</t>
  </si>
  <si>
    <t>Inundaciones</t>
  </si>
  <si>
    <t>Lluvias torrenciales o granizadas</t>
  </si>
  <si>
    <t>Temperaturas altas</t>
  </si>
  <si>
    <t>Vientos fuertes</t>
  </si>
  <si>
    <t>Otro tipo de evento</t>
  </si>
  <si>
    <t>¿Existieron impactos económicos experimentados en los terrenos debido a eventos o desastres naturales?</t>
  </si>
  <si>
    <t>Gravedad del impacto económico provocado por el evento o desastre natural</t>
  </si>
  <si>
    <t>Pérdidas pequeñas</t>
  </si>
  <si>
    <t>Pérdidas significativas</t>
  </si>
  <si>
    <t>Pérdidas totales</t>
  </si>
  <si>
    <t>Tipo de práctica de adaptación al cambio climático</t>
  </si>
  <si>
    <t>¿La UPA realiza la práctica de adaptación al cambio climático?</t>
  </si>
  <si>
    <t>Uso de prácticas y conocimientos agrícolas tradicionales</t>
  </si>
  <si>
    <t>Uso de semillas adaptadas a las condiciones locales y de estrés</t>
  </si>
  <si>
    <t>Utilización de nuevas prácticas o tecnologías</t>
  </si>
  <si>
    <t>Otras prácticas</t>
  </si>
  <si>
    <t>Ninguna de las anteriores</t>
  </si>
  <si>
    <t>ext_tempaltas</t>
  </si>
  <si>
    <t>Principales tipos de residuos y/o desechos generados por las UPAs</t>
  </si>
  <si>
    <t>¿La UPA generó el residuo y/o desecho?</t>
  </si>
  <si>
    <t>Vehículos que no funcionan (tractores, maquinaria agrícola, etc)</t>
  </si>
  <si>
    <t>No generó el residuo</t>
  </si>
  <si>
    <t>Generó el residuo</t>
  </si>
  <si>
    <t>Llantas usadas</t>
  </si>
  <si>
    <t>Aceites residales (aceites negros e hidráulicos)</t>
  </si>
  <si>
    <t>Envases vacíos de diésel, gasolina u otros productos de petróleo</t>
  </si>
  <si>
    <t>Plásticos de invernadero usados</t>
  </si>
  <si>
    <t>Envases vacíos de productos de limpieza o desinfección</t>
  </si>
  <si>
    <t>Envases vacíos de productos fitosanitarios</t>
  </si>
  <si>
    <t>Envases vacíos de productos fertilizantes</t>
  </si>
  <si>
    <t>Envases vacíos de semillas (bolsas y recipientes de todos los tamaños y materiales)</t>
  </si>
  <si>
    <t>Cuerdas y redes (utilizadas para tutoreo o empaque)</t>
  </si>
  <si>
    <t>Productos fitosanitarios vencidos</t>
  </si>
  <si>
    <t>Residuos veterinarios</t>
  </si>
  <si>
    <t>Envió a un centro de acopio o depositó en un contenedor especial</t>
  </si>
  <si>
    <t>Regaló o vendió</t>
  </si>
  <si>
    <t>Depositó con el resto de la basura común</t>
  </si>
  <si>
    <t>Quemó, enterró, botó, arrojó</t>
  </si>
  <si>
    <t>Almacena en la finca</t>
  </si>
  <si>
    <t>No generó estos residuos y/o desechos</t>
  </si>
  <si>
    <t>Reúsan los residuos y/o desechos</t>
  </si>
  <si>
    <t>¿Quièn la realizò?</t>
  </si>
  <si>
    <t>Capacitaciòn</t>
  </si>
  <si>
    <t>Asistencia Tècnica</t>
  </si>
  <si>
    <t>Ambas</t>
  </si>
  <si>
    <t>MAG</t>
  </si>
  <si>
    <t>INIAP</t>
  </si>
  <si>
    <t>GAD Provincial o Municipal</t>
  </si>
  <si>
    <t>Casa comercial</t>
  </si>
  <si>
    <t>ONG`s</t>
  </si>
  <si>
    <t>Otra</t>
  </si>
  <si>
    <t xml:space="preserve">¿Usted ha recibido capacitación en la Temática Agrícola? </t>
  </si>
  <si>
    <t>Si</t>
  </si>
  <si>
    <t>¿Usted recibió</t>
  </si>
  <si>
    <t xml:space="preserve">¿Usted ha recibido capacitación en la Temática Pecuaria? </t>
  </si>
  <si>
    <t>No hay necesidad</t>
  </si>
  <si>
    <t>Es muy cara</t>
  </si>
  <si>
    <t>Las sedes de capacitación están muy lejos</t>
  </si>
  <si>
    <t>Los técnicos están demasiado ocupados/no disponible</t>
  </si>
  <si>
    <t>Razones por las cuales no tienen acceso a procesos de capacitación y/o asistencia técnica</t>
  </si>
  <si>
    <t>Conoce si en su zona o sector existen servicios de capacitación y/o asistencia técnica agropecuaria</t>
  </si>
  <si>
    <t>Hace menos de un año</t>
  </si>
  <si>
    <t>Hace 1 a 2 años</t>
  </si>
  <si>
    <t>Hace más de dos años</t>
  </si>
  <si>
    <t>Nunca</t>
  </si>
  <si>
    <t>No conoce los beneficios</t>
  </si>
  <si>
    <t>Razón principal por la cual no realiza esta práctica de análisis de suelo</t>
  </si>
  <si>
    <t>Han interpretado y aplicado las recomendaciones del análisis</t>
  </si>
  <si>
    <t>Temporalidad del análisis de suelo</t>
  </si>
  <si>
    <t>¿Utilizó fertilizantes químicos en sus cultivos?</t>
  </si>
  <si>
    <t>¿Cuál es la limitante para acceder a fertilizantes químicos?</t>
  </si>
  <si>
    <t>Si, en todos los cultivos y en todas las plantas</t>
  </si>
  <si>
    <t>Si, en ciertos cultivos</t>
  </si>
  <si>
    <t>Son caros</t>
  </si>
  <si>
    <t>No están disponibles en el mercado</t>
  </si>
  <si>
    <t>No existen puntos de venta en el sector</t>
  </si>
  <si>
    <t>Sí aplican fitosanitarios</t>
  </si>
  <si>
    <t>No aplican fitosanitarios</t>
  </si>
  <si>
    <t>1. Precauciones</t>
  </si>
  <si>
    <t xml:space="preserve">¿Lee las instrucciones de los plaguicidas antes de realizar aplicaciones? </t>
  </si>
  <si>
    <t>2. Dosis</t>
  </si>
  <si>
    <t>3. Plagas que controla</t>
  </si>
  <si>
    <t xml:space="preserve"> 4. Otro</t>
  </si>
  <si>
    <t>¿Cómo visualiza el futuro de su unidad de producción para los próximos 2- 3 años?</t>
  </si>
  <si>
    <t>La finca ya es estable y no se planifican cambios o desarrollos.</t>
  </si>
  <si>
    <t>La finca crecerá sin ningún obstáculo.</t>
  </si>
  <si>
    <t>La finca no crecerá debido a ciertas limitaciones.</t>
  </si>
  <si>
    <t>Es probable que la finca detenga sus actividades agropecuarias en los próximos dos o tres años.</t>
  </si>
  <si>
    <t>Limitaciones en el desarrollo de la unidad de producción</t>
  </si>
  <si>
    <t>1. Acceso a la tierra</t>
  </si>
  <si>
    <t>2. Acceso al agua de riego</t>
  </si>
  <si>
    <t>3. Acceso a recursos financieros</t>
  </si>
  <si>
    <t>4. Acceso a maquinaria y equipo</t>
  </si>
  <si>
    <t>5. Acceso a mano de obra</t>
  </si>
  <si>
    <t>6. El acceso a insumos agrícolas (fertilizantes, plaguicidas, productos veterinarios, etc.)</t>
  </si>
  <si>
    <t>7. Ausencia de compradores para los productos</t>
  </si>
  <si>
    <t xml:space="preserve"> 8. Los precios de venta son demasiado bajos</t>
  </si>
  <si>
    <t>9. La fertilidad del suelo está disminuyendo</t>
  </si>
  <si>
    <t>10. Desastres naturales (inundaciones, sequías, movimientos del suelo)</t>
  </si>
  <si>
    <t>11. Falta de seguridad, robos, etc.</t>
  </si>
  <si>
    <t>12. Falta de Transporte y/o infraestructura deficiente.</t>
  </si>
  <si>
    <t>13. Otro</t>
  </si>
  <si>
    <t>Uso de implementos de protección para la aplicación de fitosanitario.</t>
  </si>
  <si>
    <t xml:space="preserve">Uso de guantes </t>
  </si>
  <si>
    <t>Uso de mascarilla</t>
  </si>
  <si>
    <t>Uso de gafas</t>
  </si>
  <si>
    <t xml:space="preserve">Uso de camisa de manga larga </t>
  </si>
  <si>
    <t xml:space="preserve">Uso de botas de caucho </t>
  </si>
  <si>
    <t xml:space="preserve">Uso de vestimenta impermeable </t>
  </si>
  <si>
    <t>Superficie (ha)</t>
  </si>
  <si>
    <t>-</t>
  </si>
  <si>
    <t>¿El cultivo cuenta con ferttilización? / Tipo de uso de la tierra</t>
  </si>
  <si>
    <t>Cultivos Transitorios</t>
  </si>
  <si>
    <t>Flores Permanentes</t>
  </si>
  <si>
    <t>Flores Transitorias</t>
  </si>
  <si>
    <t>Tipo de uso de la tierra / Tipo de fitosanitario usado</t>
  </si>
  <si>
    <t>Herbicida</t>
  </si>
  <si>
    <t>Insecticida</t>
  </si>
  <si>
    <t>Fungicida</t>
  </si>
  <si>
    <t>Otro plaguicida</t>
  </si>
  <si>
    <t>Tipo de uso de la tierra / Tipo de semilla usada</t>
  </si>
  <si>
    <t>Híbrida nacional</t>
  </si>
  <si>
    <t>Híbrida internacional</t>
  </si>
  <si>
    <t>Monta libre</t>
  </si>
  <si>
    <t>Monta controlada</t>
  </si>
  <si>
    <t>Principal forma de reproducción</t>
  </si>
  <si>
    <t>Inseminación artificial</t>
  </si>
  <si>
    <t>Transferencia de embriones</t>
  </si>
  <si>
    <t>Madre adquirida preñada</t>
  </si>
  <si>
    <t>¿La UPA usa servicios o productos veterinarios?</t>
  </si>
  <si>
    <t>Usan al menos un servicio y/o producto veterinario</t>
  </si>
  <si>
    <t>No usan ni servicios ni productos veterinarios</t>
  </si>
  <si>
    <t>Pasto</t>
  </si>
  <si>
    <t>Sobrealimento</t>
  </si>
  <si>
    <t xml:space="preserve">TABLA 1: 
SUPERFICIE DE CULTIVOS PERMANENTES CON SISTEMA DE DRENAJE
(Hectàreas)
</t>
  </si>
  <si>
    <t xml:space="preserve">TABLA 25. UNIDADES PRODUCTIVAS QUE HAN RECIBIDO CAPACITACIÓN EN TEMAS AGRÍCOLAS
</t>
  </si>
  <si>
    <t xml:space="preserve">TABLA 26.PROPORCIÓN DE UNIDADES PRODUCTIVAS QUE HAN RECIBIDO CAPACITACIÓN EN TEMAS PECUARIOS 
</t>
  </si>
  <si>
    <t xml:space="preserve">TABLA 27. ACCESO A PROCESOS DE CAPACITACIÓN Y/O ASISTENCIA TÉCNICA
</t>
  </si>
  <si>
    <t xml:space="preserve">TABLA 28. ANÁLISIS DE SUELO, APLICACIÓN DE RECOMENDACIONES Y RAZONES PRINCIPALES POR LAS CUALES NO REALIZA ESTA LA PRÁCTICA. 
</t>
  </si>
  <si>
    <t>T29.</t>
  </si>
  <si>
    <t>T30.</t>
  </si>
  <si>
    <t>T32.</t>
  </si>
  <si>
    <t>T31</t>
  </si>
  <si>
    <t>IND_1</t>
  </si>
  <si>
    <t>IND_2</t>
  </si>
  <si>
    <t>IND_3</t>
  </si>
  <si>
    <t>IND_4</t>
  </si>
  <si>
    <t>IND_5</t>
  </si>
  <si>
    <t>IND_6</t>
  </si>
  <si>
    <t>IND_7</t>
  </si>
  <si>
    <t>IND_8</t>
  </si>
  <si>
    <t>IND_9</t>
  </si>
  <si>
    <t>IND_10</t>
  </si>
  <si>
    <t>IND_11</t>
  </si>
  <si>
    <t>IND_12</t>
  </si>
  <si>
    <t>IND_13</t>
  </si>
  <si>
    <t>IND_14</t>
  </si>
  <si>
    <t>IND_15</t>
  </si>
  <si>
    <t>IND_16</t>
  </si>
  <si>
    <t>IND_17</t>
  </si>
  <si>
    <t>IND_18</t>
  </si>
  <si>
    <t>IND_19</t>
  </si>
  <si>
    <t>IND_20</t>
  </si>
  <si>
    <t>IND_21</t>
  </si>
  <si>
    <t xml:space="preserve">TABLA 29. USO DE FERTILIZANTES QUÍMICOS, LIMITANTES PARA EL ACCESO A LA APLICACIÓN DE FERTILIZANTES DE ORIGEN QUÍMICO POR PROVINCIA
</t>
  </si>
  <si>
    <t xml:space="preserve">TABLA 30. PROPORCIÓN DE UNIDADES DE PRODUCCIÓN QUE SE INFORMAN ANTES DE REALIZA APLICACIONES FITOSANITARIAS
</t>
  </si>
  <si>
    <t>TABLA 31. PROPORCIÓN DE UNIDADES DE PRODUCCIÓN QUE USAN DE IMPLEMENTOS DE PROTECCIÓN PARA LA APLICACIÓN DE FITOSANITARIOS.</t>
  </si>
  <si>
    <t xml:space="preserve">TABLA 32. PERSPECTIVAS PARA EL DESARROLLO DE LA PRODUCCIÓN EN LAS UNIDADES DE PRODUCCIÓN  
</t>
  </si>
  <si>
    <t xml:space="preserve">TABLA 33.LIMITACIONES EN EL DESARROLLO DE LA UNIDAD DE PRODUCCIÓN
</t>
  </si>
  <si>
    <t xml:space="preserve">INDICADOR 1. PROPORCIÓN DE LA SUPERFICIE SEMBRADA DE CULTIVOS TRANSITORIOS POR MÉTODO DE LABRANZA
</t>
  </si>
  <si>
    <t>T33.</t>
  </si>
  <si>
    <t xml:space="preserve">INDICADOR 2. PROPORCIÓN DE LA SUPERFICIE QUEMADA DE CULTIVOS TRANSITORIOS 
</t>
  </si>
  <si>
    <t xml:space="preserve">INDICADOR 3. PROPORCIÓN DE SUPERFICIE COSECHADA DE CULTIVOS TRANSITORIOS, POR TIPO DE USO DE RESIDUOS
</t>
  </si>
  <si>
    <t xml:space="preserve">INDICADOR 4. PROPORCIÓN DE LA SUPERFICIE CULTIVADA IRRIGADA, POR MÉTODO DE RIEGO
</t>
  </si>
  <si>
    <t>INDICADOR 5. PROPORCIÓN DE UNIDADES DE PRODUCCIÓN AGROPECUARIA QUE APLICAN RIEGO EN SUS CULTIVOS, POR TIPO DE FUENTE DE AGUA</t>
  </si>
  <si>
    <t xml:space="preserve">INDICADOR 6. PROPORCIÓN DE UNIDADES DE PRODUCCIÓN AGROPECUARIA QUE APLICAN FERTILIZANTES QUÍMICOS EN SUS CULTIVOS
</t>
  </si>
  <si>
    <t xml:space="preserve">INDICADOR 7. SUPERFICIE CULTIVADA NO FERTILIZADA, POR TIPO DE USO DE LA TIERRA
</t>
  </si>
  <si>
    <t xml:space="preserve">INDICADOR 8. PROPORCIÓN DE UNIDADES DE PRODUCCIÓN AGROPECUARIA QUE APLICAN FITOSANITARIOS EN SUS CULTIVOS
</t>
  </si>
  <si>
    <t xml:space="preserve">INDICADOR 9. SUPERFICIE CULTIVADA POR TIPO DE USO DE LA TIERRA Y SEGÚN TIPO DE FITOSANITARIO APLICADO
</t>
  </si>
  <si>
    <t>INDICADOR 10. SUPERFICIE CULTIVADA POR TIPO DE USO DE LA TIERRA Y SEGÚN TIPO DE SEMILLA UTILIZADA</t>
  </si>
  <si>
    <t xml:space="preserve">INDICADOR 11. PROPORCIÓN DE UNIDADES DE PRODUCCIÓN AGROPECUARIA SEGÚN LA PRINCIPAL FORMA DE REPRODUCCIÓN DE GANADO VACUNO
</t>
  </si>
  <si>
    <t xml:space="preserve">INDICADOR 12. PROPORCIÓN DE UNIDADES DE PRODUCCIÓN AGROPECUARIA QUE UTILIZAN SERVICIOS Y PRODUCTOS VETERINARIOS
</t>
  </si>
  <si>
    <t xml:space="preserve">INDICADOR 13. COMPOSICIÓN DE LA ALIMENTACIÓN DEL GANADO VACUNO
</t>
  </si>
  <si>
    <t xml:space="preserve">INDICADOR 14. PROPORCIÓN DE UNIDADES DE PRODUCCIÓN AGROPECUARIA CON LIMITANTES DE ACCESO PARA VEHÍCULOS
(Porcentaje)
</t>
  </si>
  <si>
    <t xml:space="preserve">INDICADOR 15. UNIDADES DE PRODUCCIÓN AGROPECUARIA, POR TIPO DE INFORMACIÓN UTILIZADA Y SEGÚN FUENTE PRINCIPAL DE INFORMACIÓN
</t>
  </si>
  <si>
    <t xml:space="preserve">INDICADOR 16. UNIDADES DE PRODUCCIÓN AGROPECUARIA, POR TIPO DE INFORMACIÓN UTILIZADA Y SEGÚN MÉTODO PRINCIPAL DE CONSULTA DE INFORMACIÓN
</t>
  </si>
  <si>
    <t xml:space="preserve">INDICADOR 17. PROPORCIÓN DE UNIDADES DE PRODUCCIÓN AGROPECUARIA QUE HAN SIDO AFECTADAS POR EVENTOS O DESASTRES NATURALES, POR TIPO DE EVENTO
</t>
  </si>
  <si>
    <t xml:space="preserve">INDICADOR 18. PROPORCIÓN DE UNIDADES DE PRODUCCIÓN AGROPECUARIA QUE HAN SIDO AFECTADAS POR EVENTOS O DESASTRES NATURALES, POR TIPO DE EVENTO Y SEGÚN LA GRAVEDAD DEL IMPACTO ECONÓMICO PROVOCADO
</t>
  </si>
  <si>
    <t xml:space="preserve">INDICADOR 19. UNIDADES DE PRODUCCIÓN AGROPECUARIA QUE REALIZAN PRÁCTICAS DE ADAPTACIÓN AL CAMBIO CLIMÁTICO
</t>
  </si>
  <si>
    <t>INDICADOR 20. PRINCIPALES TIPOS DE RESIDUOS Y/O DESECHOS GENERADOS POR LAS UNIDADES DE PRODUCCIÓN AGROPECUARIA</t>
  </si>
  <si>
    <t xml:space="preserve">INDICADOR 21. PRINCIPALES TIPOS DE RESIDUOS Y/O DESECHOS GENERADOS POR LAS UNIDADES DE PRODUCCIÓN AGROPECUARIA SEGÚN TIPO DE DISPOSICIÓN FINAL DE LOS RESIDUOS Y/O DESECHOS
</t>
  </si>
  <si>
    <t>AZUAY</t>
  </si>
  <si>
    <t xml:space="preserve"> ZONA NO DELIMITADA</t>
  </si>
  <si>
    <t>|</t>
  </si>
  <si>
    <t>Recuento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</si>
</sst>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 #,##0.00_ ;_ * \-#,##0.00_ ;_ * &quot;-&quot;??_ ;_ @_ "/>
    <numFmt numFmtId="164" formatCode="_-* #,##0.00_-;\-* #,##0.00_-;_-* &quot;-&quot;??_-;_-@_-"/>
    <numFmt numFmtId="165" formatCode="_(* #,##0.00_);_(* \(#,##0.00\);_(* &quot;-&quot;??_);_(@_)"/>
    <numFmt numFmtId="166" formatCode="_(* #,##0.0_);_(* \(#,##0.0\);_(* &quot;-&quot;??_);_(@_)"/>
    <numFmt numFmtId="167" formatCode="0.0%"/>
    <numFmt numFmtId="168" formatCode="_ * #,##0_ ;_ * \-#,##0_ ;_ * &quot;-&quot;??_ ;_ @_ "/>
    <numFmt numFmtId="169" formatCode="####.00"/>
    <numFmt numFmtId="170" formatCode="_ * #,##0.0_ ;_ * \-#,##0.0_ ;_ * &quot;-&quot;?_ ;_ @_ "/>
    <numFmt numFmtId="171" formatCode="#,##0.0"/>
    <numFmt numFmtId="172" formatCode="_(* #,##0_);_(* \(#,##0\);_(* &quot;-&quot;??_);_(@_)"/>
  </numFmts>
  <fonts count="43">
    <font>
      <sz val="11"/>
      <color theme="1"/>
      <name val="Calibri"/>
      <family val="2"/>
      <scheme val="minor"/>
    </font>
    <font>
      <sz val="11"/>
      <color theme="1"/>
      <name val="Calibri"/>
      <family val="2"/>
      <scheme val="minor"/>
    </font>
    <font>
      <sz val="10"/>
      <name val="Arial"/>
      <family val="2"/>
    </font>
    <font>
      <sz val="9"/>
      <color indexed="8"/>
      <name val="Arial"/>
      <family val="2"/>
    </font>
    <font>
      <b/>
      <sz val="9"/>
      <color indexed="8"/>
      <name val="Arial Bold"/>
    </font>
    <font>
      <sz val="10"/>
      <name val="Arial"/>
      <family val="2"/>
    </font>
    <font>
      <sz val="9"/>
      <color indexed="8"/>
      <name val="Arial"/>
      <family val="2"/>
    </font>
    <font>
      <sz val="8"/>
      <color theme="1"/>
      <name val="Century Gothic"/>
      <family val="2"/>
    </font>
    <font>
      <sz val="9"/>
      <color indexed="8"/>
      <name val="Century Gothic"/>
      <family val="2"/>
    </font>
    <font>
      <b/>
      <sz val="9"/>
      <color indexed="8"/>
      <name val="Century Gothic"/>
      <family val="2"/>
    </font>
    <font>
      <sz val="11"/>
      <color theme="1"/>
      <name val="Century Gothic"/>
      <family val="2"/>
    </font>
    <font>
      <b/>
      <sz val="8"/>
      <color theme="1"/>
      <name val="Century Gothic"/>
      <family val="2"/>
    </font>
    <font>
      <sz val="11"/>
      <color rgb="FF5F5F5F"/>
      <name val="Calibri"/>
      <family val="2"/>
      <scheme val="minor"/>
    </font>
    <font>
      <b/>
      <sz val="9"/>
      <color indexed="8"/>
      <name val="Arial"/>
      <family val="2"/>
    </font>
    <font>
      <b/>
      <sz val="9"/>
      <name val="Century Gothic"/>
      <family val="2"/>
    </font>
    <font>
      <sz val="9"/>
      <name val="Century Gothic"/>
      <family val="2"/>
    </font>
    <font>
      <b/>
      <sz val="9"/>
      <name val="Arial"/>
      <family val="2"/>
    </font>
    <font>
      <b/>
      <sz val="9"/>
      <color theme="1"/>
      <name val="Century Gothic"/>
      <family val="2"/>
    </font>
    <font>
      <b/>
      <sz val="9"/>
      <color theme="1"/>
      <name val="Arial"/>
      <family val="2"/>
    </font>
    <font>
      <sz val="9"/>
      <color theme="1"/>
      <name val="Century Gothic"/>
      <family val="2"/>
    </font>
    <font>
      <sz val="9"/>
      <color theme="1"/>
      <name val="Arial"/>
      <family val="2"/>
    </font>
    <font>
      <b/>
      <sz val="11"/>
      <color theme="1"/>
      <name val="Calibri"/>
      <family val="2"/>
      <scheme val="minor"/>
    </font>
    <font>
      <sz val="10"/>
      <color theme="1" tint="0.34998626667073579"/>
      <name val="Century Gothic"/>
      <family val="2"/>
    </font>
    <font>
      <sz val="12"/>
      <color theme="1"/>
      <name val="Calibri"/>
      <family val="2"/>
      <scheme val="minor"/>
    </font>
    <font>
      <b/>
      <sz val="10"/>
      <color theme="1" tint="0.34998626667073579"/>
      <name val="Century Gothic"/>
      <family val="2"/>
    </font>
    <font>
      <u/>
      <sz val="10"/>
      <color theme="9" tint="-0.24994659260841701"/>
      <name val="Arial"/>
      <family val="2"/>
    </font>
    <font>
      <sz val="10"/>
      <name val="Arial"/>
    </font>
    <font>
      <sz val="9"/>
      <color indexed="8"/>
      <name val="Arial"/>
    </font>
    <font>
      <sz val="11"/>
      <color theme="1" tint="0.34998626667073579"/>
      <name val="Century Gothic"/>
      <family val="2"/>
    </font>
    <font>
      <b/>
      <i/>
      <sz val="12"/>
      <color theme="1" tint="0.34998626667073579"/>
      <name val="Century Gothic"/>
      <family val="2"/>
    </font>
    <font>
      <b/>
      <u/>
      <sz val="10.5"/>
      <color rgb="FF646482"/>
      <name val="Century Gothic"/>
      <family val="2"/>
    </font>
    <font>
      <sz val="10"/>
      <color rgb="FF646482"/>
      <name val="Century Gothic"/>
      <family val="2"/>
    </font>
    <font>
      <sz val="10"/>
      <name val="Century Gothic"/>
      <family val="2"/>
    </font>
    <font>
      <b/>
      <sz val="13"/>
      <color rgb="FF4E4E4E"/>
      <name val="Segoe UI"/>
      <family val="2"/>
    </font>
    <font>
      <b/>
      <sz val="9"/>
      <color rgb="FF4E4E4E"/>
      <name val="Arial Narrow"/>
      <family val="2"/>
    </font>
    <font>
      <sz val="9"/>
      <color rgb="FF4E4E4E"/>
      <name val="Arial Narrow"/>
      <family val="2"/>
    </font>
    <font>
      <b/>
      <sz val="11"/>
      <color indexed="60"/>
      <name val="Arial Bold"/>
    </font>
    <font>
      <b/>
      <sz val="14"/>
      <color theme="1" tint="0.249977111117893"/>
      <name val="Century Gothic"/>
      <family val="2"/>
    </font>
    <font>
      <b/>
      <sz val="9"/>
      <color theme="1" tint="0.34998626667073579"/>
      <name val="Century Gothic"/>
      <family val="2"/>
    </font>
    <font>
      <sz val="8"/>
      <color theme="1" tint="0.34998626667073579"/>
      <name val="Century Gothic"/>
      <family val="2"/>
    </font>
    <font>
      <sz val="9"/>
      <color indexed="60"/>
      <name val="Arial"/>
      <family val="2"/>
    </font>
    <font>
      <b/>
      <sz val="10"/>
      <color theme="1"/>
      <name val="Century Gothic"/>
      <family val="2"/>
    </font>
    <font>
      <sz val="9"/>
      <color rgb="FF010205"/>
      <name val="Arial"/>
      <family val="2"/>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FF"/>
        <bgColor indexed="64"/>
      </patternFill>
    </fill>
  </fills>
  <borders count="1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24994659260841701"/>
      </left>
      <right style="thin">
        <color theme="3" tint="-0.24994659260841701"/>
      </right>
      <top/>
      <bottom style="thin">
        <color theme="3" tint="-0.24994659260841701"/>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rgb="FF333F4F"/>
      </left>
      <right style="medium">
        <color indexed="64"/>
      </right>
      <top style="medium">
        <color indexed="64"/>
      </top>
      <bottom/>
      <diagonal/>
    </border>
    <border>
      <left/>
      <right style="medium">
        <color indexed="64"/>
      </right>
      <top/>
      <bottom style="medium">
        <color indexed="64"/>
      </bottom>
      <diagonal/>
    </border>
    <border>
      <left style="medium">
        <color rgb="FF333F4F"/>
      </left>
      <right style="medium">
        <color indexed="64"/>
      </right>
      <top/>
      <bottom style="medium">
        <color indexed="64"/>
      </bottom>
      <diagonal/>
    </border>
    <border>
      <left style="medium">
        <color rgb="FF333F4F"/>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rgb="FF333F4F"/>
      </bottom>
      <diagonal/>
    </border>
    <border>
      <left/>
      <right/>
      <top style="medium">
        <color indexed="64"/>
      </top>
      <bottom style="medium">
        <color rgb="FF333F4F"/>
      </bottom>
      <diagonal/>
    </border>
    <border>
      <left/>
      <right style="medium">
        <color indexed="64"/>
      </right>
      <top style="medium">
        <color indexed="64"/>
      </top>
      <bottom style="medium">
        <color rgb="FF333F4F"/>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rgb="FF333F4F"/>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8"/>
      </left>
      <right/>
      <top style="medium">
        <color indexed="64"/>
      </top>
      <bottom style="medium">
        <color indexed="64"/>
      </bottom>
      <diagonal/>
    </border>
    <border>
      <left/>
      <right style="thin">
        <color indexed="8"/>
      </right>
      <top style="medium">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8"/>
      </right>
      <top style="medium">
        <color indexed="64"/>
      </top>
      <bottom/>
      <diagonal/>
    </border>
    <border>
      <left/>
      <right/>
      <top style="medium">
        <color indexed="64"/>
      </top>
      <bottom style="thin">
        <color indexed="8"/>
      </bottom>
      <diagonal/>
    </border>
    <border>
      <left/>
      <right style="thin">
        <color indexed="8"/>
      </right>
      <top style="medium">
        <color indexed="64"/>
      </top>
      <bottom style="thin">
        <color indexed="8"/>
      </bottom>
      <diagonal/>
    </border>
    <border>
      <left/>
      <right style="medium">
        <color indexed="64"/>
      </right>
      <top style="medium">
        <color indexed="64"/>
      </top>
      <bottom style="thin">
        <color indexed="8"/>
      </bottom>
      <diagonal/>
    </border>
    <border>
      <left style="medium">
        <color indexed="64"/>
      </left>
      <right style="medium">
        <color indexed="8"/>
      </right>
      <top/>
      <bottom/>
      <diagonal/>
    </border>
    <border>
      <left style="medium">
        <color indexed="64"/>
      </left>
      <right style="medium">
        <color indexed="8"/>
      </right>
      <top/>
      <bottom style="medium">
        <color indexed="64"/>
      </bottom>
      <diagonal/>
    </border>
    <border>
      <left style="thin">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top style="medium">
        <color indexed="64"/>
      </top>
      <bottom style="thin">
        <color indexed="8"/>
      </bottom>
      <diagonal/>
    </border>
    <border>
      <left style="medium">
        <color indexed="8"/>
      </left>
      <right/>
      <top style="medium">
        <color indexed="64"/>
      </top>
      <bottom style="thin">
        <color indexed="8"/>
      </bottom>
      <diagonal/>
    </border>
    <border>
      <left style="thin">
        <color indexed="8"/>
      </left>
      <right/>
      <top style="thin">
        <color indexed="8"/>
      </top>
      <bottom/>
      <diagonal/>
    </border>
    <border>
      <left style="thin">
        <color indexed="64"/>
      </left>
      <right/>
      <top style="medium">
        <color indexed="64"/>
      </top>
      <bottom style="thin">
        <color indexed="64"/>
      </bottom>
      <diagonal/>
    </border>
    <border>
      <left style="medium">
        <color indexed="64"/>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top style="thin">
        <color indexed="8"/>
      </top>
      <bottom/>
      <diagonal/>
    </border>
    <border>
      <left style="thin">
        <color indexed="8"/>
      </left>
      <right/>
      <top style="thin">
        <color indexed="8"/>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medium">
        <color indexed="64"/>
      </right>
      <top/>
      <bottom style="thin">
        <color indexed="8"/>
      </bottom>
      <diagonal/>
    </border>
    <border>
      <left/>
      <right style="medium">
        <color indexed="64"/>
      </right>
      <top style="thin">
        <color indexed="8"/>
      </top>
      <bottom style="medium">
        <color indexed="64"/>
      </bottom>
      <diagonal/>
    </border>
    <border>
      <left style="medium">
        <color indexed="64"/>
      </left>
      <right/>
      <top style="medium">
        <color indexed="64"/>
      </top>
      <bottom style="thin">
        <color indexed="8"/>
      </bottom>
      <diagonal/>
    </border>
    <border>
      <left style="medium">
        <color indexed="64"/>
      </left>
      <right style="medium">
        <color indexed="64"/>
      </right>
      <top style="medium">
        <color indexed="64"/>
      </top>
      <bottom style="thin">
        <color indexed="8"/>
      </bottom>
      <diagonal/>
    </border>
    <border>
      <left style="medium">
        <color indexed="64"/>
      </left>
      <right style="medium">
        <color indexed="64"/>
      </right>
      <top style="thin">
        <color indexed="8"/>
      </top>
      <bottom/>
      <diagonal/>
    </border>
    <border>
      <left style="medium">
        <color indexed="64"/>
      </left>
      <right/>
      <top style="thin">
        <color indexed="64"/>
      </top>
      <bottom style="thin">
        <color indexed="64"/>
      </bottom>
      <diagonal/>
    </border>
    <border>
      <left style="medium">
        <color indexed="64"/>
      </left>
      <right style="thin">
        <color indexed="62"/>
      </right>
      <top style="medium">
        <color indexed="64"/>
      </top>
      <bottom style="medium">
        <color indexed="64"/>
      </bottom>
      <diagonal/>
    </border>
    <border>
      <left style="thin">
        <color indexed="62"/>
      </left>
      <right style="thin">
        <color indexed="62"/>
      </right>
      <top style="medium">
        <color indexed="64"/>
      </top>
      <bottom style="medium">
        <color indexed="64"/>
      </bottom>
      <diagonal/>
    </border>
    <border>
      <left style="thin">
        <color indexed="62"/>
      </left>
      <right style="medium">
        <color indexed="64"/>
      </right>
      <top style="medium">
        <color indexed="64"/>
      </top>
      <bottom style="medium">
        <color indexed="64"/>
      </bottom>
      <diagonal/>
    </border>
    <border>
      <left/>
      <right style="thin">
        <color indexed="62"/>
      </right>
      <top style="medium">
        <color indexed="64"/>
      </top>
      <bottom style="medium">
        <color indexed="64"/>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medium">
        <color indexed="64"/>
      </bottom>
      <diagonal/>
    </border>
    <border>
      <left style="medium">
        <color indexed="64"/>
      </left>
      <right/>
      <top/>
      <bottom style="thin">
        <color indexed="64"/>
      </bottom>
      <diagonal/>
    </border>
  </borders>
  <cellStyleXfs count="41">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5" fillId="0" borderId="0"/>
    <xf numFmtId="0" fontId="2" fillId="0" borderId="0"/>
    <xf numFmtId="0" fontId="5" fillId="0" borderId="0"/>
    <xf numFmtId="0" fontId="23" fillId="0" borderId="0"/>
    <xf numFmtId="0" fontId="25" fillId="0" borderId="0" applyNumberFormat="0" applyFill="0" applyBorder="0" applyAlignment="0" applyProtection="0"/>
    <xf numFmtId="0" fontId="26" fillId="0" borderId="0"/>
    <xf numFmtId="0" fontId="1" fillId="0" borderId="0"/>
    <xf numFmtId="43" fontId="23" fillId="0" borderId="0" applyFont="0" applyFill="0" applyBorder="0" applyAlignment="0" applyProtection="0"/>
    <xf numFmtId="0" fontId="2" fillId="0" borderId="0"/>
    <xf numFmtId="0" fontId="26" fillId="0" borderId="0"/>
    <xf numFmtId="0" fontId="26" fillId="0" borderId="0"/>
    <xf numFmtId="0" fontId="2" fillId="0" borderId="0"/>
    <xf numFmtId="0" fontId="2" fillId="0" borderId="0"/>
    <xf numFmtId="0" fontId="2" fillId="0" borderId="0"/>
    <xf numFmtId="0" fontId="2" fillId="0" borderId="0"/>
    <xf numFmtId="0" fontId="26" fillId="0" borderId="0"/>
    <xf numFmtId="0" fontId="1" fillId="0" borderId="0"/>
    <xf numFmtId="0" fontId="2" fillId="0" borderId="0"/>
    <xf numFmtId="0" fontId="2" fillId="0" borderId="0"/>
    <xf numFmtId="0" fontId="26" fillId="0" borderId="0"/>
    <xf numFmtId="0" fontId="26" fillId="0" borderId="0"/>
    <xf numFmtId="0" fontId="2" fillId="0" borderId="0"/>
    <xf numFmtId="0" fontId="2" fillId="0" borderId="0"/>
    <xf numFmtId="0" fontId="26" fillId="0" borderId="0"/>
    <xf numFmtId="0" fontId="26" fillId="0" borderId="0"/>
    <xf numFmtId="0" fontId="26" fillId="0" borderId="0"/>
    <xf numFmtId="0" fontId="26" fillId="0" borderId="0"/>
    <xf numFmtId="164" fontId="1" fillId="0" borderId="0" applyFont="0" applyFill="0" applyBorder="0" applyAlignment="0" applyProtection="0"/>
    <xf numFmtId="0" fontId="26" fillId="0" borderId="0"/>
    <xf numFmtId="0" fontId="26" fillId="0" borderId="0"/>
    <xf numFmtId="0" fontId="2" fillId="0" borderId="0"/>
    <xf numFmtId="0" fontId="26" fillId="0" borderId="0"/>
    <xf numFmtId="0" fontId="26" fillId="0" borderId="0"/>
    <xf numFmtId="0" fontId="26" fillId="0" borderId="0"/>
    <xf numFmtId="0" fontId="26" fillId="0" borderId="0"/>
    <xf numFmtId="0" fontId="2" fillId="0" borderId="0"/>
  </cellStyleXfs>
  <cellXfs count="578">
    <xf numFmtId="0" fontId="0" fillId="0" borderId="0" xfId="0"/>
    <xf numFmtId="165" fontId="0" fillId="0" borderId="0" xfId="1" applyFont="1"/>
    <xf numFmtId="0" fontId="3" fillId="0" borderId="0" xfId="4" applyFont="1" applyAlignment="1">
      <alignment wrapText="1"/>
    </xf>
    <xf numFmtId="165" fontId="5" fillId="0" borderId="0" xfId="1" applyFont="1"/>
    <xf numFmtId="0" fontId="2" fillId="0" borderId="0" xfId="6"/>
    <xf numFmtId="0" fontId="10" fillId="0" borderId="0" xfId="0" applyFont="1"/>
    <xf numFmtId="165" fontId="10" fillId="0" borderId="0" xfId="1" applyFont="1"/>
    <xf numFmtId="0" fontId="7" fillId="0" borderId="0" xfId="0" applyFont="1"/>
    <xf numFmtId="0" fontId="6" fillId="0" borderId="0" xfId="5" applyFont="1" applyAlignment="1">
      <alignment wrapText="1"/>
    </xf>
    <xf numFmtId="165" fontId="6" fillId="0" borderId="0" xfId="1" applyFont="1" applyBorder="1" applyAlignment="1">
      <alignment wrapText="1"/>
    </xf>
    <xf numFmtId="0" fontId="12" fillId="0" borderId="0" xfId="0" applyFont="1"/>
    <xf numFmtId="0" fontId="0" fillId="2" borderId="0" xfId="0" applyFill="1"/>
    <xf numFmtId="165" fontId="3" fillId="0" borderId="1" xfId="1" applyFont="1" applyBorder="1" applyAlignment="1">
      <alignment horizontal="right" vertical="center"/>
    </xf>
    <xf numFmtId="165" fontId="3" fillId="0" borderId="6" xfId="1" applyFont="1" applyBorder="1" applyAlignment="1">
      <alignment wrapText="1"/>
    </xf>
    <xf numFmtId="43" fontId="15" fillId="0" borderId="7" xfId="1" applyNumberFormat="1" applyFont="1" applyFill="1" applyBorder="1" applyAlignment="1">
      <alignment horizontal="right" vertical="top"/>
    </xf>
    <xf numFmtId="0" fontId="15" fillId="0" borderId="8" xfId="7" applyFont="1" applyBorder="1" applyAlignment="1">
      <alignment horizontal="left" vertical="top" wrapText="1"/>
    </xf>
    <xf numFmtId="43" fontId="15" fillId="0" borderId="8" xfId="1" applyNumberFormat="1" applyFont="1" applyFill="1" applyBorder="1" applyAlignment="1">
      <alignment horizontal="right" vertical="top"/>
    </xf>
    <xf numFmtId="0" fontId="15" fillId="0" borderId="1" xfId="7" applyFont="1" applyBorder="1" applyAlignment="1">
      <alignment horizontal="left" vertical="top" wrapText="1"/>
    </xf>
    <xf numFmtId="43" fontId="15" fillId="0" borderId="1" xfId="1" applyNumberFormat="1" applyFont="1" applyFill="1" applyBorder="1" applyAlignment="1">
      <alignment horizontal="right" vertical="top"/>
    </xf>
    <xf numFmtId="0" fontId="14" fillId="0" borderId="2" xfId="7" applyFont="1" applyBorder="1" applyAlignment="1">
      <alignment horizontal="left" vertical="center" wrapText="1"/>
    </xf>
    <xf numFmtId="43" fontId="14" fillId="0" borderId="2" xfId="1" applyNumberFormat="1" applyFont="1" applyFill="1" applyBorder="1" applyAlignment="1">
      <alignment horizontal="right" vertical="center"/>
    </xf>
    <xf numFmtId="167" fontId="15" fillId="0" borderId="5" xfId="2" applyNumberFormat="1" applyFont="1" applyBorder="1"/>
    <xf numFmtId="43" fontId="15" fillId="0" borderId="2" xfId="1" applyNumberFormat="1" applyFont="1" applyFill="1" applyBorder="1" applyAlignment="1">
      <alignment horizontal="right" vertical="top"/>
    </xf>
    <xf numFmtId="0" fontId="14" fillId="0" borderId="2" xfId="7" applyFont="1" applyBorder="1" applyAlignment="1">
      <alignment horizontal="left" vertical="top" wrapText="1"/>
    </xf>
    <xf numFmtId="43" fontId="14" fillId="0" borderId="2" xfId="1" applyNumberFormat="1" applyFont="1" applyFill="1" applyBorder="1" applyAlignment="1">
      <alignment horizontal="right" vertical="top"/>
    </xf>
    <xf numFmtId="43" fontId="15" fillId="0" borderId="1" xfId="1" applyNumberFormat="1" applyFont="1" applyFill="1" applyBorder="1" applyAlignment="1">
      <alignment horizontal="center" vertical="center"/>
    </xf>
    <xf numFmtId="43" fontId="14" fillId="0" borderId="2" xfId="1" applyNumberFormat="1" applyFont="1" applyFill="1" applyBorder="1" applyAlignment="1">
      <alignment horizontal="left" vertical="top"/>
    </xf>
    <xf numFmtId="165" fontId="14" fillId="0" borderId="2" xfId="1" applyFont="1" applyFill="1" applyBorder="1" applyAlignment="1">
      <alignment horizontal="left" vertical="center" wrapText="1"/>
    </xf>
    <xf numFmtId="0" fontId="15" fillId="0" borderId="2" xfId="7" applyFont="1" applyBorder="1" applyAlignment="1">
      <alignment horizontal="left" vertical="center" wrapText="1"/>
    </xf>
    <xf numFmtId="43" fontId="15" fillId="0" borderId="2" xfId="1" applyNumberFormat="1" applyFont="1" applyFill="1" applyBorder="1" applyAlignment="1">
      <alignment horizontal="right" vertical="center"/>
    </xf>
    <xf numFmtId="0" fontId="15" fillId="0" borderId="1" xfId="7" applyFont="1" applyBorder="1" applyAlignment="1">
      <alignment horizontal="left" vertical="center" wrapText="1"/>
    </xf>
    <xf numFmtId="43" fontId="15" fillId="0" borderId="1" xfId="1" applyNumberFormat="1" applyFont="1" applyFill="1" applyBorder="1" applyAlignment="1">
      <alignment horizontal="right" vertical="center"/>
    </xf>
    <xf numFmtId="43" fontId="15" fillId="0" borderId="2" xfId="1" applyNumberFormat="1" applyFont="1" applyFill="1" applyBorder="1" applyAlignment="1">
      <alignment horizontal="center"/>
    </xf>
    <xf numFmtId="43" fontId="15" fillId="0" borderId="1" xfId="1" applyNumberFormat="1" applyFont="1" applyFill="1" applyBorder="1" applyAlignment="1">
      <alignment horizontal="center"/>
    </xf>
    <xf numFmtId="43" fontId="14" fillId="0" borderId="2" xfId="1" applyNumberFormat="1" applyFont="1" applyFill="1" applyBorder="1" applyAlignment="1">
      <alignment horizontal="center" vertical="center"/>
    </xf>
    <xf numFmtId="0" fontId="19" fillId="0" borderId="1" xfId="7" applyFont="1" applyBorder="1" applyAlignment="1">
      <alignment horizontal="left" vertical="top" wrapText="1"/>
    </xf>
    <xf numFmtId="43" fontId="19" fillId="0" borderId="1" xfId="1" applyNumberFormat="1" applyFont="1" applyFill="1" applyBorder="1" applyAlignment="1">
      <alignment horizontal="right" vertical="top"/>
    </xf>
    <xf numFmtId="43" fontId="19" fillId="0" borderId="1" xfId="1" applyNumberFormat="1" applyFont="1" applyFill="1" applyBorder="1" applyAlignment="1">
      <alignment horizontal="center" vertical="center"/>
    </xf>
    <xf numFmtId="0" fontId="0" fillId="0" borderId="0" xfId="0" applyAlignment="1">
      <alignment horizontal="center" vertical="center"/>
    </xf>
    <xf numFmtId="0" fontId="19" fillId="0" borderId="1" xfId="7" applyFont="1" applyBorder="1" applyAlignment="1">
      <alignment horizontal="left" vertical="center" wrapText="1"/>
    </xf>
    <xf numFmtId="0" fontId="17" fillId="0" borderId="2" xfId="7" applyFont="1" applyBorder="1" applyAlignment="1">
      <alignment horizontal="left" vertical="top" wrapText="1"/>
    </xf>
    <xf numFmtId="43" fontId="17" fillId="0" borderId="2" xfId="1" applyNumberFormat="1" applyFont="1" applyFill="1" applyBorder="1" applyAlignment="1">
      <alignment horizontal="right" vertical="top"/>
    </xf>
    <xf numFmtId="0" fontId="22" fillId="2" borderId="0" xfId="0" applyFont="1" applyFill="1" applyAlignment="1">
      <alignment vertical="center"/>
    </xf>
    <xf numFmtId="0" fontId="24" fillId="2" borderId="0" xfId="0" applyFont="1" applyFill="1" applyAlignment="1">
      <alignment vertical="center"/>
    </xf>
    <xf numFmtId="0" fontId="21" fillId="0" borderId="0" xfId="0" applyFont="1"/>
    <xf numFmtId="0" fontId="28" fillId="2" borderId="0" xfId="11" applyFont="1" applyFill="1"/>
    <xf numFmtId="0" fontId="22" fillId="0" borderId="0" xfId="11" applyFont="1"/>
    <xf numFmtId="0" fontId="30" fillId="0" borderId="0" xfId="9" applyFont="1" applyAlignment="1">
      <alignment horizontal="center" vertical="center"/>
    </xf>
    <xf numFmtId="0" fontId="31" fillId="0" borderId="0" xfId="11" applyFont="1"/>
    <xf numFmtId="3" fontId="22" fillId="0" borderId="0" xfId="11" applyNumberFormat="1" applyFont="1"/>
    <xf numFmtId="0" fontId="32" fillId="0" borderId="0" xfId="11" applyFont="1"/>
    <xf numFmtId="3" fontId="14" fillId="2" borderId="1" xfId="11" applyNumberFormat="1" applyFont="1" applyFill="1" applyBorder="1" applyAlignment="1">
      <alignment horizontal="left" vertical="center"/>
    </xf>
    <xf numFmtId="168" fontId="18" fillId="0" borderId="1" xfId="12" applyNumberFormat="1" applyFont="1" applyBorder="1" applyAlignment="1">
      <alignment horizontal="right" vertical="center"/>
    </xf>
    <xf numFmtId="3" fontId="15" fillId="2" borderId="1" xfId="11" applyNumberFormat="1" applyFont="1" applyFill="1" applyBorder="1" applyAlignment="1">
      <alignment horizontal="left" vertical="center"/>
    </xf>
    <xf numFmtId="168" fontId="20" fillId="0" borderId="1" xfId="12" applyNumberFormat="1" applyFont="1" applyBorder="1" applyAlignment="1">
      <alignment horizontal="right" vertical="center"/>
    </xf>
    <xf numFmtId="3" fontId="14" fillId="0" borderId="2" xfId="11" applyNumberFormat="1" applyFont="1" applyBorder="1" applyAlignment="1">
      <alignment horizontal="left" vertical="center"/>
    </xf>
    <xf numFmtId="168" fontId="18" fillId="0" borderId="2" xfId="12" applyNumberFormat="1" applyFont="1" applyFill="1" applyBorder="1" applyAlignment="1">
      <alignment horizontal="right" vertical="center"/>
    </xf>
    <xf numFmtId="168" fontId="18" fillId="0" borderId="64" xfId="12" applyNumberFormat="1" applyFont="1" applyFill="1" applyBorder="1" applyAlignment="1">
      <alignment horizontal="right" vertical="center"/>
    </xf>
    <xf numFmtId="3" fontId="14" fillId="0" borderId="28" xfId="11" applyNumberFormat="1" applyFont="1" applyBorder="1" applyAlignment="1">
      <alignment horizontal="left" vertical="center"/>
    </xf>
    <xf numFmtId="168" fontId="18" fillId="0" borderId="28" xfId="12" applyNumberFormat="1" applyFont="1" applyFill="1" applyBorder="1" applyAlignment="1">
      <alignment horizontal="right" vertical="center"/>
    </xf>
    <xf numFmtId="168" fontId="18" fillId="0" borderId="29" xfId="12" applyNumberFormat="1" applyFont="1" applyFill="1" applyBorder="1" applyAlignment="1">
      <alignment horizontal="right" vertical="center"/>
    </xf>
    <xf numFmtId="3" fontId="14" fillId="2" borderId="2" xfId="11" applyNumberFormat="1" applyFont="1" applyFill="1" applyBorder="1" applyAlignment="1">
      <alignment horizontal="left" vertical="center"/>
    </xf>
    <xf numFmtId="168" fontId="18" fillId="0" borderId="2" xfId="12" applyNumberFormat="1" applyFont="1" applyBorder="1" applyAlignment="1">
      <alignment horizontal="right" vertical="center"/>
    </xf>
    <xf numFmtId="0" fontId="0" fillId="0" borderId="0" xfId="0" applyAlignment="1">
      <alignment vertical="center"/>
    </xf>
    <xf numFmtId="0" fontId="27" fillId="0" borderId="1" xfId="14" applyFont="1" applyBorder="1" applyAlignment="1">
      <alignment horizontal="left" vertical="center" wrapText="1"/>
    </xf>
    <xf numFmtId="0" fontId="26" fillId="0" borderId="0" xfId="15"/>
    <xf numFmtId="0" fontId="26" fillId="0" borderId="0" xfId="15" applyAlignment="1">
      <alignment vertical="center"/>
    </xf>
    <xf numFmtId="0" fontId="4" fillId="0" borderId="0" xfId="15" applyFont="1" applyAlignment="1">
      <alignment vertical="center" wrapText="1"/>
    </xf>
    <xf numFmtId="0" fontId="26" fillId="0" borderId="0" xfId="15" applyAlignment="1">
      <alignment vertical="center" wrapText="1"/>
    </xf>
    <xf numFmtId="165" fontId="27" fillId="2" borderId="0" xfId="1" applyFont="1" applyFill="1" applyBorder="1" applyAlignment="1">
      <alignment vertical="top"/>
    </xf>
    <xf numFmtId="165" fontId="3" fillId="0" borderId="25" xfId="1" applyFont="1" applyBorder="1" applyAlignment="1">
      <alignment horizontal="left" vertical="top" wrapText="1"/>
    </xf>
    <xf numFmtId="165" fontId="3" fillId="0" borderId="26" xfId="1" applyFont="1" applyBorder="1" applyAlignment="1">
      <alignment horizontal="right" vertical="center"/>
    </xf>
    <xf numFmtId="165" fontId="3" fillId="0" borderId="27" xfId="1" applyFont="1" applyBorder="1" applyAlignment="1">
      <alignment horizontal="left" vertical="top" wrapText="1"/>
    </xf>
    <xf numFmtId="165" fontId="3" fillId="0" borderId="28" xfId="1" applyFont="1" applyBorder="1" applyAlignment="1">
      <alignment horizontal="right" vertical="center"/>
    </xf>
    <xf numFmtId="165" fontId="3" fillId="0" borderId="29" xfId="1" applyFont="1" applyBorder="1" applyAlignment="1">
      <alignment horizontal="right" vertical="center"/>
    </xf>
    <xf numFmtId="0" fontId="7" fillId="2" borderId="0" xfId="0" applyFont="1" applyFill="1"/>
    <xf numFmtId="0" fontId="10" fillId="2" borderId="0" xfId="0" applyFont="1" applyFill="1"/>
    <xf numFmtId="165" fontId="10" fillId="2" borderId="0" xfId="1" applyFont="1" applyFill="1"/>
    <xf numFmtId="167" fontId="15" fillId="0" borderId="2" xfId="2" applyNumberFormat="1" applyFont="1" applyBorder="1" applyAlignment="1">
      <alignment vertical="center"/>
    </xf>
    <xf numFmtId="167" fontId="15" fillId="0" borderId="1" xfId="2" applyNumberFormat="1" applyFont="1" applyBorder="1" applyAlignment="1">
      <alignment vertical="center"/>
    </xf>
    <xf numFmtId="43" fontId="0" fillId="0" borderId="0" xfId="0" applyNumberFormat="1"/>
    <xf numFmtId="43" fontId="14" fillId="0" borderId="2" xfId="1" applyNumberFormat="1" applyFont="1" applyFill="1" applyBorder="1" applyAlignment="1">
      <alignment vertical="center"/>
    </xf>
    <xf numFmtId="43" fontId="15" fillId="0" borderId="1" xfId="1" applyNumberFormat="1" applyFont="1" applyFill="1" applyBorder="1" applyAlignment="1">
      <alignment vertical="center"/>
    </xf>
    <xf numFmtId="0" fontId="14" fillId="0" borderId="63" xfId="7" applyFont="1" applyBorder="1" applyAlignment="1">
      <alignment vertical="top" wrapText="1"/>
    </xf>
    <xf numFmtId="43" fontId="14" fillId="0" borderId="64" xfId="1" applyNumberFormat="1" applyFont="1" applyFill="1" applyBorder="1" applyAlignment="1">
      <alignment vertical="center"/>
    </xf>
    <xf numFmtId="0" fontId="15" fillId="0" borderId="25" xfId="7" applyFont="1" applyBorder="1" applyAlignment="1">
      <alignment vertical="center" wrapText="1"/>
    </xf>
    <xf numFmtId="43" fontId="15" fillId="0" borderId="26" xfId="1" applyNumberFormat="1" applyFont="1" applyFill="1" applyBorder="1" applyAlignment="1">
      <alignment vertical="center"/>
    </xf>
    <xf numFmtId="0" fontId="15" fillId="0" borderId="27" xfId="7" applyFont="1" applyBorder="1" applyAlignment="1">
      <alignment vertical="center" wrapText="1"/>
    </xf>
    <xf numFmtId="43" fontId="15" fillId="0" borderId="28" xfId="1" applyNumberFormat="1" applyFont="1" applyFill="1" applyBorder="1" applyAlignment="1">
      <alignment vertical="center"/>
    </xf>
    <xf numFmtId="43" fontId="15" fillId="0" borderId="29" xfId="1" applyNumberFormat="1" applyFont="1" applyFill="1" applyBorder="1" applyAlignment="1">
      <alignment vertical="center"/>
    </xf>
    <xf numFmtId="0" fontId="8" fillId="0" borderId="0" xfId="3" applyFont="1" applyAlignment="1">
      <alignment wrapText="1"/>
    </xf>
    <xf numFmtId="166" fontId="27" fillId="0" borderId="2" xfId="1" applyNumberFormat="1" applyFont="1" applyBorder="1" applyAlignment="1">
      <alignment vertical="center"/>
    </xf>
    <xf numFmtId="165" fontId="3" fillId="0" borderId="2" xfId="1" applyFont="1" applyBorder="1" applyAlignment="1">
      <alignment vertical="center"/>
    </xf>
    <xf numFmtId="166" fontId="27" fillId="0" borderId="1" xfId="1" applyNumberFormat="1" applyFont="1" applyBorder="1" applyAlignment="1">
      <alignment vertical="center"/>
    </xf>
    <xf numFmtId="165" fontId="3" fillId="0" borderId="1" xfId="1" applyFont="1" applyBorder="1" applyAlignment="1">
      <alignment vertical="center"/>
    </xf>
    <xf numFmtId="166" fontId="2" fillId="0" borderId="0" xfId="1" applyNumberFormat="1" applyFont="1" applyAlignment="1">
      <alignment horizontal="center"/>
    </xf>
    <xf numFmtId="0" fontId="12" fillId="0" borderId="0" xfId="0" applyFont="1" applyAlignment="1">
      <alignment vertical="center"/>
    </xf>
    <xf numFmtId="167" fontId="14" fillId="0" borderId="2" xfId="2" applyNumberFormat="1" applyFont="1" applyFill="1" applyBorder="1" applyAlignment="1">
      <alignment horizontal="center" vertical="center"/>
    </xf>
    <xf numFmtId="43" fontId="15" fillId="0" borderId="2" xfId="1" applyNumberFormat="1" applyFont="1" applyFill="1" applyBorder="1" applyAlignment="1">
      <alignment horizontal="center" vertical="center"/>
    </xf>
    <xf numFmtId="167" fontId="15" fillId="0" borderId="2" xfId="2" applyNumberFormat="1" applyFont="1" applyFill="1" applyBorder="1" applyAlignment="1">
      <alignment horizontal="center" vertical="center"/>
    </xf>
    <xf numFmtId="0" fontId="2" fillId="2" borderId="0" xfId="17" applyFill="1" applyAlignment="1">
      <alignment vertical="center"/>
    </xf>
    <xf numFmtId="0" fontId="2" fillId="2" borderId="0" xfId="17" applyFill="1"/>
    <xf numFmtId="0" fontId="2" fillId="2" borderId="0" xfId="17" applyFill="1" applyAlignment="1">
      <alignment horizontal="center" vertical="center"/>
    </xf>
    <xf numFmtId="0" fontId="13" fillId="0" borderId="22" xfId="16" applyFont="1" applyBorder="1" applyAlignment="1">
      <alignment horizontal="left" vertical="top" wrapText="1"/>
    </xf>
    <xf numFmtId="170" fontId="0" fillId="2" borderId="0" xfId="0" applyNumberFormat="1" applyFill="1"/>
    <xf numFmtId="43" fontId="17" fillId="0" borderId="23" xfId="1" applyNumberFormat="1" applyFont="1" applyFill="1" applyBorder="1" applyAlignment="1">
      <alignment horizontal="right" vertical="top"/>
    </xf>
    <xf numFmtId="167" fontId="17" fillId="0" borderId="23" xfId="2" applyNumberFormat="1" applyFont="1" applyFill="1" applyBorder="1" applyAlignment="1">
      <alignment horizontal="right" vertical="top"/>
    </xf>
    <xf numFmtId="0" fontId="37" fillId="2" borderId="0" xfId="0" applyFont="1" applyFill="1" applyAlignment="1">
      <alignment vertical="center" wrapText="1"/>
    </xf>
    <xf numFmtId="0" fontId="26" fillId="0" borderId="0" xfId="20"/>
    <xf numFmtId="0" fontId="29" fillId="0" borderId="0" xfId="0" applyFont="1" applyFill="1" applyAlignment="1"/>
    <xf numFmtId="0" fontId="2" fillId="0" borderId="0" xfId="23"/>
    <xf numFmtId="0" fontId="29" fillId="0" borderId="0" xfId="0" applyFont="1" applyFill="1" applyAlignment="1">
      <alignment horizontal="left"/>
    </xf>
    <xf numFmtId="0" fontId="26" fillId="0" borderId="0" xfId="24"/>
    <xf numFmtId="0" fontId="26" fillId="0" borderId="0" xfId="25"/>
    <xf numFmtId="0" fontId="37" fillId="0" borderId="0" xfId="0" applyFont="1" applyFill="1" applyAlignment="1">
      <alignment horizontal="left" vertical="center" wrapText="1"/>
    </xf>
    <xf numFmtId="0" fontId="0" fillId="0" borderId="0" xfId="0" applyAlignment="1">
      <alignment horizontal="left"/>
    </xf>
    <xf numFmtId="0" fontId="2" fillId="0" borderId="0" xfId="26"/>
    <xf numFmtId="0" fontId="36" fillId="0" borderId="0" xfId="27" applyFont="1" applyBorder="1" applyAlignment="1">
      <alignment vertical="center" wrapText="1"/>
    </xf>
    <xf numFmtId="0" fontId="2" fillId="0" borderId="0" xfId="27"/>
    <xf numFmtId="0" fontId="40" fillId="0" borderId="0" xfId="27" applyFont="1" applyBorder="1" applyAlignment="1">
      <alignment vertical="top" wrapText="1"/>
    </xf>
    <xf numFmtId="0" fontId="26" fillId="0" borderId="0" xfId="28"/>
    <xf numFmtId="0" fontId="26" fillId="0" borderId="0" xfId="29"/>
    <xf numFmtId="167" fontId="27" fillId="0" borderId="1" xfId="2" applyNumberFormat="1" applyFont="1" applyBorder="1" applyAlignment="1">
      <alignment horizontal="center"/>
    </xf>
    <xf numFmtId="167" fontId="27" fillId="0" borderId="23" xfId="2" applyNumberFormat="1" applyFont="1" applyBorder="1" applyAlignment="1">
      <alignment horizontal="center"/>
    </xf>
    <xf numFmtId="167" fontId="27" fillId="0" borderId="24" xfId="2" applyNumberFormat="1" applyFont="1" applyBorder="1" applyAlignment="1">
      <alignment horizontal="center"/>
    </xf>
    <xf numFmtId="0" fontId="27" fillId="0" borderId="25" xfId="30" applyFont="1" applyBorder="1" applyAlignment="1">
      <alignment horizontal="left" vertical="top" wrapText="1"/>
    </xf>
    <xf numFmtId="167" fontId="27" fillId="0" borderId="26" xfId="2" applyNumberFormat="1" applyFont="1" applyBorder="1" applyAlignment="1">
      <alignment horizontal="center"/>
    </xf>
    <xf numFmtId="167" fontId="27" fillId="0" borderId="28" xfId="2" applyNumberFormat="1" applyFont="1" applyBorder="1" applyAlignment="1">
      <alignment horizontal="center"/>
    </xf>
    <xf numFmtId="167" fontId="27" fillId="0" borderId="29" xfId="2" applyNumberFormat="1" applyFont="1" applyBorder="1" applyAlignment="1">
      <alignment horizontal="center"/>
    </xf>
    <xf numFmtId="0" fontId="3" fillId="0" borderId="27" xfId="30" applyFont="1" applyBorder="1" applyAlignment="1">
      <alignment horizontal="left" vertical="top" wrapText="1"/>
    </xf>
    <xf numFmtId="0" fontId="26" fillId="2" borderId="0" xfId="30" applyFill="1"/>
    <xf numFmtId="167" fontId="26" fillId="2" borderId="0" xfId="2" applyNumberFormat="1" applyFont="1" applyFill="1"/>
    <xf numFmtId="167" fontId="27" fillId="0" borderId="22" xfId="2" applyNumberFormat="1" applyFont="1" applyBorder="1" applyAlignment="1">
      <alignment horizontal="center"/>
    </xf>
    <xf numFmtId="167" fontId="27" fillId="0" borderId="25" xfId="2" applyNumberFormat="1" applyFont="1" applyBorder="1" applyAlignment="1">
      <alignment horizontal="center"/>
    </xf>
    <xf numFmtId="167" fontId="27" fillId="0" borderId="27" xfId="2" applyNumberFormat="1" applyFont="1" applyBorder="1" applyAlignment="1">
      <alignment horizontal="center"/>
    </xf>
    <xf numFmtId="167" fontId="27" fillId="0" borderId="42" xfId="2" applyNumberFormat="1" applyFont="1" applyBorder="1" applyAlignment="1">
      <alignment horizontal="center"/>
    </xf>
    <xf numFmtId="167" fontId="27" fillId="0" borderId="70" xfId="2" applyNumberFormat="1" applyFont="1" applyBorder="1" applyAlignment="1">
      <alignment horizontal="center"/>
    </xf>
    <xf numFmtId="167" fontId="27" fillId="0" borderId="43" xfId="2" applyNumberFormat="1" applyFont="1" applyBorder="1" applyAlignment="1">
      <alignment horizontal="center"/>
    </xf>
    <xf numFmtId="0" fontId="27" fillId="0" borderId="108" xfId="30" applyFont="1" applyBorder="1" applyAlignment="1">
      <alignment horizontal="left" vertical="top" wrapText="1"/>
    </xf>
    <xf numFmtId="0" fontId="3" fillId="0" borderId="31" xfId="30" applyFont="1" applyBorder="1" applyAlignment="1">
      <alignment horizontal="left" vertical="top" wrapText="1"/>
    </xf>
    <xf numFmtId="0" fontId="29" fillId="0" borderId="0" xfId="0" applyFont="1" applyFill="1" applyAlignment="1">
      <alignment horizontal="left"/>
    </xf>
    <xf numFmtId="0" fontId="39" fillId="0" borderId="0" xfId="22" applyFont="1" applyBorder="1" applyAlignment="1">
      <alignment horizontal="left" vertical="top" wrapText="1"/>
    </xf>
    <xf numFmtId="0" fontId="37" fillId="0" borderId="0" xfId="0" applyFont="1" applyFill="1" applyAlignment="1">
      <alignment horizontal="left" vertical="center" wrapText="1"/>
    </xf>
    <xf numFmtId="0" fontId="39" fillId="0" borderId="81" xfId="22" applyFont="1" applyBorder="1" applyAlignment="1">
      <alignment horizontal="left" vertical="top" wrapText="1"/>
    </xf>
    <xf numFmtId="0" fontId="0" fillId="0" borderId="0" xfId="0" applyAlignment="1">
      <alignment wrapText="1"/>
    </xf>
    <xf numFmtId="0" fontId="14" fillId="3" borderId="15" xfId="0" applyFont="1" applyFill="1" applyBorder="1" applyAlignment="1">
      <alignment horizontal="center" vertical="center" wrapText="1"/>
    </xf>
    <xf numFmtId="0" fontId="14" fillId="3" borderId="14" xfId="0" applyFont="1" applyFill="1" applyBorder="1" applyAlignment="1">
      <alignment horizontal="center" vertical="center" wrapText="1"/>
    </xf>
    <xf numFmtId="165" fontId="13" fillId="0" borderId="23" xfId="1" applyFont="1" applyBorder="1" applyAlignment="1">
      <alignment horizontal="center" vertical="center"/>
    </xf>
    <xf numFmtId="165" fontId="13" fillId="0" borderId="24" xfId="1" applyFont="1" applyBorder="1" applyAlignment="1">
      <alignment horizontal="center" vertical="center"/>
    </xf>
    <xf numFmtId="165" fontId="27" fillId="0" borderId="1" xfId="1" applyFont="1" applyBorder="1" applyAlignment="1">
      <alignment horizontal="center" vertical="center"/>
    </xf>
    <xf numFmtId="165" fontId="27" fillId="0" borderId="26" xfId="1" applyFont="1" applyBorder="1" applyAlignment="1">
      <alignment horizontal="center" vertical="center"/>
    </xf>
    <xf numFmtId="165" fontId="27" fillId="0" borderId="28" xfId="1" applyFont="1" applyBorder="1" applyAlignment="1">
      <alignment horizontal="center" vertical="center"/>
    </xf>
    <xf numFmtId="165" fontId="27" fillId="0" borderId="29" xfId="1" applyFont="1" applyBorder="1" applyAlignment="1">
      <alignment horizontal="center" vertical="center"/>
    </xf>
    <xf numFmtId="0" fontId="13" fillId="0" borderId="22" xfId="15" applyFont="1" applyBorder="1" applyAlignment="1">
      <alignment horizontal="left" vertical="center" wrapText="1"/>
    </xf>
    <xf numFmtId="0" fontId="27" fillId="0" borderId="25" xfId="15" applyFont="1" applyBorder="1" applyAlignment="1">
      <alignment horizontal="left" vertical="center" wrapText="1"/>
    </xf>
    <xf numFmtId="0" fontId="27" fillId="0" borderId="27" xfId="15" applyFont="1" applyBorder="1" applyAlignment="1">
      <alignment horizontal="left" vertical="center" wrapText="1"/>
    </xf>
    <xf numFmtId="0" fontId="14" fillId="3" borderId="12" xfId="0" applyFont="1" applyFill="1" applyBorder="1" applyAlignment="1">
      <alignment horizontal="center" vertical="center" wrapText="1"/>
    </xf>
    <xf numFmtId="0" fontId="14" fillId="3" borderId="13" xfId="0" applyFont="1" applyFill="1" applyBorder="1" applyAlignment="1">
      <alignment horizontal="center" vertical="center" wrapText="1"/>
    </xf>
    <xf numFmtId="0" fontId="14" fillId="3" borderId="10" xfId="0" applyFont="1" applyFill="1" applyBorder="1" applyAlignment="1">
      <alignment horizontal="center" vertical="center" wrapText="1"/>
    </xf>
    <xf numFmtId="0" fontId="14" fillId="3" borderId="16" xfId="0" applyFont="1" applyFill="1" applyBorder="1" applyAlignment="1">
      <alignment horizontal="center" vertical="center" wrapText="1"/>
    </xf>
    <xf numFmtId="165" fontId="14" fillId="3" borderId="33" xfId="1" applyFont="1" applyFill="1" applyBorder="1" applyAlignment="1">
      <alignment horizontal="center" vertical="center" wrapText="1"/>
    </xf>
    <xf numFmtId="165" fontId="14" fillId="3" borderId="35" xfId="1" applyFont="1" applyFill="1" applyBorder="1" applyAlignment="1">
      <alignment horizontal="center" vertical="center" wrapText="1"/>
    </xf>
    <xf numFmtId="165" fontId="14" fillId="3" borderId="43" xfId="1" applyFont="1" applyFill="1" applyBorder="1" applyAlignment="1">
      <alignment horizontal="center" vertical="center" wrapText="1"/>
    </xf>
    <xf numFmtId="165" fontId="14" fillId="3" borderId="28" xfId="1" applyFont="1" applyFill="1" applyBorder="1" applyAlignment="1">
      <alignment horizontal="center" vertical="center" wrapText="1"/>
    </xf>
    <xf numFmtId="165" fontId="14" fillId="3" borderId="37" xfId="1" applyFont="1" applyFill="1" applyBorder="1" applyAlignment="1">
      <alignment horizontal="center" vertical="center" wrapText="1"/>
    </xf>
    <xf numFmtId="165" fontId="14" fillId="3" borderId="34" xfId="1" applyFont="1" applyFill="1" applyBorder="1" applyAlignment="1">
      <alignment horizontal="center" vertical="center" wrapText="1"/>
    </xf>
    <xf numFmtId="165" fontId="14" fillId="3" borderId="41" xfId="1" applyFont="1" applyFill="1" applyBorder="1" applyAlignment="1">
      <alignment horizontal="center" vertical="center" wrapText="1"/>
    </xf>
    <xf numFmtId="165" fontId="14" fillId="3" borderId="51" xfId="1" applyFont="1" applyFill="1" applyBorder="1" applyAlignment="1">
      <alignment horizontal="center" vertical="center" wrapText="1"/>
    </xf>
    <xf numFmtId="165" fontId="14" fillId="3" borderId="52" xfId="1" applyFont="1" applyFill="1" applyBorder="1" applyAlignment="1">
      <alignment horizontal="center" vertical="center" wrapText="1"/>
    </xf>
    <xf numFmtId="165" fontId="14" fillId="3" borderId="66" xfId="1" applyFont="1" applyFill="1" applyBorder="1" applyAlignment="1">
      <alignment horizontal="center" vertical="center" wrapText="1"/>
    </xf>
    <xf numFmtId="165" fontId="14" fillId="3" borderId="42" xfId="1" applyFont="1" applyFill="1" applyBorder="1" applyAlignment="1">
      <alignment horizontal="center" vertical="center" wrapText="1"/>
    </xf>
    <xf numFmtId="165" fontId="14" fillId="3" borderId="23" xfId="1" applyFont="1" applyFill="1" applyBorder="1" applyAlignment="1">
      <alignment horizontal="center" vertical="center" wrapText="1"/>
    </xf>
    <xf numFmtId="165" fontId="14" fillId="3" borderId="50" xfId="1" applyFont="1" applyFill="1" applyBorder="1" applyAlignment="1">
      <alignment vertical="center" wrapText="1"/>
    </xf>
    <xf numFmtId="165" fontId="14" fillId="3" borderId="29" xfId="1" applyFont="1" applyFill="1" applyBorder="1" applyAlignment="1">
      <alignment horizontal="center" vertical="center" wrapText="1"/>
    </xf>
    <xf numFmtId="165" fontId="0" fillId="0" borderId="0" xfId="1" applyFont="1" applyBorder="1" applyAlignment="1"/>
    <xf numFmtId="0" fontId="14" fillId="3" borderId="27" xfId="11" applyFont="1" applyFill="1" applyBorder="1" applyAlignment="1">
      <alignment horizontal="center" vertical="center" wrapText="1"/>
    </xf>
    <xf numFmtId="0" fontId="14" fillId="3" borderId="28" xfId="11" applyFont="1" applyFill="1" applyBorder="1" applyAlignment="1">
      <alignment horizontal="center" vertical="center" wrapText="1"/>
    </xf>
    <xf numFmtId="0" fontId="14" fillId="3" borderId="29" xfId="11" applyFont="1" applyFill="1" applyBorder="1" applyAlignment="1">
      <alignment horizontal="center" vertical="center" wrapText="1"/>
    </xf>
    <xf numFmtId="165" fontId="14" fillId="3" borderId="45" xfId="1" applyFont="1" applyFill="1" applyBorder="1" applyAlignment="1">
      <alignment horizontal="center" vertical="center" wrapText="1"/>
    </xf>
    <xf numFmtId="165" fontId="14" fillId="3" borderId="10" xfId="1" applyFont="1" applyFill="1" applyBorder="1" applyAlignment="1">
      <alignment horizontal="center" vertical="center" wrapText="1"/>
    </xf>
    <xf numFmtId="165" fontId="14" fillId="3" borderId="46" xfId="1" applyFont="1" applyFill="1" applyBorder="1" applyAlignment="1">
      <alignment horizontal="center" vertical="center" wrapText="1"/>
    </xf>
    <xf numFmtId="165" fontId="14" fillId="3" borderId="53" xfId="1" applyFont="1" applyFill="1" applyBorder="1" applyAlignment="1">
      <alignment horizontal="center" vertical="center" wrapText="1"/>
    </xf>
    <xf numFmtId="165" fontId="14" fillId="3" borderId="21" xfId="1" applyFont="1" applyFill="1" applyBorder="1" applyAlignment="1">
      <alignment horizontal="center" vertical="center" wrapText="1"/>
    </xf>
    <xf numFmtId="165" fontId="14" fillId="3" borderId="44" xfId="1" applyFont="1" applyFill="1" applyBorder="1" applyAlignment="1">
      <alignment horizontal="center" vertical="center" wrapText="1"/>
    </xf>
    <xf numFmtId="165" fontId="14" fillId="3" borderId="39" xfId="1" applyFont="1" applyFill="1" applyBorder="1" applyAlignment="1">
      <alignment horizontal="center" vertical="center" wrapText="1"/>
    </xf>
    <xf numFmtId="0" fontId="13" fillId="3" borderId="17" xfId="14" applyFont="1" applyFill="1" applyBorder="1" applyAlignment="1">
      <alignment horizontal="center" wrapText="1"/>
    </xf>
    <xf numFmtId="0" fontId="13" fillId="3" borderId="32" xfId="14" applyFont="1" applyFill="1" applyBorder="1" applyAlignment="1">
      <alignment horizontal="center" wrapText="1"/>
    </xf>
    <xf numFmtId="0" fontId="13" fillId="3" borderId="50" xfId="14" applyFont="1" applyFill="1" applyBorder="1" applyAlignment="1">
      <alignment horizontal="center" wrapText="1"/>
    </xf>
    <xf numFmtId="165" fontId="14" fillId="3" borderId="36" xfId="1" applyFont="1" applyFill="1" applyBorder="1" applyAlignment="1">
      <alignment horizontal="center" vertical="center" wrapText="1"/>
    </xf>
    <xf numFmtId="165" fontId="14" fillId="3" borderId="32" xfId="1" applyFont="1" applyFill="1" applyBorder="1" applyAlignment="1">
      <alignment horizontal="center" vertical="center" wrapText="1"/>
    </xf>
    <xf numFmtId="165" fontId="14" fillId="3" borderId="40" xfId="1" applyFont="1" applyFill="1" applyBorder="1" applyAlignment="1">
      <alignment horizontal="center" vertical="center" wrapText="1"/>
    </xf>
    <xf numFmtId="165" fontId="14" fillId="3" borderId="24" xfId="1" applyFont="1" applyFill="1" applyBorder="1" applyAlignment="1">
      <alignment horizontal="center" vertical="center" wrapText="1"/>
    </xf>
    <xf numFmtId="0" fontId="14" fillId="3" borderId="33" xfId="11" applyFont="1" applyFill="1" applyBorder="1" applyAlignment="1">
      <alignment horizontal="center" vertical="center" wrapText="1"/>
    </xf>
    <xf numFmtId="0" fontId="14" fillId="3" borderId="34" xfId="11" applyFont="1" applyFill="1" applyBorder="1" applyAlignment="1">
      <alignment horizontal="center" vertical="center" wrapText="1"/>
    </xf>
    <xf numFmtId="0" fontId="14" fillId="3" borderId="35" xfId="11" applyFont="1" applyFill="1" applyBorder="1" applyAlignment="1">
      <alignment horizontal="center" vertical="center" wrapText="1"/>
    </xf>
    <xf numFmtId="0" fontId="14" fillId="3" borderId="46" xfId="0" applyFont="1" applyFill="1" applyBorder="1" applyAlignment="1">
      <alignment horizontal="center" vertical="center" wrapText="1"/>
    </xf>
    <xf numFmtId="165" fontId="14" fillId="3" borderId="61" xfId="1" applyFont="1" applyFill="1" applyBorder="1" applyAlignment="1">
      <alignment horizontal="center" vertical="center" wrapText="1"/>
    </xf>
    <xf numFmtId="0" fontId="14" fillId="3" borderId="62" xfId="0" applyFont="1" applyFill="1" applyBorder="1" applyAlignment="1">
      <alignment horizontal="center" vertical="center" wrapText="1"/>
    </xf>
    <xf numFmtId="165" fontId="17" fillId="3" borderId="43" xfId="1" applyFont="1" applyFill="1" applyBorder="1" applyAlignment="1">
      <alignment horizontal="center" vertical="center" wrapText="1"/>
    </xf>
    <xf numFmtId="165" fontId="17" fillId="3" borderId="61" xfId="1" applyFont="1" applyFill="1" applyBorder="1" applyAlignment="1">
      <alignment horizontal="center" vertical="center" wrapText="1"/>
    </xf>
    <xf numFmtId="165" fontId="17" fillId="3" borderId="37" xfId="1" applyFont="1" applyFill="1" applyBorder="1" applyAlignment="1">
      <alignment horizontal="center" vertical="center" wrapText="1"/>
    </xf>
    <xf numFmtId="165" fontId="17" fillId="3" borderId="34" xfId="1" applyFont="1" applyFill="1" applyBorder="1" applyAlignment="1">
      <alignment horizontal="center" vertical="center" wrapText="1"/>
    </xf>
    <xf numFmtId="165" fontId="17" fillId="3" borderId="41" xfId="1" applyFont="1" applyFill="1" applyBorder="1" applyAlignment="1">
      <alignment horizontal="center" vertical="center" wrapText="1"/>
    </xf>
    <xf numFmtId="165" fontId="17" fillId="3" borderId="28" xfId="1" applyFont="1" applyFill="1" applyBorder="1" applyAlignment="1">
      <alignment horizontal="center" vertical="center" wrapText="1"/>
    </xf>
    <xf numFmtId="0" fontId="22" fillId="2" borderId="0" xfId="0" applyFont="1" applyFill="1" applyAlignment="1">
      <alignment vertical="top" wrapText="1"/>
    </xf>
    <xf numFmtId="0" fontId="13" fillId="3" borderId="67" xfId="30" applyFont="1" applyFill="1" applyBorder="1" applyAlignment="1">
      <alignment horizontal="center" vertical="center" wrapText="1"/>
    </xf>
    <xf numFmtId="0" fontId="13" fillId="3" borderId="68" xfId="30" applyFont="1" applyFill="1" applyBorder="1" applyAlignment="1">
      <alignment horizontal="center" vertical="center" wrapText="1"/>
    </xf>
    <xf numFmtId="0" fontId="13" fillId="3" borderId="69" xfId="30" applyFont="1" applyFill="1" applyBorder="1" applyAlignment="1">
      <alignment horizontal="center" vertical="center" wrapText="1"/>
    </xf>
    <xf numFmtId="0" fontId="13" fillId="3" borderId="88" xfId="30" applyFont="1" applyFill="1" applyBorder="1" applyAlignment="1">
      <alignment horizontal="center" vertical="center" wrapText="1"/>
    </xf>
    <xf numFmtId="0" fontId="9" fillId="3" borderId="67" xfId="30" applyFont="1" applyFill="1" applyBorder="1" applyAlignment="1">
      <alignment horizontal="center" vertical="center" wrapText="1"/>
    </xf>
    <xf numFmtId="0" fontId="9" fillId="3" borderId="68" xfId="30" applyFont="1" applyFill="1" applyBorder="1" applyAlignment="1">
      <alignment horizontal="center" vertical="center" wrapText="1"/>
    </xf>
    <xf numFmtId="0" fontId="9" fillId="3" borderId="88" xfId="30" applyFont="1" applyFill="1" applyBorder="1" applyAlignment="1">
      <alignment horizontal="center" vertical="center" wrapText="1"/>
    </xf>
    <xf numFmtId="167" fontId="8" fillId="0" borderId="23" xfId="2" applyNumberFormat="1" applyFont="1" applyBorder="1" applyAlignment="1">
      <alignment horizontal="center"/>
    </xf>
    <xf numFmtId="167" fontId="8" fillId="0" borderId="24" xfId="2" applyNumberFormat="1" applyFont="1" applyBorder="1" applyAlignment="1">
      <alignment horizontal="center"/>
    </xf>
    <xf numFmtId="0" fontId="8" fillId="0" borderId="25" xfId="30" applyFont="1" applyBorder="1" applyAlignment="1">
      <alignment horizontal="left" vertical="top" wrapText="1"/>
    </xf>
    <xf numFmtId="167" fontId="8" fillId="0" borderId="1" xfId="2" applyNumberFormat="1" applyFont="1" applyBorder="1" applyAlignment="1">
      <alignment horizontal="center"/>
    </xf>
    <xf numFmtId="167" fontId="8" fillId="0" borderId="26" xfId="2" applyNumberFormat="1" applyFont="1" applyBorder="1" applyAlignment="1">
      <alignment horizontal="center"/>
    </xf>
    <xf numFmtId="0" fontId="8" fillId="0" borderId="27" xfId="30" applyFont="1" applyBorder="1" applyAlignment="1">
      <alignment horizontal="left" vertical="top" wrapText="1"/>
    </xf>
    <xf numFmtId="167" fontId="8" fillId="0" borderId="28" xfId="2" applyNumberFormat="1" applyFont="1" applyBorder="1" applyAlignment="1">
      <alignment horizontal="center"/>
    </xf>
    <xf numFmtId="167" fontId="8" fillId="0" borderId="29" xfId="2" applyNumberFormat="1" applyFont="1" applyBorder="1" applyAlignment="1">
      <alignment horizontal="center"/>
    </xf>
    <xf numFmtId="0" fontId="9" fillId="3" borderId="113" xfId="30" applyFont="1" applyFill="1" applyBorder="1" applyAlignment="1">
      <alignment horizontal="center" vertical="center" wrapText="1"/>
    </xf>
    <xf numFmtId="0" fontId="9" fillId="3" borderId="114" xfId="30" applyFont="1" applyFill="1" applyBorder="1" applyAlignment="1">
      <alignment horizontal="center" vertical="center" wrapText="1"/>
    </xf>
    <xf numFmtId="0" fontId="9" fillId="3" borderId="102" xfId="30" applyFont="1" applyFill="1" applyBorder="1" applyAlignment="1">
      <alignment horizontal="center" vertical="center" wrapText="1"/>
    </xf>
    <xf numFmtId="0" fontId="13" fillId="3" borderId="95" xfId="30" applyFont="1" applyFill="1" applyBorder="1" applyAlignment="1">
      <alignment horizontal="center" vertical="center" wrapText="1"/>
    </xf>
    <xf numFmtId="0" fontId="13" fillId="3" borderId="96" xfId="30" applyFont="1" applyFill="1" applyBorder="1" applyAlignment="1">
      <alignment horizontal="center" vertical="center" wrapText="1"/>
    </xf>
    <xf numFmtId="0" fontId="13" fillId="3" borderId="97" xfId="30" applyFont="1" applyFill="1" applyBorder="1" applyAlignment="1">
      <alignment horizontal="center" vertical="center" wrapText="1"/>
    </xf>
    <xf numFmtId="0" fontId="13" fillId="3" borderId="98" xfId="30" applyFont="1" applyFill="1" applyBorder="1" applyAlignment="1">
      <alignment horizontal="center" vertical="center" wrapText="1"/>
    </xf>
    <xf numFmtId="0" fontId="13" fillId="3" borderId="92" xfId="30" applyFont="1" applyFill="1" applyBorder="1" applyAlignment="1">
      <alignment horizontal="center" vertical="center" wrapText="1"/>
    </xf>
    <xf numFmtId="0" fontId="9" fillId="3" borderId="95" xfId="30" applyFont="1" applyFill="1" applyBorder="1" applyAlignment="1">
      <alignment horizontal="center" vertical="center" wrapText="1"/>
    </xf>
    <xf numFmtId="0" fontId="9" fillId="3" borderId="96" xfId="30" applyFont="1" applyFill="1" applyBorder="1" applyAlignment="1">
      <alignment horizontal="center" vertical="center" wrapText="1"/>
    </xf>
    <xf numFmtId="0" fontId="9" fillId="3" borderId="97" xfId="30" applyFont="1" applyFill="1" applyBorder="1" applyAlignment="1">
      <alignment horizontal="center" vertical="center" wrapText="1"/>
    </xf>
    <xf numFmtId="0" fontId="9" fillId="3" borderId="98" xfId="30" applyFont="1" applyFill="1" applyBorder="1" applyAlignment="1">
      <alignment horizontal="center" vertical="center" wrapText="1"/>
    </xf>
    <xf numFmtId="0" fontId="9" fillId="3" borderId="92" xfId="30" applyFont="1" applyFill="1" applyBorder="1" applyAlignment="1">
      <alignment horizontal="center" vertical="center" wrapText="1"/>
    </xf>
    <xf numFmtId="0" fontId="9" fillId="3" borderId="94" xfId="30" applyFont="1" applyFill="1" applyBorder="1" applyAlignment="1">
      <alignment horizontal="center" vertical="center" wrapText="1"/>
    </xf>
    <xf numFmtId="0" fontId="9" fillId="3" borderId="89" xfId="30" applyFont="1" applyFill="1" applyBorder="1" applyAlignment="1">
      <alignment horizontal="center" vertical="center" wrapText="1"/>
    </xf>
    <xf numFmtId="167" fontId="8" fillId="0" borderId="77" xfId="2" applyNumberFormat="1" applyFont="1" applyBorder="1" applyAlignment="1">
      <alignment horizontal="center"/>
    </xf>
    <xf numFmtId="167" fontId="8" fillId="0" borderId="25" xfId="2" applyNumberFormat="1" applyFont="1" applyBorder="1" applyAlignment="1">
      <alignment horizontal="center"/>
    </xf>
    <xf numFmtId="167" fontId="8" fillId="0" borderId="61" xfId="2" applyNumberFormat="1" applyFont="1" applyBorder="1" applyAlignment="1">
      <alignment horizontal="center"/>
    </xf>
    <xf numFmtId="167" fontId="8" fillId="0" borderId="27" xfId="2" applyNumberFormat="1" applyFont="1" applyBorder="1" applyAlignment="1">
      <alignment horizontal="center"/>
    </xf>
    <xf numFmtId="0" fontId="13" fillId="3" borderId="105" xfId="30" applyFont="1" applyFill="1" applyBorder="1" applyAlignment="1">
      <alignment horizontal="center" vertical="center" wrapText="1"/>
    </xf>
    <xf numFmtId="0" fontId="13" fillId="3" borderId="106" xfId="30" applyFont="1" applyFill="1" applyBorder="1" applyAlignment="1">
      <alignment horizontal="center" vertical="center" wrapText="1"/>
    </xf>
    <xf numFmtId="0" fontId="13" fillId="3" borderId="103" xfId="30" applyFont="1" applyFill="1" applyBorder="1" applyAlignment="1">
      <alignment horizontal="center" vertical="center" wrapText="1"/>
    </xf>
    <xf numFmtId="0" fontId="13" fillId="3" borderId="99" xfId="30" applyFont="1" applyFill="1" applyBorder="1" applyAlignment="1">
      <alignment horizontal="center" vertical="center" wrapText="1"/>
    </xf>
    <xf numFmtId="0" fontId="13" fillId="3" borderId="107" xfId="30" applyFont="1" applyFill="1" applyBorder="1" applyAlignment="1">
      <alignment horizontal="center" vertical="center" wrapText="1"/>
    </xf>
    <xf numFmtId="0" fontId="13" fillId="3" borderId="104" xfId="30" applyFont="1" applyFill="1" applyBorder="1" applyAlignment="1">
      <alignment horizontal="center" vertical="center" wrapText="1"/>
    </xf>
    <xf numFmtId="0" fontId="13" fillId="3" borderId="100" xfId="30" applyFont="1" applyFill="1" applyBorder="1" applyAlignment="1">
      <alignment horizontal="center" vertical="center" wrapText="1"/>
    </xf>
    <xf numFmtId="0" fontId="13" fillId="3" borderId="101" xfId="30" applyFont="1" applyFill="1" applyBorder="1" applyAlignment="1">
      <alignment horizontal="center" vertical="center" wrapText="1"/>
    </xf>
    <xf numFmtId="0" fontId="13" fillId="3" borderId="102" xfId="30" applyFont="1" applyFill="1" applyBorder="1" applyAlignment="1">
      <alignment horizontal="center" vertical="center" wrapText="1"/>
    </xf>
    <xf numFmtId="0" fontId="0" fillId="2" borderId="0" xfId="0" applyFill="1" applyAlignment="1"/>
    <xf numFmtId="0" fontId="0" fillId="0" borderId="0" xfId="0" applyAlignment="1"/>
    <xf numFmtId="165" fontId="0" fillId="0" borderId="0" xfId="1" applyFont="1" applyAlignment="1"/>
    <xf numFmtId="0" fontId="16" fillId="3" borderId="109" xfId="31" applyFont="1" applyFill="1" applyBorder="1" applyAlignment="1">
      <alignment horizontal="center" vertical="center" wrapText="1"/>
    </xf>
    <xf numFmtId="0" fontId="16" fillId="3" borderId="110" xfId="31" applyFont="1" applyFill="1" applyBorder="1" applyAlignment="1">
      <alignment horizontal="center" vertical="center" wrapText="1"/>
    </xf>
    <xf numFmtId="0" fontId="16" fillId="3" borderId="111" xfId="31" applyFont="1" applyFill="1" applyBorder="1" applyAlignment="1">
      <alignment horizontal="center" vertical="center" wrapText="1"/>
    </xf>
    <xf numFmtId="0" fontId="9" fillId="3" borderId="21" xfId="30" applyFont="1" applyFill="1" applyBorder="1" applyAlignment="1">
      <alignment horizontal="center" vertical="center" wrapText="1"/>
    </xf>
    <xf numFmtId="0" fontId="9" fillId="3" borderId="52" xfId="30" applyFont="1" applyFill="1" applyBorder="1" applyAlignment="1">
      <alignment horizontal="center" vertical="center" wrapText="1"/>
    </xf>
    <xf numFmtId="0" fontId="8" fillId="0" borderId="108" xfId="30" applyFont="1" applyBorder="1" applyAlignment="1">
      <alignment horizontal="left" vertical="top" wrapText="1"/>
    </xf>
    <xf numFmtId="0" fontId="8" fillId="0" borderId="31" xfId="30" applyFont="1" applyBorder="1" applyAlignment="1">
      <alignment horizontal="left" vertical="top" wrapText="1"/>
    </xf>
    <xf numFmtId="0" fontId="9" fillId="3" borderId="53" xfId="30" applyFont="1" applyFill="1" applyBorder="1" applyAlignment="1">
      <alignment horizontal="center" vertical="center" wrapText="1"/>
    </xf>
    <xf numFmtId="0" fontId="9" fillId="3" borderId="51" xfId="30" applyFont="1" applyFill="1" applyBorder="1" applyAlignment="1">
      <alignment horizontal="center" vertical="center" wrapText="1"/>
    </xf>
    <xf numFmtId="0" fontId="9" fillId="0" borderId="48" xfId="30" applyFont="1" applyBorder="1" applyAlignment="1">
      <alignment horizontal="left" vertical="top" wrapText="1"/>
    </xf>
    <xf numFmtId="167" fontId="9" fillId="0" borderId="63" xfId="2" applyNumberFormat="1" applyFont="1" applyBorder="1" applyAlignment="1">
      <alignment horizontal="center"/>
    </xf>
    <xf numFmtId="167" fontId="9" fillId="0" borderId="2" xfId="2" applyNumberFormat="1" applyFont="1" applyBorder="1" applyAlignment="1">
      <alignment horizontal="center"/>
    </xf>
    <xf numFmtId="167" fontId="9" fillId="0" borderId="64" xfId="2" applyNumberFormat="1" applyFont="1" applyBorder="1" applyAlignment="1">
      <alignment horizontal="center"/>
    </xf>
    <xf numFmtId="0" fontId="14" fillId="3" borderId="10" xfId="31" applyFont="1" applyFill="1" applyBorder="1" applyAlignment="1">
      <alignment horizontal="center" vertical="center" wrapText="1"/>
    </xf>
    <xf numFmtId="0" fontId="14" fillId="3" borderId="112" xfId="31" applyFont="1" applyFill="1" applyBorder="1" applyAlignment="1">
      <alignment horizontal="center" vertical="center" wrapText="1"/>
    </xf>
    <xf numFmtId="0" fontId="14" fillId="3" borderId="45" xfId="31" applyFont="1" applyFill="1" applyBorder="1" applyAlignment="1">
      <alignment horizontal="center" vertical="center" wrapText="1"/>
    </xf>
    <xf numFmtId="167" fontId="9" fillId="0" borderId="22" xfId="2" applyNumberFormat="1" applyFont="1" applyBorder="1" applyAlignment="1">
      <alignment horizontal="center"/>
    </xf>
    <xf numFmtId="167" fontId="9" fillId="0" borderId="23" xfId="2" applyNumberFormat="1" applyFont="1" applyBorder="1" applyAlignment="1">
      <alignment horizontal="center"/>
    </xf>
    <xf numFmtId="167" fontId="9" fillId="0" borderId="24" xfId="2" applyNumberFormat="1" applyFont="1" applyBorder="1" applyAlignment="1">
      <alignment horizontal="center"/>
    </xf>
    <xf numFmtId="165" fontId="14" fillId="3" borderId="65" xfId="1" applyFont="1" applyFill="1" applyBorder="1" applyAlignment="1">
      <alignment horizontal="center" vertical="center" wrapText="1"/>
    </xf>
    <xf numFmtId="165" fontId="14" fillId="3" borderId="0" xfId="1" applyFont="1" applyFill="1" applyBorder="1" applyAlignment="1">
      <alignment horizontal="center" vertical="center" wrapText="1"/>
    </xf>
    <xf numFmtId="165" fontId="14" fillId="3" borderId="11" xfId="1" applyFont="1" applyFill="1" applyBorder="1" applyAlignment="1">
      <alignment horizontal="center" vertical="center" wrapText="1"/>
    </xf>
    <xf numFmtId="0" fontId="9" fillId="0" borderId="22" xfId="16" applyFont="1" applyBorder="1" applyAlignment="1">
      <alignment vertical="center" wrapText="1"/>
    </xf>
    <xf numFmtId="166" fontId="8" fillId="2" borderId="23" xfId="1" applyNumberFormat="1" applyFont="1" applyFill="1" applyBorder="1" applyAlignment="1">
      <alignment horizontal="center" vertical="center"/>
    </xf>
    <xf numFmtId="167" fontId="8" fillId="2" borderId="23" xfId="2" applyNumberFormat="1" applyFont="1" applyFill="1" applyBorder="1" applyAlignment="1">
      <alignment horizontal="center" vertical="center"/>
    </xf>
    <xf numFmtId="167" fontId="32" fillId="2" borderId="24" xfId="2" applyNumberFormat="1" applyFont="1" applyFill="1" applyBorder="1" applyAlignment="1">
      <alignment horizontal="center" vertical="center"/>
    </xf>
    <xf numFmtId="0" fontId="8" fillId="2" borderId="25" xfId="17" applyFont="1" applyFill="1" applyBorder="1" applyAlignment="1">
      <alignment horizontal="left" vertical="center" wrapText="1"/>
    </xf>
    <xf numFmtId="166" fontId="8" fillId="2" borderId="1" xfId="1" applyNumberFormat="1" applyFont="1" applyFill="1" applyBorder="1" applyAlignment="1">
      <alignment horizontal="center" vertical="center"/>
    </xf>
    <xf numFmtId="167" fontId="8" fillId="2" borderId="1" xfId="2" applyNumberFormat="1" applyFont="1" applyFill="1" applyBorder="1" applyAlignment="1">
      <alignment horizontal="center" vertical="center"/>
    </xf>
    <xf numFmtId="167" fontId="32" fillId="2" borderId="26" xfId="2" applyNumberFormat="1" applyFont="1" applyFill="1" applyBorder="1" applyAlignment="1">
      <alignment horizontal="center" vertical="center"/>
    </xf>
    <xf numFmtId="166" fontId="8" fillId="2" borderId="1" xfId="1" applyNumberFormat="1" applyFont="1" applyFill="1" applyBorder="1" applyAlignment="1">
      <alignment horizontal="center" vertical="center" wrapText="1"/>
    </xf>
    <xf numFmtId="0" fontId="8" fillId="2" borderId="27" xfId="17" applyFont="1" applyFill="1" applyBorder="1" applyAlignment="1">
      <alignment horizontal="left" vertical="center" wrapText="1"/>
    </xf>
    <xf numFmtId="166" fontId="8" fillId="2" borderId="28" xfId="1" applyNumberFormat="1" applyFont="1" applyFill="1" applyBorder="1" applyAlignment="1">
      <alignment horizontal="center" vertical="center"/>
    </xf>
    <xf numFmtId="167" fontId="8" fillId="2" borderId="28" xfId="2" applyNumberFormat="1" applyFont="1" applyFill="1" applyBorder="1" applyAlignment="1">
      <alignment horizontal="center" vertical="center"/>
    </xf>
    <xf numFmtId="167" fontId="32" fillId="2" borderId="29" xfId="2" applyNumberFormat="1" applyFont="1" applyFill="1" applyBorder="1" applyAlignment="1">
      <alignment horizontal="center" vertical="center"/>
    </xf>
    <xf numFmtId="0" fontId="9" fillId="0" borderId="2" xfId="18" applyFont="1" applyBorder="1" applyAlignment="1">
      <alignment horizontal="left" vertical="center" wrapText="1"/>
    </xf>
    <xf numFmtId="166" fontId="9" fillId="0" borderId="2" xfId="1" applyNumberFormat="1" applyFont="1" applyBorder="1" applyAlignment="1">
      <alignment horizontal="right" vertical="center"/>
    </xf>
    <xf numFmtId="167" fontId="9" fillId="0" borderId="2" xfId="2" applyNumberFormat="1" applyFont="1" applyBorder="1" applyAlignment="1">
      <alignment horizontal="right" vertical="center"/>
    </xf>
    <xf numFmtId="167" fontId="9" fillId="0" borderId="2" xfId="2" applyNumberFormat="1" applyFont="1" applyBorder="1" applyAlignment="1">
      <alignment horizontal="right" vertical="center" wrapText="1"/>
    </xf>
    <xf numFmtId="0" fontId="8" fillId="0" borderId="1" xfId="18" applyFont="1" applyBorder="1" applyAlignment="1">
      <alignment horizontal="left" vertical="center" wrapText="1"/>
    </xf>
    <xf numFmtId="166" fontId="8" fillId="0" borderId="1" xfId="1" applyNumberFormat="1" applyFont="1" applyBorder="1" applyAlignment="1">
      <alignment horizontal="right" vertical="center"/>
    </xf>
    <xf numFmtId="167" fontId="8" fillId="0" borderId="1" xfId="2" applyNumberFormat="1" applyFont="1" applyBorder="1" applyAlignment="1">
      <alignment horizontal="right" vertical="center"/>
    </xf>
    <xf numFmtId="167" fontId="8" fillId="0" borderId="1" xfId="2" applyNumberFormat="1" applyFont="1" applyBorder="1" applyAlignment="1">
      <alignment horizontal="right" vertical="center" wrapText="1"/>
    </xf>
    <xf numFmtId="166" fontId="8" fillId="0" borderId="1" xfId="1" applyNumberFormat="1" applyFont="1" applyBorder="1" applyAlignment="1">
      <alignment horizontal="right" vertical="center" wrapText="1"/>
    </xf>
    <xf numFmtId="165" fontId="14" fillId="3" borderId="17" xfId="1" applyFont="1" applyFill="1" applyBorder="1" applyAlignment="1">
      <alignment horizontal="center" vertical="center" wrapText="1"/>
    </xf>
    <xf numFmtId="165" fontId="14" fillId="3" borderId="50" xfId="1" applyFont="1" applyFill="1" applyBorder="1" applyAlignment="1">
      <alignment horizontal="center" vertical="center" wrapText="1"/>
    </xf>
    <xf numFmtId="165" fontId="14" fillId="3" borderId="27" xfId="1" applyFont="1" applyFill="1" applyBorder="1" applyAlignment="1">
      <alignment horizontal="center" vertical="center" wrapText="1"/>
    </xf>
    <xf numFmtId="0" fontId="9" fillId="0" borderId="22" xfId="18" applyFont="1" applyBorder="1" applyAlignment="1">
      <alignment horizontal="left" vertical="center" wrapText="1"/>
    </xf>
    <xf numFmtId="0" fontId="8" fillId="0" borderId="25" xfId="19" applyFont="1" applyBorder="1" applyAlignment="1">
      <alignment horizontal="left" vertical="top" wrapText="1"/>
    </xf>
    <xf numFmtId="165" fontId="8" fillId="0" borderId="1" xfId="1" applyFont="1" applyBorder="1" applyAlignment="1">
      <alignment horizontal="left" vertical="top" wrapText="1"/>
    </xf>
    <xf numFmtId="169" fontId="8" fillId="0" borderId="1" xfId="19" applyNumberFormat="1" applyFont="1" applyBorder="1" applyAlignment="1">
      <alignment horizontal="right" vertical="top"/>
    </xf>
    <xf numFmtId="0" fontId="8" fillId="0" borderId="1" xfId="19" applyFont="1" applyBorder="1" applyAlignment="1">
      <alignment horizontal="right" vertical="top" wrapText="1"/>
    </xf>
    <xf numFmtId="3" fontId="38" fillId="3" borderId="10" xfId="0" applyNumberFormat="1" applyFont="1" applyFill="1" applyBorder="1" applyAlignment="1">
      <alignment horizontal="center" vertical="center" wrapText="1"/>
    </xf>
    <xf numFmtId="0" fontId="8" fillId="0" borderId="1" xfId="19" applyFont="1" applyBorder="1" applyAlignment="1">
      <alignment horizontal="left" vertical="center" wrapText="1"/>
    </xf>
    <xf numFmtId="43" fontId="19" fillId="0" borderId="1" xfId="1" applyNumberFormat="1" applyFont="1" applyFill="1" applyBorder="1" applyAlignment="1">
      <alignment horizontal="right" vertical="center"/>
    </xf>
    <xf numFmtId="167" fontId="19" fillId="0" borderId="1" xfId="2" applyNumberFormat="1" applyFont="1" applyFill="1" applyBorder="1" applyAlignment="1">
      <alignment horizontal="right" vertical="center"/>
    </xf>
    <xf numFmtId="0" fontId="8" fillId="0" borderId="2" xfId="19" applyFont="1" applyBorder="1" applyAlignment="1">
      <alignment horizontal="left" vertical="center" wrapText="1"/>
    </xf>
    <xf numFmtId="167" fontId="19" fillId="0" borderId="2" xfId="2" applyNumberFormat="1" applyFont="1" applyFill="1" applyBorder="1" applyAlignment="1">
      <alignment horizontal="right" vertical="center"/>
    </xf>
    <xf numFmtId="168" fontId="19" fillId="0" borderId="1" xfId="1" applyNumberFormat="1" applyFont="1" applyFill="1" applyBorder="1" applyAlignment="1">
      <alignment horizontal="right" vertical="center"/>
    </xf>
    <xf numFmtId="0" fontId="19" fillId="3" borderId="1" xfId="0" applyFont="1" applyFill="1" applyBorder="1" applyAlignment="1">
      <alignment vertical="center" wrapText="1"/>
    </xf>
    <xf numFmtId="171" fontId="19" fillId="2" borderId="1" xfId="21" applyNumberFormat="1" applyFont="1" applyFill="1" applyBorder="1" applyAlignment="1">
      <alignment horizontal="right" vertical="center"/>
    </xf>
    <xf numFmtId="3" fontId="17" fillId="3" borderId="1" xfId="0" applyNumberFormat="1" applyFont="1" applyFill="1" applyBorder="1" applyAlignment="1">
      <alignment horizontal="center" vertical="center" wrapText="1"/>
    </xf>
    <xf numFmtId="0" fontId="19" fillId="2" borderId="1" xfId="0" applyFont="1" applyFill="1" applyBorder="1" applyAlignment="1">
      <alignment vertical="center" wrapText="1"/>
    </xf>
    <xf numFmtId="3" fontId="19" fillId="2" borderId="1" xfId="21" applyNumberFormat="1" applyFont="1" applyFill="1" applyBorder="1" applyAlignment="1">
      <alignment horizontal="right" vertical="center"/>
    </xf>
    <xf numFmtId="167" fontId="19" fillId="2" borderId="1" xfId="2" applyNumberFormat="1" applyFont="1" applyFill="1" applyBorder="1" applyAlignment="1">
      <alignment horizontal="right" vertical="center"/>
    </xf>
    <xf numFmtId="3" fontId="19" fillId="0" borderId="1" xfId="0" applyNumberFormat="1" applyFont="1" applyFill="1" applyBorder="1" applyAlignment="1">
      <alignment horizontal="center" vertical="center" wrapText="1"/>
    </xf>
    <xf numFmtId="3" fontId="19" fillId="0" borderId="1" xfId="21" applyNumberFormat="1" applyFont="1" applyFill="1" applyBorder="1" applyAlignment="1">
      <alignment horizontal="right" vertical="center"/>
    </xf>
    <xf numFmtId="3" fontId="41" fillId="3" borderId="1"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3" fontId="19" fillId="0" borderId="2" xfId="21" applyNumberFormat="1" applyFont="1" applyFill="1" applyBorder="1" applyAlignment="1">
      <alignment horizontal="right" vertical="center"/>
    </xf>
    <xf numFmtId="3" fontId="17" fillId="3" borderId="28" xfId="0" applyNumberFormat="1" applyFont="1" applyFill="1" applyBorder="1" applyAlignment="1">
      <alignment horizontal="center" vertical="center" wrapText="1"/>
    </xf>
    <xf numFmtId="3" fontId="17" fillId="3" borderId="29" xfId="0" applyNumberFormat="1" applyFont="1" applyFill="1" applyBorder="1" applyAlignment="1">
      <alignment horizontal="center" vertical="center" wrapText="1"/>
    </xf>
    <xf numFmtId="3" fontId="17" fillId="3" borderId="43" xfId="0" applyNumberFormat="1" applyFont="1" applyFill="1" applyBorder="1" applyAlignment="1">
      <alignment horizontal="center" vertical="center" wrapText="1"/>
    </xf>
    <xf numFmtId="3" fontId="17" fillId="3" borderId="27" xfId="0" applyNumberFormat="1" applyFont="1" applyFill="1" applyBorder="1" applyAlignment="1">
      <alignment horizontal="center" vertical="center" wrapText="1"/>
    </xf>
    <xf numFmtId="3" fontId="19" fillId="0" borderId="75" xfId="0" applyNumberFormat="1" applyFont="1" applyFill="1" applyBorder="1" applyAlignment="1">
      <alignment horizontal="left" vertical="center" wrapText="1"/>
    </xf>
    <xf numFmtId="3" fontId="19" fillId="0" borderId="6" xfId="0" applyNumberFormat="1" applyFont="1" applyFill="1" applyBorder="1" applyAlignment="1">
      <alignment horizontal="left" vertical="center" wrapText="1"/>
    </xf>
    <xf numFmtId="3" fontId="19" fillId="0" borderId="2" xfId="21" applyNumberFormat="1" applyFont="1" applyFill="1" applyBorder="1" applyAlignment="1">
      <alignment horizontal="center" vertical="center"/>
    </xf>
    <xf numFmtId="167" fontId="19" fillId="0" borderId="2" xfId="2" applyNumberFormat="1" applyFont="1" applyFill="1" applyBorder="1" applyAlignment="1">
      <alignment horizontal="center" vertical="center"/>
    </xf>
    <xf numFmtId="3" fontId="19" fillId="0" borderId="1" xfId="21" applyNumberFormat="1" applyFont="1" applyFill="1" applyBorder="1" applyAlignment="1">
      <alignment horizontal="center" vertical="center"/>
    </xf>
    <xf numFmtId="167" fontId="19" fillId="0" borderId="1" xfId="2" applyNumberFormat="1" applyFont="1" applyFill="1" applyBorder="1" applyAlignment="1">
      <alignment horizontal="center" vertical="center"/>
    </xf>
    <xf numFmtId="3" fontId="17" fillId="3" borderId="6" xfId="0" applyNumberFormat="1" applyFont="1" applyFill="1" applyBorder="1" applyAlignment="1">
      <alignment horizontal="center" vertical="center" wrapText="1"/>
    </xf>
    <xf numFmtId="0" fontId="19" fillId="4" borderId="1" xfId="0" applyFont="1" applyFill="1" applyBorder="1" applyAlignment="1">
      <alignment vertical="center" wrapText="1"/>
    </xf>
    <xf numFmtId="0" fontId="19" fillId="0" borderId="1" xfId="19" applyFont="1" applyBorder="1" applyAlignment="1">
      <alignment horizontal="left" vertical="center" wrapText="1"/>
    </xf>
    <xf numFmtId="0" fontId="14" fillId="0" borderId="1" xfId="7" applyFont="1" applyBorder="1" applyAlignment="1">
      <alignment horizontal="left" vertical="center" wrapText="1"/>
    </xf>
    <xf numFmtId="0" fontId="15" fillId="0" borderId="0" xfId="7" applyFont="1" applyBorder="1" applyAlignment="1">
      <alignment horizontal="left" vertical="top" wrapText="1"/>
    </xf>
    <xf numFmtId="0" fontId="13" fillId="0" borderId="2" xfId="14" applyFont="1" applyBorder="1" applyAlignment="1">
      <alignment horizontal="left" vertical="center" wrapText="1"/>
    </xf>
    <xf numFmtId="0" fontId="3" fillId="0" borderId="1" xfId="14" applyFont="1" applyBorder="1" applyAlignment="1">
      <alignment horizontal="left" vertical="center" wrapText="1"/>
    </xf>
    <xf numFmtId="43" fontId="15" fillId="0" borderId="0" xfId="1" applyNumberFormat="1" applyFont="1" applyFill="1" applyBorder="1" applyAlignment="1">
      <alignment horizontal="center" vertical="center"/>
    </xf>
    <xf numFmtId="0" fontId="17" fillId="0" borderId="2" xfId="7" applyFont="1" applyBorder="1" applyAlignment="1">
      <alignment horizontal="left" vertical="center" wrapText="1"/>
    </xf>
    <xf numFmtId="0" fontId="9" fillId="0" borderId="22" xfId="30" applyFont="1" applyBorder="1" applyAlignment="1">
      <alignment horizontal="left" vertical="top" wrapText="1"/>
    </xf>
    <xf numFmtId="0" fontId="13" fillId="0" borderId="22" xfId="30" applyFont="1" applyBorder="1" applyAlignment="1">
      <alignment horizontal="left" vertical="top" wrapText="1"/>
    </xf>
    <xf numFmtId="0" fontId="13" fillId="0" borderId="48" xfId="30" applyFont="1" applyBorder="1" applyAlignment="1">
      <alignment horizontal="left" vertical="top" wrapText="1"/>
    </xf>
    <xf numFmtId="167" fontId="15" fillId="0" borderId="0" xfId="2" applyNumberFormat="1" applyFont="1" applyFill="1" applyBorder="1" applyAlignment="1">
      <alignment horizontal="center" vertical="center"/>
    </xf>
    <xf numFmtId="0" fontId="9" fillId="0" borderId="1" xfId="19" applyFont="1" applyBorder="1" applyAlignment="1">
      <alignment horizontal="left" vertical="center" wrapText="1"/>
    </xf>
    <xf numFmtId="0" fontId="17" fillId="0" borderId="1" xfId="19" applyFont="1" applyBorder="1" applyAlignment="1">
      <alignment horizontal="left" vertical="center" wrapText="1"/>
    </xf>
    <xf numFmtId="0" fontId="17" fillId="2" borderId="1" xfId="0" applyFont="1" applyFill="1" applyBorder="1" applyAlignment="1">
      <alignment vertical="center" wrapText="1"/>
    </xf>
    <xf numFmtId="165" fontId="14" fillId="3" borderId="39" xfId="1" applyFont="1" applyFill="1" applyBorder="1" applyAlignment="1">
      <alignment horizontal="center" vertical="center" wrapText="1"/>
    </xf>
    <xf numFmtId="0" fontId="36" fillId="0" borderId="0" xfId="33" applyFont="1" applyBorder="1" applyAlignment="1">
      <alignment vertical="center" wrapText="1"/>
    </xf>
    <xf numFmtId="165" fontId="0" fillId="2" borderId="0" xfId="1" applyFont="1" applyFill="1"/>
    <xf numFmtId="0" fontId="36" fillId="0" borderId="0" xfId="24" applyFont="1" applyBorder="1" applyAlignment="1">
      <alignment vertical="center" wrapText="1"/>
    </xf>
    <xf numFmtId="0" fontId="36" fillId="0" borderId="0" xfId="34" applyFont="1" applyBorder="1" applyAlignment="1">
      <alignment vertical="center" wrapText="1"/>
    </xf>
    <xf numFmtId="165" fontId="13" fillId="0" borderId="22" xfId="1" applyFont="1" applyBorder="1" applyAlignment="1">
      <alignment horizontal="left" vertical="top" wrapText="1"/>
    </xf>
    <xf numFmtId="165" fontId="13" fillId="0" borderId="23" xfId="1" applyFont="1" applyBorder="1" applyAlignment="1">
      <alignment horizontal="right" vertical="center"/>
    </xf>
    <xf numFmtId="165" fontId="13" fillId="0" borderId="24" xfId="1" applyFont="1" applyBorder="1" applyAlignment="1">
      <alignment horizontal="right" vertical="center"/>
    </xf>
    <xf numFmtId="165" fontId="14" fillId="3" borderId="11" xfId="1" applyFont="1" applyFill="1" applyBorder="1" applyAlignment="1">
      <alignment horizontal="center" vertical="center" wrapText="1"/>
    </xf>
    <xf numFmtId="3" fontId="17" fillId="3" borderId="6" xfId="0" applyNumberFormat="1" applyFont="1" applyFill="1" applyBorder="1" applyAlignment="1">
      <alignment horizontal="center" vertical="center" wrapText="1"/>
    </xf>
    <xf numFmtId="43" fontId="17" fillId="0" borderId="93" xfId="1" applyNumberFormat="1" applyFont="1" applyFill="1" applyBorder="1" applyAlignment="1">
      <alignment horizontal="right" vertical="top"/>
    </xf>
    <xf numFmtId="43" fontId="19" fillId="0" borderId="77" xfId="1" applyNumberFormat="1" applyFont="1" applyFill="1" applyBorder="1" applyAlignment="1">
      <alignment horizontal="right" vertical="top"/>
    </xf>
    <xf numFmtId="43" fontId="17" fillId="0" borderId="22" xfId="1" applyNumberFormat="1" applyFont="1" applyFill="1" applyBorder="1" applyAlignment="1">
      <alignment horizontal="right" vertical="top"/>
    </xf>
    <xf numFmtId="9" fontId="17" fillId="0" borderId="24" xfId="2" applyNumberFormat="1" applyFont="1" applyFill="1" applyBorder="1" applyAlignment="1">
      <alignment horizontal="right" vertical="top"/>
    </xf>
    <xf numFmtId="167" fontId="19" fillId="0" borderId="28" xfId="2" applyNumberFormat="1" applyFont="1" applyFill="1" applyBorder="1" applyAlignment="1">
      <alignment horizontal="right" vertical="top"/>
    </xf>
    <xf numFmtId="0" fontId="4" fillId="0" borderId="0" xfId="35" applyFont="1" applyBorder="1" applyAlignment="1">
      <alignment vertical="center" wrapText="1"/>
    </xf>
    <xf numFmtId="0" fontId="4" fillId="0" borderId="0" xfId="36" applyFont="1" applyBorder="1" applyAlignment="1">
      <alignment vertical="center" wrapText="1"/>
    </xf>
    <xf numFmtId="0" fontId="27" fillId="0" borderId="0" xfId="37" applyFont="1" applyBorder="1" applyAlignment="1">
      <alignment wrapText="1"/>
    </xf>
    <xf numFmtId="0" fontId="4" fillId="0" borderId="0" xfId="38" applyFont="1" applyBorder="1" applyAlignment="1">
      <alignment vertical="center" wrapText="1"/>
    </xf>
    <xf numFmtId="172" fontId="19" fillId="0" borderId="1" xfId="1" applyNumberFormat="1" applyFont="1" applyFill="1" applyBorder="1" applyAlignment="1">
      <alignment horizontal="right" vertical="center"/>
    </xf>
    <xf numFmtId="0" fontId="4" fillId="0" borderId="0" xfId="25" applyFont="1" applyBorder="1" applyAlignment="1">
      <alignment vertical="center" wrapText="1"/>
    </xf>
    <xf numFmtId="0" fontId="26" fillId="0" borderId="0" xfId="39"/>
    <xf numFmtId="0" fontId="4" fillId="0" borderId="0" xfId="39" applyFont="1" applyBorder="1" applyAlignment="1">
      <alignment vertical="center" wrapText="1"/>
    </xf>
    <xf numFmtId="0" fontId="14" fillId="3" borderId="112" xfId="31" applyFont="1" applyFill="1" applyBorder="1" applyAlignment="1">
      <alignment horizontal="center" vertical="center" wrapText="1"/>
    </xf>
    <xf numFmtId="43" fontId="14" fillId="0" borderId="1" xfId="1" applyNumberFormat="1" applyFont="1" applyFill="1" applyBorder="1" applyAlignment="1">
      <alignment horizontal="right" vertical="center"/>
    </xf>
    <xf numFmtId="167" fontId="14" fillId="0" borderId="1" xfId="2" applyNumberFormat="1" applyFont="1" applyBorder="1" applyAlignment="1">
      <alignment vertical="center"/>
    </xf>
    <xf numFmtId="0" fontId="14" fillId="0" borderId="8" xfId="7" applyFont="1" applyBorder="1" applyAlignment="1">
      <alignment horizontal="left" vertical="center" wrapText="1"/>
    </xf>
    <xf numFmtId="43" fontId="14" fillId="0" borderId="7" xfId="1" applyNumberFormat="1" applyFont="1" applyFill="1" applyBorder="1" applyAlignment="1">
      <alignment horizontal="right" vertical="center"/>
    </xf>
    <xf numFmtId="43" fontId="17" fillId="0" borderId="2" xfId="1" applyNumberFormat="1" applyFont="1" applyFill="1" applyBorder="1" applyAlignment="1">
      <alignment horizontal="center" vertical="center"/>
    </xf>
    <xf numFmtId="0" fontId="24" fillId="2" borderId="0" xfId="0" applyFont="1" applyFill="1" applyAlignment="1">
      <alignment horizontal="center" vertical="center"/>
    </xf>
    <xf numFmtId="0" fontId="9" fillId="3" borderId="3" xfId="30" applyFont="1" applyFill="1" applyBorder="1" applyAlignment="1">
      <alignment horizontal="center" vertical="center" wrapText="1"/>
    </xf>
    <xf numFmtId="165" fontId="9" fillId="0" borderId="23" xfId="19" applyNumberFormat="1" applyFont="1" applyBorder="1" applyAlignment="1">
      <alignment horizontal="left" vertical="top" wrapText="1"/>
    </xf>
    <xf numFmtId="169" fontId="9" fillId="0" borderId="23" xfId="19" applyNumberFormat="1" applyFont="1" applyBorder="1" applyAlignment="1">
      <alignment horizontal="right" vertical="top"/>
    </xf>
    <xf numFmtId="43" fontId="19" fillId="0" borderId="25" xfId="1" applyNumberFormat="1" applyFont="1" applyFill="1" applyBorder="1" applyAlignment="1">
      <alignment horizontal="right" vertical="top"/>
    </xf>
    <xf numFmtId="167" fontId="19" fillId="0" borderId="1" xfId="2" applyNumberFormat="1" applyFont="1" applyFill="1" applyBorder="1" applyAlignment="1">
      <alignment horizontal="right" vertical="top"/>
    </xf>
    <xf numFmtId="9" fontId="19" fillId="0" borderId="26" xfId="2" applyNumberFormat="1" applyFont="1" applyFill="1" applyBorder="1" applyAlignment="1">
      <alignment horizontal="right" vertical="top"/>
    </xf>
    <xf numFmtId="43" fontId="19" fillId="0" borderId="27" xfId="1" applyNumberFormat="1" applyFont="1" applyFill="1" applyBorder="1" applyAlignment="1">
      <alignment horizontal="right" vertical="top"/>
    </xf>
    <xf numFmtId="43" fontId="19" fillId="0" borderId="28" xfId="1" applyNumberFormat="1" applyFont="1" applyFill="1" applyBorder="1" applyAlignment="1">
      <alignment horizontal="right" vertical="top"/>
    </xf>
    <xf numFmtId="9" fontId="19" fillId="0" borderId="29" xfId="2" applyNumberFormat="1" applyFont="1" applyFill="1" applyBorder="1" applyAlignment="1">
      <alignment horizontal="right" vertical="top"/>
    </xf>
    <xf numFmtId="167" fontId="13" fillId="0" borderId="23" xfId="2" applyNumberFormat="1" applyFont="1" applyBorder="1" applyAlignment="1">
      <alignment horizontal="center"/>
    </xf>
    <xf numFmtId="167" fontId="13" fillId="0" borderId="24" xfId="2" applyNumberFormat="1" applyFont="1" applyBorder="1" applyAlignment="1">
      <alignment horizontal="center"/>
    </xf>
    <xf numFmtId="167" fontId="9" fillId="0" borderId="93" xfId="2" applyNumberFormat="1" applyFont="1" applyBorder="1" applyAlignment="1">
      <alignment horizontal="center"/>
    </xf>
    <xf numFmtId="0" fontId="13" fillId="0" borderId="115" xfId="30" applyFont="1" applyBorder="1" applyAlignment="1">
      <alignment horizontal="left" vertical="top" wrapText="1"/>
    </xf>
    <xf numFmtId="167" fontId="27" fillId="0" borderId="63" xfId="2" applyNumberFormat="1" applyFont="1" applyBorder="1" applyAlignment="1">
      <alignment horizontal="center"/>
    </xf>
    <xf numFmtId="167" fontId="27" fillId="0" borderId="2" xfId="2" applyNumberFormat="1" applyFont="1" applyBorder="1" applyAlignment="1">
      <alignment horizontal="center"/>
    </xf>
    <xf numFmtId="0" fontId="13" fillId="3" borderId="21" xfId="30" applyFont="1" applyFill="1" applyBorder="1" applyAlignment="1">
      <alignment horizontal="center" vertical="center" wrapText="1"/>
    </xf>
    <xf numFmtId="0" fontId="13" fillId="3" borderId="52" xfId="30" applyFont="1" applyFill="1" applyBorder="1" applyAlignment="1">
      <alignment horizontal="center" vertical="center" wrapText="1"/>
    </xf>
    <xf numFmtId="0" fontId="13" fillId="3" borderId="53" xfId="30" applyFont="1" applyFill="1" applyBorder="1" applyAlignment="1">
      <alignment horizontal="center" vertical="center" wrapText="1"/>
    </xf>
    <xf numFmtId="0" fontId="16" fillId="3" borderId="112" xfId="31" applyFont="1" applyFill="1" applyBorder="1" applyAlignment="1">
      <alignment horizontal="center" vertical="center" wrapText="1"/>
    </xf>
    <xf numFmtId="0" fontId="13" fillId="3" borderId="51" xfId="30" applyFont="1" applyFill="1" applyBorder="1" applyAlignment="1">
      <alignment horizontal="center" vertical="center" wrapText="1"/>
    </xf>
    <xf numFmtId="0" fontId="36" fillId="0" borderId="0" xfId="40" applyFont="1" applyBorder="1" applyAlignment="1">
      <alignment vertical="center" wrapText="1"/>
    </xf>
    <xf numFmtId="0" fontId="24" fillId="2" borderId="0" xfId="0" applyFont="1" applyFill="1" applyAlignment="1">
      <alignment horizontal="left" vertical="center"/>
    </xf>
    <xf numFmtId="165" fontId="14" fillId="3" borderId="17" xfId="1" applyFont="1" applyFill="1" applyBorder="1" applyAlignment="1">
      <alignment horizontal="center" vertical="center" wrapText="1"/>
    </xf>
    <xf numFmtId="165" fontId="14" fillId="3" borderId="21" xfId="1"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19" xfId="0" applyFont="1" applyFill="1" applyBorder="1" applyAlignment="1">
      <alignment horizontal="center" vertical="center" wrapText="1"/>
    </xf>
    <xf numFmtId="0" fontId="14" fillId="3" borderId="20" xfId="0" applyFont="1" applyFill="1" applyBorder="1" applyAlignment="1">
      <alignment horizontal="center" vertical="center" wrapText="1"/>
    </xf>
    <xf numFmtId="0" fontId="8" fillId="0" borderId="0" xfId="3" applyFont="1" applyAlignment="1">
      <alignment horizontal="left" wrapText="1"/>
    </xf>
    <xf numFmtId="0" fontId="4" fillId="0" borderId="0" xfId="3" applyFont="1" applyAlignment="1">
      <alignment horizontal="center" vertical="center" wrapText="1"/>
    </xf>
    <xf numFmtId="0" fontId="8" fillId="2" borderId="0" xfId="3" applyFont="1" applyFill="1" applyAlignment="1">
      <alignment horizontal="left" wrapText="1"/>
    </xf>
    <xf numFmtId="165" fontId="16" fillId="3" borderId="11" xfId="1" applyFont="1" applyFill="1" applyBorder="1" applyAlignment="1">
      <alignment horizontal="center" vertical="center" wrapText="1"/>
    </xf>
    <xf numFmtId="165" fontId="16" fillId="3" borderId="3" xfId="1" applyFont="1" applyFill="1" applyBorder="1" applyAlignment="1">
      <alignment horizontal="center" vertical="center" wrapText="1"/>
    </xf>
    <xf numFmtId="165" fontId="14" fillId="3" borderId="38" xfId="1" applyFont="1" applyFill="1" applyBorder="1" applyAlignment="1">
      <alignment horizontal="center" vertical="center" wrapText="1"/>
    </xf>
    <xf numFmtId="165" fontId="14" fillId="3" borderId="4" xfId="1" applyFont="1" applyFill="1" applyBorder="1" applyAlignment="1">
      <alignment horizontal="center" vertical="center" wrapText="1"/>
    </xf>
    <xf numFmtId="165" fontId="14" fillId="3" borderId="39" xfId="1" applyFont="1" applyFill="1" applyBorder="1" applyAlignment="1">
      <alignment horizontal="center" vertical="center" wrapText="1"/>
    </xf>
    <xf numFmtId="165" fontId="14" fillId="3" borderId="22" xfId="1" applyFont="1" applyFill="1" applyBorder="1" applyAlignment="1">
      <alignment horizontal="center" vertical="center" wrapText="1"/>
    </xf>
    <xf numFmtId="165" fontId="14" fillId="3" borderId="24" xfId="1" applyFont="1" applyFill="1" applyBorder="1" applyAlignment="1">
      <alignment horizontal="center" vertical="center" wrapText="1"/>
    </xf>
    <xf numFmtId="0" fontId="3" fillId="0" borderId="0" xfId="4" applyFont="1" applyAlignment="1">
      <alignment horizontal="left" vertical="top" wrapText="1"/>
    </xf>
    <xf numFmtId="165" fontId="14" fillId="3" borderId="48" xfId="1" applyFont="1" applyFill="1" applyBorder="1" applyAlignment="1">
      <alignment horizontal="center" vertical="center" wrapText="1"/>
    </xf>
    <xf numFmtId="165" fontId="14" fillId="3" borderId="108" xfId="1" applyFont="1" applyFill="1" applyBorder="1" applyAlignment="1">
      <alignment horizontal="center" vertical="center" wrapText="1"/>
    </xf>
    <xf numFmtId="165" fontId="14" fillId="3" borderId="31" xfId="1" applyFont="1" applyFill="1" applyBorder="1" applyAlignment="1">
      <alignment horizontal="center" vertical="center" wrapText="1"/>
    </xf>
    <xf numFmtId="0" fontId="3" fillId="0" borderId="0" xfId="5" applyFont="1" applyAlignment="1">
      <alignment horizontal="left" vertical="top" wrapText="1"/>
    </xf>
    <xf numFmtId="0" fontId="6" fillId="0" borderId="0" xfId="5" applyFont="1" applyAlignment="1">
      <alignment horizontal="left" vertical="top" wrapText="1"/>
    </xf>
    <xf numFmtId="165" fontId="14" fillId="3" borderId="11" xfId="1" applyFont="1" applyFill="1" applyBorder="1" applyAlignment="1">
      <alignment horizontal="center" vertical="center" wrapText="1"/>
    </xf>
    <xf numFmtId="165" fontId="14" fillId="3" borderId="3" xfId="1" applyFont="1" applyFill="1" applyBorder="1" applyAlignment="1">
      <alignment horizontal="center" vertical="center" wrapText="1"/>
    </xf>
    <xf numFmtId="0" fontId="15" fillId="2" borderId="1" xfId="11" applyFont="1" applyFill="1" applyBorder="1" applyAlignment="1">
      <alignment horizontal="left" vertical="center"/>
    </xf>
    <xf numFmtId="0" fontId="29" fillId="2" borderId="0" xfId="11" applyFont="1" applyFill="1" applyAlignment="1">
      <alignment horizontal="left"/>
    </xf>
    <xf numFmtId="0" fontId="14" fillId="3" borderId="22" xfId="11" applyFont="1" applyFill="1" applyBorder="1" applyAlignment="1">
      <alignment horizontal="center" vertical="center" wrapText="1"/>
    </xf>
    <xf numFmtId="0" fontId="14" fillId="3" borderId="23" xfId="11" applyFont="1" applyFill="1" applyBorder="1" applyAlignment="1">
      <alignment horizontal="center" vertical="center" wrapText="1"/>
    </xf>
    <xf numFmtId="0" fontId="14" fillId="3" borderId="24" xfId="11" applyFont="1" applyFill="1" applyBorder="1" applyAlignment="1">
      <alignment horizontal="center" vertical="center" wrapText="1"/>
    </xf>
    <xf numFmtId="0" fontId="14" fillId="3" borderId="56" xfId="11" applyFont="1" applyFill="1" applyBorder="1" applyAlignment="1">
      <alignment horizontal="center" vertical="center"/>
    </xf>
    <xf numFmtId="0" fontId="14" fillId="3" borderId="12" xfId="11" applyFont="1" applyFill="1" applyBorder="1" applyAlignment="1">
      <alignment horizontal="center" vertical="center"/>
    </xf>
    <xf numFmtId="0" fontId="14" fillId="3" borderId="58" xfId="11" applyFont="1" applyFill="1" applyBorder="1" applyAlignment="1">
      <alignment horizontal="center" vertical="center"/>
    </xf>
    <xf numFmtId="0" fontId="14" fillId="3" borderId="14" xfId="11" applyFont="1" applyFill="1" applyBorder="1" applyAlignment="1">
      <alignment horizontal="center" vertical="center"/>
    </xf>
    <xf numFmtId="0" fontId="15" fillId="2" borderId="1" xfId="11" applyFont="1" applyFill="1" applyBorder="1" applyAlignment="1">
      <alignment horizontal="left" vertical="center" wrapText="1"/>
    </xf>
    <xf numFmtId="0" fontId="14" fillId="0" borderId="63" xfId="11" applyFont="1" applyBorder="1" applyAlignment="1">
      <alignment horizontal="left" vertical="center"/>
    </xf>
    <xf numFmtId="0" fontId="14" fillId="0" borderId="27" xfId="11" applyFont="1" applyBorder="1" applyAlignment="1">
      <alignment horizontal="left" vertical="center"/>
    </xf>
    <xf numFmtId="165" fontId="14" fillId="3" borderId="42" xfId="1" applyFont="1" applyFill="1" applyBorder="1" applyAlignment="1">
      <alignment horizontal="center" vertical="center" wrapText="1"/>
    </xf>
    <xf numFmtId="165" fontId="14" fillId="3" borderId="23" xfId="1" applyFont="1" applyFill="1" applyBorder="1" applyAlignment="1">
      <alignment horizontal="center" vertical="center" wrapText="1"/>
    </xf>
    <xf numFmtId="165" fontId="14" fillId="3" borderId="30" xfId="1" applyFont="1" applyFill="1" applyBorder="1" applyAlignment="1">
      <alignment horizontal="center" vertical="center" wrapText="1"/>
    </xf>
    <xf numFmtId="165" fontId="14" fillId="3" borderId="6" xfId="1" applyFont="1" applyFill="1" applyBorder="1" applyAlignment="1">
      <alignment horizontal="center" vertical="center" wrapText="1"/>
    </xf>
    <xf numFmtId="165" fontId="14" fillId="3" borderId="9" xfId="1" applyFont="1" applyFill="1" applyBorder="1" applyAlignment="1">
      <alignment horizontal="center" vertical="center" wrapText="1"/>
    </xf>
    <xf numFmtId="165" fontId="14" fillId="3" borderId="27" xfId="1" applyFont="1" applyFill="1" applyBorder="1" applyAlignment="1">
      <alignment horizontal="center" vertical="center" wrapText="1"/>
    </xf>
    <xf numFmtId="165" fontId="14" fillId="3" borderId="45" xfId="1" applyFont="1" applyFill="1" applyBorder="1" applyAlignment="1">
      <alignment horizontal="center" vertical="center" wrapText="1"/>
    </xf>
    <xf numFmtId="165" fontId="14" fillId="3" borderId="49" xfId="1" applyFont="1" applyFill="1" applyBorder="1" applyAlignment="1">
      <alignment horizontal="center" vertical="center" wrapText="1"/>
    </xf>
    <xf numFmtId="165" fontId="14" fillId="3" borderId="46" xfId="1" applyFont="1" applyFill="1" applyBorder="1" applyAlignment="1">
      <alignment horizontal="center" vertical="center" wrapText="1"/>
    </xf>
    <xf numFmtId="165" fontId="6" fillId="0" borderId="0" xfId="1" applyFont="1" applyBorder="1" applyAlignment="1">
      <alignment horizontal="left" vertical="top" wrapText="1"/>
    </xf>
    <xf numFmtId="165" fontId="14" fillId="3" borderId="55" xfId="1" applyFont="1" applyFill="1" applyBorder="1" applyAlignment="1">
      <alignment horizontal="center" vertical="center" wrapText="1"/>
    </xf>
    <xf numFmtId="165" fontId="14" fillId="3" borderId="59" xfId="1" applyFont="1" applyFill="1" applyBorder="1" applyAlignment="1">
      <alignment horizontal="center" vertical="center" wrapText="1"/>
    </xf>
    <xf numFmtId="165" fontId="14" fillId="3" borderId="56" xfId="1" applyFont="1" applyFill="1" applyBorder="1" applyAlignment="1">
      <alignment horizontal="center" vertical="center" wrapText="1"/>
    </xf>
    <xf numFmtId="165" fontId="14" fillId="3" borderId="57" xfId="1" applyFont="1" applyFill="1" applyBorder="1" applyAlignment="1">
      <alignment horizontal="center" vertical="center" wrapText="1"/>
    </xf>
    <xf numFmtId="165" fontId="14" fillId="3" borderId="58" xfId="1" applyFont="1" applyFill="1" applyBorder="1" applyAlignment="1">
      <alignment horizontal="center" vertical="center" wrapText="1"/>
    </xf>
    <xf numFmtId="165" fontId="14" fillId="3" borderId="12" xfId="1" applyFont="1" applyFill="1" applyBorder="1" applyAlignment="1">
      <alignment horizontal="center" vertical="center" wrapText="1"/>
    </xf>
    <xf numFmtId="165" fontId="14" fillId="3" borderId="5" xfId="1" applyFont="1" applyFill="1" applyBorder="1" applyAlignment="1">
      <alignment horizontal="center" vertical="center" wrapText="1"/>
    </xf>
    <xf numFmtId="0" fontId="4" fillId="0" borderId="0" xfId="14" applyFont="1" applyAlignment="1">
      <alignment horizontal="center" vertical="center" wrapText="1"/>
    </xf>
    <xf numFmtId="0" fontId="13" fillId="3" borderId="45" xfId="14" applyFont="1" applyFill="1" applyBorder="1" applyAlignment="1">
      <alignment horizontal="center" wrapText="1"/>
    </xf>
    <xf numFmtId="0" fontId="13" fillId="3" borderId="49" xfId="14" applyFont="1" applyFill="1" applyBorder="1" applyAlignment="1">
      <alignment horizontal="center" wrapText="1"/>
    </xf>
    <xf numFmtId="0" fontId="13" fillId="3" borderId="46" xfId="14" applyFont="1" applyFill="1" applyBorder="1" applyAlignment="1">
      <alignment horizontal="center" wrapText="1"/>
    </xf>
    <xf numFmtId="0" fontId="13" fillId="3" borderId="38" xfId="14" applyFont="1" applyFill="1" applyBorder="1" applyAlignment="1">
      <alignment horizontal="center" vertical="center" wrapText="1"/>
    </xf>
    <xf numFmtId="0" fontId="13" fillId="3" borderId="4" xfId="14" applyFont="1" applyFill="1" applyBorder="1" applyAlignment="1">
      <alignment horizontal="center" vertical="center" wrapText="1"/>
    </xf>
    <xf numFmtId="0" fontId="13" fillId="3" borderId="39" xfId="14" applyFont="1" applyFill="1" applyBorder="1" applyAlignment="1">
      <alignment horizontal="center" vertical="center" wrapText="1"/>
    </xf>
    <xf numFmtId="165" fontId="14" fillId="3" borderId="50" xfId="1" applyFont="1" applyFill="1" applyBorder="1" applyAlignment="1">
      <alignment horizontal="center" vertical="center" wrapText="1"/>
    </xf>
    <xf numFmtId="165" fontId="14" fillId="3" borderId="53" xfId="1" applyFont="1" applyFill="1" applyBorder="1" applyAlignment="1">
      <alignment horizontal="center" vertical="center" wrapText="1"/>
    </xf>
    <xf numFmtId="0" fontId="4" fillId="0" borderId="0" xfId="6" applyFont="1" applyAlignment="1">
      <alignment horizontal="center" vertical="center" wrapText="1"/>
    </xf>
    <xf numFmtId="0" fontId="14" fillId="3" borderId="17" xfId="11" applyFont="1" applyFill="1" applyBorder="1" applyAlignment="1">
      <alignment horizontal="center" vertical="center" wrapText="1"/>
    </xf>
    <xf numFmtId="0" fontId="14" fillId="3" borderId="32" xfId="11" applyFont="1" applyFill="1" applyBorder="1" applyAlignment="1">
      <alignment horizontal="center" vertical="center" wrapText="1"/>
    </xf>
    <xf numFmtId="0" fontId="14" fillId="3" borderId="50" xfId="11" applyFont="1" applyFill="1" applyBorder="1" applyAlignment="1">
      <alignment horizontal="center" vertical="center" wrapText="1"/>
    </xf>
    <xf numFmtId="0" fontId="14" fillId="2" borderId="2" xfId="11" applyFont="1" applyFill="1" applyBorder="1" applyAlignment="1">
      <alignment horizontal="left" vertical="center"/>
    </xf>
    <xf numFmtId="0" fontId="14" fillId="2" borderId="1" xfId="11" applyFont="1" applyFill="1" applyBorder="1" applyAlignment="1">
      <alignment horizontal="left" vertical="center"/>
    </xf>
    <xf numFmtId="0" fontId="14" fillId="3" borderId="55" xfId="11" applyFont="1" applyFill="1" applyBorder="1" applyAlignment="1">
      <alignment horizontal="center" vertical="center"/>
    </xf>
    <xf numFmtId="0" fontId="14" fillId="3" borderId="65" xfId="11" applyFont="1" applyFill="1" applyBorder="1" applyAlignment="1">
      <alignment horizontal="center" vertical="center"/>
    </xf>
    <xf numFmtId="165" fontId="14" fillId="3" borderId="36" xfId="1" applyFont="1" applyFill="1" applyBorder="1" applyAlignment="1">
      <alignment horizontal="center" vertical="center" wrapText="1"/>
    </xf>
    <xf numFmtId="165" fontId="14" fillId="3" borderId="32" xfId="1" applyFont="1" applyFill="1" applyBorder="1" applyAlignment="1">
      <alignment horizontal="center" vertical="center" wrapText="1"/>
    </xf>
    <xf numFmtId="165" fontId="14" fillId="3" borderId="40" xfId="1" applyFont="1" applyFill="1" applyBorder="1" applyAlignment="1">
      <alignment horizontal="center" vertical="center" wrapText="1"/>
    </xf>
    <xf numFmtId="165" fontId="14" fillId="3" borderId="14" xfId="1" applyFont="1" applyFill="1" applyBorder="1" applyAlignment="1">
      <alignment horizontal="center" vertical="center" wrapText="1"/>
    </xf>
    <xf numFmtId="165" fontId="14" fillId="3" borderId="54" xfId="1" applyFont="1" applyFill="1" applyBorder="1" applyAlignment="1">
      <alignment horizontal="center" vertical="center" wrapText="1"/>
    </xf>
    <xf numFmtId="165" fontId="17" fillId="3" borderId="11" xfId="1" applyFont="1" applyFill="1" applyBorder="1" applyAlignment="1">
      <alignment horizontal="center" vertical="center" wrapText="1"/>
    </xf>
    <xf numFmtId="165" fontId="17" fillId="3" borderId="54" xfId="1" applyFont="1" applyFill="1" applyBorder="1" applyAlignment="1">
      <alignment horizontal="center" vertical="center" wrapText="1"/>
    </xf>
    <xf numFmtId="165" fontId="17" fillId="3" borderId="3" xfId="1" applyFont="1" applyFill="1" applyBorder="1" applyAlignment="1">
      <alignment horizontal="center" vertical="center" wrapText="1"/>
    </xf>
    <xf numFmtId="165" fontId="17" fillId="3" borderId="47" xfId="1" applyFont="1" applyFill="1" applyBorder="1" applyAlignment="1">
      <alignment horizontal="center" vertical="center" wrapText="1"/>
    </xf>
    <xf numFmtId="165" fontId="17" fillId="3" borderId="17" xfId="1" applyFont="1" applyFill="1" applyBorder="1" applyAlignment="1">
      <alignment horizontal="center" vertical="center" wrapText="1"/>
    </xf>
    <xf numFmtId="165" fontId="17" fillId="3" borderId="21" xfId="1" applyFont="1" applyFill="1" applyBorder="1" applyAlignment="1">
      <alignment horizontal="center" vertical="center" wrapText="1"/>
    </xf>
    <xf numFmtId="165" fontId="17" fillId="3" borderId="50" xfId="1" applyFont="1" applyFill="1" applyBorder="1" applyAlignment="1">
      <alignment horizontal="center" vertical="center" wrapText="1"/>
    </xf>
    <xf numFmtId="165" fontId="17" fillId="3" borderId="53" xfId="1" applyFont="1" applyFill="1" applyBorder="1" applyAlignment="1">
      <alignment horizontal="center" vertical="center" wrapText="1"/>
    </xf>
    <xf numFmtId="0" fontId="26" fillId="0" borderId="0" xfId="30" applyFont="1" applyBorder="1" applyAlignment="1">
      <alignment horizontal="center" vertical="center"/>
    </xf>
    <xf numFmtId="0" fontId="9" fillId="3" borderId="91" xfId="30" applyFont="1" applyFill="1" applyBorder="1" applyAlignment="1">
      <alignment horizontal="center" vertical="center" wrapText="1"/>
    </xf>
    <xf numFmtId="0" fontId="9" fillId="3" borderId="84" xfId="30" applyFont="1" applyFill="1" applyBorder="1" applyAlignment="1">
      <alignment horizontal="center" vertical="center" wrapText="1"/>
    </xf>
    <xf numFmtId="0" fontId="9" fillId="3" borderId="90" xfId="30" applyFont="1" applyFill="1" applyBorder="1" applyAlignment="1">
      <alignment horizontal="center" vertical="center" wrapText="1"/>
    </xf>
    <xf numFmtId="0" fontId="9" fillId="3" borderId="83" xfId="30" applyFont="1" applyFill="1" applyBorder="1" applyAlignment="1">
      <alignment horizontal="center" vertical="center" wrapText="1"/>
    </xf>
    <xf numFmtId="0" fontId="9" fillId="3" borderId="85" xfId="30" applyFont="1" applyFill="1" applyBorder="1" applyAlignment="1">
      <alignment horizontal="center" vertical="center" wrapText="1"/>
    </xf>
    <xf numFmtId="165" fontId="17" fillId="3" borderId="82" xfId="1" applyFont="1" applyFill="1" applyBorder="1" applyAlignment="1">
      <alignment horizontal="center" vertical="center" wrapText="1"/>
    </xf>
    <xf numFmtId="165" fontId="17" fillId="3" borderId="86" xfId="1" applyFont="1" applyFill="1" applyBorder="1" applyAlignment="1">
      <alignment horizontal="center" vertical="center" wrapText="1"/>
    </xf>
    <xf numFmtId="165" fontId="17" fillId="3" borderId="87" xfId="1" applyFont="1" applyFill="1" applyBorder="1" applyAlignment="1">
      <alignment horizontal="center" vertical="center" wrapText="1"/>
    </xf>
    <xf numFmtId="0" fontId="13" fillId="3" borderId="91" xfId="30" applyFont="1" applyFill="1" applyBorder="1" applyAlignment="1">
      <alignment horizontal="center" vertical="center" wrapText="1"/>
    </xf>
    <xf numFmtId="0" fontId="13" fillId="3" borderId="84" xfId="30" applyFont="1" applyFill="1" applyBorder="1" applyAlignment="1">
      <alignment horizontal="center" vertical="center" wrapText="1"/>
    </xf>
    <xf numFmtId="0" fontId="13" fillId="3" borderId="90" xfId="30" applyFont="1" applyFill="1" applyBorder="1" applyAlignment="1">
      <alignment horizontal="center" vertical="center" wrapText="1"/>
    </xf>
    <xf numFmtId="0" fontId="13" fillId="3" borderId="83" xfId="30" applyFont="1" applyFill="1" applyBorder="1" applyAlignment="1">
      <alignment horizontal="center" vertical="center" wrapText="1"/>
    </xf>
    <xf numFmtId="0" fontId="13" fillId="3" borderId="85" xfId="30" applyFont="1" applyFill="1" applyBorder="1" applyAlignment="1">
      <alignment horizontal="center" vertical="center" wrapText="1"/>
    </xf>
    <xf numFmtId="165" fontId="17" fillId="3" borderId="56" xfId="1" applyFont="1" applyFill="1" applyBorder="1" applyAlignment="1">
      <alignment horizontal="center" vertical="center" wrapText="1"/>
    </xf>
    <xf numFmtId="0" fontId="9" fillId="3" borderId="45" xfId="30" applyFont="1" applyFill="1" applyBorder="1" applyAlignment="1">
      <alignment horizontal="center" vertical="center" wrapText="1"/>
    </xf>
    <xf numFmtId="0" fontId="9" fillId="3" borderId="49" xfId="30" applyFont="1" applyFill="1" applyBorder="1" applyAlignment="1">
      <alignment horizontal="center" vertical="center" wrapText="1"/>
    </xf>
    <xf numFmtId="0" fontId="9" fillId="3" borderId="46" xfId="30" applyFont="1" applyFill="1" applyBorder="1" applyAlignment="1">
      <alignment horizontal="center" vertical="center" wrapText="1"/>
    </xf>
    <xf numFmtId="0" fontId="13" fillId="3" borderId="45" xfId="30" applyFont="1" applyFill="1" applyBorder="1" applyAlignment="1">
      <alignment horizontal="center" vertical="center" wrapText="1"/>
    </xf>
    <xf numFmtId="0" fontId="13" fillId="3" borderId="49" xfId="30" applyFont="1" applyFill="1" applyBorder="1" applyAlignment="1">
      <alignment horizontal="center" vertical="center" wrapText="1"/>
    </xf>
    <xf numFmtId="0" fontId="13" fillId="3" borderId="46" xfId="30" applyFont="1" applyFill="1" applyBorder="1" applyAlignment="1">
      <alignment horizontal="center" vertical="center" wrapText="1"/>
    </xf>
    <xf numFmtId="0" fontId="13" fillId="3" borderId="56" xfId="30" applyFont="1" applyFill="1" applyBorder="1" applyAlignment="1">
      <alignment horizontal="center" vertical="center" wrapText="1"/>
    </xf>
    <xf numFmtId="0" fontId="13" fillId="3" borderId="55" xfId="30" applyFont="1" applyFill="1" applyBorder="1" applyAlignment="1">
      <alignment horizontal="center" vertical="center" wrapText="1"/>
    </xf>
    <xf numFmtId="0" fontId="13" fillId="3" borderId="12" xfId="30" applyFont="1" applyFill="1" applyBorder="1" applyAlignment="1">
      <alignment horizontal="center" vertical="center" wrapText="1"/>
    </xf>
    <xf numFmtId="165" fontId="17" fillId="3" borderId="57" xfId="1" applyFont="1" applyFill="1" applyBorder="1" applyAlignment="1">
      <alignment horizontal="center" vertical="center" wrapText="1"/>
    </xf>
    <xf numFmtId="0" fontId="9" fillId="3" borderId="56" xfId="30" applyFont="1" applyFill="1" applyBorder="1" applyAlignment="1">
      <alignment horizontal="center" vertical="center" wrapText="1"/>
    </xf>
    <xf numFmtId="0" fontId="9" fillId="3" borderId="55" xfId="30" applyFont="1" applyFill="1" applyBorder="1" applyAlignment="1">
      <alignment horizontal="center" vertical="center" wrapText="1"/>
    </xf>
    <xf numFmtId="0" fontId="9" fillId="3" borderId="12" xfId="30" applyFont="1" applyFill="1" applyBorder="1" applyAlignment="1">
      <alignment horizontal="center" vertical="center" wrapText="1"/>
    </xf>
    <xf numFmtId="0" fontId="14" fillId="3" borderId="45" xfId="31" applyFont="1" applyFill="1" applyBorder="1" applyAlignment="1">
      <alignment horizontal="center" vertical="center" wrapText="1"/>
    </xf>
    <xf numFmtId="0" fontId="14" fillId="3" borderId="112" xfId="31" applyFont="1" applyFill="1" applyBorder="1" applyAlignment="1">
      <alignment horizontal="center" vertical="center" wrapText="1"/>
    </xf>
    <xf numFmtId="0" fontId="14" fillId="3" borderId="46" xfId="31" applyFont="1" applyFill="1" applyBorder="1" applyAlignment="1">
      <alignment horizontal="center" vertical="center" wrapText="1"/>
    </xf>
    <xf numFmtId="0" fontId="9" fillId="3" borderId="41" xfId="30" applyFont="1" applyFill="1" applyBorder="1" applyAlignment="1">
      <alignment horizontal="center" vertical="center" wrapText="1"/>
    </xf>
    <xf numFmtId="165" fontId="17" fillId="3" borderId="58" xfId="1" applyFont="1" applyFill="1" applyBorder="1" applyAlignment="1">
      <alignment horizontal="center" vertical="center" wrapText="1"/>
    </xf>
    <xf numFmtId="0" fontId="34" fillId="0" borderId="0" xfId="0" applyFont="1" applyAlignment="1">
      <alignment horizontal="left" vertical="center" wrapText="1"/>
    </xf>
    <xf numFmtId="0" fontId="0" fillId="0" borderId="0" xfId="0" applyAlignment="1">
      <alignment horizontal="center" wrapText="1"/>
    </xf>
    <xf numFmtId="0" fontId="33" fillId="0" borderId="0" xfId="0" applyFont="1" applyAlignment="1">
      <alignment horizontal="left" vertical="center" wrapText="1"/>
    </xf>
    <xf numFmtId="0" fontId="9" fillId="3" borderId="72" xfId="10" applyFont="1" applyFill="1" applyBorder="1" applyAlignment="1">
      <alignment horizontal="center" vertical="center" wrapText="1"/>
    </xf>
    <xf numFmtId="0" fontId="9" fillId="3" borderId="73" xfId="10" applyFont="1" applyFill="1" applyBorder="1" applyAlignment="1">
      <alignment horizontal="center" vertical="center" wrapText="1"/>
    </xf>
    <xf numFmtId="0" fontId="9" fillId="3" borderId="46" xfId="10" applyFont="1" applyFill="1" applyBorder="1" applyAlignment="1">
      <alignment horizontal="center" vertical="center" wrapText="1"/>
    </xf>
    <xf numFmtId="165" fontId="17" fillId="3" borderId="38" xfId="1" applyFont="1" applyFill="1" applyBorder="1" applyAlignment="1">
      <alignment horizontal="center" vertical="center" wrapText="1"/>
    </xf>
    <xf numFmtId="165" fontId="17" fillId="3" borderId="74" xfId="1" applyFont="1" applyFill="1" applyBorder="1" applyAlignment="1">
      <alignment horizontal="center" vertical="center" wrapText="1"/>
    </xf>
    <xf numFmtId="0" fontId="9" fillId="3" borderId="33" xfId="10" applyFont="1" applyFill="1" applyBorder="1" applyAlignment="1">
      <alignment horizontal="center" vertical="center" wrapText="1"/>
    </xf>
    <xf numFmtId="0" fontId="9" fillId="3" borderId="35" xfId="10" applyFont="1" applyFill="1" applyBorder="1" applyAlignment="1">
      <alignment horizontal="center" vertical="center" wrapText="1"/>
    </xf>
    <xf numFmtId="0" fontId="9" fillId="3" borderId="36" xfId="10" applyFont="1" applyFill="1" applyBorder="1" applyAlignment="1">
      <alignment horizontal="center" vertical="center" wrapText="1"/>
    </xf>
    <xf numFmtId="0" fontId="9" fillId="3" borderId="50" xfId="10" applyFont="1" applyFill="1" applyBorder="1" applyAlignment="1">
      <alignment horizontal="center" vertical="center" wrapText="1"/>
    </xf>
    <xf numFmtId="165" fontId="17" fillId="3" borderId="39" xfId="1" applyFont="1" applyFill="1" applyBorder="1" applyAlignment="1">
      <alignment horizontal="center" vertical="center" wrapText="1"/>
    </xf>
    <xf numFmtId="165" fontId="14" fillId="3" borderId="71" xfId="1" applyFont="1" applyFill="1" applyBorder="1" applyAlignment="1">
      <alignment horizontal="center" vertical="center" wrapText="1"/>
    </xf>
    <xf numFmtId="0" fontId="8" fillId="2" borderId="55" xfId="3" applyFont="1" applyFill="1" applyBorder="1" applyAlignment="1">
      <alignment horizontal="left" wrapText="1"/>
    </xf>
    <xf numFmtId="0" fontId="8" fillId="2" borderId="0" xfId="3" applyFont="1" applyFill="1" applyBorder="1" applyAlignment="1">
      <alignment horizontal="left" wrapText="1"/>
    </xf>
    <xf numFmtId="0" fontId="29" fillId="0" borderId="0" xfId="0" applyFont="1" applyFill="1" applyAlignment="1">
      <alignment horizontal="left"/>
    </xf>
    <xf numFmtId="0" fontId="39" fillId="0" borderId="0" xfId="22" applyFont="1" applyBorder="1" applyAlignment="1">
      <alignment horizontal="left" vertical="top" wrapText="1"/>
    </xf>
    <xf numFmtId="0" fontId="37" fillId="0" borderId="0" xfId="0" applyFont="1" applyFill="1" applyAlignment="1">
      <alignment horizontal="left" vertical="center" wrapText="1"/>
    </xf>
    <xf numFmtId="3" fontId="17" fillId="3" borderId="6" xfId="0" applyNumberFormat="1" applyFont="1" applyFill="1" applyBorder="1" applyAlignment="1">
      <alignment horizontal="center" vertical="center" wrapText="1"/>
    </xf>
    <xf numFmtId="3" fontId="17" fillId="3" borderId="2" xfId="0" applyNumberFormat="1" applyFont="1" applyFill="1" applyBorder="1" applyAlignment="1">
      <alignment horizontal="center" vertical="center" wrapText="1"/>
    </xf>
    <xf numFmtId="3" fontId="17" fillId="3" borderId="77" xfId="0" applyNumberFormat="1" applyFont="1" applyFill="1" applyBorder="1" applyAlignment="1">
      <alignment horizontal="center" vertical="center" wrapText="1"/>
    </xf>
    <xf numFmtId="3" fontId="17" fillId="3" borderId="70" xfId="0" applyNumberFormat="1" applyFont="1" applyFill="1" applyBorder="1" applyAlignment="1">
      <alignment horizontal="center" vertical="center" wrapText="1"/>
    </xf>
    <xf numFmtId="3" fontId="41" fillId="3" borderId="77" xfId="0" applyNumberFormat="1" applyFont="1" applyFill="1" applyBorder="1" applyAlignment="1">
      <alignment horizontal="center" vertical="center" wrapText="1"/>
    </xf>
    <xf numFmtId="3" fontId="41" fillId="3" borderId="78" xfId="0" applyNumberFormat="1" applyFont="1" applyFill="1" applyBorder="1" applyAlignment="1">
      <alignment horizontal="center" vertical="center" wrapText="1"/>
    </xf>
    <xf numFmtId="3" fontId="41" fillId="3" borderId="70" xfId="0" applyNumberFormat="1" applyFont="1" applyFill="1" applyBorder="1" applyAlignment="1">
      <alignment horizontal="center" vertical="center" wrapText="1"/>
    </xf>
    <xf numFmtId="3" fontId="19" fillId="0" borderId="6" xfId="0" applyNumberFormat="1" applyFont="1" applyFill="1" applyBorder="1" applyAlignment="1">
      <alignment horizontal="center" vertical="center" wrapText="1"/>
    </xf>
    <xf numFmtId="3" fontId="19" fillId="0" borderId="2" xfId="0" applyNumberFormat="1" applyFont="1" applyFill="1" applyBorder="1" applyAlignment="1">
      <alignment horizontal="center" vertical="center" wrapText="1"/>
    </xf>
    <xf numFmtId="3" fontId="41" fillId="3" borderId="6" xfId="0" applyNumberFormat="1" applyFont="1" applyFill="1" applyBorder="1" applyAlignment="1">
      <alignment horizontal="center" vertical="center" wrapText="1"/>
    </xf>
    <xf numFmtId="3" fontId="41" fillId="3" borderId="75" xfId="0" applyNumberFormat="1" applyFont="1" applyFill="1" applyBorder="1" applyAlignment="1">
      <alignment horizontal="center" vertical="center" wrapText="1"/>
    </xf>
    <xf numFmtId="3" fontId="41" fillId="3" borderId="2" xfId="0" applyNumberFormat="1" applyFont="1" applyFill="1" applyBorder="1" applyAlignment="1">
      <alignment horizontal="center" vertical="center" wrapText="1"/>
    </xf>
    <xf numFmtId="3" fontId="41" fillId="3" borderId="76" xfId="0" applyNumberFormat="1" applyFont="1" applyFill="1" applyBorder="1" applyAlignment="1">
      <alignment horizontal="center" vertical="center" wrapText="1"/>
    </xf>
    <xf numFmtId="3" fontId="41" fillId="3" borderId="30" xfId="0" applyNumberFormat="1" applyFont="1" applyFill="1" applyBorder="1" applyAlignment="1">
      <alignment horizontal="center" vertical="center" wrapText="1"/>
    </xf>
    <xf numFmtId="3" fontId="41" fillId="3" borderId="79" xfId="0" applyNumberFormat="1" applyFont="1" applyFill="1" applyBorder="1" applyAlignment="1">
      <alignment horizontal="center" vertical="center" wrapText="1"/>
    </xf>
    <xf numFmtId="3" fontId="41" fillId="3" borderId="80" xfId="0" applyNumberFormat="1" applyFont="1" applyFill="1" applyBorder="1" applyAlignment="1">
      <alignment horizontal="center" vertical="center" wrapText="1"/>
    </xf>
    <xf numFmtId="0" fontId="39" fillId="0" borderId="81" xfId="22" applyFont="1" applyBorder="1" applyAlignment="1">
      <alignment horizontal="left" vertical="top" wrapText="1"/>
    </xf>
    <xf numFmtId="3" fontId="17" fillId="3" borderId="78" xfId="0" applyNumberFormat="1" applyFont="1" applyFill="1" applyBorder="1" applyAlignment="1">
      <alignment horizontal="center" vertical="center" wrapText="1"/>
    </xf>
    <xf numFmtId="3" fontId="17" fillId="3" borderId="75" xfId="0" applyNumberFormat="1" applyFont="1" applyFill="1" applyBorder="1" applyAlignment="1">
      <alignment horizontal="center" vertical="center" wrapText="1"/>
    </xf>
    <xf numFmtId="3" fontId="17" fillId="3" borderId="76" xfId="0" applyNumberFormat="1" applyFont="1" applyFill="1" applyBorder="1" applyAlignment="1">
      <alignment horizontal="center" vertical="center" wrapText="1"/>
    </xf>
    <xf numFmtId="3" fontId="17" fillId="3" borderId="30" xfId="0" applyNumberFormat="1" applyFont="1" applyFill="1" applyBorder="1" applyAlignment="1">
      <alignment horizontal="center" vertical="center" wrapText="1"/>
    </xf>
    <xf numFmtId="3" fontId="17" fillId="3" borderId="79" xfId="0" applyNumberFormat="1" applyFont="1" applyFill="1" applyBorder="1" applyAlignment="1">
      <alignment horizontal="center" vertical="center" wrapText="1"/>
    </xf>
    <xf numFmtId="3" fontId="17" fillId="3" borderId="80" xfId="0" applyNumberFormat="1" applyFont="1" applyFill="1" applyBorder="1" applyAlignment="1">
      <alignment horizontal="center" vertical="center" wrapText="1"/>
    </xf>
    <xf numFmtId="3" fontId="19" fillId="0" borderId="75" xfId="0" applyNumberFormat="1" applyFont="1" applyFill="1" applyBorder="1" applyAlignment="1">
      <alignment horizontal="center" vertical="center" wrapText="1"/>
    </xf>
    <xf numFmtId="3" fontId="17" fillId="3" borderId="47" xfId="0" applyNumberFormat="1" applyFont="1" applyFill="1" applyBorder="1" applyAlignment="1">
      <alignment horizontal="center" vertical="center" wrapText="1"/>
    </xf>
    <xf numFmtId="3" fontId="17" fillId="3" borderId="71" xfId="0" applyNumberFormat="1" applyFont="1" applyFill="1" applyBorder="1" applyAlignment="1">
      <alignment horizontal="center" vertical="center" wrapText="1"/>
    </xf>
    <xf numFmtId="3" fontId="17" fillId="3" borderId="108" xfId="0" applyNumberFormat="1" applyFont="1" applyFill="1" applyBorder="1" applyAlignment="1">
      <alignment horizontal="center" vertical="center" wrapText="1"/>
    </xf>
    <xf numFmtId="3" fontId="17" fillId="3" borderId="60" xfId="0" applyNumberFormat="1" applyFont="1" applyFill="1" applyBorder="1" applyAlignment="1">
      <alignment horizontal="center" vertical="center" wrapText="1"/>
    </xf>
    <xf numFmtId="3" fontId="17" fillId="3" borderId="56" xfId="0" applyNumberFormat="1" applyFont="1" applyFill="1" applyBorder="1" applyAlignment="1">
      <alignment horizontal="center" vertical="center" wrapText="1"/>
    </xf>
    <xf numFmtId="3" fontId="17" fillId="3" borderId="57" xfId="0" applyNumberFormat="1" applyFont="1" applyFill="1" applyBorder="1" applyAlignment="1">
      <alignment horizontal="center" vertical="center" wrapText="1"/>
    </xf>
    <xf numFmtId="3" fontId="17" fillId="3" borderId="58" xfId="0" applyNumberFormat="1" applyFont="1" applyFill="1" applyBorder="1" applyAlignment="1">
      <alignment horizontal="center" vertical="center" wrapText="1"/>
    </xf>
    <xf numFmtId="3" fontId="17" fillId="3" borderId="11" xfId="0" applyNumberFormat="1" applyFont="1" applyFill="1" applyBorder="1" applyAlignment="1">
      <alignment horizontal="center" vertical="center" wrapText="1"/>
    </xf>
    <xf numFmtId="3" fontId="17" fillId="3" borderId="54" xfId="0" applyNumberFormat="1" applyFont="1" applyFill="1" applyBorder="1" applyAlignment="1">
      <alignment horizontal="center" vertical="center" wrapText="1"/>
    </xf>
    <xf numFmtId="3" fontId="17" fillId="3" borderId="3" xfId="0" applyNumberFormat="1" applyFont="1" applyFill="1" applyBorder="1" applyAlignment="1">
      <alignment horizontal="center" vertical="center" wrapText="1"/>
    </xf>
    <xf numFmtId="3" fontId="17" fillId="3" borderId="48" xfId="0" applyNumberFormat="1" applyFont="1" applyFill="1" applyBorder="1" applyAlignment="1">
      <alignment horizontal="center" vertical="center" wrapText="1"/>
    </xf>
    <xf numFmtId="0" fontId="39" fillId="0" borderId="0" xfId="22" applyFont="1" applyBorder="1" applyAlignment="1">
      <alignment horizontal="center" vertical="top" wrapText="1"/>
    </xf>
    <xf numFmtId="3" fontId="19" fillId="0" borderId="1" xfId="0" applyNumberFormat="1" applyFont="1" applyFill="1" applyBorder="1" applyAlignment="1">
      <alignment horizontal="center" vertical="center" wrapText="1"/>
    </xf>
    <xf numFmtId="3" fontId="17" fillId="3" borderId="93" xfId="0" applyNumberFormat="1" applyFont="1" applyFill="1" applyBorder="1" applyAlignment="1">
      <alignment horizontal="center" vertical="center" wrapText="1"/>
    </xf>
    <xf numFmtId="3" fontId="17" fillId="3" borderId="42" xfId="0" applyNumberFormat="1" applyFont="1" applyFill="1" applyBorder="1" applyAlignment="1">
      <alignment horizontal="center" vertical="center" wrapText="1"/>
    </xf>
    <xf numFmtId="3" fontId="17" fillId="3" borderId="17" xfId="0" applyNumberFormat="1" applyFont="1" applyFill="1" applyBorder="1" applyAlignment="1">
      <alignment horizontal="center" vertical="center" wrapText="1"/>
    </xf>
    <xf numFmtId="3" fontId="17" fillId="3" borderId="21" xfId="0" applyNumberFormat="1" applyFont="1" applyFill="1" applyBorder="1" applyAlignment="1">
      <alignment horizontal="center" vertical="center" wrapText="1"/>
    </xf>
    <xf numFmtId="43" fontId="19" fillId="0" borderId="70" xfId="1" applyNumberFormat="1" applyFont="1" applyFill="1" applyBorder="1" applyAlignment="1">
      <alignment horizontal="right" vertical="center"/>
    </xf>
    <xf numFmtId="43" fontId="19" fillId="0" borderId="2" xfId="1" applyNumberFormat="1" applyFont="1" applyFill="1" applyBorder="1" applyAlignment="1">
      <alignment horizontal="right" vertical="center"/>
    </xf>
    <xf numFmtId="0" fontId="42" fillId="4" borderId="1" xfId="0" applyFont="1" applyFill="1" applyBorder="1" applyAlignment="1">
      <alignment horizontal="right" vertical="center" wrapText="1"/>
    </xf>
    <xf numFmtId="10" fontId="42" fillId="4" borderId="1" xfId="0" applyNumberFormat="1" applyFont="1" applyFill="1" applyBorder="1" applyAlignment="1">
      <alignment horizontal="right" vertical="center" wrapText="1"/>
    </xf>
  </cellXfs>
  <cellStyles count="41">
    <cellStyle name="Hipervínculo 4" xfId="9"/>
    <cellStyle name="Millares" xfId="1" builtinId="3"/>
    <cellStyle name="Millares 2" xfId="12"/>
    <cellStyle name="Millares 3" xfId="32"/>
    <cellStyle name="Normal" xfId="0" builtinId="0"/>
    <cellStyle name="Normal 2" xfId="11"/>
    <cellStyle name="Normal 2 2 2" xfId="13"/>
    <cellStyle name="Normal 3" xfId="8"/>
    <cellStyle name="Normal 3 2" xfId="21"/>
    <cellStyle name="Normal_Hoja1" xfId="22"/>
    <cellStyle name="Normal_Hoja2" xfId="4"/>
    <cellStyle name="Normal_Hoja2 2" xfId="7"/>
    <cellStyle name="Normal_Hoja2_1" xfId="10"/>
    <cellStyle name="Normal_Hoja3" xfId="5"/>
    <cellStyle name="Normal_IND_10" xfId="38"/>
    <cellStyle name="Normal_IND_11" xfId="24"/>
    <cellStyle name="Normal_IND_17" xfId="34"/>
    <cellStyle name="Normal_IND_19" xfId="25"/>
    <cellStyle name="Normal_IND_20" xfId="39"/>
    <cellStyle name="Normal_IND_20_1" xfId="26"/>
    <cellStyle name="Normal_IND_23" xfId="27"/>
    <cellStyle name="Normal_IND_24" xfId="28"/>
    <cellStyle name="Normal_IND_26" xfId="29"/>
    <cellStyle name="Normal_IND_5" xfId="19"/>
    <cellStyle name="Normal_IND_6" xfId="20"/>
    <cellStyle name="Normal_IND_6_1" xfId="35"/>
    <cellStyle name="Normal_IND_7" xfId="36"/>
    <cellStyle name="Normal_IND_8" xfId="23"/>
    <cellStyle name="Normal_IND_9" xfId="37"/>
    <cellStyle name="Normal_IND_9_1" xfId="40"/>
    <cellStyle name="Normal_t1" xfId="3"/>
    <cellStyle name="Normal_T1_1" xfId="15"/>
    <cellStyle name="Normal_t11 (2)" xfId="14"/>
    <cellStyle name="Normal_t16" xfId="6"/>
    <cellStyle name="Normal_T19" xfId="33"/>
    <cellStyle name="Normal_T25" xfId="30"/>
    <cellStyle name="Normal_T26" xfId="16"/>
    <cellStyle name="Normal_T27" xfId="17"/>
    <cellStyle name="Normal_T28" xfId="18"/>
    <cellStyle name="Normal_T29" xfId="31"/>
    <cellStyle name="Porcentaje" xfId="2" builtinId="5"/>
  </cellStyles>
  <dxfs count="0"/>
  <tableStyles count="0" defaultTableStyle="TableStyleMedium2" defaultPivotStyle="PivotStyleLight16"/>
  <colors>
    <mruColors>
      <color rgb="FF5F5F5F"/>
      <color rgb="FFFFFFFF"/>
      <color rgb="FF5959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9525</xdr:rowOff>
    </xdr:from>
    <xdr:to>
      <xdr:col>4</xdr:col>
      <xdr:colOff>1047750</xdr:colOff>
      <xdr:row>0</xdr:row>
      <xdr:rowOff>1437176</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 y="9525"/>
          <a:ext cx="14068423" cy="1427651"/>
        </a:xfrm>
        <a:prstGeom prst="rect">
          <a:avLst/>
        </a:prstGeom>
      </xdr:spPr>
    </xdr:pic>
    <xdr:clientData/>
  </xdr:twoCellAnchor>
  <xdr:twoCellAnchor>
    <xdr:from>
      <xdr:col>1</xdr:col>
      <xdr:colOff>1781175</xdr:colOff>
      <xdr:row>0</xdr:row>
      <xdr:rowOff>247650</xdr:rowOff>
    </xdr:from>
    <xdr:to>
      <xdr:col>2</xdr:col>
      <xdr:colOff>800100</xdr:colOff>
      <xdr:row>0</xdr:row>
      <xdr:rowOff>1301376</xdr:rowOff>
    </xdr:to>
    <xdr:sp macro="" textlink="">
      <xdr:nvSpPr>
        <xdr:cNvPr id="5" name="CuadroTexto 4">
          <a:extLst>
            <a:ext uri="{FF2B5EF4-FFF2-40B4-BE49-F238E27FC236}">
              <a16:creationId xmlns:a16="http://schemas.microsoft.com/office/drawing/2014/main" xmlns="" id="{00000000-0008-0000-0000-000005000000}"/>
            </a:ext>
          </a:extLst>
        </xdr:cNvPr>
        <xdr:cNvSpPr txBox="1"/>
      </xdr:nvSpPr>
      <xdr:spPr>
        <a:xfrm>
          <a:off x="2781300" y="247650"/>
          <a:ext cx="8105775" cy="10537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b="1" i="0">
              <a:solidFill>
                <a:srgbClr val="646482"/>
              </a:solidFill>
              <a:latin typeface="Century Gothic" panose="020B0502020202020204" pitchFamily="34" charset="0"/>
            </a:rPr>
            <a:t>Tabulados e</a:t>
          </a:r>
          <a:r>
            <a:rPr lang="es-ES_tradnl" sz="2000" b="1" i="0" baseline="0">
              <a:solidFill>
                <a:srgbClr val="646482"/>
              </a:solidFill>
              <a:latin typeface="Century Gothic" panose="020B0502020202020204" pitchFamily="34" charset="0"/>
            </a:rPr>
            <a:t> Indicadores</a:t>
          </a:r>
        </a:p>
        <a:p>
          <a:pPr algn="ctr"/>
          <a:r>
            <a:rPr lang="es-ES_tradnl" sz="2000" b="1" i="0" baseline="0">
              <a:solidFill>
                <a:srgbClr val="646482"/>
              </a:solidFill>
              <a:latin typeface="Century Gothic" panose="020B0502020202020204" pitchFamily="34" charset="0"/>
            </a:rPr>
            <a:t> Información Agroambiental y Tecnificación Agropecuaria 2023.</a:t>
          </a:r>
          <a:endParaRPr lang="es-ES_tradnl" sz="2000" b="1" i="0">
            <a:solidFill>
              <a:srgbClr val="646482"/>
            </a:solidFill>
            <a:latin typeface="Century Gothic" panose="020B0502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xdr:colOff>
      <xdr:row>0</xdr:row>
      <xdr:rowOff>9525</xdr:rowOff>
    </xdr:from>
    <xdr:to>
      <xdr:col>8</xdr:col>
      <xdr:colOff>47625</xdr:colOff>
      <xdr:row>0</xdr:row>
      <xdr:rowOff>1437176</xdr:rowOff>
    </xdr:to>
    <xdr:pic>
      <xdr:nvPicPr>
        <xdr:cNvPr id="2" name="Imagen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 y="9525"/>
          <a:ext cx="10372723" cy="1427651"/>
        </a:xfrm>
        <a:prstGeom prst="rect">
          <a:avLst/>
        </a:prstGeom>
      </xdr:spPr>
    </xdr:pic>
    <xdr:clientData/>
  </xdr:twoCellAnchor>
  <xdr:twoCellAnchor>
    <xdr:from>
      <xdr:col>0</xdr:col>
      <xdr:colOff>962025</xdr:colOff>
      <xdr:row>0</xdr:row>
      <xdr:rowOff>1387562</xdr:rowOff>
    </xdr:from>
    <xdr:to>
      <xdr:col>3</xdr:col>
      <xdr:colOff>1352550</xdr:colOff>
      <xdr:row>3</xdr:row>
      <xdr:rowOff>9525</xdr:rowOff>
    </xdr:to>
    <xdr:sp macro="" textlink="">
      <xdr:nvSpPr>
        <xdr:cNvPr id="5" name="CuadroTexto 4">
          <a:extLst>
            <a:ext uri="{FF2B5EF4-FFF2-40B4-BE49-F238E27FC236}">
              <a16:creationId xmlns:a16="http://schemas.microsoft.com/office/drawing/2014/main" xmlns="" id="{00000000-0008-0000-0100-000005000000}"/>
            </a:ext>
          </a:extLst>
        </xdr:cNvPr>
        <xdr:cNvSpPr txBox="1"/>
      </xdr:nvSpPr>
      <xdr:spPr>
        <a:xfrm>
          <a:off x="962025" y="1387562"/>
          <a:ext cx="5648325" cy="1088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ea typeface="+mn-ea"/>
              <a:cs typeface="+mn-cs"/>
            </a:rPr>
            <a:t>TABLA</a:t>
          </a:r>
          <a:r>
            <a:rPr lang="es-ES_tradnl" sz="1200" b="1" i="0" baseline="0">
              <a:solidFill>
                <a:srgbClr val="646482"/>
              </a:solidFill>
              <a:latin typeface="Century Gothic" panose="020B0502020202020204" pitchFamily="34" charset="0"/>
            </a:rPr>
            <a:t> 1: </a:t>
          </a:r>
        </a:p>
        <a:p>
          <a:r>
            <a:rPr lang="es-ES_tradnl" sz="1200" b="1" i="0">
              <a:solidFill>
                <a:srgbClr val="646482"/>
              </a:solidFill>
              <a:latin typeface="Century Gothic" panose="020B0502020202020204" pitchFamily="34" charset="0"/>
            </a:rPr>
            <a:t>SUPERFICIE DE CULTIVOS PERMANENTES CON SISTEMA DE </a:t>
          </a:r>
          <a:r>
            <a:rPr lang="es-ES_tradnl" sz="1200" b="1" i="0">
              <a:solidFill>
                <a:srgbClr val="646482"/>
              </a:solidFill>
              <a:latin typeface="Century Gothic" panose="020B0502020202020204" pitchFamily="34" charset="0"/>
              <a:ea typeface="+mn-ea"/>
              <a:cs typeface="+mn-cs"/>
            </a:rPr>
            <a:t>DRENAJE</a:t>
          </a:r>
        </a:p>
        <a:p>
          <a:r>
            <a:rPr lang="es-ES_tradnl" sz="1200" b="0" i="0">
              <a:solidFill>
                <a:srgbClr val="646482"/>
              </a:solidFill>
              <a:latin typeface="Century Gothic" panose="020B0502020202020204" pitchFamily="34" charset="0"/>
              <a:ea typeface="+mn-ea"/>
              <a:cs typeface="+mn-cs"/>
            </a:rPr>
            <a:t>(Hectàreas)</a:t>
          </a:r>
        </a:p>
        <a:p>
          <a:endParaRPr lang="es-ES_tradnl" sz="1200" b="1" i="0">
            <a:solidFill>
              <a:srgbClr val="646482"/>
            </a:solidFill>
            <a:latin typeface="Century Gothic" panose="020B0502020202020204" pitchFamily="34" charset="0"/>
            <a:ea typeface="+mn-ea"/>
            <a:cs typeface="+mn-cs"/>
          </a:endParaRPr>
        </a:p>
      </xdr:txBody>
    </xdr:sp>
    <xdr:clientData/>
  </xdr:twoCellAnchor>
  <xdr:twoCellAnchor>
    <xdr:from>
      <xdr:col>1</xdr:col>
      <xdr:colOff>1304925</xdr:colOff>
      <xdr:row>0</xdr:row>
      <xdr:rowOff>409575</xdr:rowOff>
    </xdr:from>
    <xdr:to>
      <xdr:col>4</xdr:col>
      <xdr:colOff>912743</xdr:colOff>
      <xdr:row>0</xdr:row>
      <xdr:rowOff>994704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305050" y="409575"/>
          <a:ext cx="533234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152398</xdr:colOff>
      <xdr:row>7</xdr:row>
      <xdr:rowOff>94151</xdr:rowOff>
    </xdr:to>
    <xdr:pic>
      <xdr:nvPicPr>
        <xdr:cNvPr id="2" name="Imagen 1">
          <a:extLst>
            <a:ext uri="{FF2B5EF4-FFF2-40B4-BE49-F238E27FC236}">
              <a16:creationId xmlns:a16="http://schemas.microsoft.com/office/drawing/2014/main" xmlns=""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2723" cy="1427651"/>
        </a:xfrm>
        <a:prstGeom prst="rect">
          <a:avLst/>
        </a:prstGeom>
      </xdr:spPr>
    </xdr:pic>
    <xdr:clientData/>
  </xdr:twoCellAnchor>
  <xdr:twoCellAnchor>
    <xdr:from>
      <xdr:col>0</xdr:col>
      <xdr:colOff>695325</xdr:colOff>
      <xdr:row>8</xdr:row>
      <xdr:rowOff>35012</xdr:rowOff>
    </xdr:from>
    <xdr:to>
      <xdr:col>5</xdr:col>
      <xdr:colOff>552448</xdr:colOff>
      <xdr:row>9</xdr:row>
      <xdr:rowOff>190500</xdr:rowOff>
    </xdr:to>
    <xdr:sp macro="" textlink="">
      <xdr:nvSpPr>
        <xdr:cNvPr id="3" name="CuadroTexto 2">
          <a:extLst>
            <a:ext uri="{FF2B5EF4-FFF2-40B4-BE49-F238E27FC236}">
              <a16:creationId xmlns:a16="http://schemas.microsoft.com/office/drawing/2014/main" xmlns="" id="{00000000-0008-0000-0200-000003000000}"/>
            </a:ext>
          </a:extLst>
        </xdr:cNvPr>
        <xdr:cNvSpPr txBox="1"/>
      </xdr:nvSpPr>
      <xdr:spPr>
        <a:xfrm>
          <a:off x="695325" y="1559012"/>
          <a:ext cx="7172323" cy="70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ea typeface="+mn-ea"/>
              <a:cs typeface="+mn-cs"/>
            </a:rPr>
            <a:t>TABLA</a:t>
          </a:r>
          <a:r>
            <a:rPr lang="es-ES_tradnl" sz="1200" b="1" i="0" baseline="0">
              <a:solidFill>
                <a:srgbClr val="646482"/>
              </a:solidFill>
              <a:latin typeface="Century Gothic" panose="020B0502020202020204" pitchFamily="34" charset="0"/>
            </a:rPr>
            <a:t> 2: </a:t>
          </a:r>
        </a:p>
        <a:p>
          <a:r>
            <a:rPr lang="es-ES_tradnl" sz="1200" b="1" i="0">
              <a:solidFill>
                <a:srgbClr val="646482"/>
              </a:solidFill>
              <a:latin typeface="Century Gothic" panose="020B0502020202020204" pitchFamily="34" charset="0"/>
            </a:rPr>
            <a:t>SUPERFICIE DE CULTIVOS PERMANENTES BAJO RIEGO POR PROVINCIA</a:t>
          </a:r>
          <a:endParaRPr lang="es-ES_tradnl" sz="1200" b="1" i="0">
            <a:solidFill>
              <a:srgbClr val="646482"/>
            </a:solidFill>
            <a:latin typeface="Century Gothic" panose="020B0502020202020204" pitchFamily="34" charset="0"/>
            <a:ea typeface="+mn-ea"/>
            <a:cs typeface="+mn-cs"/>
          </a:endParaRPr>
        </a:p>
        <a:p>
          <a:r>
            <a:rPr lang="es-ES_tradnl" sz="1200" b="0" i="0">
              <a:solidFill>
                <a:srgbClr val="646482"/>
              </a:solidFill>
              <a:latin typeface="Century Gothic" panose="020B0502020202020204" pitchFamily="34" charset="0"/>
              <a:ea typeface="+mn-ea"/>
              <a:cs typeface="+mn-cs"/>
            </a:rPr>
            <a:t>(Hectàreas)</a:t>
          </a:r>
        </a:p>
        <a:p>
          <a:endParaRPr lang="es-ES_tradnl" sz="1200" b="1" i="0">
            <a:solidFill>
              <a:srgbClr val="646482"/>
            </a:solidFill>
            <a:latin typeface="Century Gothic" panose="020B0502020202020204" pitchFamily="34" charset="0"/>
            <a:ea typeface="+mn-ea"/>
            <a:cs typeface="+mn-cs"/>
          </a:endParaRPr>
        </a:p>
      </xdr:txBody>
    </xdr:sp>
    <xdr:clientData/>
  </xdr:twoCellAnchor>
  <xdr:twoCellAnchor>
    <xdr:from>
      <xdr:col>1</xdr:col>
      <xdr:colOff>1485900</xdr:colOff>
      <xdr:row>1</xdr:row>
      <xdr:rowOff>171450</xdr:rowOff>
    </xdr:from>
    <xdr:to>
      <xdr:col>5</xdr:col>
      <xdr:colOff>265043</xdr:colOff>
      <xdr:row>4</xdr:row>
      <xdr:rowOff>185079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247900" y="361950"/>
          <a:ext cx="533234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474889</xdr:colOff>
      <xdr:row>0</xdr:row>
      <xdr:rowOff>1430808</xdr:rowOff>
    </xdr:to>
    <xdr:pic>
      <xdr:nvPicPr>
        <xdr:cNvPr id="2" name="Imagen 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225893" cy="1430808"/>
        </a:xfrm>
        <a:prstGeom prst="rect">
          <a:avLst/>
        </a:prstGeom>
      </xdr:spPr>
    </xdr:pic>
    <xdr:clientData/>
  </xdr:twoCellAnchor>
  <xdr:twoCellAnchor>
    <xdr:from>
      <xdr:col>1</xdr:col>
      <xdr:colOff>1</xdr:colOff>
      <xdr:row>1</xdr:row>
      <xdr:rowOff>85725</xdr:rowOff>
    </xdr:from>
    <xdr:to>
      <xdr:col>5</xdr:col>
      <xdr:colOff>333375</xdr:colOff>
      <xdr:row>2</xdr:row>
      <xdr:rowOff>2540</xdr:rowOff>
    </xdr:to>
    <xdr:sp macro="" textlink="">
      <xdr:nvSpPr>
        <xdr:cNvPr id="6" name="CuadroTexto 3">
          <a:extLst>
            <a:ext uri="{FF2B5EF4-FFF2-40B4-BE49-F238E27FC236}">
              <a16:creationId xmlns:a16="http://schemas.microsoft.com/office/drawing/2014/main" xmlns="" id="{00000000-0008-0000-0300-000006000000}"/>
            </a:ext>
          </a:extLst>
        </xdr:cNvPr>
        <xdr:cNvSpPr txBox="1"/>
      </xdr:nvSpPr>
      <xdr:spPr>
        <a:xfrm>
          <a:off x="762001" y="1676400"/>
          <a:ext cx="6257924" cy="7073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a:spcBef>
              <a:spcPts val="0"/>
            </a:spcBef>
            <a:spcAft>
              <a:spcPts val="0"/>
            </a:spcAft>
          </a:pPr>
          <a:r>
            <a:rPr lang="es-ES_tradnl" sz="1200" b="1">
              <a:solidFill>
                <a:srgbClr val="646482"/>
              </a:solidFill>
              <a:effectLst/>
              <a:latin typeface="Century Gothic" panose="020B0502020202020204" pitchFamily="34" charset="0"/>
              <a:ea typeface="Times New Roman" panose="02020603050405020304" pitchFamily="18" charset="0"/>
              <a:cs typeface="Times New Roman" panose="02020603050405020304" pitchFamily="18" charset="0"/>
            </a:rPr>
            <a:t>TABLA 3. </a:t>
          </a:r>
        </a:p>
        <a:p>
          <a:pPr marL="0" marR="0">
            <a:spcBef>
              <a:spcPts val="0"/>
            </a:spcBef>
            <a:spcAft>
              <a:spcPts val="0"/>
            </a:spcAft>
          </a:pPr>
          <a:r>
            <a:rPr lang="es-ES_tradnl" sz="1200" b="1" i="0">
              <a:solidFill>
                <a:srgbClr val="646482"/>
              </a:solidFill>
              <a:latin typeface="Century Gothic" panose="020B0502020202020204" pitchFamily="34" charset="0"/>
              <a:ea typeface="+mn-ea"/>
              <a:cs typeface="+mn-cs"/>
            </a:rPr>
            <a:t>SUPERFICIE</a:t>
          </a:r>
          <a:r>
            <a:rPr lang="es-ES_tradnl" sz="1200" b="1">
              <a:solidFill>
                <a:srgbClr val="646482"/>
              </a:solidFill>
              <a:effectLst/>
              <a:latin typeface="Century Gothic" panose="020B0502020202020204" pitchFamily="34" charset="0"/>
              <a:ea typeface="Times New Roman" panose="02020603050405020304" pitchFamily="18" charset="0"/>
              <a:cs typeface="Times New Roman" panose="02020603050405020304" pitchFamily="18" charset="0"/>
            </a:rPr>
            <a:t>  BAJO</a:t>
          </a:r>
          <a:r>
            <a:rPr lang="es-ES_tradnl" sz="1200" b="1" baseline="0">
              <a:solidFill>
                <a:srgbClr val="646482"/>
              </a:solidFill>
              <a:effectLst/>
              <a:latin typeface="Century Gothic" panose="020B0502020202020204" pitchFamily="34" charset="0"/>
              <a:ea typeface="Times New Roman" panose="02020603050405020304" pitchFamily="18" charset="0"/>
              <a:cs typeface="Times New Roman" panose="02020603050405020304" pitchFamily="18" charset="0"/>
            </a:rPr>
            <a:t> RIEGO Y </a:t>
          </a:r>
          <a:r>
            <a:rPr lang="es-ES_tradnl" sz="1200" b="1">
              <a:solidFill>
                <a:srgbClr val="646482"/>
              </a:solidFill>
              <a:effectLst/>
              <a:latin typeface="Century Gothic" panose="020B0502020202020204" pitchFamily="34" charset="0"/>
              <a:ea typeface="Times New Roman" panose="02020603050405020304" pitchFamily="18" charset="0"/>
              <a:cs typeface="Times New Roman" panose="02020603050405020304" pitchFamily="18" charset="0"/>
            </a:rPr>
            <a:t>EFECTIVAMENTE REGADA CON CULTIVOS </a:t>
          </a:r>
          <a:r>
            <a:rPr lang="es-ES_tradnl" sz="1200" b="1" i="0">
              <a:solidFill>
                <a:srgbClr val="646482"/>
              </a:solidFill>
              <a:latin typeface="Century Gothic" panose="020B0502020202020204" pitchFamily="34" charset="0"/>
              <a:ea typeface="+mn-ea"/>
              <a:cs typeface="+mn-cs"/>
            </a:rPr>
            <a:t>PERMANENTES</a:t>
          </a:r>
        </a:p>
        <a:p>
          <a:pPr marL="0" marR="0">
            <a:spcBef>
              <a:spcPts val="0"/>
            </a:spcBef>
            <a:spcAft>
              <a:spcPts val="0"/>
            </a:spcAft>
          </a:pPr>
          <a:r>
            <a:rPr lang="es-EC" sz="1200" b="0" i="0">
              <a:solidFill>
                <a:srgbClr val="646482"/>
              </a:solidFill>
              <a:latin typeface="Century Gothic" panose="020B0502020202020204" pitchFamily="34" charset="0"/>
              <a:ea typeface="+mn-ea"/>
              <a:cs typeface="+mn-cs"/>
            </a:rPr>
            <a:t>(Hectàreas)</a:t>
          </a:r>
        </a:p>
        <a:p>
          <a:pPr marL="0" marR="0">
            <a:spcBef>
              <a:spcPts val="0"/>
            </a:spcBef>
            <a:spcAft>
              <a:spcPts val="0"/>
            </a:spcAft>
          </a:pPr>
          <a:endParaRPr lang="es-EC" sz="1200" b="1" i="0">
            <a:solidFill>
              <a:srgbClr val="646482"/>
            </a:solidFill>
            <a:latin typeface="Century Gothic" panose="020B0502020202020204" pitchFamily="34" charset="0"/>
            <a:ea typeface="+mn-ea"/>
            <a:cs typeface="+mn-cs"/>
          </a:endParaRPr>
        </a:p>
      </xdr:txBody>
    </xdr:sp>
    <xdr:clientData/>
  </xdr:twoCellAnchor>
  <xdr:twoCellAnchor>
    <xdr:from>
      <xdr:col>1</xdr:col>
      <xdr:colOff>1952625</xdr:colOff>
      <xdr:row>0</xdr:row>
      <xdr:rowOff>333375</xdr:rowOff>
    </xdr:from>
    <xdr:to>
      <xdr:col>5</xdr:col>
      <xdr:colOff>960368</xdr:colOff>
      <xdr:row>0</xdr:row>
      <xdr:rowOff>918504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714625" y="3333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359229</xdr:colOff>
      <xdr:row>1</xdr:row>
      <xdr:rowOff>10336</xdr:rowOff>
    </xdr:to>
    <xdr:pic>
      <xdr:nvPicPr>
        <xdr:cNvPr id="3" name="Imagen 2">
          <a:extLst>
            <a:ext uri="{FF2B5EF4-FFF2-40B4-BE49-F238E27FC236}">
              <a16:creationId xmlns:a16="http://schemas.microsoft.com/office/drawing/2014/main" xmlns=""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817679" cy="1615979"/>
        </a:xfrm>
        <a:prstGeom prst="rect">
          <a:avLst/>
        </a:prstGeom>
      </xdr:spPr>
    </xdr:pic>
    <xdr:clientData/>
  </xdr:twoCellAnchor>
  <xdr:twoCellAnchor>
    <xdr:from>
      <xdr:col>0</xdr:col>
      <xdr:colOff>704850</xdr:colOff>
      <xdr:row>1</xdr:row>
      <xdr:rowOff>123825</xdr:rowOff>
    </xdr:from>
    <xdr:to>
      <xdr:col>6</xdr:col>
      <xdr:colOff>167369</xdr:colOff>
      <xdr:row>2</xdr:row>
      <xdr:rowOff>184063</xdr:rowOff>
    </xdr:to>
    <xdr:sp macro="" textlink="">
      <xdr:nvSpPr>
        <xdr:cNvPr id="5" name="CuadroTexto 4">
          <a:extLst>
            <a:ext uri="{FF2B5EF4-FFF2-40B4-BE49-F238E27FC236}">
              <a16:creationId xmlns:a16="http://schemas.microsoft.com/office/drawing/2014/main" xmlns="" id="{00000000-0008-0000-0400-000005000000}"/>
            </a:ext>
          </a:extLst>
        </xdr:cNvPr>
        <xdr:cNvSpPr txBox="1"/>
      </xdr:nvSpPr>
      <xdr:spPr>
        <a:xfrm>
          <a:off x="704850" y="1724025"/>
          <a:ext cx="6987269" cy="7079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a:t>
          </a:r>
          <a:r>
            <a:rPr lang="es-ES_tradnl" sz="1200" b="1" i="0" baseline="0">
              <a:solidFill>
                <a:srgbClr val="646482"/>
              </a:solidFill>
              <a:latin typeface="Century Gothic" panose="020B0502020202020204" pitchFamily="34" charset="0"/>
            </a:rPr>
            <a:t> 4:</a:t>
          </a:r>
        </a:p>
        <a:p>
          <a:r>
            <a:rPr lang="es-ES_tradnl" sz="1200" b="1" i="0">
              <a:solidFill>
                <a:srgbClr val="646482"/>
              </a:solidFill>
              <a:latin typeface="Century Gothic" panose="020B0502020202020204" pitchFamily="34" charset="0"/>
            </a:rPr>
            <a:t>SUPERFICIE BAJO RIEGO POR MÉTODO DE RIEGO Y SEGÚN CULTIVOS PERMANENTES</a:t>
          </a:r>
          <a:endParaRPr lang="es-EC"/>
        </a:p>
        <a:p>
          <a:r>
            <a:rPr lang="es-EC" sz="1200" b="0" i="0">
              <a:solidFill>
                <a:srgbClr val="646482"/>
              </a:solidFill>
              <a:latin typeface="Century Gothic" panose="020B0502020202020204" pitchFamily="34" charset="0"/>
              <a:ea typeface="+mn-ea"/>
              <a:cs typeface="+mn-cs"/>
            </a:rPr>
            <a:t>(Hectáreas)</a:t>
          </a:r>
          <a:endParaRPr lang="es-ES_tradnl" sz="1200" b="0" i="0">
            <a:solidFill>
              <a:srgbClr val="646482"/>
            </a:solidFill>
            <a:latin typeface="Century Gothic" panose="020B0502020202020204" pitchFamily="34" charset="0"/>
            <a:ea typeface="+mn-ea"/>
            <a:cs typeface="+mn-cs"/>
          </a:endParaRPr>
        </a:p>
      </xdr:txBody>
    </xdr:sp>
    <xdr:clientData/>
  </xdr:twoCellAnchor>
  <xdr:twoCellAnchor>
    <xdr:from>
      <xdr:col>1</xdr:col>
      <xdr:colOff>2209800</xdr:colOff>
      <xdr:row>0</xdr:row>
      <xdr:rowOff>447675</xdr:rowOff>
    </xdr:from>
    <xdr:to>
      <xdr:col>6</xdr:col>
      <xdr:colOff>341243</xdr:colOff>
      <xdr:row>0</xdr:row>
      <xdr:rowOff>1032804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933700" y="4476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227240</xdr:colOff>
      <xdr:row>0</xdr:row>
      <xdr:rowOff>1435525</xdr:rowOff>
    </xdr:to>
    <xdr:pic>
      <xdr:nvPicPr>
        <xdr:cNvPr id="2" name="Imagen 1">
          <a:extLst>
            <a:ext uri="{FF2B5EF4-FFF2-40B4-BE49-F238E27FC236}">
              <a16:creationId xmlns:a16="http://schemas.microsoft.com/office/drawing/2014/main" xmlns=""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1"/>
          <a:ext cx="11117036" cy="1435524"/>
        </a:xfrm>
        <a:prstGeom prst="rect">
          <a:avLst/>
        </a:prstGeom>
      </xdr:spPr>
    </xdr:pic>
    <xdr:clientData/>
  </xdr:twoCellAnchor>
  <xdr:twoCellAnchor>
    <xdr:from>
      <xdr:col>0</xdr:col>
      <xdr:colOff>895350</xdr:colOff>
      <xdr:row>1</xdr:row>
      <xdr:rowOff>190500</xdr:rowOff>
    </xdr:from>
    <xdr:to>
      <xdr:col>7</xdr:col>
      <xdr:colOff>647700</xdr:colOff>
      <xdr:row>1</xdr:row>
      <xdr:rowOff>904876</xdr:rowOff>
    </xdr:to>
    <xdr:sp macro="" textlink="">
      <xdr:nvSpPr>
        <xdr:cNvPr id="3" name="CuadroTexto 2">
          <a:extLst>
            <a:ext uri="{FF2B5EF4-FFF2-40B4-BE49-F238E27FC236}">
              <a16:creationId xmlns:a16="http://schemas.microsoft.com/office/drawing/2014/main" xmlns="" id="{00000000-0008-0000-0500-000003000000}"/>
            </a:ext>
          </a:extLst>
        </xdr:cNvPr>
        <xdr:cNvSpPr txBox="1"/>
      </xdr:nvSpPr>
      <xdr:spPr>
        <a:xfrm>
          <a:off x="895350" y="1676400"/>
          <a:ext cx="8181975" cy="7143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5:</a:t>
          </a:r>
        </a:p>
        <a:p>
          <a:r>
            <a:rPr lang="es-ES_tradnl" sz="1200" b="1" i="0">
              <a:solidFill>
                <a:srgbClr val="646482"/>
              </a:solidFill>
              <a:latin typeface="Century Gothic" panose="020B0502020202020204" pitchFamily="34" charset="0"/>
            </a:rPr>
            <a:t>SUPERFICIE DE CULTIVOS PERMANENTES DONDE SE UTILIZARON INSUMOS,</a:t>
          </a:r>
          <a:r>
            <a:rPr lang="es-ES_tradnl" sz="1200" b="1" i="0" baseline="0">
              <a:solidFill>
                <a:srgbClr val="646482"/>
              </a:solidFill>
              <a:latin typeface="Century Gothic" panose="020B0502020202020204" pitchFamily="34" charset="0"/>
            </a:rPr>
            <a:t> </a:t>
          </a:r>
          <a:r>
            <a:rPr lang="es-ES_tradnl" sz="1200" b="1" i="0">
              <a:solidFill>
                <a:srgbClr val="646482"/>
              </a:solidFill>
              <a:latin typeface="Century Gothic" panose="020B0502020202020204" pitchFamily="34" charset="0"/>
            </a:rPr>
            <a:t>FERTILIZANTES Y FITOSANITARIOS  </a:t>
          </a:r>
        </a:p>
        <a:p>
          <a:r>
            <a:rPr lang="es-ES_tradnl" sz="1200" b="0" i="0">
              <a:solidFill>
                <a:srgbClr val="646482"/>
              </a:solidFill>
              <a:latin typeface="Century Gothic" panose="020B0502020202020204" pitchFamily="34" charset="0"/>
            </a:rPr>
            <a:t>(Hectáreas)</a:t>
          </a:r>
        </a:p>
      </xdr:txBody>
    </xdr:sp>
    <xdr:clientData/>
  </xdr:twoCellAnchor>
  <xdr:twoCellAnchor>
    <xdr:from>
      <xdr:col>1</xdr:col>
      <xdr:colOff>2047875</xdr:colOff>
      <xdr:row>0</xdr:row>
      <xdr:rowOff>371475</xdr:rowOff>
    </xdr:from>
    <xdr:to>
      <xdr:col>6</xdr:col>
      <xdr:colOff>322193</xdr:colOff>
      <xdr:row>0</xdr:row>
      <xdr:rowOff>956604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981325" y="3714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8</xdr:col>
      <xdr:colOff>160676</xdr:colOff>
      <xdr:row>0</xdr:row>
      <xdr:rowOff>1381125</xdr:rowOff>
    </xdr:to>
    <xdr:pic>
      <xdr:nvPicPr>
        <xdr:cNvPr id="2" name="Imagen 1">
          <a:extLst>
            <a:ext uri="{FF2B5EF4-FFF2-40B4-BE49-F238E27FC236}">
              <a16:creationId xmlns:a16="http://schemas.microsoft.com/office/drawing/2014/main" xmlns=""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1"/>
          <a:ext cx="10673790" cy="1381124"/>
        </a:xfrm>
        <a:prstGeom prst="rect">
          <a:avLst/>
        </a:prstGeom>
      </xdr:spPr>
    </xdr:pic>
    <xdr:clientData/>
  </xdr:twoCellAnchor>
  <xdr:twoCellAnchor>
    <xdr:from>
      <xdr:col>0</xdr:col>
      <xdr:colOff>807944</xdr:colOff>
      <xdr:row>0</xdr:row>
      <xdr:rowOff>1522318</xdr:rowOff>
    </xdr:from>
    <xdr:to>
      <xdr:col>6</xdr:col>
      <xdr:colOff>352425</xdr:colOff>
      <xdr:row>1</xdr:row>
      <xdr:rowOff>590551</xdr:rowOff>
    </xdr:to>
    <xdr:sp macro="" textlink="">
      <xdr:nvSpPr>
        <xdr:cNvPr id="3" name="CuadroTexto 2">
          <a:extLst>
            <a:ext uri="{FF2B5EF4-FFF2-40B4-BE49-F238E27FC236}">
              <a16:creationId xmlns:a16="http://schemas.microsoft.com/office/drawing/2014/main" xmlns="" id="{00000000-0008-0000-0600-000003000000}"/>
            </a:ext>
          </a:extLst>
        </xdr:cNvPr>
        <xdr:cNvSpPr txBox="1"/>
      </xdr:nvSpPr>
      <xdr:spPr>
        <a:xfrm>
          <a:off x="807944" y="1522318"/>
          <a:ext cx="8259856" cy="6779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6:</a:t>
          </a:r>
        </a:p>
        <a:p>
          <a:r>
            <a:rPr lang="es-ES_tradnl" sz="1200" b="1" i="0">
              <a:solidFill>
                <a:srgbClr val="646482"/>
              </a:solidFill>
              <a:latin typeface="Century Gothic" panose="020B0502020202020204" pitchFamily="34" charset="0"/>
            </a:rPr>
            <a:t>INTENSIDAD DE USO DE FERTILIZANTES, POR CULTIVOS TRANSITORIOS Y SEGÚN CLASE DE FERTILIZANTE QUÍMICO </a:t>
          </a:r>
        </a:p>
        <a:p>
          <a:r>
            <a:rPr lang="es-ES_tradnl" sz="1200" b="0" i="0">
              <a:solidFill>
                <a:srgbClr val="646482"/>
              </a:solidFill>
              <a:latin typeface="Century Gothic" panose="020B0502020202020204" pitchFamily="34" charset="0"/>
            </a:rPr>
            <a:t>(Kilogramos / hectàrea)</a:t>
          </a:r>
        </a:p>
      </xdr:txBody>
    </xdr:sp>
    <xdr:clientData/>
  </xdr:twoCellAnchor>
  <xdr:twoCellAnchor>
    <xdr:from>
      <xdr:col>1</xdr:col>
      <xdr:colOff>2143125</xdr:colOff>
      <xdr:row>0</xdr:row>
      <xdr:rowOff>352425</xdr:rowOff>
    </xdr:from>
    <xdr:to>
      <xdr:col>5</xdr:col>
      <xdr:colOff>607943</xdr:colOff>
      <xdr:row>0</xdr:row>
      <xdr:rowOff>937554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990850" y="35242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14</xdr:col>
      <xdr:colOff>403411</xdr:colOff>
      <xdr:row>7</xdr:row>
      <xdr:rowOff>315201</xdr:rowOff>
    </xdr:to>
    <xdr:pic>
      <xdr:nvPicPr>
        <xdr:cNvPr id="4" name="Imagen 3">
          <a:extLst>
            <a:ext uri="{FF2B5EF4-FFF2-40B4-BE49-F238E27FC236}">
              <a16:creationId xmlns:a16="http://schemas.microsoft.com/office/drawing/2014/main" xmlns="" id="{00000000-0008-0000-07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2128686" cy="1639176"/>
        </a:xfrm>
        <a:prstGeom prst="rect">
          <a:avLst/>
        </a:prstGeom>
      </xdr:spPr>
    </xdr:pic>
    <xdr:clientData/>
  </xdr:twoCellAnchor>
  <xdr:twoCellAnchor>
    <xdr:from>
      <xdr:col>0</xdr:col>
      <xdr:colOff>823632</xdr:colOff>
      <xdr:row>7</xdr:row>
      <xdr:rowOff>441591</xdr:rowOff>
    </xdr:from>
    <xdr:to>
      <xdr:col>9</xdr:col>
      <xdr:colOff>200024</xdr:colOff>
      <xdr:row>8</xdr:row>
      <xdr:rowOff>39159</xdr:rowOff>
    </xdr:to>
    <xdr:sp macro="" textlink="">
      <xdr:nvSpPr>
        <xdr:cNvPr id="3" name="CuadroTexto 2">
          <a:extLst>
            <a:ext uri="{FF2B5EF4-FFF2-40B4-BE49-F238E27FC236}">
              <a16:creationId xmlns:a16="http://schemas.microsoft.com/office/drawing/2014/main" xmlns="" id="{00000000-0008-0000-0700-000003000000}"/>
            </a:ext>
          </a:extLst>
        </xdr:cNvPr>
        <xdr:cNvSpPr txBox="1"/>
      </xdr:nvSpPr>
      <xdr:spPr>
        <a:xfrm>
          <a:off x="823632" y="1765566"/>
          <a:ext cx="8053667" cy="9215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7:</a:t>
          </a:r>
        </a:p>
        <a:p>
          <a:r>
            <a:rPr lang="es-ES_tradnl" sz="1200" b="1" i="0">
              <a:solidFill>
                <a:srgbClr val="646482"/>
              </a:solidFill>
              <a:latin typeface="Century Gothic" panose="020B0502020202020204" pitchFamily="34" charset="0"/>
            </a:rPr>
            <a:t>SUPERFICIE PLANTADA EN HECTÁREAS POR EDAD, TIPO DE SEMILLA UTILIZADA Y PRÁCTICA DE CULTIVO, SEGÚN CULTIVOS PERMANENTES</a:t>
          </a:r>
        </a:p>
        <a:p>
          <a:r>
            <a:rPr lang="es-ES_tradnl" sz="1200" b="0" i="0">
              <a:solidFill>
                <a:srgbClr val="646482"/>
              </a:solidFill>
              <a:latin typeface="Century Gothic" panose="020B0502020202020204" pitchFamily="34" charset="0"/>
            </a:rPr>
            <a:t>(Hectáreas)</a:t>
          </a:r>
        </a:p>
      </xdr:txBody>
    </xdr:sp>
    <xdr:clientData/>
  </xdr:twoCellAnchor>
  <xdr:twoCellAnchor>
    <xdr:from>
      <xdr:col>2</xdr:col>
      <xdr:colOff>57150</xdr:colOff>
      <xdr:row>2</xdr:row>
      <xdr:rowOff>133350</xdr:rowOff>
    </xdr:from>
    <xdr:to>
      <xdr:col>8</xdr:col>
      <xdr:colOff>84068</xdr:colOff>
      <xdr:row>5</xdr:row>
      <xdr:rowOff>166029</xdr:rowOff>
    </xdr:to>
    <xdr:sp macro="" textlink="">
      <xdr:nvSpPr>
        <xdr:cNvPr id="5" name="CuadroTexto 4">
          <a:extLst>
            <a:ext uri="{FF2B5EF4-FFF2-40B4-BE49-F238E27FC236}">
              <a16:creationId xmlns:a16="http://schemas.microsoft.com/office/drawing/2014/main" xmlns="" id="{00000000-0008-0000-0A00-000003000000}"/>
            </a:ext>
          </a:extLst>
        </xdr:cNvPr>
        <xdr:cNvSpPr txBox="1"/>
      </xdr:nvSpPr>
      <xdr:spPr>
        <a:xfrm>
          <a:off x="3219450" y="47625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16565</xdr:colOff>
      <xdr:row>0</xdr:row>
      <xdr:rowOff>0</xdr:rowOff>
    </xdr:from>
    <xdr:to>
      <xdr:col>6</xdr:col>
      <xdr:colOff>684143</xdr:colOff>
      <xdr:row>1</xdr:row>
      <xdr:rowOff>16564</xdr:rowOff>
    </xdr:to>
    <xdr:pic>
      <xdr:nvPicPr>
        <xdr:cNvPr id="2" name="Imagen 1">
          <a:extLst>
            <a:ext uri="{FF2B5EF4-FFF2-40B4-BE49-F238E27FC236}">
              <a16:creationId xmlns:a16="http://schemas.microsoft.com/office/drawing/2014/main" xmlns=""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6565" y="0"/>
          <a:ext cx="8950187" cy="1416325"/>
        </a:xfrm>
        <a:prstGeom prst="rect">
          <a:avLst/>
        </a:prstGeom>
      </xdr:spPr>
    </xdr:pic>
    <xdr:clientData/>
  </xdr:twoCellAnchor>
  <xdr:twoCellAnchor>
    <xdr:from>
      <xdr:col>0</xdr:col>
      <xdr:colOff>687041</xdr:colOff>
      <xdr:row>1</xdr:row>
      <xdr:rowOff>215762</xdr:rowOff>
    </xdr:from>
    <xdr:to>
      <xdr:col>4</xdr:col>
      <xdr:colOff>952499</xdr:colOff>
      <xdr:row>2</xdr:row>
      <xdr:rowOff>41412</xdr:rowOff>
    </xdr:to>
    <xdr:sp macro="" textlink="">
      <xdr:nvSpPr>
        <xdr:cNvPr id="3" name="CuadroTexto 2">
          <a:extLst>
            <a:ext uri="{FF2B5EF4-FFF2-40B4-BE49-F238E27FC236}">
              <a16:creationId xmlns:a16="http://schemas.microsoft.com/office/drawing/2014/main" xmlns="" id="{00000000-0008-0000-0800-000003000000}"/>
            </a:ext>
          </a:extLst>
        </xdr:cNvPr>
        <xdr:cNvSpPr txBox="1"/>
      </xdr:nvSpPr>
      <xdr:spPr>
        <a:xfrm>
          <a:off x="687041" y="1615523"/>
          <a:ext cx="6278632" cy="7201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8:</a:t>
          </a:r>
        </a:p>
        <a:p>
          <a:r>
            <a:rPr lang="es-ES_tradnl" sz="1200" b="1" i="0">
              <a:solidFill>
                <a:srgbClr val="646482"/>
              </a:solidFill>
              <a:latin typeface="Century Gothic" panose="020B0502020202020204" pitchFamily="34" charset="0"/>
            </a:rPr>
            <a:t>SUPERFICIE DONDE SE PRACTICA LA QUEMA AGRÍCOLA POR CULTIVO TRANSITORIO</a:t>
          </a:r>
        </a:p>
        <a:p>
          <a:r>
            <a:rPr lang="es-ES_tradnl" sz="1200" b="0" i="0">
              <a:solidFill>
                <a:srgbClr val="646482"/>
              </a:solidFill>
              <a:latin typeface="Century Gothic" panose="020B0502020202020204" pitchFamily="34" charset="0"/>
            </a:rPr>
            <a:t>(Hectáreas)</a:t>
          </a:r>
        </a:p>
      </xdr:txBody>
    </xdr:sp>
    <xdr:clientData/>
  </xdr:twoCellAnchor>
  <xdr:twoCellAnchor>
    <xdr:from>
      <xdr:col>1</xdr:col>
      <xdr:colOff>1366630</xdr:colOff>
      <xdr:row>0</xdr:row>
      <xdr:rowOff>356152</xdr:rowOff>
    </xdr:from>
    <xdr:to>
      <xdr:col>4</xdr:col>
      <xdr:colOff>1047749</xdr:colOff>
      <xdr:row>0</xdr:row>
      <xdr:rowOff>941281</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128630" y="356152"/>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146188</xdr:colOff>
      <xdr:row>1</xdr:row>
      <xdr:rowOff>28403</xdr:rowOff>
    </xdr:to>
    <xdr:pic>
      <xdr:nvPicPr>
        <xdr:cNvPr id="2" name="Imagen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8950601" cy="1154838"/>
        </a:xfrm>
        <a:prstGeom prst="rect">
          <a:avLst/>
        </a:prstGeom>
      </xdr:spPr>
    </xdr:pic>
    <xdr:clientData/>
  </xdr:twoCellAnchor>
  <xdr:twoCellAnchor>
    <xdr:from>
      <xdr:col>0</xdr:col>
      <xdr:colOff>737153</xdr:colOff>
      <xdr:row>1</xdr:row>
      <xdr:rowOff>60876</xdr:rowOff>
    </xdr:from>
    <xdr:to>
      <xdr:col>4</xdr:col>
      <xdr:colOff>82827</xdr:colOff>
      <xdr:row>2</xdr:row>
      <xdr:rowOff>41413</xdr:rowOff>
    </xdr:to>
    <xdr:sp macro="" textlink="">
      <xdr:nvSpPr>
        <xdr:cNvPr id="3" name="CuadroTexto 2">
          <a:extLst>
            <a:ext uri="{FF2B5EF4-FFF2-40B4-BE49-F238E27FC236}">
              <a16:creationId xmlns:a16="http://schemas.microsoft.com/office/drawing/2014/main" xmlns="" id="{00000000-0008-0000-0900-000003000000}"/>
            </a:ext>
          </a:extLst>
        </xdr:cNvPr>
        <xdr:cNvSpPr txBox="1"/>
      </xdr:nvSpPr>
      <xdr:spPr>
        <a:xfrm>
          <a:off x="737153" y="1187311"/>
          <a:ext cx="5251174" cy="676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100" b="1" i="0">
              <a:solidFill>
                <a:srgbClr val="646482"/>
              </a:solidFill>
              <a:latin typeface="Century Gothic" panose="020B0502020202020204" pitchFamily="34" charset="0"/>
            </a:rPr>
            <a:t>TABLA 9:</a:t>
          </a:r>
        </a:p>
        <a:p>
          <a:r>
            <a:rPr lang="es-ES_tradnl" sz="1100" b="1" i="0">
              <a:solidFill>
                <a:srgbClr val="646482"/>
              </a:solidFill>
              <a:latin typeface="Century Gothic" panose="020B0502020202020204" pitchFamily="34" charset="0"/>
            </a:rPr>
            <a:t>SUPERFICIE DONDE SE PRACTICA LA QUEMA AGRÍCOLA POR PROVINCIA</a:t>
          </a:r>
        </a:p>
        <a:p>
          <a:r>
            <a:rPr lang="es-ES_tradnl" sz="1100" b="0" i="0">
              <a:solidFill>
                <a:srgbClr val="646482"/>
              </a:solidFill>
              <a:latin typeface="Century Gothic" panose="020B0502020202020204" pitchFamily="34" charset="0"/>
            </a:rPr>
            <a:t>(Hectáreas)</a:t>
          </a:r>
        </a:p>
        <a:p>
          <a:endParaRPr lang="es-ES_tradnl" sz="1100" b="1" i="0">
            <a:solidFill>
              <a:srgbClr val="646482"/>
            </a:solidFill>
            <a:latin typeface="Century Gothic" panose="020B0502020202020204" pitchFamily="34" charset="0"/>
          </a:endParaRPr>
        </a:p>
      </xdr:txBody>
    </xdr:sp>
    <xdr:clientData/>
  </xdr:twoCellAnchor>
  <xdr:twoCellAnchor>
    <xdr:from>
      <xdr:col>1</xdr:col>
      <xdr:colOff>1126435</xdr:colOff>
      <xdr:row>0</xdr:row>
      <xdr:rowOff>273326</xdr:rowOff>
    </xdr:from>
    <xdr:to>
      <xdr:col>4</xdr:col>
      <xdr:colOff>915228</xdr:colOff>
      <xdr:row>0</xdr:row>
      <xdr:rowOff>858455</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1888435" y="273326"/>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11</xdr:col>
      <xdr:colOff>560295</xdr:colOff>
      <xdr:row>1</xdr:row>
      <xdr:rowOff>2456</xdr:rowOff>
    </xdr:to>
    <xdr:pic>
      <xdr:nvPicPr>
        <xdr:cNvPr id="2" name="Imagen 1">
          <a:extLst>
            <a:ext uri="{FF2B5EF4-FFF2-40B4-BE49-F238E27FC236}">
              <a16:creationId xmlns:a16="http://schemas.microsoft.com/office/drawing/2014/main" xmlns=""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0836088" cy="1478831"/>
        </a:xfrm>
        <a:prstGeom prst="rect">
          <a:avLst/>
        </a:prstGeom>
      </xdr:spPr>
    </xdr:pic>
    <xdr:clientData/>
  </xdr:twoCellAnchor>
  <xdr:twoCellAnchor>
    <xdr:from>
      <xdr:col>0</xdr:col>
      <xdr:colOff>704850</xdr:colOff>
      <xdr:row>1</xdr:row>
      <xdr:rowOff>295275</xdr:rowOff>
    </xdr:from>
    <xdr:to>
      <xdr:col>10</xdr:col>
      <xdr:colOff>276225</xdr:colOff>
      <xdr:row>3</xdr:row>
      <xdr:rowOff>323850</xdr:rowOff>
    </xdr:to>
    <xdr:sp macro="" textlink="">
      <xdr:nvSpPr>
        <xdr:cNvPr id="3" name="CuadroTexto 2">
          <a:extLst>
            <a:ext uri="{FF2B5EF4-FFF2-40B4-BE49-F238E27FC236}">
              <a16:creationId xmlns:a16="http://schemas.microsoft.com/office/drawing/2014/main" xmlns="" id="{00000000-0008-0000-0A00-000003000000}"/>
            </a:ext>
          </a:extLst>
        </xdr:cNvPr>
        <xdr:cNvSpPr txBox="1"/>
      </xdr:nvSpPr>
      <xdr:spPr>
        <a:xfrm>
          <a:off x="704850" y="1771650"/>
          <a:ext cx="9086850" cy="1333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10.  </a:t>
          </a:r>
        </a:p>
        <a:p>
          <a:r>
            <a:rPr lang="es-ES_tradnl" sz="1200" b="1" i="0">
              <a:solidFill>
                <a:srgbClr val="646482"/>
              </a:solidFill>
              <a:latin typeface="Century Gothic" panose="020B0502020202020204" pitchFamily="34" charset="0"/>
            </a:rPr>
            <a:t>USO DE MAQUINARIA EN CULTIVOS PERMANENTES PARA PREPARAR EL SUELO EN HECTÁREAS Y POR TIPO DE MAQUINARIA </a:t>
          </a:r>
        </a:p>
        <a:p>
          <a:r>
            <a:rPr lang="es-ES_tradnl" sz="1200" b="0" i="0">
              <a:solidFill>
                <a:srgbClr val="646482"/>
              </a:solidFill>
              <a:latin typeface="Century Gothic" panose="020B0502020202020204" pitchFamily="34" charset="0"/>
              <a:ea typeface="+mn-ea"/>
              <a:cs typeface="+mn-cs"/>
            </a:rPr>
            <a:t>(Hectáreas)</a:t>
          </a:r>
        </a:p>
      </xdr:txBody>
    </xdr:sp>
    <xdr:clientData/>
  </xdr:twoCellAnchor>
  <xdr:twoCellAnchor>
    <xdr:from>
      <xdr:col>1</xdr:col>
      <xdr:colOff>2057400</xdr:colOff>
      <xdr:row>0</xdr:row>
      <xdr:rowOff>476250</xdr:rowOff>
    </xdr:from>
    <xdr:to>
      <xdr:col>7</xdr:col>
      <xdr:colOff>522218</xdr:colOff>
      <xdr:row>0</xdr:row>
      <xdr:rowOff>1061379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819400" y="47625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155762</xdr:colOff>
      <xdr:row>1</xdr:row>
      <xdr:rowOff>28575</xdr:rowOff>
    </xdr:to>
    <xdr:pic>
      <xdr:nvPicPr>
        <xdr:cNvPr id="2" name="Imagen 1">
          <a:extLst>
            <a:ext uri="{FF2B5EF4-FFF2-40B4-BE49-F238E27FC236}">
              <a16:creationId xmlns:a16="http://schemas.microsoft.com/office/drawing/2014/main" xmlns=""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785662" cy="1400175"/>
        </a:xfrm>
        <a:prstGeom prst="rect">
          <a:avLst/>
        </a:prstGeom>
      </xdr:spPr>
    </xdr:pic>
    <xdr:clientData/>
  </xdr:twoCellAnchor>
  <xdr:twoCellAnchor>
    <xdr:from>
      <xdr:col>0</xdr:col>
      <xdr:colOff>721659</xdr:colOff>
      <xdr:row>1</xdr:row>
      <xdr:rowOff>156322</xdr:rowOff>
    </xdr:from>
    <xdr:to>
      <xdr:col>9</xdr:col>
      <xdr:colOff>95250</xdr:colOff>
      <xdr:row>1</xdr:row>
      <xdr:rowOff>819150</xdr:rowOff>
    </xdr:to>
    <xdr:sp macro="" textlink="">
      <xdr:nvSpPr>
        <xdr:cNvPr id="3" name="CuadroTexto 2">
          <a:extLst>
            <a:ext uri="{FF2B5EF4-FFF2-40B4-BE49-F238E27FC236}">
              <a16:creationId xmlns:a16="http://schemas.microsoft.com/office/drawing/2014/main" xmlns="" id="{00000000-0008-0000-0B00-000003000000}"/>
            </a:ext>
          </a:extLst>
        </xdr:cNvPr>
        <xdr:cNvSpPr txBox="1"/>
      </xdr:nvSpPr>
      <xdr:spPr>
        <a:xfrm>
          <a:off x="721659" y="1527922"/>
          <a:ext cx="10003491" cy="6628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11:</a:t>
          </a:r>
        </a:p>
        <a:p>
          <a:r>
            <a:rPr lang="es-ES_tradnl" sz="1200" b="1" i="0">
              <a:solidFill>
                <a:srgbClr val="646482"/>
              </a:solidFill>
              <a:latin typeface="Century Gothic" panose="020B0502020202020204" pitchFamily="34" charset="0"/>
            </a:rPr>
            <a:t>USO DE MAQUINARIA PARA PREPARAR EL SUELO EN HECTÁREAS POR TIPO DE MAQUINARIA Y PROVINCIA</a:t>
          </a:r>
        </a:p>
        <a:p>
          <a:r>
            <a:rPr lang="es-ES_tradnl" sz="1200" b="0" i="0">
              <a:solidFill>
                <a:srgbClr val="646482"/>
              </a:solidFill>
              <a:latin typeface="Century Gothic" panose="020B0502020202020204" pitchFamily="34" charset="0"/>
            </a:rPr>
            <a:t>(Hectàreas)</a:t>
          </a:r>
        </a:p>
      </xdr:txBody>
    </xdr:sp>
    <xdr:clientData/>
  </xdr:twoCellAnchor>
  <xdr:twoCellAnchor>
    <xdr:from>
      <xdr:col>1</xdr:col>
      <xdr:colOff>2009775</xdr:colOff>
      <xdr:row>0</xdr:row>
      <xdr:rowOff>400050</xdr:rowOff>
    </xdr:from>
    <xdr:to>
      <xdr:col>6</xdr:col>
      <xdr:colOff>360293</xdr:colOff>
      <xdr:row>0</xdr:row>
      <xdr:rowOff>985179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771775" y="40005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28576</xdr:colOff>
      <xdr:row>0</xdr:row>
      <xdr:rowOff>0</xdr:rowOff>
    </xdr:from>
    <xdr:to>
      <xdr:col>7</xdr:col>
      <xdr:colOff>633846</xdr:colOff>
      <xdr:row>0</xdr:row>
      <xdr:rowOff>1279845</xdr:rowOff>
    </xdr:to>
    <xdr:pic>
      <xdr:nvPicPr>
        <xdr:cNvPr id="2" name="Imagen 1">
          <a:extLst>
            <a:ext uri="{FF2B5EF4-FFF2-40B4-BE49-F238E27FC236}">
              <a16:creationId xmlns:a16="http://schemas.microsoft.com/office/drawing/2014/main" xmlns=""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8576" y="0"/>
          <a:ext cx="9617652" cy="1279845"/>
        </a:xfrm>
        <a:prstGeom prst="rect">
          <a:avLst/>
        </a:prstGeom>
      </xdr:spPr>
    </xdr:pic>
    <xdr:clientData/>
  </xdr:twoCellAnchor>
  <xdr:twoCellAnchor>
    <xdr:from>
      <xdr:col>0</xdr:col>
      <xdr:colOff>676275</xdr:colOff>
      <xdr:row>1</xdr:row>
      <xdr:rowOff>9525</xdr:rowOff>
    </xdr:from>
    <xdr:to>
      <xdr:col>4</xdr:col>
      <xdr:colOff>647700</xdr:colOff>
      <xdr:row>2</xdr:row>
      <xdr:rowOff>95249</xdr:rowOff>
    </xdr:to>
    <xdr:sp macro="" textlink="">
      <xdr:nvSpPr>
        <xdr:cNvPr id="3" name="CuadroTexto 2">
          <a:extLst>
            <a:ext uri="{FF2B5EF4-FFF2-40B4-BE49-F238E27FC236}">
              <a16:creationId xmlns:a16="http://schemas.microsoft.com/office/drawing/2014/main" xmlns="" id="{00000000-0008-0000-0C00-000003000000}"/>
            </a:ext>
          </a:extLst>
        </xdr:cNvPr>
        <xdr:cNvSpPr txBox="1"/>
      </xdr:nvSpPr>
      <xdr:spPr>
        <a:xfrm>
          <a:off x="676275" y="1362075"/>
          <a:ext cx="520065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12: </a:t>
          </a:r>
        </a:p>
        <a:p>
          <a:r>
            <a:rPr lang="es-ES_tradnl" sz="1200" b="1" i="0">
              <a:solidFill>
                <a:srgbClr val="646482"/>
              </a:solidFill>
              <a:latin typeface="Century Gothic" panose="020B0502020202020204" pitchFamily="34" charset="0"/>
            </a:rPr>
            <a:t>SUPERFICIE DE CULTIVOS TRANSITORIOS BAJO RIEGO. </a:t>
          </a:r>
        </a:p>
        <a:p>
          <a:r>
            <a:rPr lang="es-ES_tradnl" sz="1200" b="0" i="0">
              <a:solidFill>
                <a:srgbClr val="646482"/>
              </a:solidFill>
              <a:latin typeface="Century Gothic" panose="020B0502020202020204" pitchFamily="34" charset="0"/>
            </a:rPr>
            <a:t>(Hectáreas)</a:t>
          </a:r>
        </a:p>
      </xdr:txBody>
    </xdr:sp>
    <xdr:clientData/>
  </xdr:twoCellAnchor>
  <xdr:twoCellAnchor>
    <xdr:from>
      <xdr:col>1</xdr:col>
      <xdr:colOff>1400175</xdr:colOff>
      <xdr:row>0</xdr:row>
      <xdr:rowOff>295275</xdr:rowOff>
    </xdr:from>
    <xdr:to>
      <xdr:col>5</xdr:col>
      <xdr:colOff>769868</xdr:colOff>
      <xdr:row>0</xdr:row>
      <xdr:rowOff>880404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162175" y="2952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376670</xdr:colOff>
      <xdr:row>0</xdr:row>
      <xdr:rowOff>1279845</xdr:rowOff>
    </xdr:to>
    <xdr:pic>
      <xdr:nvPicPr>
        <xdr:cNvPr id="2" name="Imagen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9625445" cy="1279845"/>
        </a:xfrm>
        <a:prstGeom prst="rect">
          <a:avLst/>
        </a:prstGeom>
      </xdr:spPr>
    </xdr:pic>
    <xdr:clientData/>
  </xdr:twoCellAnchor>
  <xdr:twoCellAnchor>
    <xdr:from>
      <xdr:col>0</xdr:col>
      <xdr:colOff>704850</xdr:colOff>
      <xdr:row>1</xdr:row>
      <xdr:rowOff>38100</xdr:rowOff>
    </xdr:from>
    <xdr:to>
      <xdr:col>5</xdr:col>
      <xdr:colOff>257175</xdr:colOff>
      <xdr:row>2</xdr:row>
      <xdr:rowOff>57149</xdr:rowOff>
    </xdr:to>
    <xdr:sp macro="" textlink="">
      <xdr:nvSpPr>
        <xdr:cNvPr id="3" name="CuadroTexto 2">
          <a:extLst>
            <a:ext uri="{FF2B5EF4-FFF2-40B4-BE49-F238E27FC236}">
              <a16:creationId xmlns:a16="http://schemas.microsoft.com/office/drawing/2014/main" xmlns="" id="{00000000-0008-0000-0D00-000003000000}"/>
            </a:ext>
          </a:extLst>
        </xdr:cNvPr>
        <xdr:cNvSpPr txBox="1"/>
      </xdr:nvSpPr>
      <xdr:spPr>
        <a:xfrm>
          <a:off x="704850" y="1390650"/>
          <a:ext cx="5848350"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13:</a:t>
          </a:r>
        </a:p>
        <a:p>
          <a:r>
            <a:rPr lang="es-ES_tradnl" sz="1200" b="1" i="0">
              <a:solidFill>
                <a:srgbClr val="646482"/>
              </a:solidFill>
              <a:latin typeface="Century Gothic" panose="020B0502020202020204" pitchFamily="34" charset="0"/>
            </a:rPr>
            <a:t>SUPERFICIE DE CULTIVOS TRANSITORIOS BAJO RIEGO</a:t>
          </a:r>
          <a:r>
            <a:rPr lang="es-ES_tradnl" sz="1200" b="1" i="0" baseline="0">
              <a:solidFill>
                <a:srgbClr val="646482"/>
              </a:solidFill>
              <a:latin typeface="Century Gothic" panose="020B0502020202020204" pitchFamily="34" charset="0"/>
            </a:rPr>
            <a:t> POR PROVINCIA</a:t>
          </a:r>
        </a:p>
        <a:p>
          <a:r>
            <a:rPr lang="es-ES_tradnl" sz="1200" b="0" i="0">
              <a:solidFill>
                <a:srgbClr val="646482"/>
              </a:solidFill>
              <a:latin typeface="Century Gothic" panose="020B0502020202020204" pitchFamily="34" charset="0"/>
            </a:rPr>
            <a:t>(Hectáreas)</a:t>
          </a:r>
        </a:p>
      </xdr:txBody>
    </xdr:sp>
    <xdr:clientData/>
  </xdr:twoCellAnchor>
  <xdr:twoCellAnchor>
    <xdr:from>
      <xdr:col>1</xdr:col>
      <xdr:colOff>1400175</xdr:colOff>
      <xdr:row>0</xdr:row>
      <xdr:rowOff>361950</xdr:rowOff>
    </xdr:from>
    <xdr:to>
      <xdr:col>5</xdr:col>
      <xdr:colOff>798443</xdr:colOff>
      <xdr:row>0</xdr:row>
      <xdr:rowOff>947079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162175" y="36195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57150</xdr:colOff>
      <xdr:row>1</xdr:row>
      <xdr:rowOff>28575</xdr:rowOff>
    </xdr:to>
    <xdr:pic>
      <xdr:nvPicPr>
        <xdr:cNvPr id="2" name="Imagen 1">
          <a:extLst>
            <a:ext uri="{FF2B5EF4-FFF2-40B4-BE49-F238E27FC236}">
              <a16:creationId xmlns:a16="http://schemas.microsoft.com/office/drawing/2014/main" xmlns="" id="{00000000-0008-0000-0E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2049125" cy="1628775"/>
        </a:xfrm>
        <a:prstGeom prst="rect">
          <a:avLst/>
        </a:prstGeom>
      </xdr:spPr>
    </xdr:pic>
    <xdr:clientData/>
  </xdr:twoCellAnchor>
  <xdr:twoCellAnchor>
    <xdr:from>
      <xdr:col>0</xdr:col>
      <xdr:colOff>723900</xdr:colOff>
      <xdr:row>1</xdr:row>
      <xdr:rowOff>142875</xdr:rowOff>
    </xdr:from>
    <xdr:to>
      <xdr:col>6</xdr:col>
      <xdr:colOff>228600</xdr:colOff>
      <xdr:row>3</xdr:row>
      <xdr:rowOff>247650</xdr:rowOff>
    </xdr:to>
    <xdr:sp macro="" textlink="">
      <xdr:nvSpPr>
        <xdr:cNvPr id="3" name="CuadroTexto 2">
          <a:extLst>
            <a:ext uri="{FF2B5EF4-FFF2-40B4-BE49-F238E27FC236}">
              <a16:creationId xmlns:a16="http://schemas.microsoft.com/office/drawing/2014/main" xmlns="" id="{00000000-0008-0000-0E00-000003000000}"/>
            </a:ext>
          </a:extLst>
        </xdr:cNvPr>
        <xdr:cNvSpPr txBox="1"/>
      </xdr:nvSpPr>
      <xdr:spPr>
        <a:xfrm>
          <a:off x="723900" y="1743075"/>
          <a:ext cx="6296025" cy="962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s-ES_tradnl" sz="1200" b="1" i="0">
              <a:solidFill>
                <a:srgbClr val="646482"/>
              </a:solidFill>
              <a:latin typeface="Century Gothic" panose="020B0502020202020204" pitchFamily="34" charset="0"/>
              <a:ea typeface="+mn-ea"/>
              <a:cs typeface="+mn-cs"/>
            </a:rPr>
            <a:t>TABLA 14:</a:t>
          </a:r>
        </a:p>
        <a:p>
          <a:pPr marL="0" indent="0"/>
          <a:r>
            <a:rPr lang="es-ES_tradnl" sz="1200" b="1" i="0">
              <a:solidFill>
                <a:srgbClr val="646482"/>
              </a:solidFill>
              <a:latin typeface="Century Gothic" panose="020B0502020202020204" pitchFamily="34" charset="0"/>
              <a:ea typeface="+mn-ea"/>
              <a:cs typeface="+mn-cs"/>
            </a:rPr>
            <a:t>SUPERFICIE BAJO RIEGO POR  MÉTODO DE RIEGO, SEGÚN PROVINCIA </a:t>
          </a:r>
        </a:p>
        <a:p>
          <a:pPr marL="0" indent="0"/>
          <a:r>
            <a:rPr lang="es-ES_tradnl" sz="1200" b="0" i="0">
              <a:solidFill>
                <a:srgbClr val="646482"/>
              </a:solidFill>
              <a:latin typeface="Century Gothic" panose="020B0502020202020204" pitchFamily="34" charset="0"/>
              <a:ea typeface="+mn-ea"/>
              <a:cs typeface="+mn-cs"/>
            </a:rPr>
            <a:t>(Hectàreas</a:t>
          </a:r>
          <a:r>
            <a:rPr lang="es-ES_tradnl" sz="1200" b="0">
              <a:solidFill>
                <a:schemeClr val="dk1"/>
              </a:solidFill>
              <a:effectLst/>
              <a:latin typeface="Century Gothic" panose="020B0502020202020204" pitchFamily="34" charset="0"/>
              <a:ea typeface="+mn-ea"/>
              <a:cs typeface="+mn-cs"/>
            </a:rPr>
            <a:t>)</a:t>
          </a:r>
          <a:endParaRPr lang="es-EC" sz="1200" b="0">
            <a:solidFill>
              <a:schemeClr val="dk1"/>
            </a:solidFill>
            <a:effectLst/>
            <a:latin typeface="Century Gothic" panose="020B0502020202020204" pitchFamily="34" charset="0"/>
            <a:ea typeface="+mn-ea"/>
            <a:cs typeface="+mn-cs"/>
          </a:endParaRPr>
        </a:p>
      </xdr:txBody>
    </xdr:sp>
    <xdr:clientData/>
  </xdr:twoCellAnchor>
  <xdr:twoCellAnchor>
    <xdr:from>
      <xdr:col>2</xdr:col>
      <xdr:colOff>180975</xdr:colOff>
      <xdr:row>0</xdr:row>
      <xdr:rowOff>457200</xdr:rowOff>
    </xdr:from>
    <xdr:to>
      <xdr:col>7</xdr:col>
      <xdr:colOff>255518</xdr:colOff>
      <xdr:row>0</xdr:row>
      <xdr:rowOff>1042329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086100" y="45720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489858</xdr:colOff>
      <xdr:row>1</xdr:row>
      <xdr:rowOff>15028</xdr:rowOff>
    </xdr:to>
    <xdr:pic>
      <xdr:nvPicPr>
        <xdr:cNvPr id="2" name="Imagen 1">
          <a:extLst>
            <a:ext uri="{FF2B5EF4-FFF2-40B4-BE49-F238E27FC236}">
              <a16:creationId xmlns:a16="http://schemas.microsoft.com/office/drawing/2014/main" xmlns=""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436679" cy="1415203"/>
        </a:xfrm>
        <a:prstGeom prst="rect">
          <a:avLst/>
        </a:prstGeom>
      </xdr:spPr>
    </xdr:pic>
    <xdr:clientData/>
  </xdr:twoCellAnchor>
  <xdr:twoCellAnchor>
    <xdr:from>
      <xdr:col>0</xdr:col>
      <xdr:colOff>714374</xdr:colOff>
      <xdr:row>1</xdr:row>
      <xdr:rowOff>285750</xdr:rowOff>
    </xdr:from>
    <xdr:to>
      <xdr:col>8</xdr:col>
      <xdr:colOff>676274</xdr:colOff>
      <xdr:row>2</xdr:row>
      <xdr:rowOff>304800</xdr:rowOff>
    </xdr:to>
    <xdr:sp macro="" textlink="">
      <xdr:nvSpPr>
        <xdr:cNvPr id="3" name="CuadroTexto 2">
          <a:extLst>
            <a:ext uri="{FF2B5EF4-FFF2-40B4-BE49-F238E27FC236}">
              <a16:creationId xmlns:a16="http://schemas.microsoft.com/office/drawing/2014/main" xmlns="" id="{00000000-0008-0000-0F00-000003000000}"/>
            </a:ext>
          </a:extLst>
        </xdr:cNvPr>
        <xdr:cNvSpPr txBox="1"/>
      </xdr:nvSpPr>
      <xdr:spPr>
        <a:xfrm>
          <a:off x="714374" y="1685925"/>
          <a:ext cx="8220075"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15:</a:t>
          </a:r>
        </a:p>
        <a:p>
          <a:r>
            <a:rPr lang="es-ES_tradnl" sz="1200" b="1" i="0">
              <a:solidFill>
                <a:srgbClr val="646482"/>
              </a:solidFill>
              <a:latin typeface="Century Gothic" panose="020B0502020202020204" pitchFamily="34" charset="0"/>
            </a:rPr>
            <a:t>SUPERFICIE BAJO RIEGO DE CULTIVOS TRANSITORIOS POR  MÉTODO DE RIEGO, SEGÚN CULTIVO TRANSITORIO</a:t>
          </a:r>
        </a:p>
        <a:p>
          <a:r>
            <a:rPr lang="es-ES_tradnl" sz="1200" b="0" i="0">
              <a:solidFill>
                <a:srgbClr val="646482"/>
              </a:solidFill>
              <a:latin typeface="Century Gothic" panose="020B0502020202020204" pitchFamily="34" charset="0"/>
            </a:rPr>
            <a:t>(Hectàreas)</a:t>
          </a:r>
        </a:p>
      </xdr:txBody>
    </xdr:sp>
    <xdr:clientData/>
  </xdr:twoCellAnchor>
  <xdr:twoCellAnchor>
    <xdr:from>
      <xdr:col>2</xdr:col>
      <xdr:colOff>85725</xdr:colOff>
      <xdr:row>0</xdr:row>
      <xdr:rowOff>342900</xdr:rowOff>
    </xdr:from>
    <xdr:to>
      <xdr:col>7</xdr:col>
      <xdr:colOff>122168</xdr:colOff>
      <xdr:row>0</xdr:row>
      <xdr:rowOff>928029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524125" y="34290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168088</xdr:colOff>
      <xdr:row>0</xdr:row>
      <xdr:rowOff>1520003</xdr:rowOff>
    </xdr:to>
    <xdr:pic>
      <xdr:nvPicPr>
        <xdr:cNvPr id="2" name="Imagen 1">
          <a:extLst>
            <a:ext uri="{FF2B5EF4-FFF2-40B4-BE49-F238E27FC236}">
              <a16:creationId xmlns:a16="http://schemas.microsoft.com/office/drawing/2014/main" xmlns="" id="{00000000-0008-0000-1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261912" cy="1520003"/>
        </a:xfrm>
        <a:prstGeom prst="rect">
          <a:avLst/>
        </a:prstGeom>
      </xdr:spPr>
    </xdr:pic>
    <xdr:clientData/>
  </xdr:twoCellAnchor>
  <xdr:twoCellAnchor>
    <xdr:from>
      <xdr:col>0</xdr:col>
      <xdr:colOff>756957</xdr:colOff>
      <xdr:row>1</xdr:row>
      <xdr:rowOff>138392</xdr:rowOff>
    </xdr:from>
    <xdr:to>
      <xdr:col>7</xdr:col>
      <xdr:colOff>895350</xdr:colOff>
      <xdr:row>2</xdr:row>
      <xdr:rowOff>47625</xdr:rowOff>
    </xdr:to>
    <xdr:sp macro="" textlink="">
      <xdr:nvSpPr>
        <xdr:cNvPr id="3" name="CuadroTexto 2">
          <a:extLst>
            <a:ext uri="{FF2B5EF4-FFF2-40B4-BE49-F238E27FC236}">
              <a16:creationId xmlns:a16="http://schemas.microsoft.com/office/drawing/2014/main" xmlns="" id="{00000000-0008-0000-1000-000003000000}"/>
            </a:ext>
          </a:extLst>
        </xdr:cNvPr>
        <xdr:cNvSpPr txBox="1"/>
      </xdr:nvSpPr>
      <xdr:spPr>
        <a:xfrm>
          <a:off x="756957" y="1738592"/>
          <a:ext cx="9196668" cy="7760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16:</a:t>
          </a:r>
        </a:p>
        <a:p>
          <a:r>
            <a:rPr lang="es-ES_tradnl" sz="1200" b="1" i="0">
              <a:solidFill>
                <a:srgbClr val="646482"/>
              </a:solidFill>
              <a:latin typeface="Century Gothic" panose="020B0502020202020204" pitchFamily="34" charset="0"/>
            </a:rPr>
            <a:t>SUPERFICIE DE CULTIVOS TRANSITORIOS DONDE SE REALIZARON APLICACIONES DE FERTILIZANTES Y FITOSANITARIOS </a:t>
          </a:r>
        </a:p>
        <a:p>
          <a:r>
            <a:rPr lang="es-ES_tradnl" sz="1200" b="0" i="0">
              <a:solidFill>
                <a:srgbClr val="646482"/>
              </a:solidFill>
              <a:latin typeface="Century Gothic" panose="020B0502020202020204" pitchFamily="34" charset="0"/>
            </a:rPr>
            <a:t>(Hectàreas)</a:t>
          </a:r>
        </a:p>
      </xdr:txBody>
    </xdr:sp>
    <xdr:clientData/>
  </xdr:twoCellAnchor>
  <xdr:twoCellAnchor>
    <xdr:from>
      <xdr:col>2</xdr:col>
      <xdr:colOff>200025</xdr:colOff>
      <xdr:row>0</xdr:row>
      <xdr:rowOff>466725</xdr:rowOff>
    </xdr:from>
    <xdr:to>
      <xdr:col>6</xdr:col>
      <xdr:colOff>179318</xdr:colOff>
      <xdr:row>0</xdr:row>
      <xdr:rowOff>1051854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067050" y="46672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62593</xdr:colOff>
      <xdr:row>0</xdr:row>
      <xdr:rowOff>1403885</xdr:rowOff>
    </xdr:to>
    <xdr:pic>
      <xdr:nvPicPr>
        <xdr:cNvPr id="2" name="Imagen 1">
          <a:extLst>
            <a:ext uri="{FF2B5EF4-FFF2-40B4-BE49-F238E27FC236}">
              <a16:creationId xmlns:a16="http://schemas.microsoft.com/office/drawing/2014/main" xmlns=""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171464" cy="1403885"/>
        </a:xfrm>
        <a:prstGeom prst="rect">
          <a:avLst/>
        </a:prstGeom>
      </xdr:spPr>
    </xdr:pic>
    <xdr:clientData/>
  </xdr:twoCellAnchor>
  <xdr:twoCellAnchor>
    <xdr:from>
      <xdr:col>0</xdr:col>
      <xdr:colOff>680830</xdr:colOff>
      <xdr:row>0</xdr:row>
      <xdr:rowOff>1425023</xdr:rowOff>
    </xdr:from>
    <xdr:to>
      <xdr:col>8</xdr:col>
      <xdr:colOff>298173</xdr:colOff>
      <xdr:row>2</xdr:row>
      <xdr:rowOff>164410</xdr:rowOff>
    </xdr:to>
    <xdr:sp macro="" textlink="">
      <xdr:nvSpPr>
        <xdr:cNvPr id="4" name="CuadroTexto 3">
          <a:extLst>
            <a:ext uri="{FF2B5EF4-FFF2-40B4-BE49-F238E27FC236}">
              <a16:creationId xmlns:a16="http://schemas.microsoft.com/office/drawing/2014/main" xmlns="" id="{00000000-0008-0000-1100-000004000000}"/>
            </a:ext>
          </a:extLst>
        </xdr:cNvPr>
        <xdr:cNvSpPr txBox="1"/>
      </xdr:nvSpPr>
      <xdr:spPr>
        <a:xfrm>
          <a:off x="680830" y="1425023"/>
          <a:ext cx="8421756" cy="876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17:</a:t>
          </a:r>
        </a:p>
        <a:p>
          <a:r>
            <a:rPr lang="es-ES_tradnl" sz="1200" b="1" i="0">
              <a:solidFill>
                <a:srgbClr val="646482"/>
              </a:solidFill>
              <a:latin typeface="Century Gothic" panose="020B0502020202020204" pitchFamily="34" charset="0"/>
            </a:rPr>
            <a:t>INTENSIDAD DE USO DE FERTILIZANTES, POR CULTIVOS PERMANENTES Y SEGÚN CLASE DE FERTILIZANTE QUÍMICO </a:t>
          </a:r>
        </a:p>
        <a:p>
          <a:r>
            <a:rPr lang="es-ES_tradnl" sz="1200" b="0" i="0">
              <a:solidFill>
                <a:srgbClr val="646482"/>
              </a:solidFill>
              <a:latin typeface="Century Gothic" panose="020B0502020202020204" pitchFamily="34" charset="0"/>
            </a:rPr>
            <a:t>(Kilogramos / hectàrea)</a:t>
          </a:r>
        </a:p>
      </xdr:txBody>
    </xdr:sp>
    <xdr:clientData/>
  </xdr:twoCellAnchor>
  <xdr:twoCellAnchor>
    <xdr:from>
      <xdr:col>1</xdr:col>
      <xdr:colOff>1880152</xdr:colOff>
      <xdr:row>0</xdr:row>
      <xdr:rowOff>273326</xdr:rowOff>
    </xdr:from>
    <xdr:to>
      <xdr:col>6</xdr:col>
      <xdr:colOff>534228</xdr:colOff>
      <xdr:row>0</xdr:row>
      <xdr:rowOff>858455</xdr:rowOff>
    </xdr:to>
    <xdr:sp macro="" textlink="">
      <xdr:nvSpPr>
        <xdr:cNvPr id="5" name="CuadroTexto 4">
          <a:extLst>
            <a:ext uri="{FF2B5EF4-FFF2-40B4-BE49-F238E27FC236}">
              <a16:creationId xmlns:a16="http://schemas.microsoft.com/office/drawing/2014/main" xmlns="" id="{00000000-0008-0000-0A00-000003000000}"/>
            </a:ext>
          </a:extLst>
        </xdr:cNvPr>
        <xdr:cNvSpPr txBox="1"/>
      </xdr:nvSpPr>
      <xdr:spPr>
        <a:xfrm>
          <a:off x="2642152" y="273326"/>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581026</xdr:colOff>
      <xdr:row>4</xdr:row>
      <xdr:rowOff>811536</xdr:rowOff>
    </xdr:to>
    <xdr:pic>
      <xdr:nvPicPr>
        <xdr:cNvPr id="4" name="Imagen 3">
          <a:extLst>
            <a:ext uri="{FF2B5EF4-FFF2-40B4-BE49-F238E27FC236}">
              <a16:creationId xmlns:a16="http://schemas.microsoft.com/office/drawing/2014/main" xmlns="" id="{00000000-0008-0000-1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0858500" cy="1497336"/>
        </a:xfrm>
        <a:prstGeom prst="rect">
          <a:avLst/>
        </a:prstGeom>
      </xdr:spPr>
    </xdr:pic>
    <xdr:clientData/>
  </xdr:twoCellAnchor>
  <xdr:twoCellAnchor>
    <xdr:from>
      <xdr:col>0</xdr:col>
      <xdr:colOff>685800</xdr:colOff>
      <xdr:row>5</xdr:row>
      <xdr:rowOff>32658</xdr:rowOff>
    </xdr:from>
    <xdr:to>
      <xdr:col>8</xdr:col>
      <xdr:colOff>161925</xdr:colOff>
      <xdr:row>7</xdr:row>
      <xdr:rowOff>47626</xdr:rowOff>
    </xdr:to>
    <xdr:sp macro="" textlink="">
      <xdr:nvSpPr>
        <xdr:cNvPr id="3" name="CuadroTexto 2">
          <a:extLst>
            <a:ext uri="{FF2B5EF4-FFF2-40B4-BE49-F238E27FC236}">
              <a16:creationId xmlns:a16="http://schemas.microsoft.com/office/drawing/2014/main" xmlns="" id="{00000000-0008-0000-1200-000003000000}"/>
            </a:ext>
          </a:extLst>
        </xdr:cNvPr>
        <xdr:cNvSpPr txBox="1"/>
      </xdr:nvSpPr>
      <xdr:spPr>
        <a:xfrm>
          <a:off x="685800" y="1585233"/>
          <a:ext cx="8534400" cy="1100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18:</a:t>
          </a:r>
        </a:p>
        <a:p>
          <a:r>
            <a:rPr lang="es-ES_tradnl" sz="1200" b="1" i="0">
              <a:solidFill>
                <a:srgbClr val="646482"/>
              </a:solidFill>
              <a:latin typeface="Century Gothic" panose="020B0502020202020204" pitchFamily="34" charset="0"/>
            </a:rPr>
            <a:t>SUPERFICIE SEMBRADA POR TIPO DE SEMILLA UTILIZADA Y PRÁCTICA DE CULTIVO, SEGÚN CULTIVOS TRANSITORIOS</a:t>
          </a:r>
        </a:p>
        <a:p>
          <a:r>
            <a:rPr lang="es-ES_tradnl" sz="1200" b="0" i="0">
              <a:solidFill>
                <a:srgbClr val="646482"/>
              </a:solidFill>
              <a:latin typeface="Century Gothic" panose="020B0502020202020204" pitchFamily="34" charset="0"/>
            </a:rPr>
            <a:t>(Hectáreas)</a:t>
          </a:r>
        </a:p>
      </xdr:txBody>
    </xdr:sp>
    <xdr:clientData/>
  </xdr:twoCellAnchor>
  <xdr:twoCellAnchor>
    <xdr:from>
      <xdr:col>1</xdr:col>
      <xdr:colOff>2105025</xdr:colOff>
      <xdr:row>2</xdr:row>
      <xdr:rowOff>57150</xdr:rowOff>
    </xdr:from>
    <xdr:to>
      <xdr:col>6</xdr:col>
      <xdr:colOff>817493</xdr:colOff>
      <xdr:row>4</xdr:row>
      <xdr:rowOff>299379</xdr:rowOff>
    </xdr:to>
    <xdr:sp macro="" textlink="">
      <xdr:nvSpPr>
        <xdr:cNvPr id="5" name="CuadroTexto 4">
          <a:extLst>
            <a:ext uri="{FF2B5EF4-FFF2-40B4-BE49-F238E27FC236}">
              <a16:creationId xmlns:a16="http://schemas.microsoft.com/office/drawing/2014/main" xmlns="" id="{00000000-0008-0000-0A00-000003000000}"/>
            </a:ext>
          </a:extLst>
        </xdr:cNvPr>
        <xdr:cNvSpPr txBox="1"/>
      </xdr:nvSpPr>
      <xdr:spPr>
        <a:xfrm>
          <a:off x="2828925" y="40005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605441</xdr:colOff>
      <xdr:row>1</xdr:row>
      <xdr:rowOff>180975</xdr:rowOff>
    </xdr:to>
    <xdr:pic>
      <xdr:nvPicPr>
        <xdr:cNvPr id="2" name="Imagen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68566" cy="1504950"/>
        </a:xfrm>
        <a:prstGeom prst="rect">
          <a:avLst/>
        </a:prstGeom>
      </xdr:spPr>
    </xdr:pic>
    <xdr:clientData/>
  </xdr:twoCellAnchor>
  <xdr:twoCellAnchor>
    <xdr:from>
      <xdr:col>1</xdr:col>
      <xdr:colOff>1121</xdr:colOff>
      <xdr:row>2</xdr:row>
      <xdr:rowOff>35299</xdr:rowOff>
    </xdr:from>
    <xdr:to>
      <xdr:col>5</xdr:col>
      <xdr:colOff>1314449</xdr:colOff>
      <xdr:row>4</xdr:row>
      <xdr:rowOff>57150</xdr:rowOff>
    </xdr:to>
    <xdr:sp macro="" textlink="">
      <xdr:nvSpPr>
        <xdr:cNvPr id="3" name="CuadroTexto 2">
          <a:extLst>
            <a:ext uri="{FF2B5EF4-FFF2-40B4-BE49-F238E27FC236}">
              <a16:creationId xmlns:a16="http://schemas.microsoft.com/office/drawing/2014/main" xmlns="" id="{00000000-0008-0000-1300-000003000000}"/>
            </a:ext>
          </a:extLst>
        </xdr:cNvPr>
        <xdr:cNvSpPr txBox="1"/>
      </xdr:nvSpPr>
      <xdr:spPr>
        <a:xfrm>
          <a:off x="763121" y="1549774"/>
          <a:ext cx="7399803" cy="9648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19:</a:t>
          </a:r>
        </a:p>
        <a:p>
          <a:r>
            <a:rPr lang="es-ES_tradnl" sz="1200" b="1" i="0">
              <a:solidFill>
                <a:srgbClr val="646482"/>
              </a:solidFill>
              <a:latin typeface="Century Gothic" panose="020B0502020202020204" pitchFamily="34" charset="0"/>
            </a:rPr>
            <a:t>SUPERFICIE AGROPECUARIA BAJO RIEGO EN FLORES PERMANENTES POR PROVINCIA</a:t>
          </a:r>
        </a:p>
        <a:p>
          <a:r>
            <a:rPr lang="es-ES_tradnl" sz="1200" b="0" i="0">
              <a:solidFill>
                <a:srgbClr val="646482"/>
              </a:solidFill>
              <a:latin typeface="Century Gothic" panose="020B0502020202020204" pitchFamily="34" charset="0"/>
            </a:rPr>
            <a:t>(Hectàreas)</a:t>
          </a:r>
        </a:p>
      </xdr:txBody>
    </xdr:sp>
    <xdr:clientData/>
  </xdr:twoCellAnchor>
  <xdr:twoCellAnchor>
    <xdr:from>
      <xdr:col>1</xdr:col>
      <xdr:colOff>1828800</xdr:colOff>
      <xdr:row>0</xdr:row>
      <xdr:rowOff>495300</xdr:rowOff>
    </xdr:from>
    <xdr:to>
      <xdr:col>5</xdr:col>
      <xdr:colOff>674618</xdr:colOff>
      <xdr:row>0</xdr:row>
      <xdr:rowOff>1080429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590800" y="49530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28575</xdr:colOff>
      <xdr:row>0</xdr:row>
      <xdr:rowOff>0</xdr:rowOff>
    </xdr:from>
    <xdr:to>
      <xdr:col>10</xdr:col>
      <xdr:colOff>673850</xdr:colOff>
      <xdr:row>1</xdr:row>
      <xdr:rowOff>115150</xdr:rowOff>
    </xdr:to>
    <xdr:pic>
      <xdr:nvPicPr>
        <xdr:cNvPr id="2" name="Imagen 1">
          <a:extLst>
            <a:ext uri="{FF2B5EF4-FFF2-40B4-BE49-F238E27FC236}">
              <a16:creationId xmlns:a16="http://schemas.microsoft.com/office/drawing/2014/main" xmlns=""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28575" y="0"/>
          <a:ext cx="10829925" cy="1365824"/>
        </a:xfrm>
        <a:prstGeom prst="rect">
          <a:avLst/>
        </a:prstGeom>
      </xdr:spPr>
    </xdr:pic>
    <xdr:clientData/>
  </xdr:twoCellAnchor>
  <xdr:twoCellAnchor>
    <xdr:from>
      <xdr:col>0</xdr:col>
      <xdr:colOff>722244</xdr:colOff>
      <xdr:row>2</xdr:row>
      <xdr:rowOff>44724</xdr:rowOff>
    </xdr:from>
    <xdr:to>
      <xdr:col>8</xdr:col>
      <xdr:colOff>447675</xdr:colOff>
      <xdr:row>3</xdr:row>
      <xdr:rowOff>28574</xdr:rowOff>
    </xdr:to>
    <xdr:sp macro="" textlink="">
      <xdr:nvSpPr>
        <xdr:cNvPr id="3" name="CuadroTexto 2">
          <a:extLst>
            <a:ext uri="{FF2B5EF4-FFF2-40B4-BE49-F238E27FC236}">
              <a16:creationId xmlns:a16="http://schemas.microsoft.com/office/drawing/2014/main" xmlns="" id="{00000000-0008-0000-1400-000003000000}"/>
            </a:ext>
          </a:extLst>
        </xdr:cNvPr>
        <xdr:cNvSpPr txBox="1"/>
      </xdr:nvSpPr>
      <xdr:spPr>
        <a:xfrm>
          <a:off x="722244" y="1482999"/>
          <a:ext cx="8402706" cy="679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20:</a:t>
          </a:r>
        </a:p>
        <a:p>
          <a:r>
            <a:rPr lang="es-ES_tradnl" sz="1200" b="1" i="0">
              <a:solidFill>
                <a:srgbClr val="646482"/>
              </a:solidFill>
              <a:latin typeface="Century Gothic" panose="020B0502020202020204" pitchFamily="34" charset="0"/>
            </a:rPr>
            <a:t>SUPERFICIE AGROPECUARIA BAJO RIEGO, POR MÉTODO DE RIEGO EN FLORES PERMANENTES</a:t>
          </a:r>
        </a:p>
        <a:p>
          <a:r>
            <a:rPr lang="es-ES_tradnl" sz="1200" b="0" i="0">
              <a:solidFill>
                <a:srgbClr val="646482"/>
              </a:solidFill>
              <a:latin typeface="Century Gothic" panose="020B0502020202020204" pitchFamily="34" charset="0"/>
            </a:rPr>
            <a:t>(Hectáreas)</a:t>
          </a:r>
        </a:p>
      </xdr:txBody>
    </xdr:sp>
    <xdr:clientData/>
  </xdr:twoCellAnchor>
  <xdr:twoCellAnchor>
    <xdr:from>
      <xdr:col>2</xdr:col>
      <xdr:colOff>342900</xdr:colOff>
      <xdr:row>0</xdr:row>
      <xdr:rowOff>381000</xdr:rowOff>
    </xdr:from>
    <xdr:to>
      <xdr:col>7</xdr:col>
      <xdr:colOff>369818</xdr:colOff>
      <xdr:row>0</xdr:row>
      <xdr:rowOff>966129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038475" y="38100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46185</xdr:colOff>
      <xdr:row>1</xdr:row>
      <xdr:rowOff>124239</xdr:rowOff>
    </xdr:to>
    <xdr:pic>
      <xdr:nvPicPr>
        <xdr:cNvPr id="4" name="Imagen 3">
          <a:extLst>
            <a:ext uri="{FF2B5EF4-FFF2-40B4-BE49-F238E27FC236}">
              <a16:creationId xmlns:a16="http://schemas.microsoft.com/office/drawing/2014/main" xmlns="" id="{00000000-0008-0000-15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8535859" cy="1225826"/>
        </a:xfrm>
        <a:prstGeom prst="rect">
          <a:avLst/>
        </a:prstGeom>
      </xdr:spPr>
    </xdr:pic>
    <xdr:clientData/>
  </xdr:twoCellAnchor>
  <xdr:twoCellAnchor>
    <xdr:from>
      <xdr:col>0</xdr:col>
      <xdr:colOff>730528</xdr:colOff>
      <xdr:row>1</xdr:row>
      <xdr:rowOff>264629</xdr:rowOff>
    </xdr:from>
    <xdr:to>
      <xdr:col>6</xdr:col>
      <xdr:colOff>488674</xdr:colOff>
      <xdr:row>2</xdr:row>
      <xdr:rowOff>49696</xdr:rowOff>
    </xdr:to>
    <xdr:sp macro="" textlink="">
      <xdr:nvSpPr>
        <xdr:cNvPr id="6" name="CuadroTexto 5">
          <a:extLst>
            <a:ext uri="{FF2B5EF4-FFF2-40B4-BE49-F238E27FC236}">
              <a16:creationId xmlns:a16="http://schemas.microsoft.com/office/drawing/2014/main" xmlns="" id="{00000000-0008-0000-1500-000006000000}"/>
            </a:ext>
          </a:extLst>
        </xdr:cNvPr>
        <xdr:cNvSpPr txBox="1"/>
      </xdr:nvSpPr>
      <xdr:spPr>
        <a:xfrm>
          <a:off x="730528" y="1366216"/>
          <a:ext cx="6723820" cy="72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21:</a:t>
          </a:r>
        </a:p>
        <a:p>
          <a:r>
            <a:rPr lang="es-ES_tradnl" sz="1200" b="1" i="0">
              <a:solidFill>
                <a:srgbClr val="646482"/>
              </a:solidFill>
              <a:latin typeface="Century Gothic" panose="020B0502020202020204" pitchFamily="34" charset="0"/>
            </a:rPr>
            <a:t>SUPERFICIE AGROPECUARIA BAJO RIEGO EN FLORES TRANSITORIAS POR PROVINCIA</a:t>
          </a:r>
        </a:p>
        <a:p>
          <a:r>
            <a:rPr lang="es-ES_tradnl" sz="1200" b="0" i="0">
              <a:solidFill>
                <a:srgbClr val="646482"/>
              </a:solidFill>
              <a:latin typeface="Century Gothic" panose="020B0502020202020204" pitchFamily="34" charset="0"/>
            </a:rPr>
            <a:t>(Hectàreas)</a:t>
          </a:r>
        </a:p>
      </xdr:txBody>
    </xdr:sp>
    <xdr:clientData/>
  </xdr:twoCellAnchor>
  <xdr:twoCellAnchor>
    <xdr:from>
      <xdr:col>1</xdr:col>
      <xdr:colOff>1051891</xdr:colOff>
      <xdr:row>0</xdr:row>
      <xdr:rowOff>281609</xdr:rowOff>
    </xdr:from>
    <xdr:to>
      <xdr:col>5</xdr:col>
      <xdr:colOff>1171988</xdr:colOff>
      <xdr:row>0</xdr:row>
      <xdr:rowOff>866738</xdr:rowOff>
    </xdr:to>
    <xdr:sp macro="" textlink="">
      <xdr:nvSpPr>
        <xdr:cNvPr id="5" name="CuadroTexto 4">
          <a:extLst>
            <a:ext uri="{FF2B5EF4-FFF2-40B4-BE49-F238E27FC236}">
              <a16:creationId xmlns:a16="http://schemas.microsoft.com/office/drawing/2014/main" xmlns="" id="{00000000-0008-0000-0A00-000003000000}"/>
            </a:ext>
          </a:extLst>
        </xdr:cNvPr>
        <xdr:cNvSpPr txBox="1"/>
      </xdr:nvSpPr>
      <xdr:spPr>
        <a:xfrm>
          <a:off x="1813891" y="281609"/>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40822</xdr:colOff>
      <xdr:row>0</xdr:row>
      <xdr:rowOff>1396212</xdr:rowOff>
    </xdr:to>
    <xdr:pic>
      <xdr:nvPicPr>
        <xdr:cNvPr id="2" name="Imagen 1">
          <a:extLst>
            <a:ext uri="{FF2B5EF4-FFF2-40B4-BE49-F238E27FC236}">
              <a16:creationId xmlns:a16="http://schemas.microsoft.com/office/drawing/2014/main" xmlns="" id="{00000000-0008-0000-1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103429" cy="1396212"/>
        </a:xfrm>
        <a:prstGeom prst="rect">
          <a:avLst/>
        </a:prstGeom>
      </xdr:spPr>
    </xdr:pic>
    <xdr:clientData/>
  </xdr:twoCellAnchor>
  <xdr:twoCellAnchor>
    <xdr:from>
      <xdr:col>0</xdr:col>
      <xdr:colOff>742950</xdr:colOff>
      <xdr:row>1</xdr:row>
      <xdr:rowOff>76200</xdr:rowOff>
    </xdr:from>
    <xdr:to>
      <xdr:col>5</xdr:col>
      <xdr:colOff>1047750</xdr:colOff>
      <xdr:row>2</xdr:row>
      <xdr:rowOff>609600</xdr:rowOff>
    </xdr:to>
    <xdr:sp macro="" textlink="">
      <xdr:nvSpPr>
        <xdr:cNvPr id="3" name="CuadroTexto 2">
          <a:extLst>
            <a:ext uri="{FF2B5EF4-FFF2-40B4-BE49-F238E27FC236}">
              <a16:creationId xmlns:a16="http://schemas.microsoft.com/office/drawing/2014/main" xmlns="" id="{00000000-0008-0000-1600-000003000000}"/>
            </a:ext>
          </a:extLst>
        </xdr:cNvPr>
        <xdr:cNvSpPr txBox="1"/>
      </xdr:nvSpPr>
      <xdr:spPr>
        <a:xfrm>
          <a:off x="742950" y="1485900"/>
          <a:ext cx="6362700" cy="666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22:</a:t>
          </a:r>
        </a:p>
        <a:p>
          <a:r>
            <a:rPr lang="es-ES_tradnl" sz="1200" b="1" i="0">
              <a:solidFill>
                <a:srgbClr val="646482"/>
              </a:solidFill>
              <a:latin typeface="Century Gothic" panose="020B0502020202020204" pitchFamily="34" charset="0"/>
            </a:rPr>
            <a:t>SUPERFICIE BAJO RIEGO, POR MÉTODO DE RIEGO EN FLORES TRANSITORIAS</a:t>
          </a:r>
        </a:p>
        <a:p>
          <a:r>
            <a:rPr lang="es-ES_tradnl" sz="1200" b="0" i="0">
              <a:solidFill>
                <a:srgbClr val="646482"/>
              </a:solidFill>
              <a:latin typeface="Century Gothic" panose="020B0502020202020204" pitchFamily="34" charset="0"/>
            </a:rPr>
            <a:t>(Hectáreas)</a:t>
          </a:r>
        </a:p>
      </xdr:txBody>
    </xdr:sp>
    <xdr:clientData/>
  </xdr:twoCellAnchor>
  <xdr:twoCellAnchor>
    <xdr:from>
      <xdr:col>2</xdr:col>
      <xdr:colOff>314325</xdr:colOff>
      <xdr:row>0</xdr:row>
      <xdr:rowOff>390525</xdr:rowOff>
    </xdr:from>
    <xdr:to>
      <xdr:col>6</xdr:col>
      <xdr:colOff>636518</xdr:colOff>
      <xdr:row>0</xdr:row>
      <xdr:rowOff>975654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914650" y="39052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571500</xdr:colOff>
      <xdr:row>1</xdr:row>
      <xdr:rowOff>112059</xdr:rowOff>
    </xdr:to>
    <xdr:pic>
      <xdr:nvPicPr>
        <xdr:cNvPr id="2" name="Imagen 1">
          <a:extLst>
            <a:ext uri="{FF2B5EF4-FFF2-40B4-BE49-F238E27FC236}">
              <a16:creationId xmlns:a16="http://schemas.microsoft.com/office/drawing/2014/main" xmlns=""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9771529" cy="1221441"/>
        </a:xfrm>
        <a:prstGeom prst="rect">
          <a:avLst/>
        </a:prstGeom>
      </xdr:spPr>
    </xdr:pic>
    <xdr:clientData/>
  </xdr:twoCellAnchor>
  <xdr:twoCellAnchor>
    <xdr:from>
      <xdr:col>0</xdr:col>
      <xdr:colOff>704849</xdr:colOff>
      <xdr:row>2</xdr:row>
      <xdr:rowOff>151279</xdr:rowOff>
    </xdr:from>
    <xdr:to>
      <xdr:col>5</xdr:col>
      <xdr:colOff>9525</xdr:colOff>
      <xdr:row>3</xdr:row>
      <xdr:rowOff>76201</xdr:rowOff>
    </xdr:to>
    <xdr:sp macro="" textlink="">
      <xdr:nvSpPr>
        <xdr:cNvPr id="3" name="CuadroTexto 2">
          <a:extLst>
            <a:ext uri="{FF2B5EF4-FFF2-40B4-BE49-F238E27FC236}">
              <a16:creationId xmlns:a16="http://schemas.microsoft.com/office/drawing/2014/main" xmlns="" id="{00000000-0008-0000-1700-000003000000}"/>
            </a:ext>
          </a:extLst>
        </xdr:cNvPr>
        <xdr:cNvSpPr txBox="1"/>
      </xdr:nvSpPr>
      <xdr:spPr>
        <a:xfrm>
          <a:off x="704849" y="1456204"/>
          <a:ext cx="6981826" cy="7440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23:</a:t>
          </a:r>
        </a:p>
        <a:p>
          <a:r>
            <a:rPr lang="es-ES_tradnl" sz="1200" b="1" i="0">
              <a:solidFill>
                <a:srgbClr val="646482"/>
              </a:solidFill>
              <a:latin typeface="Century Gothic" panose="020B0502020202020204" pitchFamily="34" charset="0"/>
            </a:rPr>
            <a:t>SUPERFICIE BAJO RIEGO POR TIPO DE PASTO CULTIVADO Y SEGÚN MÉTODO DE RIEGO</a:t>
          </a:r>
        </a:p>
        <a:p>
          <a:r>
            <a:rPr lang="es-ES_tradnl" sz="1200" b="0" i="0">
              <a:solidFill>
                <a:srgbClr val="646482"/>
              </a:solidFill>
              <a:latin typeface="Century Gothic" panose="020B0502020202020204" pitchFamily="34" charset="0"/>
            </a:rPr>
            <a:t>(Hectáreas)</a:t>
          </a:r>
        </a:p>
      </xdr:txBody>
    </xdr:sp>
    <xdr:clientData/>
  </xdr:twoCellAnchor>
  <xdr:twoCellAnchor>
    <xdr:from>
      <xdr:col>1</xdr:col>
      <xdr:colOff>1381125</xdr:colOff>
      <xdr:row>0</xdr:row>
      <xdr:rowOff>371475</xdr:rowOff>
    </xdr:from>
    <xdr:to>
      <xdr:col>4</xdr:col>
      <xdr:colOff>855593</xdr:colOff>
      <xdr:row>0</xdr:row>
      <xdr:rowOff>956604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143125" y="3714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10</xdr:col>
      <xdr:colOff>597914</xdr:colOff>
      <xdr:row>1</xdr:row>
      <xdr:rowOff>167900</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1"/>
          <a:ext cx="11906250" cy="1491874"/>
        </a:xfrm>
        <a:prstGeom prst="rect">
          <a:avLst/>
        </a:prstGeom>
      </xdr:spPr>
    </xdr:pic>
    <xdr:clientData/>
  </xdr:twoCellAnchor>
  <xdr:twoCellAnchor>
    <xdr:from>
      <xdr:col>0</xdr:col>
      <xdr:colOff>704849</xdr:colOff>
      <xdr:row>2</xdr:row>
      <xdr:rowOff>247650</xdr:rowOff>
    </xdr:from>
    <xdr:to>
      <xdr:col>6</xdr:col>
      <xdr:colOff>209549</xdr:colOff>
      <xdr:row>3</xdr:row>
      <xdr:rowOff>285750</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704849" y="1762125"/>
          <a:ext cx="675322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24:</a:t>
          </a:r>
        </a:p>
        <a:p>
          <a:r>
            <a:rPr lang="es-ES_tradnl" sz="1200" b="1" i="0">
              <a:solidFill>
                <a:srgbClr val="646482"/>
              </a:solidFill>
              <a:latin typeface="Century Gothic" panose="020B0502020202020204" pitchFamily="34" charset="0"/>
            </a:rPr>
            <a:t>SUPERFICIE BAJO RIEGO POR TIPO DE PASTO CULTIVADO Y SEGÚN MÉTODO DE RIEGO</a:t>
          </a:r>
        </a:p>
        <a:p>
          <a:r>
            <a:rPr lang="es-ES_tradnl" sz="1200" b="0" i="0">
              <a:solidFill>
                <a:srgbClr val="646482"/>
              </a:solidFill>
              <a:latin typeface="Century Gothic" panose="020B0502020202020204" pitchFamily="34" charset="0"/>
            </a:rPr>
            <a:t>(Hectáreas)</a:t>
          </a:r>
        </a:p>
      </xdr:txBody>
    </xdr:sp>
    <xdr:clientData/>
  </xdr:twoCellAnchor>
  <xdr:twoCellAnchor>
    <xdr:from>
      <xdr:col>2</xdr:col>
      <xdr:colOff>609600</xdr:colOff>
      <xdr:row>0</xdr:row>
      <xdr:rowOff>447675</xdr:rowOff>
    </xdr:from>
    <xdr:to>
      <xdr:col>6</xdr:col>
      <xdr:colOff>855593</xdr:colOff>
      <xdr:row>0</xdr:row>
      <xdr:rowOff>1032804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171825" y="4476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13</xdr:col>
      <xdr:colOff>742951</xdr:colOff>
      <xdr:row>7</xdr:row>
      <xdr:rowOff>158374</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2020550" cy="1491874"/>
        </a:xfrm>
        <a:prstGeom prst="rect">
          <a:avLst/>
        </a:prstGeom>
      </xdr:spPr>
    </xdr:pic>
    <xdr:clientData/>
  </xdr:twoCellAnchor>
  <xdr:twoCellAnchor>
    <xdr:from>
      <xdr:col>1</xdr:col>
      <xdr:colOff>0</xdr:colOff>
      <xdr:row>8</xdr:row>
      <xdr:rowOff>122143</xdr:rowOff>
    </xdr:from>
    <xdr:to>
      <xdr:col>8</xdr:col>
      <xdr:colOff>657225</xdr:colOff>
      <xdr:row>9</xdr:row>
      <xdr:rowOff>55468</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485775" y="1646143"/>
          <a:ext cx="7724775"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25:</a:t>
          </a:r>
        </a:p>
        <a:p>
          <a:r>
            <a:rPr lang="es-ES_tradnl" sz="1200" b="1" i="0">
              <a:solidFill>
                <a:srgbClr val="646482"/>
              </a:solidFill>
              <a:latin typeface="Century Gothic" panose="020B0502020202020204" pitchFamily="34" charset="0"/>
            </a:rPr>
            <a:t>PROPORCIÓN DE UNIDADES PRODUCTIVAS QUE HAN RECIBIDO CAPACITACIÓN EN TEMAS AGRÍCOLAS</a:t>
          </a:r>
        </a:p>
        <a:p>
          <a:r>
            <a:rPr lang="es-ES_tradnl" sz="1200" b="0" i="0">
              <a:solidFill>
                <a:srgbClr val="646482"/>
              </a:solidFill>
              <a:latin typeface="Century Gothic" panose="020B0502020202020204" pitchFamily="34" charset="0"/>
            </a:rPr>
            <a:t>(Porcentaje)</a:t>
          </a:r>
        </a:p>
      </xdr:txBody>
    </xdr:sp>
    <xdr:clientData/>
  </xdr:twoCellAnchor>
  <xdr:twoCellAnchor>
    <xdr:from>
      <xdr:col>3</xdr:col>
      <xdr:colOff>57150</xdr:colOff>
      <xdr:row>1</xdr:row>
      <xdr:rowOff>161925</xdr:rowOff>
    </xdr:from>
    <xdr:to>
      <xdr:col>8</xdr:col>
      <xdr:colOff>560318</xdr:colOff>
      <xdr:row>4</xdr:row>
      <xdr:rowOff>175554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181350" y="35242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742950</xdr:colOff>
      <xdr:row>7</xdr:row>
      <xdr:rowOff>158374</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2020550" cy="1491874"/>
        </a:xfrm>
        <a:prstGeom prst="rect">
          <a:avLst/>
        </a:prstGeom>
      </xdr:spPr>
    </xdr:pic>
    <xdr:clientData/>
  </xdr:twoCellAnchor>
  <xdr:twoCellAnchor>
    <xdr:from>
      <xdr:col>0</xdr:col>
      <xdr:colOff>438150</xdr:colOff>
      <xdr:row>8</xdr:row>
      <xdr:rowOff>150718</xdr:rowOff>
    </xdr:from>
    <xdr:to>
      <xdr:col>8</xdr:col>
      <xdr:colOff>609600</xdr:colOff>
      <xdr:row>9</xdr:row>
      <xdr:rowOff>274543</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438150" y="1674718"/>
          <a:ext cx="772477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26:</a:t>
          </a:r>
        </a:p>
        <a:p>
          <a:r>
            <a:rPr lang="es-ES_tradnl" sz="1200" b="1" i="0">
              <a:solidFill>
                <a:srgbClr val="646482"/>
              </a:solidFill>
              <a:latin typeface="Century Gothic" panose="020B0502020202020204" pitchFamily="34" charset="0"/>
            </a:rPr>
            <a:t>PROPORCIÓN DE UNIDADES PRODUCTIVAS QUE HAN RECIBIDO CAPACITACIÓN EN TEMAS PECUARIOS </a:t>
          </a:r>
        </a:p>
        <a:p>
          <a:r>
            <a:rPr lang="es-ES_tradnl" sz="1200" b="0" i="0">
              <a:solidFill>
                <a:srgbClr val="646482"/>
              </a:solidFill>
              <a:latin typeface="Century Gothic" panose="020B0502020202020204" pitchFamily="34" charset="0"/>
            </a:rPr>
            <a:t>(Porcentaje)</a:t>
          </a:r>
        </a:p>
      </xdr:txBody>
    </xdr:sp>
    <xdr:clientData/>
  </xdr:twoCellAnchor>
  <xdr:twoCellAnchor>
    <xdr:from>
      <xdr:col>3</xdr:col>
      <xdr:colOff>95250</xdr:colOff>
      <xdr:row>2</xdr:row>
      <xdr:rowOff>114300</xdr:rowOff>
    </xdr:from>
    <xdr:to>
      <xdr:col>8</xdr:col>
      <xdr:colOff>598418</xdr:colOff>
      <xdr:row>5</xdr:row>
      <xdr:rowOff>127929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219450" y="49530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231530</xdr:colOff>
      <xdr:row>7</xdr:row>
      <xdr:rowOff>158374</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3449299" cy="1491874"/>
        </a:xfrm>
        <a:prstGeom prst="rect">
          <a:avLst/>
        </a:prstGeom>
      </xdr:spPr>
    </xdr:pic>
    <xdr:clientData/>
  </xdr:twoCellAnchor>
  <xdr:twoCellAnchor>
    <xdr:from>
      <xdr:col>1</xdr:col>
      <xdr:colOff>19051</xdr:colOff>
      <xdr:row>8</xdr:row>
      <xdr:rowOff>112618</xdr:rowOff>
    </xdr:from>
    <xdr:to>
      <xdr:col>6</xdr:col>
      <xdr:colOff>76201</xdr:colOff>
      <xdr:row>9</xdr:row>
      <xdr:rowOff>265018</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504826" y="1636618"/>
          <a:ext cx="8334375"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27:</a:t>
          </a:r>
        </a:p>
        <a:p>
          <a:r>
            <a:rPr lang="es-ES_tradnl" sz="1200" b="1" i="0">
              <a:solidFill>
                <a:srgbClr val="646482"/>
              </a:solidFill>
              <a:latin typeface="Century Gothic" panose="020B0502020202020204" pitchFamily="34" charset="0"/>
            </a:rPr>
            <a:t>ACCESO A PROCESOS DE CAPACITACIÓN Y/O ASISTENCIA TÉCNICA</a:t>
          </a:r>
        </a:p>
        <a:p>
          <a:r>
            <a:rPr lang="es-ES_tradnl" sz="1200" b="0" i="0">
              <a:solidFill>
                <a:srgbClr val="646482"/>
              </a:solidFill>
              <a:latin typeface="Century Gothic" panose="020B0502020202020204" pitchFamily="34" charset="0"/>
            </a:rPr>
            <a:t>(Porcentaje)</a:t>
          </a:r>
        </a:p>
      </xdr:txBody>
    </xdr:sp>
    <xdr:clientData/>
  </xdr:twoCellAnchor>
  <xdr:twoCellAnchor>
    <xdr:from>
      <xdr:col>3</xdr:col>
      <xdr:colOff>28575</xdr:colOff>
      <xdr:row>2</xdr:row>
      <xdr:rowOff>9525</xdr:rowOff>
    </xdr:from>
    <xdr:to>
      <xdr:col>5</xdr:col>
      <xdr:colOff>1789043</xdr:colOff>
      <xdr:row>5</xdr:row>
      <xdr:rowOff>23154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486150" y="39052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285749</xdr:colOff>
      <xdr:row>7</xdr:row>
      <xdr:rowOff>158374</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3449299" cy="1491874"/>
        </a:xfrm>
        <a:prstGeom prst="rect">
          <a:avLst/>
        </a:prstGeom>
      </xdr:spPr>
    </xdr:pic>
    <xdr:clientData/>
  </xdr:twoCellAnchor>
  <xdr:twoCellAnchor>
    <xdr:from>
      <xdr:col>0</xdr:col>
      <xdr:colOff>419100</xdr:colOff>
      <xdr:row>8</xdr:row>
      <xdr:rowOff>188818</xdr:rowOff>
    </xdr:from>
    <xdr:to>
      <xdr:col>11</xdr:col>
      <xdr:colOff>381000</xdr:colOff>
      <xdr:row>8</xdr:row>
      <xdr:rowOff>866775</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419100" y="1712818"/>
          <a:ext cx="11601450" cy="6779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28:</a:t>
          </a:r>
        </a:p>
        <a:p>
          <a:r>
            <a:rPr lang="es-ES_tradnl" sz="1200" b="1" i="0">
              <a:solidFill>
                <a:srgbClr val="646482"/>
              </a:solidFill>
              <a:latin typeface="Century Gothic" panose="020B0502020202020204" pitchFamily="34" charset="0"/>
            </a:rPr>
            <a:t>ANÁLISIS DE SUELO, APLICACIÓN DE RECOMENDACIONES Y RAZONES PRINCIPALES POR LAS CUALES NO REALIZA ESTA LA PRÁCTICA. </a:t>
          </a:r>
        </a:p>
        <a:p>
          <a:r>
            <a:rPr lang="es-ES_tradnl" sz="1200" b="0" i="0">
              <a:solidFill>
                <a:srgbClr val="646482"/>
              </a:solidFill>
              <a:latin typeface="Century Gothic" panose="020B0502020202020204" pitchFamily="34" charset="0"/>
            </a:rPr>
            <a:t>(Porcentaje)</a:t>
          </a:r>
        </a:p>
      </xdr:txBody>
    </xdr:sp>
    <xdr:clientData/>
  </xdr:twoCellAnchor>
  <xdr:twoCellAnchor>
    <xdr:from>
      <xdr:col>3</xdr:col>
      <xdr:colOff>828675</xdr:colOff>
      <xdr:row>2</xdr:row>
      <xdr:rowOff>57150</xdr:rowOff>
    </xdr:from>
    <xdr:to>
      <xdr:col>8</xdr:col>
      <xdr:colOff>398393</xdr:colOff>
      <xdr:row>5</xdr:row>
      <xdr:rowOff>70779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4048125" y="43815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209550</xdr:colOff>
      <xdr:row>7</xdr:row>
      <xdr:rowOff>158374</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991975" cy="1491874"/>
        </a:xfrm>
        <a:prstGeom prst="rect">
          <a:avLst/>
        </a:prstGeom>
      </xdr:spPr>
    </xdr:pic>
    <xdr:clientData/>
  </xdr:twoCellAnchor>
  <xdr:twoCellAnchor>
    <xdr:from>
      <xdr:col>0</xdr:col>
      <xdr:colOff>400051</xdr:colOff>
      <xdr:row>7</xdr:row>
      <xdr:rowOff>188817</xdr:rowOff>
    </xdr:from>
    <xdr:to>
      <xdr:col>9</xdr:col>
      <xdr:colOff>304800</xdr:colOff>
      <xdr:row>8</xdr:row>
      <xdr:rowOff>809624</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400051" y="1522317"/>
          <a:ext cx="10696574" cy="81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29:</a:t>
          </a:r>
        </a:p>
        <a:p>
          <a:r>
            <a:rPr lang="es-ES_tradnl" sz="1200" b="1" i="0">
              <a:solidFill>
                <a:srgbClr val="646482"/>
              </a:solidFill>
              <a:latin typeface="Century Gothic" panose="020B0502020202020204" pitchFamily="34" charset="0"/>
            </a:rPr>
            <a:t>USO DE FERTILIZANTES QUÍMICOS,</a:t>
          </a:r>
          <a:r>
            <a:rPr lang="es-ES_tradnl" sz="1200" b="1" i="0" baseline="0">
              <a:solidFill>
                <a:srgbClr val="646482"/>
              </a:solidFill>
              <a:latin typeface="Century Gothic" panose="020B0502020202020204" pitchFamily="34" charset="0"/>
            </a:rPr>
            <a:t> </a:t>
          </a:r>
          <a:r>
            <a:rPr lang="es-ES_tradnl" sz="1200" b="1" i="0">
              <a:solidFill>
                <a:srgbClr val="646482"/>
              </a:solidFill>
              <a:latin typeface="Century Gothic" panose="020B0502020202020204" pitchFamily="34" charset="0"/>
            </a:rPr>
            <a:t>LIMITANTES PARA EL ACCESO A LA APLICACIÓN DE FERTILIZANTES DE ORIGEN QUÍMICO POR PROVINCIA</a:t>
          </a:r>
        </a:p>
        <a:p>
          <a:r>
            <a:rPr lang="es-ES_tradnl" sz="1200" b="0" i="0">
              <a:solidFill>
                <a:srgbClr val="646482"/>
              </a:solidFill>
              <a:latin typeface="Century Gothic" panose="020B0502020202020204" pitchFamily="34" charset="0"/>
            </a:rPr>
            <a:t>(Porcentaje)</a:t>
          </a:r>
        </a:p>
      </xdr:txBody>
    </xdr:sp>
    <xdr:clientData/>
  </xdr:twoCellAnchor>
  <xdr:twoCellAnchor>
    <xdr:from>
      <xdr:col>2</xdr:col>
      <xdr:colOff>1333500</xdr:colOff>
      <xdr:row>2</xdr:row>
      <xdr:rowOff>57150</xdr:rowOff>
    </xdr:from>
    <xdr:to>
      <xdr:col>6</xdr:col>
      <xdr:colOff>1208018</xdr:colOff>
      <xdr:row>5</xdr:row>
      <xdr:rowOff>70779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419475" y="43815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609600</xdr:colOff>
      <xdr:row>7</xdr:row>
      <xdr:rowOff>158374</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991975" cy="1491874"/>
        </a:xfrm>
        <a:prstGeom prst="rect">
          <a:avLst/>
        </a:prstGeom>
      </xdr:spPr>
    </xdr:pic>
    <xdr:clientData/>
  </xdr:twoCellAnchor>
  <xdr:twoCellAnchor>
    <xdr:from>
      <xdr:col>0</xdr:col>
      <xdr:colOff>390525</xdr:colOff>
      <xdr:row>8</xdr:row>
      <xdr:rowOff>147996</xdr:rowOff>
    </xdr:from>
    <xdr:to>
      <xdr:col>9</xdr:col>
      <xdr:colOff>585106</xdr:colOff>
      <xdr:row>9</xdr:row>
      <xdr:rowOff>175210</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390525" y="1671996"/>
          <a:ext cx="9719581"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30:</a:t>
          </a:r>
        </a:p>
        <a:p>
          <a:r>
            <a:rPr lang="es-ES_tradnl" sz="1200" b="1" i="0">
              <a:solidFill>
                <a:srgbClr val="646482"/>
              </a:solidFill>
              <a:latin typeface="Century Gothic" panose="020B0502020202020204" pitchFamily="34" charset="0"/>
            </a:rPr>
            <a:t>PROPORCIÓN DE UNIDADES DE PRODUCCIÓN QUE SE INFORMAN ANTES DE REALIZA APLICACIONES FITOSANITARIAS</a:t>
          </a:r>
        </a:p>
        <a:p>
          <a:r>
            <a:rPr lang="es-ES_tradnl" sz="1200" b="0" i="0">
              <a:solidFill>
                <a:srgbClr val="646482"/>
              </a:solidFill>
              <a:latin typeface="Century Gothic" panose="020B0502020202020204" pitchFamily="34" charset="0"/>
            </a:rPr>
            <a:t>(Porcentaje)</a:t>
          </a:r>
        </a:p>
      </xdr:txBody>
    </xdr:sp>
    <xdr:clientData/>
  </xdr:twoCellAnchor>
  <xdr:twoCellAnchor>
    <xdr:from>
      <xdr:col>3</xdr:col>
      <xdr:colOff>38100</xdr:colOff>
      <xdr:row>2</xdr:row>
      <xdr:rowOff>28575</xdr:rowOff>
    </xdr:from>
    <xdr:to>
      <xdr:col>7</xdr:col>
      <xdr:colOff>703193</xdr:colOff>
      <xdr:row>5</xdr:row>
      <xdr:rowOff>42204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190875" y="4095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609600</xdr:colOff>
      <xdr:row>7</xdr:row>
      <xdr:rowOff>158374</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991975" cy="1491874"/>
        </a:xfrm>
        <a:prstGeom prst="rect">
          <a:avLst/>
        </a:prstGeom>
      </xdr:spPr>
    </xdr:pic>
    <xdr:clientData/>
  </xdr:twoCellAnchor>
  <xdr:twoCellAnchor>
    <xdr:from>
      <xdr:col>0</xdr:col>
      <xdr:colOff>457200</xdr:colOff>
      <xdr:row>8</xdr:row>
      <xdr:rowOff>188818</xdr:rowOff>
    </xdr:from>
    <xdr:to>
      <xdr:col>9</xdr:col>
      <xdr:colOff>923924</xdr:colOff>
      <xdr:row>9</xdr:row>
      <xdr:rowOff>274543</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457200" y="1712818"/>
          <a:ext cx="10020299"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31:</a:t>
          </a:r>
        </a:p>
        <a:p>
          <a:r>
            <a:rPr lang="es-ES_tradnl" sz="1200" b="1" i="0">
              <a:solidFill>
                <a:srgbClr val="646482"/>
              </a:solidFill>
              <a:latin typeface="Century Gothic" panose="020B0502020202020204" pitchFamily="34" charset="0"/>
            </a:rPr>
            <a:t>PROPORCIÓN DE UNIDADES DE PRODUCCIÓN QUE USAN DE IMPLEMENTOS DE PROTECCIÓN PARA LA APLICACIÓN DE FITOSANITARIOS.</a:t>
          </a:r>
        </a:p>
        <a:p>
          <a:r>
            <a:rPr lang="es-ES_tradnl" sz="1200" b="0" i="0">
              <a:solidFill>
                <a:srgbClr val="646482"/>
              </a:solidFill>
              <a:latin typeface="Century Gothic" panose="020B0502020202020204" pitchFamily="34" charset="0"/>
            </a:rPr>
            <a:t>(Porcentaje)</a:t>
          </a:r>
        </a:p>
      </xdr:txBody>
    </xdr:sp>
    <xdr:clientData/>
  </xdr:twoCellAnchor>
  <xdr:twoCellAnchor>
    <xdr:from>
      <xdr:col>3</xdr:col>
      <xdr:colOff>600075</xdr:colOff>
      <xdr:row>2</xdr:row>
      <xdr:rowOff>180975</xdr:rowOff>
    </xdr:from>
    <xdr:to>
      <xdr:col>8</xdr:col>
      <xdr:colOff>198368</xdr:colOff>
      <xdr:row>6</xdr:row>
      <xdr:rowOff>4104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752850" y="5619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114300</xdr:colOff>
      <xdr:row>7</xdr:row>
      <xdr:rowOff>158374</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1991975" cy="1491874"/>
        </a:xfrm>
        <a:prstGeom prst="rect">
          <a:avLst/>
        </a:prstGeom>
      </xdr:spPr>
    </xdr:pic>
    <xdr:clientData/>
  </xdr:twoCellAnchor>
  <xdr:twoCellAnchor>
    <xdr:from>
      <xdr:col>0</xdr:col>
      <xdr:colOff>381001</xdr:colOff>
      <xdr:row>8</xdr:row>
      <xdr:rowOff>331693</xdr:rowOff>
    </xdr:from>
    <xdr:to>
      <xdr:col>5</xdr:col>
      <xdr:colOff>733425</xdr:colOff>
      <xdr:row>9</xdr:row>
      <xdr:rowOff>265018</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381001" y="1855693"/>
          <a:ext cx="7781924" cy="95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32:</a:t>
          </a:r>
        </a:p>
        <a:p>
          <a:r>
            <a:rPr lang="es-ES_tradnl" sz="1200" b="1" i="0">
              <a:solidFill>
                <a:srgbClr val="646482"/>
              </a:solidFill>
              <a:latin typeface="Century Gothic" panose="020B0502020202020204" pitchFamily="34" charset="0"/>
            </a:rPr>
            <a:t>PERSPECTIVAS PARA EL DESARROLLO DE LA PRODUCCIÓN EN LAS UNIDADES DE PRODUCCIÓN  </a:t>
          </a:r>
        </a:p>
        <a:p>
          <a:r>
            <a:rPr lang="es-ES_tradnl" sz="1200" b="0" i="0">
              <a:solidFill>
                <a:srgbClr val="646482"/>
              </a:solidFill>
              <a:latin typeface="Century Gothic" panose="020B0502020202020204" pitchFamily="34" charset="0"/>
            </a:rPr>
            <a:t>(Porcentaje)</a:t>
          </a:r>
        </a:p>
      </xdr:txBody>
    </xdr:sp>
    <xdr:clientData/>
  </xdr:twoCellAnchor>
  <xdr:twoCellAnchor>
    <xdr:from>
      <xdr:col>2</xdr:col>
      <xdr:colOff>1238250</xdr:colOff>
      <xdr:row>2</xdr:row>
      <xdr:rowOff>104775</xdr:rowOff>
    </xdr:from>
    <xdr:to>
      <xdr:col>5</xdr:col>
      <xdr:colOff>827018</xdr:colOff>
      <xdr:row>5</xdr:row>
      <xdr:rowOff>118404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324225" y="4857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4.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14</xdr:col>
      <xdr:colOff>687457</xdr:colOff>
      <xdr:row>7</xdr:row>
      <xdr:rowOff>158374</xdr:rowOff>
    </xdr:to>
    <xdr:pic>
      <xdr:nvPicPr>
        <xdr:cNvPr id="2" name="Imagen 1">
          <a:extLst>
            <a:ext uri="{FF2B5EF4-FFF2-40B4-BE49-F238E27FC236}">
              <a16:creationId xmlns:a16="http://schemas.microsoft.com/office/drawing/2014/main" xmlns="" id="{00000000-0008-0000-1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14345478" cy="1491874"/>
        </a:xfrm>
        <a:prstGeom prst="rect">
          <a:avLst/>
        </a:prstGeom>
      </xdr:spPr>
    </xdr:pic>
    <xdr:clientData/>
  </xdr:twoCellAnchor>
  <xdr:twoCellAnchor>
    <xdr:from>
      <xdr:col>0</xdr:col>
      <xdr:colOff>419100</xdr:colOff>
      <xdr:row>8</xdr:row>
      <xdr:rowOff>103093</xdr:rowOff>
    </xdr:from>
    <xdr:to>
      <xdr:col>7</xdr:col>
      <xdr:colOff>333374</xdr:colOff>
      <xdr:row>8</xdr:row>
      <xdr:rowOff>874618</xdr:rowOff>
    </xdr:to>
    <xdr:sp macro="" textlink="">
      <xdr:nvSpPr>
        <xdr:cNvPr id="3" name="CuadroTexto 2">
          <a:extLst>
            <a:ext uri="{FF2B5EF4-FFF2-40B4-BE49-F238E27FC236}">
              <a16:creationId xmlns:a16="http://schemas.microsoft.com/office/drawing/2014/main" xmlns="" id="{00000000-0008-0000-1800-000003000000}"/>
            </a:ext>
          </a:extLst>
        </xdr:cNvPr>
        <xdr:cNvSpPr txBox="1"/>
      </xdr:nvSpPr>
      <xdr:spPr>
        <a:xfrm>
          <a:off x="419100" y="1627093"/>
          <a:ext cx="7334249" cy="7715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TABLA 33:</a:t>
          </a:r>
        </a:p>
        <a:p>
          <a:r>
            <a:rPr lang="es-ES_tradnl" sz="1200" b="1" i="0">
              <a:solidFill>
                <a:srgbClr val="646482"/>
              </a:solidFill>
              <a:latin typeface="Century Gothic" panose="020B0502020202020204" pitchFamily="34" charset="0"/>
            </a:rPr>
            <a:t>LIMITACIONES EN EL DESARROLLO DE LA UNIDAD DE PRODUCCIÓN</a:t>
          </a:r>
        </a:p>
        <a:p>
          <a:r>
            <a:rPr lang="es-ES_tradnl" sz="1200" b="0" i="0">
              <a:solidFill>
                <a:srgbClr val="646482"/>
              </a:solidFill>
              <a:latin typeface="Century Gothic" panose="020B0502020202020204" pitchFamily="34" charset="0"/>
            </a:rPr>
            <a:t>(Porcentaje)</a:t>
          </a:r>
        </a:p>
      </xdr:txBody>
    </xdr:sp>
    <xdr:clientData/>
  </xdr:twoCellAnchor>
  <xdr:twoCellAnchor>
    <xdr:from>
      <xdr:col>4</xdr:col>
      <xdr:colOff>629064</xdr:colOff>
      <xdr:row>2</xdr:row>
      <xdr:rowOff>34787</xdr:rowOff>
    </xdr:from>
    <xdr:to>
      <xdr:col>9</xdr:col>
      <xdr:colOff>227357</xdr:colOff>
      <xdr:row>5</xdr:row>
      <xdr:rowOff>48416</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4265129" y="415787"/>
          <a:ext cx="4683815"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5.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11</xdr:col>
      <xdr:colOff>688042</xdr:colOff>
      <xdr:row>1</xdr:row>
      <xdr:rowOff>66675</xdr:rowOff>
    </xdr:to>
    <xdr:pic>
      <xdr:nvPicPr>
        <xdr:cNvPr id="2" name="Imagen 1">
          <a:extLst>
            <a:ext uri="{FF2B5EF4-FFF2-40B4-BE49-F238E27FC236}">
              <a16:creationId xmlns:a16="http://schemas.microsoft.com/office/drawing/2014/main" xmlns=""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1"/>
          <a:ext cx="11598088" cy="1669115"/>
        </a:xfrm>
        <a:prstGeom prst="rect">
          <a:avLst/>
        </a:prstGeom>
      </xdr:spPr>
    </xdr:pic>
    <xdr:clientData/>
  </xdr:twoCellAnchor>
  <xdr:twoCellAnchor>
    <xdr:from>
      <xdr:col>0</xdr:col>
      <xdr:colOff>304800</xdr:colOff>
      <xdr:row>1</xdr:row>
      <xdr:rowOff>102558</xdr:rowOff>
    </xdr:from>
    <xdr:to>
      <xdr:col>8</xdr:col>
      <xdr:colOff>76200</xdr:colOff>
      <xdr:row>2</xdr:row>
      <xdr:rowOff>504825</xdr:rowOff>
    </xdr:to>
    <xdr:sp macro="" textlink="">
      <xdr:nvSpPr>
        <xdr:cNvPr id="3" name="CuadroTexto 2">
          <a:extLst>
            <a:ext uri="{FF2B5EF4-FFF2-40B4-BE49-F238E27FC236}">
              <a16:creationId xmlns:a16="http://schemas.microsoft.com/office/drawing/2014/main" xmlns="" id="{00000000-0008-0000-1900-000003000000}"/>
            </a:ext>
          </a:extLst>
        </xdr:cNvPr>
        <xdr:cNvSpPr txBox="1"/>
      </xdr:nvSpPr>
      <xdr:spPr>
        <a:xfrm>
          <a:off x="304800" y="1702758"/>
          <a:ext cx="8105775" cy="1164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INDICADOR 1:</a:t>
          </a:r>
          <a:r>
            <a:rPr lang="es-ES_tradnl" sz="1200" b="1" i="0" baseline="0">
              <a:solidFill>
                <a:srgbClr val="646482"/>
              </a:solidFill>
              <a:latin typeface="Century Gothic" panose="020B0502020202020204" pitchFamily="34" charset="0"/>
            </a:rPr>
            <a:t> </a:t>
          </a:r>
        </a:p>
        <a:p>
          <a:r>
            <a:rPr lang="es-ES_tradnl" sz="1200" b="1" i="0">
              <a:solidFill>
                <a:srgbClr val="646482"/>
              </a:solidFill>
              <a:latin typeface="Century Gothic" panose="020B0502020202020204" pitchFamily="34" charset="0"/>
            </a:rPr>
            <a:t>PROPORCIÓN DE LA SUPERFICIE SEMBRADA DE CULTIVOS TRANSITORIOS POR MÉTODO DE LABRANZA</a:t>
          </a:r>
        </a:p>
        <a:p>
          <a:r>
            <a:rPr lang="es-ES_tradnl" sz="1200" b="0" i="0">
              <a:solidFill>
                <a:srgbClr val="646482"/>
              </a:solidFill>
              <a:latin typeface="Century Gothic" panose="020B0502020202020204" pitchFamily="34" charset="0"/>
            </a:rPr>
            <a:t>(ha y Porcentaje)</a:t>
          </a:r>
        </a:p>
      </xdr:txBody>
    </xdr:sp>
    <xdr:clientData/>
  </xdr:twoCellAnchor>
  <xdr:twoCellAnchor>
    <xdr:from>
      <xdr:col>2</xdr:col>
      <xdr:colOff>552450</xdr:colOff>
      <xdr:row>0</xdr:row>
      <xdr:rowOff>521658</xdr:rowOff>
    </xdr:from>
    <xdr:to>
      <xdr:col>7</xdr:col>
      <xdr:colOff>865118</xdr:colOff>
      <xdr:row>0</xdr:row>
      <xdr:rowOff>1106787</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343275" y="521658"/>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533399</xdr:colOff>
      <xdr:row>4</xdr:row>
      <xdr:rowOff>93444</xdr:rowOff>
    </xdr:to>
    <xdr:pic>
      <xdr:nvPicPr>
        <xdr:cNvPr id="2" name="Imagen 1">
          <a:extLst>
            <a:ext uri="{FF2B5EF4-FFF2-40B4-BE49-F238E27FC236}">
              <a16:creationId xmlns:a16="http://schemas.microsoft.com/office/drawing/2014/main" xmlns=""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1"/>
          <a:ext cx="9963149" cy="1436468"/>
        </a:xfrm>
        <a:prstGeom prst="rect">
          <a:avLst/>
        </a:prstGeom>
      </xdr:spPr>
    </xdr:pic>
    <xdr:clientData/>
  </xdr:twoCellAnchor>
  <xdr:twoCellAnchor>
    <xdr:from>
      <xdr:col>1</xdr:col>
      <xdr:colOff>1</xdr:colOff>
      <xdr:row>5</xdr:row>
      <xdr:rowOff>33617</xdr:rowOff>
    </xdr:from>
    <xdr:to>
      <xdr:col>5</xdr:col>
      <xdr:colOff>600076</xdr:colOff>
      <xdr:row>6</xdr:row>
      <xdr:rowOff>123825</xdr:rowOff>
    </xdr:to>
    <xdr:sp macro="" textlink="">
      <xdr:nvSpPr>
        <xdr:cNvPr id="3" name="CuadroTexto 2">
          <a:extLst>
            <a:ext uri="{FF2B5EF4-FFF2-40B4-BE49-F238E27FC236}">
              <a16:creationId xmlns:a16="http://schemas.microsoft.com/office/drawing/2014/main" xmlns="" id="{00000000-0008-0000-1B00-000003000000}"/>
            </a:ext>
          </a:extLst>
        </xdr:cNvPr>
        <xdr:cNvSpPr txBox="1"/>
      </xdr:nvSpPr>
      <xdr:spPr>
        <a:xfrm>
          <a:off x="495301" y="1567142"/>
          <a:ext cx="5829300" cy="9665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INDICADOR 2. </a:t>
          </a:r>
        </a:p>
        <a:p>
          <a:r>
            <a:rPr lang="es-ES_tradnl" sz="1200" b="1" i="0">
              <a:solidFill>
                <a:srgbClr val="646482"/>
              </a:solidFill>
              <a:latin typeface="Century Gothic" panose="020B0502020202020204" pitchFamily="34" charset="0"/>
            </a:rPr>
            <a:t>PROPORCIÓN DE LA SUPERFICIE QUEMADA DE CULTIVOS TRANSITORIOS </a:t>
          </a:r>
        </a:p>
        <a:p>
          <a:r>
            <a:rPr lang="es-ES_tradnl" sz="1200" b="0" i="0">
              <a:solidFill>
                <a:srgbClr val="646482"/>
              </a:solidFill>
              <a:latin typeface="Century Gothic" panose="020B0502020202020204" pitchFamily="34" charset="0"/>
              <a:ea typeface="+mn-ea"/>
              <a:cs typeface="+mn-cs"/>
            </a:rPr>
            <a:t>(ha y </a:t>
          </a:r>
          <a:r>
            <a:rPr lang="es-ES_tradnl" sz="1200" b="0" i="0">
              <a:solidFill>
                <a:srgbClr val="646482"/>
              </a:solidFill>
              <a:latin typeface="Century Gothic" panose="020B0502020202020204" pitchFamily="34" charset="0"/>
            </a:rPr>
            <a:t>Porcentaje)</a:t>
          </a:r>
        </a:p>
      </xdr:txBody>
    </xdr:sp>
    <xdr:clientData/>
  </xdr:twoCellAnchor>
  <xdr:twoCellAnchor>
    <xdr:from>
      <xdr:col>1</xdr:col>
      <xdr:colOff>1704975</xdr:colOff>
      <xdr:row>2</xdr:row>
      <xdr:rowOff>142875</xdr:rowOff>
    </xdr:from>
    <xdr:to>
      <xdr:col>6</xdr:col>
      <xdr:colOff>426968</xdr:colOff>
      <xdr:row>3</xdr:row>
      <xdr:rowOff>537504</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2200275" y="523875"/>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15</xdr:col>
      <xdr:colOff>530724</xdr:colOff>
      <xdr:row>3</xdr:row>
      <xdr:rowOff>680719</xdr:rowOff>
    </xdr:to>
    <xdr:pic>
      <xdr:nvPicPr>
        <xdr:cNvPr id="2" name="Imagen 1">
          <a:extLst>
            <a:ext uri="{FF2B5EF4-FFF2-40B4-BE49-F238E27FC236}">
              <a16:creationId xmlns:a16="http://schemas.microsoft.com/office/drawing/2014/main" xmlns="" id="{00000000-0008-0000-1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1"/>
          <a:ext cx="12382500" cy="1252218"/>
        </a:xfrm>
        <a:prstGeom prst="rect">
          <a:avLst/>
        </a:prstGeom>
      </xdr:spPr>
    </xdr:pic>
    <xdr:clientData/>
  </xdr:twoCellAnchor>
  <xdr:twoCellAnchor>
    <xdr:from>
      <xdr:col>0</xdr:col>
      <xdr:colOff>465897</xdr:colOff>
      <xdr:row>4</xdr:row>
      <xdr:rowOff>60950</xdr:rowOff>
    </xdr:from>
    <xdr:to>
      <xdr:col>10</xdr:col>
      <xdr:colOff>333375</xdr:colOff>
      <xdr:row>4</xdr:row>
      <xdr:rowOff>771526</xdr:rowOff>
    </xdr:to>
    <xdr:sp macro="" textlink="">
      <xdr:nvSpPr>
        <xdr:cNvPr id="3" name="CuadroTexto 2">
          <a:extLst>
            <a:ext uri="{FF2B5EF4-FFF2-40B4-BE49-F238E27FC236}">
              <a16:creationId xmlns:a16="http://schemas.microsoft.com/office/drawing/2014/main" xmlns="" id="{00000000-0008-0000-1C00-000003000000}"/>
            </a:ext>
          </a:extLst>
        </xdr:cNvPr>
        <xdr:cNvSpPr txBox="1"/>
      </xdr:nvSpPr>
      <xdr:spPr>
        <a:xfrm>
          <a:off x="465897" y="1403975"/>
          <a:ext cx="9278178" cy="7105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INDICADOR 3.</a:t>
          </a:r>
        </a:p>
        <a:p>
          <a:r>
            <a:rPr lang="es-ES_tradnl" sz="1200" b="1" i="0">
              <a:solidFill>
                <a:srgbClr val="646482"/>
              </a:solidFill>
              <a:latin typeface="Century Gothic" panose="020B0502020202020204" pitchFamily="34" charset="0"/>
            </a:rPr>
            <a:t>PROPORCIÓN DE SUPERFICIE COSECHADA DE CULTIVOS TRANSITORIOS, POR TIPO DE USO DE RESIDUOS</a:t>
          </a:r>
        </a:p>
        <a:p>
          <a:r>
            <a:rPr lang="es-ES_tradnl" sz="1200" b="0" i="0">
              <a:solidFill>
                <a:srgbClr val="646482"/>
              </a:solidFill>
              <a:latin typeface="Century Gothic" panose="020B0502020202020204" pitchFamily="34" charset="0"/>
            </a:rPr>
            <a:t>(ha y Porcentaje)</a:t>
          </a:r>
        </a:p>
      </xdr:txBody>
    </xdr:sp>
    <xdr:clientData/>
  </xdr:twoCellAnchor>
  <xdr:twoCellAnchor>
    <xdr:from>
      <xdr:col>2</xdr:col>
      <xdr:colOff>819150</xdr:colOff>
      <xdr:row>1</xdr:row>
      <xdr:rowOff>114300</xdr:rowOff>
    </xdr:from>
    <xdr:to>
      <xdr:col>8</xdr:col>
      <xdr:colOff>512693</xdr:colOff>
      <xdr:row>3</xdr:row>
      <xdr:rowOff>318429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3457575" y="30480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291548</xdr:colOff>
      <xdr:row>4</xdr:row>
      <xdr:rowOff>92653</xdr:rowOff>
    </xdr:to>
    <xdr:pic>
      <xdr:nvPicPr>
        <xdr:cNvPr id="2" name="Imagen 1">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3964478" cy="1252218"/>
        </a:xfrm>
        <a:prstGeom prst="rect">
          <a:avLst/>
        </a:prstGeom>
      </xdr:spPr>
    </xdr:pic>
    <xdr:clientData/>
  </xdr:twoCellAnchor>
  <xdr:twoCellAnchor>
    <xdr:from>
      <xdr:col>0</xdr:col>
      <xdr:colOff>518491</xdr:colOff>
      <xdr:row>4</xdr:row>
      <xdr:rowOff>318124</xdr:rowOff>
    </xdr:from>
    <xdr:to>
      <xdr:col>38</xdr:col>
      <xdr:colOff>99806</xdr:colOff>
      <xdr:row>6</xdr:row>
      <xdr:rowOff>114300</xdr:rowOff>
    </xdr:to>
    <xdr:sp macro="" textlink="">
      <xdr:nvSpPr>
        <xdr:cNvPr id="3" name="CuadroTexto 2">
          <a:extLst>
            <a:ext uri="{FF2B5EF4-FFF2-40B4-BE49-F238E27FC236}">
              <a16:creationId xmlns:a16="http://schemas.microsoft.com/office/drawing/2014/main" xmlns="" id="{00000000-0008-0000-1D00-000003000000}"/>
            </a:ext>
          </a:extLst>
        </xdr:cNvPr>
        <xdr:cNvSpPr txBox="1"/>
      </xdr:nvSpPr>
      <xdr:spPr>
        <a:xfrm>
          <a:off x="518491" y="1480174"/>
          <a:ext cx="7077490" cy="1034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_tradnl" sz="1200" b="1" i="0">
              <a:solidFill>
                <a:srgbClr val="646482"/>
              </a:solidFill>
              <a:latin typeface="Century Gothic" panose="020B0502020202020204" pitchFamily="34" charset="0"/>
            </a:rPr>
            <a:t>INDICADOR 4. </a:t>
          </a:r>
        </a:p>
        <a:p>
          <a:r>
            <a:rPr lang="es-ES_tradnl" sz="1200" b="1" i="0">
              <a:solidFill>
                <a:srgbClr val="646482"/>
              </a:solidFill>
              <a:latin typeface="Century Gothic" panose="020B0502020202020204" pitchFamily="34" charset="0"/>
            </a:rPr>
            <a:t>PROPORCIÓN DE LA SUPERFICIE CULTIVADA IRRIGADA, POR MÉTODO DE RIEGO</a:t>
          </a:r>
        </a:p>
        <a:p>
          <a:r>
            <a:rPr lang="es-ES_tradnl" sz="1200" b="0" i="0">
              <a:solidFill>
                <a:srgbClr val="646482"/>
              </a:solidFill>
              <a:latin typeface="Century Gothic" panose="020B0502020202020204" pitchFamily="34" charset="0"/>
            </a:rPr>
            <a:t>(ha y Porcentaje)</a:t>
          </a:r>
        </a:p>
      </xdr:txBody>
    </xdr:sp>
    <xdr:clientData/>
  </xdr:twoCellAnchor>
  <xdr:twoCellAnchor>
    <xdr:from>
      <xdr:col>3</xdr:col>
      <xdr:colOff>762000</xdr:colOff>
      <xdr:row>1</xdr:row>
      <xdr:rowOff>95250</xdr:rowOff>
    </xdr:from>
    <xdr:to>
      <xdr:col>9</xdr:col>
      <xdr:colOff>693668</xdr:colOff>
      <xdr:row>3</xdr:row>
      <xdr:rowOff>299379</xdr:rowOff>
    </xdr:to>
    <xdr:sp macro="" textlink="">
      <xdr:nvSpPr>
        <xdr:cNvPr id="4" name="CuadroTexto 3">
          <a:extLst>
            <a:ext uri="{FF2B5EF4-FFF2-40B4-BE49-F238E27FC236}">
              <a16:creationId xmlns:a16="http://schemas.microsoft.com/office/drawing/2014/main" xmlns="" id="{00000000-0008-0000-0A00-000003000000}"/>
            </a:ext>
          </a:extLst>
        </xdr:cNvPr>
        <xdr:cNvSpPr txBox="1"/>
      </xdr:nvSpPr>
      <xdr:spPr>
        <a:xfrm>
          <a:off x="4476750" y="285750"/>
          <a:ext cx="4932293"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wsDr>
</file>

<file path=xl/drawings/drawing39.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10</xdr:col>
      <xdr:colOff>295275</xdr:colOff>
      <xdr:row>1</xdr:row>
      <xdr:rowOff>4029</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 y="0"/>
          <a:ext cx="9591674" cy="1251804"/>
        </a:xfrm>
        <a:prstGeom prst="rect">
          <a:avLst/>
        </a:prstGeom>
      </xdr:spPr>
    </xdr:pic>
    <xdr:clientData/>
  </xdr:twoCellAnchor>
  <xdr:twoCellAnchor>
    <xdr:from>
      <xdr:col>1</xdr:col>
      <xdr:colOff>824949</xdr:colOff>
      <xdr:row>0</xdr:row>
      <xdr:rowOff>402535</xdr:rowOff>
    </xdr:from>
    <xdr:to>
      <xdr:col>7</xdr:col>
      <xdr:colOff>540027</xdr:colOff>
      <xdr:row>0</xdr:row>
      <xdr:rowOff>987664</xdr:rowOff>
    </xdr:to>
    <xdr:sp macro="" textlink="">
      <xdr:nvSpPr>
        <xdr:cNvPr id="3" name="CuadroTexto 2">
          <a:extLst>
            <a:ext uri="{FF2B5EF4-FFF2-40B4-BE49-F238E27FC236}">
              <a16:creationId xmlns:a16="http://schemas.microsoft.com/office/drawing/2014/main" xmlns="" id="{00000000-0008-0000-0000-000003000000}"/>
            </a:ext>
          </a:extLst>
        </xdr:cNvPr>
        <xdr:cNvSpPr txBox="1"/>
      </xdr:nvSpPr>
      <xdr:spPr>
        <a:xfrm>
          <a:off x="1586949" y="402535"/>
          <a:ext cx="5353878"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628650</xdr:colOff>
      <xdr:row>1</xdr:row>
      <xdr:rowOff>123825</xdr:rowOff>
    </xdr:from>
    <xdr:to>
      <xdr:col>9</xdr:col>
      <xdr:colOff>0</xdr:colOff>
      <xdr:row>3</xdr:row>
      <xdr:rowOff>523875</xdr:rowOff>
    </xdr:to>
    <xdr:sp macro="" textlink="">
      <xdr:nvSpPr>
        <xdr:cNvPr id="6" name="Rectángulo 5"/>
        <xdr:cNvSpPr/>
      </xdr:nvSpPr>
      <xdr:spPr>
        <a:xfrm>
          <a:off x="628650" y="1371600"/>
          <a:ext cx="7534275" cy="847725"/>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5.					</a:t>
          </a:r>
        </a:p>
        <a:p>
          <a:pPr marL="0" indent="0"/>
          <a:r>
            <a:rPr lang="es-MX" sz="1200" b="1" i="0">
              <a:solidFill>
                <a:srgbClr val="646482"/>
              </a:solidFill>
              <a:latin typeface="Century Gothic" panose="020B0502020202020204" pitchFamily="34" charset="0"/>
              <a:ea typeface="+mn-ea"/>
              <a:cs typeface="+mn-cs"/>
            </a:rPr>
            <a:t>PROPORCIÓN DE UNIDADES DE PRODUCCIÓN AGROPECUARIA QUE APLICAN RIEGO EN SUS CULTIVOS, POR TIPO DE FUENTE DE AGUA</a:t>
          </a:r>
          <a:endParaRPr lang="es-MX"/>
        </a:p>
        <a:p>
          <a:r>
            <a:rPr lang="es-ES_tradnl" sz="1200" b="0" i="0">
              <a:solidFill>
                <a:srgbClr val="646482"/>
              </a:solidFill>
              <a:latin typeface="Century Gothic" panose="020B0502020202020204" pitchFamily="34" charset="0"/>
            </a:rPr>
            <a:t>(ha y Porcentaje)</a:t>
          </a:r>
        </a:p>
        <a:p>
          <a:endParaRPr lang="es-MX"/>
        </a:p>
      </xdr:txBody>
    </xdr:sp>
    <xdr:clientData/>
  </xdr:twoCellAnchor>
</xdr:wsDr>
</file>

<file path=xl/drawings/drawing4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315152</xdr:colOff>
      <xdr:row>1</xdr:row>
      <xdr:rowOff>1130</xdr:rowOff>
    </xdr:to>
    <xdr:pic>
      <xdr:nvPicPr>
        <xdr:cNvPr id="5" name="Imagen 4">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9591674" cy="1251804"/>
        </a:xfrm>
        <a:prstGeom prst="rect">
          <a:avLst/>
        </a:prstGeom>
      </xdr:spPr>
    </xdr:pic>
    <xdr:clientData/>
  </xdr:twoCellAnchor>
  <xdr:twoCellAnchor>
    <xdr:from>
      <xdr:col>1</xdr:col>
      <xdr:colOff>1615810</xdr:colOff>
      <xdr:row>0</xdr:row>
      <xdr:rowOff>328757</xdr:rowOff>
    </xdr:from>
    <xdr:to>
      <xdr:col>7</xdr:col>
      <xdr:colOff>511100</xdr:colOff>
      <xdr:row>0</xdr:row>
      <xdr:rowOff>913886</xdr:rowOff>
    </xdr:to>
    <xdr:sp macro="" textlink="">
      <xdr:nvSpPr>
        <xdr:cNvPr id="3" name="CuadroTexto 2">
          <a:extLst>
            <a:ext uri="{FF2B5EF4-FFF2-40B4-BE49-F238E27FC236}">
              <a16:creationId xmlns:a16="http://schemas.microsoft.com/office/drawing/2014/main" xmlns="" id="{00000000-0008-0000-0100-000003000000}"/>
            </a:ext>
          </a:extLst>
        </xdr:cNvPr>
        <xdr:cNvSpPr txBox="1"/>
      </xdr:nvSpPr>
      <xdr:spPr>
        <a:xfrm>
          <a:off x="2216618" y="328757"/>
          <a:ext cx="4537020"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1</xdr:col>
      <xdr:colOff>2070</xdr:colOff>
      <xdr:row>2</xdr:row>
      <xdr:rowOff>16565</xdr:rowOff>
    </xdr:from>
    <xdr:to>
      <xdr:col>12</xdr:col>
      <xdr:colOff>486511</xdr:colOff>
      <xdr:row>4</xdr:row>
      <xdr:rowOff>177412</xdr:rowOff>
    </xdr:to>
    <xdr:sp macro="" textlink="">
      <xdr:nvSpPr>
        <xdr:cNvPr id="4" name="Rectángulo 3"/>
        <xdr:cNvSpPr/>
      </xdr:nvSpPr>
      <xdr:spPr>
        <a:xfrm>
          <a:off x="598418" y="1499152"/>
          <a:ext cx="9926615" cy="947695"/>
        </a:xfrm>
        <a:prstGeom prst="rect">
          <a:avLst/>
        </a:prstGeom>
      </xdr:spPr>
      <xdr:txBody>
        <a:bodyPr wrap="square">
          <a:sp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6.					</a:t>
          </a:r>
        </a:p>
        <a:p>
          <a:pPr marL="0" indent="0"/>
          <a:r>
            <a:rPr lang="es-MX" sz="1200" b="1" i="0">
              <a:solidFill>
                <a:srgbClr val="646482"/>
              </a:solidFill>
              <a:latin typeface="Century Gothic" panose="020B0502020202020204" pitchFamily="34" charset="0"/>
              <a:ea typeface="+mn-ea"/>
              <a:cs typeface="+mn-cs"/>
            </a:rPr>
            <a:t>PROPORCIÓN DE UNIDADES DE PRODUCCIÓN AGROPECUARIA QUE APLICAN FERTILIZANTES QUÍMICOS EN SUS CULTIVOS</a:t>
          </a:r>
        </a:p>
        <a:p>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339586</xdr:colOff>
      <xdr:row>1</xdr:row>
      <xdr:rowOff>1130</xdr:rowOff>
    </xdr:to>
    <xdr:pic>
      <xdr:nvPicPr>
        <xdr:cNvPr id="5" name="Imagen 4">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8108" cy="1251804"/>
        </a:xfrm>
        <a:prstGeom prst="rect">
          <a:avLst/>
        </a:prstGeom>
      </xdr:spPr>
    </xdr:pic>
    <xdr:clientData/>
  </xdr:twoCellAnchor>
  <xdr:twoCellAnchor>
    <xdr:from>
      <xdr:col>2</xdr:col>
      <xdr:colOff>26504</xdr:colOff>
      <xdr:row>0</xdr:row>
      <xdr:rowOff>364435</xdr:rowOff>
    </xdr:from>
    <xdr:to>
      <xdr:col>8</xdr:col>
      <xdr:colOff>669234</xdr:colOff>
      <xdr:row>0</xdr:row>
      <xdr:rowOff>949564</xdr:rowOff>
    </xdr:to>
    <xdr:sp macro="" textlink="">
      <xdr:nvSpPr>
        <xdr:cNvPr id="3" name="CuadroTexto 2">
          <a:extLst>
            <a:ext uri="{FF2B5EF4-FFF2-40B4-BE49-F238E27FC236}">
              <a16:creationId xmlns="" xmlns:a16="http://schemas.microsoft.com/office/drawing/2014/main" id="{00000000-0008-0000-0100-000005000000}"/>
            </a:ext>
          </a:extLst>
        </xdr:cNvPr>
        <xdr:cNvSpPr txBox="1"/>
      </xdr:nvSpPr>
      <xdr:spPr>
        <a:xfrm>
          <a:off x="2541104" y="364435"/>
          <a:ext cx="5854810"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687457</xdr:colOff>
      <xdr:row>1</xdr:row>
      <xdr:rowOff>173935</xdr:rowOff>
    </xdr:from>
    <xdr:to>
      <xdr:col>11</xdr:col>
      <xdr:colOff>693577</xdr:colOff>
      <xdr:row>3</xdr:row>
      <xdr:rowOff>455543</xdr:rowOff>
    </xdr:to>
    <xdr:sp macro="" textlink="">
      <xdr:nvSpPr>
        <xdr:cNvPr id="4" name="Rectángulo 3"/>
        <xdr:cNvSpPr/>
      </xdr:nvSpPr>
      <xdr:spPr>
        <a:xfrm>
          <a:off x="687457" y="1424609"/>
          <a:ext cx="10044642" cy="728869"/>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7.					</a:t>
          </a:r>
        </a:p>
        <a:p>
          <a:pPr marL="0" indent="0"/>
          <a:r>
            <a:rPr lang="es-MX" sz="1200" b="1" i="0">
              <a:solidFill>
                <a:srgbClr val="646482"/>
              </a:solidFill>
              <a:latin typeface="Century Gothic" panose="020B0502020202020204" pitchFamily="34" charset="0"/>
              <a:ea typeface="+mn-ea"/>
              <a:cs typeface="+mn-cs"/>
            </a:rPr>
            <a:t>SUPERFICIE CULTIVADA NO FERTILIZADA, POR TIPO DE USO DE LA TIERRA</a:t>
          </a:r>
        </a:p>
        <a:p>
          <a:r>
            <a:rPr lang="es-ES_tradnl" sz="1200" b="0" i="0">
              <a:solidFill>
                <a:srgbClr val="646482"/>
              </a:solidFill>
              <a:latin typeface="Century Gothic" panose="020B0502020202020204" pitchFamily="34" charset="0"/>
            </a:rPr>
            <a:t>(ha y Porcentaje)</a:t>
          </a:r>
        </a:p>
        <a:p>
          <a:endParaRPr lang="es-MX"/>
        </a:p>
      </xdr:txBody>
    </xdr:sp>
    <xdr:clientData/>
  </xdr:twoCellAnchor>
</xdr:wsDr>
</file>

<file path=xl/drawings/drawing4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173934</xdr:colOff>
      <xdr:row>1</xdr:row>
      <xdr:rowOff>1130</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8108" cy="1251804"/>
        </a:xfrm>
        <a:prstGeom prst="rect">
          <a:avLst/>
        </a:prstGeom>
      </xdr:spPr>
    </xdr:pic>
    <xdr:clientData/>
  </xdr:twoCellAnchor>
  <xdr:twoCellAnchor>
    <xdr:from>
      <xdr:col>1</xdr:col>
      <xdr:colOff>839860</xdr:colOff>
      <xdr:row>0</xdr:row>
      <xdr:rowOff>256761</xdr:rowOff>
    </xdr:from>
    <xdr:to>
      <xdr:col>8</xdr:col>
      <xdr:colOff>24847</xdr:colOff>
      <xdr:row>0</xdr:row>
      <xdr:rowOff>841890</xdr:rowOff>
    </xdr:to>
    <xdr:sp macro="" textlink="">
      <xdr:nvSpPr>
        <xdr:cNvPr id="3" name="CuadroTexto 2">
          <a:extLst>
            <a:ext uri="{FF2B5EF4-FFF2-40B4-BE49-F238E27FC236}">
              <a16:creationId xmlns:a16="http://schemas.microsoft.com/office/drawing/2014/main" xmlns="" id="{00000000-0008-0000-0200-000003000000}"/>
            </a:ext>
          </a:extLst>
        </xdr:cNvPr>
        <xdr:cNvSpPr txBox="1"/>
      </xdr:nvSpPr>
      <xdr:spPr>
        <a:xfrm>
          <a:off x="2380425" y="256761"/>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679174</xdr:colOff>
      <xdr:row>1</xdr:row>
      <xdr:rowOff>223631</xdr:rowOff>
    </xdr:from>
    <xdr:to>
      <xdr:col>11</xdr:col>
      <xdr:colOff>385050</xdr:colOff>
      <xdr:row>3</xdr:row>
      <xdr:rowOff>463826</xdr:rowOff>
    </xdr:to>
    <xdr:sp macro="" textlink="">
      <xdr:nvSpPr>
        <xdr:cNvPr id="5" name="Rectángulo 4"/>
        <xdr:cNvSpPr/>
      </xdr:nvSpPr>
      <xdr:spPr>
        <a:xfrm>
          <a:off x="679174" y="1474305"/>
          <a:ext cx="9926615" cy="687456"/>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8.					</a:t>
          </a:r>
        </a:p>
        <a:p>
          <a:pPr marL="0" indent="0"/>
          <a:r>
            <a:rPr lang="es-MX" sz="1200" b="1" i="0">
              <a:solidFill>
                <a:srgbClr val="646482"/>
              </a:solidFill>
              <a:latin typeface="Century Gothic" panose="020B0502020202020204" pitchFamily="34" charset="0"/>
              <a:ea typeface="+mn-ea"/>
              <a:cs typeface="+mn-cs"/>
            </a:rPr>
            <a:t>PROPORCIÓN DE UNIDADES DE PRODUCCIÓN AGROPECUARIA QUE APLICAN FITOSANITARIOS EN SUS CULTIVOS</a:t>
          </a:r>
        </a:p>
        <a:p>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4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414958</xdr:colOff>
      <xdr:row>1</xdr:row>
      <xdr:rowOff>4029</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8108" cy="1251804"/>
        </a:xfrm>
        <a:prstGeom prst="rect">
          <a:avLst/>
        </a:prstGeom>
      </xdr:spPr>
    </xdr:pic>
    <xdr:clientData/>
  </xdr:twoCellAnchor>
  <xdr:twoCellAnchor>
    <xdr:from>
      <xdr:col>2</xdr:col>
      <xdr:colOff>618300</xdr:colOff>
      <xdr:row>0</xdr:row>
      <xdr:rowOff>256761</xdr:rowOff>
    </xdr:from>
    <xdr:to>
      <xdr:col>9</xdr:col>
      <xdr:colOff>0</xdr:colOff>
      <xdr:row>0</xdr:row>
      <xdr:rowOff>841890</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56761"/>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361950</xdr:colOff>
      <xdr:row>1</xdr:row>
      <xdr:rowOff>114300</xdr:rowOff>
    </xdr:from>
    <xdr:to>
      <xdr:col>9</xdr:col>
      <xdr:colOff>0</xdr:colOff>
      <xdr:row>4</xdr:row>
      <xdr:rowOff>214519</xdr:rowOff>
    </xdr:to>
    <xdr:sp macro="" textlink="">
      <xdr:nvSpPr>
        <xdr:cNvPr id="6" name="Rectángulo 5"/>
        <xdr:cNvSpPr/>
      </xdr:nvSpPr>
      <xdr:spPr>
        <a:xfrm>
          <a:off x="361950" y="1362075"/>
          <a:ext cx="10044642" cy="1043194"/>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9.					</a:t>
          </a:r>
        </a:p>
        <a:p>
          <a:pPr marL="0" indent="0"/>
          <a:r>
            <a:rPr lang="es-MX" sz="1200" b="1" i="0">
              <a:solidFill>
                <a:srgbClr val="646482"/>
              </a:solidFill>
              <a:latin typeface="Century Gothic" panose="020B0502020202020204" pitchFamily="34" charset="0"/>
              <a:ea typeface="+mn-ea"/>
              <a:cs typeface="+mn-cs"/>
            </a:rPr>
            <a:t>SUPERFICIE CULTIVADA POR TIPO DE USO DE LA TIERRA Y SEGÚN TIPO DE FITOSANITARIO APLICADO</a:t>
          </a:r>
        </a:p>
        <a:p>
          <a:r>
            <a:rPr lang="es-ES_tradnl" sz="1200" b="0" i="0">
              <a:solidFill>
                <a:srgbClr val="646482"/>
              </a:solidFill>
              <a:latin typeface="Century Gothic" panose="020B0502020202020204" pitchFamily="34" charset="0"/>
            </a:rPr>
            <a:t>(ha y Porcentaje)</a:t>
          </a:r>
        </a:p>
        <a:p>
          <a:endParaRPr lang="es-MX"/>
        </a:p>
      </xdr:txBody>
    </xdr:sp>
    <xdr:clientData/>
  </xdr:twoCellAnchor>
</xdr:wsDr>
</file>

<file path=xl/drawings/drawing4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348283</xdr:colOff>
      <xdr:row>1</xdr:row>
      <xdr:rowOff>4029</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8108" cy="1251804"/>
        </a:xfrm>
        <a:prstGeom prst="rect">
          <a:avLst/>
        </a:prstGeom>
      </xdr:spPr>
    </xdr:pic>
    <xdr:clientData/>
  </xdr:twoCellAnchor>
  <xdr:twoCellAnchor>
    <xdr:from>
      <xdr:col>2</xdr:col>
      <xdr:colOff>303975</xdr:colOff>
      <xdr:row>0</xdr:row>
      <xdr:rowOff>380586</xdr:rowOff>
    </xdr:from>
    <xdr:to>
      <xdr:col>8</xdr:col>
      <xdr:colOff>663436</xdr:colOff>
      <xdr:row>0</xdr:row>
      <xdr:rowOff>965715</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066100" y="380586"/>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276225</xdr:colOff>
      <xdr:row>2</xdr:row>
      <xdr:rowOff>123825</xdr:rowOff>
    </xdr:from>
    <xdr:to>
      <xdr:col>12</xdr:col>
      <xdr:colOff>291042</xdr:colOff>
      <xdr:row>3</xdr:row>
      <xdr:rowOff>609600</xdr:rowOff>
    </xdr:to>
    <xdr:sp macro="" textlink="">
      <xdr:nvSpPr>
        <xdr:cNvPr id="6" name="Rectángulo 5"/>
        <xdr:cNvSpPr/>
      </xdr:nvSpPr>
      <xdr:spPr>
        <a:xfrm>
          <a:off x="276225" y="1590675"/>
          <a:ext cx="10044642" cy="704850"/>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10.					</a:t>
          </a:r>
        </a:p>
        <a:p>
          <a:pPr marL="0" indent="0"/>
          <a:r>
            <a:rPr lang="es-MX" sz="1200" b="1" i="0">
              <a:solidFill>
                <a:srgbClr val="646482"/>
              </a:solidFill>
              <a:latin typeface="Century Gothic" panose="020B0502020202020204" pitchFamily="34" charset="0"/>
              <a:ea typeface="+mn-ea"/>
              <a:cs typeface="+mn-cs"/>
            </a:rPr>
            <a:t>SUPERFICIE CULTIVADA POR TIPO DE USO DE LA TIERRA Y SEGÚN TIPO DE SEMILLA UTILIZADA</a:t>
          </a:r>
        </a:p>
        <a:p>
          <a:r>
            <a:rPr lang="es-ES_tradnl" sz="1200" b="0" i="0">
              <a:solidFill>
                <a:srgbClr val="646482"/>
              </a:solidFill>
              <a:latin typeface="Century Gothic" panose="020B0502020202020204" pitchFamily="34" charset="0"/>
            </a:rPr>
            <a:t>(ha)</a:t>
          </a:r>
        </a:p>
        <a:p>
          <a:endParaRPr lang="es-MX"/>
        </a:p>
      </xdr:txBody>
    </xdr:sp>
    <xdr:clientData/>
  </xdr:twoCellAnchor>
</xdr:wsDr>
</file>

<file path=xl/drawings/drawing4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761999</xdr:colOff>
      <xdr:row>1</xdr:row>
      <xdr:rowOff>1130</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8108" cy="1251804"/>
        </a:xfrm>
        <a:prstGeom prst="rect">
          <a:avLst/>
        </a:prstGeom>
      </xdr:spPr>
    </xdr:pic>
    <xdr:clientData/>
  </xdr:twoCellAnchor>
  <xdr:twoCellAnchor>
    <xdr:from>
      <xdr:col>1</xdr:col>
      <xdr:colOff>839860</xdr:colOff>
      <xdr:row>0</xdr:row>
      <xdr:rowOff>256761</xdr:rowOff>
    </xdr:from>
    <xdr:to>
      <xdr:col>7</xdr:col>
      <xdr:colOff>612912</xdr:colOff>
      <xdr:row>0</xdr:row>
      <xdr:rowOff>841890</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56761"/>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1</xdr:col>
      <xdr:colOff>0</xdr:colOff>
      <xdr:row>1</xdr:row>
      <xdr:rowOff>215348</xdr:rowOff>
    </xdr:from>
    <xdr:to>
      <xdr:col>12</xdr:col>
      <xdr:colOff>387120</xdr:colOff>
      <xdr:row>4</xdr:row>
      <xdr:rowOff>25676</xdr:rowOff>
    </xdr:to>
    <xdr:sp macro="" textlink="">
      <xdr:nvSpPr>
        <xdr:cNvPr id="6" name="Rectángulo 5"/>
        <xdr:cNvSpPr/>
      </xdr:nvSpPr>
      <xdr:spPr>
        <a:xfrm>
          <a:off x="1499152" y="1466022"/>
          <a:ext cx="10044642" cy="704850"/>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11.					</a:t>
          </a:r>
        </a:p>
        <a:p>
          <a:pPr marL="0" indent="0"/>
          <a:r>
            <a:rPr lang="es-MX" sz="1200" b="1" i="0">
              <a:solidFill>
                <a:srgbClr val="646482"/>
              </a:solidFill>
              <a:latin typeface="Century Gothic" panose="020B0502020202020204" pitchFamily="34" charset="0"/>
              <a:ea typeface="+mn-ea"/>
              <a:cs typeface="+mn-cs"/>
            </a:rPr>
            <a:t>PROPORCIÓN DE UNIDADES DE PRODUCCIÓN AGROPECUARIA SEGÚN LA PRINCIPAL FORMA DE REPRODUCCIÓN DE GANADO VACUNO</a:t>
          </a:r>
        </a:p>
        <a:p>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46.xml><?xml version="1.0" encoding="utf-8"?>
<xdr:wsDr xmlns:xdr="http://schemas.openxmlformats.org/drawingml/2006/spreadsheetDrawing" xmlns:a="http://schemas.openxmlformats.org/drawingml/2006/main">
  <xdr:twoCellAnchor editAs="oneCell">
    <xdr:from>
      <xdr:col>0</xdr:col>
      <xdr:colOff>0</xdr:colOff>
      <xdr:row>0</xdr:row>
      <xdr:rowOff>16565</xdr:rowOff>
    </xdr:from>
    <xdr:to>
      <xdr:col>10</xdr:col>
      <xdr:colOff>588065</xdr:colOff>
      <xdr:row>1</xdr:row>
      <xdr:rowOff>17695</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16565"/>
          <a:ext cx="10378108" cy="1251804"/>
        </a:xfrm>
        <a:prstGeom prst="rect">
          <a:avLst/>
        </a:prstGeom>
      </xdr:spPr>
    </xdr:pic>
    <xdr:clientData/>
  </xdr:twoCellAnchor>
  <xdr:twoCellAnchor>
    <xdr:from>
      <xdr:col>1</xdr:col>
      <xdr:colOff>839860</xdr:colOff>
      <xdr:row>0</xdr:row>
      <xdr:rowOff>273326</xdr:rowOff>
    </xdr:from>
    <xdr:to>
      <xdr:col>6</xdr:col>
      <xdr:colOff>438977</xdr:colOff>
      <xdr:row>0</xdr:row>
      <xdr:rowOff>858455</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73326"/>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720587</xdr:colOff>
      <xdr:row>1</xdr:row>
      <xdr:rowOff>207064</xdr:rowOff>
    </xdr:from>
    <xdr:to>
      <xdr:col>11</xdr:col>
      <xdr:colOff>138642</xdr:colOff>
      <xdr:row>3</xdr:row>
      <xdr:rowOff>190499</xdr:rowOff>
    </xdr:to>
    <xdr:sp macro="" textlink="">
      <xdr:nvSpPr>
        <xdr:cNvPr id="6" name="Rectángulo 5"/>
        <xdr:cNvSpPr/>
      </xdr:nvSpPr>
      <xdr:spPr>
        <a:xfrm>
          <a:off x="720587" y="1457738"/>
          <a:ext cx="9970098" cy="704022"/>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12.					</a:t>
          </a:r>
        </a:p>
        <a:p>
          <a:pPr marL="0" indent="0"/>
          <a:r>
            <a:rPr lang="es-MX" sz="1200" b="1" i="0">
              <a:solidFill>
                <a:srgbClr val="646482"/>
              </a:solidFill>
              <a:latin typeface="Century Gothic" panose="020B0502020202020204" pitchFamily="34" charset="0"/>
              <a:ea typeface="+mn-ea"/>
              <a:cs typeface="+mn-cs"/>
            </a:rPr>
            <a:t>PROPORCIÓN DE UNIDADES DE PRODUCCIÓN AGROPECUARIA QUE UTILIZAN SERVICIOS Y PRODUCTOS VETERINARIOS</a:t>
          </a:r>
        </a:p>
        <a:p>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47.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12</xdr:col>
      <xdr:colOff>8282</xdr:colOff>
      <xdr:row>1</xdr:row>
      <xdr:rowOff>25978</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24848"/>
          <a:ext cx="10378108" cy="1251804"/>
        </a:xfrm>
        <a:prstGeom prst="rect">
          <a:avLst/>
        </a:prstGeom>
      </xdr:spPr>
    </xdr:pic>
    <xdr:clientData/>
  </xdr:twoCellAnchor>
  <xdr:twoCellAnchor>
    <xdr:from>
      <xdr:col>1</xdr:col>
      <xdr:colOff>839860</xdr:colOff>
      <xdr:row>0</xdr:row>
      <xdr:rowOff>281609</xdr:rowOff>
    </xdr:from>
    <xdr:to>
      <xdr:col>6</xdr:col>
      <xdr:colOff>0</xdr:colOff>
      <xdr:row>0</xdr:row>
      <xdr:rowOff>866738</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81609"/>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646043</xdr:colOff>
      <xdr:row>1</xdr:row>
      <xdr:rowOff>198783</xdr:rowOff>
    </xdr:from>
    <xdr:to>
      <xdr:col>8</xdr:col>
      <xdr:colOff>561054</xdr:colOff>
      <xdr:row>4</xdr:row>
      <xdr:rowOff>33131</xdr:rowOff>
    </xdr:to>
    <xdr:sp macro="" textlink="">
      <xdr:nvSpPr>
        <xdr:cNvPr id="6" name="Rectángulo 5"/>
        <xdr:cNvSpPr/>
      </xdr:nvSpPr>
      <xdr:spPr>
        <a:xfrm>
          <a:off x="646043" y="1449457"/>
          <a:ext cx="9970098" cy="704022"/>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13.					</a:t>
          </a:r>
        </a:p>
        <a:p>
          <a:pPr marL="0" indent="0"/>
          <a:r>
            <a:rPr lang="es-MX" sz="1200" b="1" i="0">
              <a:solidFill>
                <a:srgbClr val="646482"/>
              </a:solidFill>
              <a:latin typeface="Century Gothic" panose="020B0502020202020204" pitchFamily="34" charset="0"/>
              <a:ea typeface="+mn-ea"/>
              <a:cs typeface="+mn-cs"/>
            </a:rPr>
            <a:t>COMPOSICIÓN DE LA ALIMENTACIÓN DEL GANADO VACUNO</a:t>
          </a:r>
        </a:p>
        <a:p>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48.xml><?xml version="1.0" encoding="utf-8"?>
<xdr:wsDr xmlns:xdr="http://schemas.openxmlformats.org/drawingml/2006/spreadsheetDrawing" xmlns:a="http://schemas.openxmlformats.org/drawingml/2006/main">
  <xdr:twoCellAnchor editAs="oneCell">
    <xdr:from>
      <xdr:col>0</xdr:col>
      <xdr:colOff>0</xdr:colOff>
      <xdr:row>0</xdr:row>
      <xdr:rowOff>8282</xdr:rowOff>
    </xdr:from>
    <xdr:to>
      <xdr:col>12</xdr:col>
      <xdr:colOff>173934</xdr:colOff>
      <xdr:row>1</xdr:row>
      <xdr:rowOff>9412</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8282"/>
          <a:ext cx="10378108" cy="1251804"/>
        </a:xfrm>
        <a:prstGeom prst="rect">
          <a:avLst/>
        </a:prstGeom>
      </xdr:spPr>
    </xdr:pic>
    <xdr:clientData/>
  </xdr:twoCellAnchor>
  <xdr:twoCellAnchor>
    <xdr:from>
      <xdr:col>1</xdr:col>
      <xdr:colOff>839860</xdr:colOff>
      <xdr:row>0</xdr:row>
      <xdr:rowOff>265043</xdr:rowOff>
    </xdr:from>
    <xdr:to>
      <xdr:col>8</xdr:col>
      <xdr:colOff>24847</xdr:colOff>
      <xdr:row>0</xdr:row>
      <xdr:rowOff>850172</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65043"/>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1</xdr:col>
      <xdr:colOff>0</xdr:colOff>
      <xdr:row>1</xdr:row>
      <xdr:rowOff>223630</xdr:rowOff>
    </xdr:from>
    <xdr:to>
      <xdr:col>13</xdr:col>
      <xdr:colOff>39249</xdr:colOff>
      <xdr:row>4</xdr:row>
      <xdr:rowOff>41413</xdr:rowOff>
    </xdr:to>
    <xdr:sp macro="" textlink="">
      <xdr:nvSpPr>
        <xdr:cNvPr id="6" name="Rectángulo 5"/>
        <xdr:cNvSpPr/>
      </xdr:nvSpPr>
      <xdr:spPr>
        <a:xfrm>
          <a:off x="1499151" y="1474304"/>
          <a:ext cx="10284837" cy="811696"/>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14.					</a:t>
          </a:r>
        </a:p>
        <a:p>
          <a:pPr marL="0" indent="0"/>
          <a:r>
            <a:rPr lang="es-MX" sz="1200" b="1" i="0">
              <a:solidFill>
                <a:srgbClr val="646482"/>
              </a:solidFill>
              <a:latin typeface="Century Gothic" panose="020B0502020202020204" pitchFamily="34" charset="0"/>
              <a:ea typeface="+mn-ea"/>
              <a:cs typeface="+mn-cs"/>
            </a:rPr>
            <a:t>PROPORCIÓN DE UNIDADES DE PRODUCCIÓN AGROPECUARIA CON LIMITANTES DE ACCESO PARA VEHÍCULOS</a:t>
          </a:r>
        </a:p>
        <a:p>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4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49695</xdr:colOff>
      <xdr:row>1</xdr:row>
      <xdr:rowOff>1130</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8108" cy="1251804"/>
        </a:xfrm>
        <a:prstGeom prst="rect">
          <a:avLst/>
        </a:prstGeom>
      </xdr:spPr>
    </xdr:pic>
    <xdr:clientData/>
  </xdr:twoCellAnchor>
  <xdr:twoCellAnchor>
    <xdr:from>
      <xdr:col>2</xdr:col>
      <xdr:colOff>301490</xdr:colOff>
      <xdr:row>0</xdr:row>
      <xdr:rowOff>256761</xdr:rowOff>
    </xdr:from>
    <xdr:to>
      <xdr:col>9</xdr:col>
      <xdr:colOff>679173</xdr:colOff>
      <xdr:row>0</xdr:row>
      <xdr:rowOff>841890</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56761"/>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1</xdr:col>
      <xdr:colOff>24847</xdr:colOff>
      <xdr:row>1</xdr:row>
      <xdr:rowOff>8283</xdr:rowOff>
    </xdr:from>
    <xdr:to>
      <xdr:col>14</xdr:col>
      <xdr:colOff>538369</xdr:colOff>
      <xdr:row>3</xdr:row>
      <xdr:rowOff>372718</xdr:rowOff>
    </xdr:to>
    <xdr:sp macro="" textlink="">
      <xdr:nvSpPr>
        <xdr:cNvPr id="6" name="Rectángulo 5"/>
        <xdr:cNvSpPr/>
      </xdr:nvSpPr>
      <xdr:spPr>
        <a:xfrm>
          <a:off x="786847" y="1258957"/>
          <a:ext cx="10841935" cy="811696"/>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15.					</a:t>
          </a:r>
        </a:p>
        <a:p>
          <a:pPr marL="0" indent="0"/>
          <a:r>
            <a:rPr lang="es-MX" sz="1200" b="1" i="0">
              <a:solidFill>
                <a:srgbClr val="646482"/>
              </a:solidFill>
              <a:latin typeface="Century Gothic" panose="020B0502020202020204" pitchFamily="34" charset="0"/>
              <a:ea typeface="+mn-ea"/>
              <a:cs typeface="+mn-cs"/>
            </a:rPr>
            <a:t>UNIDADES DE PRODUCCIÓN AGROPECUARIA, POR TIPO DE INFORMACIÓN UTILIZADA Y SEGÚN FUENTE PRINCIPAL DE INFORMACIÓN</a:t>
          </a:r>
        </a:p>
        <a:p>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50.xml><?xml version="1.0" encoding="utf-8"?>
<xdr:wsDr xmlns:xdr="http://schemas.openxmlformats.org/drawingml/2006/spreadsheetDrawing" xmlns:a="http://schemas.openxmlformats.org/drawingml/2006/main">
  <xdr:twoCellAnchor editAs="oneCell">
    <xdr:from>
      <xdr:col>0</xdr:col>
      <xdr:colOff>41413</xdr:colOff>
      <xdr:row>0</xdr:row>
      <xdr:rowOff>0</xdr:rowOff>
    </xdr:from>
    <xdr:to>
      <xdr:col>13</xdr:col>
      <xdr:colOff>91108</xdr:colOff>
      <xdr:row>1</xdr:row>
      <xdr:rowOff>1130</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1413" y="0"/>
          <a:ext cx="10378108" cy="1251804"/>
        </a:xfrm>
        <a:prstGeom prst="rect">
          <a:avLst/>
        </a:prstGeom>
      </xdr:spPr>
    </xdr:pic>
    <xdr:clientData/>
  </xdr:twoCellAnchor>
  <xdr:twoCellAnchor>
    <xdr:from>
      <xdr:col>2</xdr:col>
      <xdr:colOff>342903</xdr:colOff>
      <xdr:row>0</xdr:row>
      <xdr:rowOff>256761</xdr:rowOff>
    </xdr:from>
    <xdr:to>
      <xdr:col>9</xdr:col>
      <xdr:colOff>720586</xdr:colOff>
      <xdr:row>0</xdr:row>
      <xdr:rowOff>841890</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421838" y="256761"/>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728869</xdr:colOff>
      <xdr:row>0</xdr:row>
      <xdr:rowOff>1242391</xdr:rowOff>
    </xdr:from>
    <xdr:to>
      <xdr:col>14</xdr:col>
      <xdr:colOff>480391</xdr:colOff>
      <xdr:row>3</xdr:row>
      <xdr:rowOff>327577</xdr:rowOff>
    </xdr:to>
    <xdr:sp macro="" textlink="">
      <xdr:nvSpPr>
        <xdr:cNvPr id="6" name="Rectángulo 5"/>
        <xdr:cNvSpPr/>
      </xdr:nvSpPr>
      <xdr:spPr>
        <a:xfrm>
          <a:off x="728869" y="1242391"/>
          <a:ext cx="10841935" cy="783121"/>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16.					</a:t>
          </a:r>
        </a:p>
        <a:p>
          <a:pPr marL="0" indent="0"/>
          <a:r>
            <a:rPr lang="es-MX" sz="1200" b="1" i="0">
              <a:solidFill>
                <a:srgbClr val="646482"/>
              </a:solidFill>
              <a:latin typeface="Century Gothic" panose="020B0502020202020204" pitchFamily="34" charset="0"/>
              <a:ea typeface="+mn-ea"/>
              <a:cs typeface="+mn-cs"/>
            </a:rPr>
            <a:t>UNIDADES DE PRODUCCIÓN AGROPECUARIA, POR TIPO DE INFORMACIÓN UTILIZADA Y SEGÚN MÉTODO PRINCIPAL DE CONSULTA DE INFORMACIÓN</a:t>
          </a:r>
        </a:p>
        <a:p>
          <a:pPr marL="0" indent="0"/>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24848</xdr:rowOff>
    </xdr:from>
    <xdr:to>
      <xdr:col>11</xdr:col>
      <xdr:colOff>737151</xdr:colOff>
      <xdr:row>1</xdr:row>
      <xdr:rowOff>25978</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24848"/>
          <a:ext cx="10378108" cy="1251804"/>
        </a:xfrm>
        <a:prstGeom prst="rect">
          <a:avLst/>
        </a:prstGeom>
      </xdr:spPr>
    </xdr:pic>
    <xdr:clientData/>
  </xdr:twoCellAnchor>
  <xdr:twoCellAnchor>
    <xdr:from>
      <xdr:col>2</xdr:col>
      <xdr:colOff>334621</xdr:colOff>
      <xdr:row>0</xdr:row>
      <xdr:rowOff>281609</xdr:rowOff>
    </xdr:from>
    <xdr:to>
      <xdr:col>8</xdr:col>
      <xdr:colOff>604629</xdr:colOff>
      <xdr:row>0</xdr:row>
      <xdr:rowOff>866738</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81609"/>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1</xdr:col>
      <xdr:colOff>1</xdr:colOff>
      <xdr:row>1</xdr:row>
      <xdr:rowOff>91109</xdr:rowOff>
    </xdr:from>
    <xdr:to>
      <xdr:col>9</xdr:col>
      <xdr:colOff>231913</xdr:colOff>
      <xdr:row>3</xdr:row>
      <xdr:rowOff>426969</xdr:rowOff>
    </xdr:to>
    <xdr:sp macro="" textlink="">
      <xdr:nvSpPr>
        <xdr:cNvPr id="6" name="Rectángulo 5"/>
        <xdr:cNvSpPr/>
      </xdr:nvSpPr>
      <xdr:spPr>
        <a:xfrm>
          <a:off x="762001" y="1341783"/>
          <a:ext cx="7586869" cy="783121"/>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17.					</a:t>
          </a:r>
        </a:p>
        <a:p>
          <a:pPr marL="0" indent="0"/>
          <a:r>
            <a:rPr lang="es-MX" sz="1200" b="1" i="0">
              <a:solidFill>
                <a:srgbClr val="646482"/>
              </a:solidFill>
              <a:latin typeface="Century Gothic" panose="020B0502020202020204" pitchFamily="34" charset="0"/>
              <a:ea typeface="+mn-ea"/>
              <a:cs typeface="+mn-cs"/>
            </a:rPr>
            <a:t>PROPORCIÓN DE UNIDADES DE PRODUCCIÓN AGROPECUARIA QUE HAN SIDO AFECTADAS POR EVENTOS O DESASTRES NATURALES, POR TIPO DE EVENTO</a:t>
          </a:r>
        </a:p>
        <a:p>
          <a:pPr marL="0" indent="0"/>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41413</xdr:colOff>
      <xdr:row>0</xdr:row>
      <xdr:rowOff>0</xdr:rowOff>
    </xdr:from>
    <xdr:to>
      <xdr:col>12</xdr:col>
      <xdr:colOff>380999</xdr:colOff>
      <xdr:row>1</xdr:row>
      <xdr:rowOff>1130</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1413" y="0"/>
          <a:ext cx="10378108" cy="1251804"/>
        </a:xfrm>
        <a:prstGeom prst="rect">
          <a:avLst/>
        </a:prstGeom>
      </xdr:spPr>
    </xdr:pic>
    <xdr:clientData/>
  </xdr:twoCellAnchor>
  <xdr:twoCellAnchor>
    <xdr:from>
      <xdr:col>2</xdr:col>
      <xdr:colOff>376034</xdr:colOff>
      <xdr:row>0</xdr:row>
      <xdr:rowOff>256761</xdr:rowOff>
    </xdr:from>
    <xdr:to>
      <xdr:col>9</xdr:col>
      <xdr:colOff>248477</xdr:colOff>
      <xdr:row>0</xdr:row>
      <xdr:rowOff>841890</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421838" y="256761"/>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753718</xdr:colOff>
      <xdr:row>1</xdr:row>
      <xdr:rowOff>49695</xdr:rowOff>
    </xdr:from>
    <xdr:to>
      <xdr:col>12</xdr:col>
      <xdr:colOff>637761</xdr:colOff>
      <xdr:row>4</xdr:row>
      <xdr:rowOff>203338</xdr:rowOff>
    </xdr:to>
    <xdr:sp macro="" textlink="">
      <xdr:nvSpPr>
        <xdr:cNvPr id="6" name="Rectángulo 5"/>
        <xdr:cNvSpPr/>
      </xdr:nvSpPr>
      <xdr:spPr>
        <a:xfrm>
          <a:off x="753718" y="1532282"/>
          <a:ext cx="9922565" cy="1346339"/>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18.					</a:t>
          </a:r>
        </a:p>
        <a:p>
          <a:pPr marL="0" indent="0"/>
          <a:r>
            <a:rPr lang="es-MX" sz="1200" b="1" i="0">
              <a:solidFill>
                <a:srgbClr val="646482"/>
              </a:solidFill>
              <a:latin typeface="Century Gothic" panose="020B0502020202020204" pitchFamily="34" charset="0"/>
              <a:ea typeface="+mn-ea"/>
              <a:cs typeface="+mn-cs"/>
            </a:rPr>
            <a:t>PROPORCIÓN DE UNIDADES DE PRODUCCIÓN AGROPECUARIA QUE HAN SIDO AFECTADAS POR EVENTOS O DESASTRES NATURALES, POR TIPO DE EVENTO Y SEGÚN LA GRAVEDAD DEL IMPACTO ECONÓMICO PROVOCADO</a:t>
          </a:r>
        </a:p>
        <a:p>
          <a:pPr marL="0" indent="0"/>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737151</xdr:colOff>
      <xdr:row>1</xdr:row>
      <xdr:rowOff>1130</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8108" cy="1251804"/>
        </a:xfrm>
        <a:prstGeom prst="rect">
          <a:avLst/>
        </a:prstGeom>
      </xdr:spPr>
    </xdr:pic>
    <xdr:clientData/>
  </xdr:twoCellAnchor>
  <xdr:twoCellAnchor>
    <xdr:from>
      <xdr:col>1</xdr:col>
      <xdr:colOff>1618425</xdr:colOff>
      <xdr:row>0</xdr:row>
      <xdr:rowOff>256761</xdr:rowOff>
    </xdr:from>
    <xdr:to>
      <xdr:col>7</xdr:col>
      <xdr:colOff>604629</xdr:colOff>
      <xdr:row>0</xdr:row>
      <xdr:rowOff>841890</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56761"/>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687457</xdr:colOff>
      <xdr:row>1</xdr:row>
      <xdr:rowOff>190500</xdr:rowOff>
    </xdr:from>
    <xdr:to>
      <xdr:col>11</xdr:col>
      <xdr:colOff>207065</xdr:colOff>
      <xdr:row>4</xdr:row>
      <xdr:rowOff>190500</xdr:rowOff>
    </xdr:to>
    <xdr:sp macro="" textlink="">
      <xdr:nvSpPr>
        <xdr:cNvPr id="6" name="Rectángulo 5"/>
        <xdr:cNvSpPr/>
      </xdr:nvSpPr>
      <xdr:spPr>
        <a:xfrm>
          <a:off x="687457" y="1441174"/>
          <a:ext cx="9922565" cy="894522"/>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19.					</a:t>
          </a:r>
        </a:p>
        <a:p>
          <a:pPr marL="0" indent="0"/>
          <a:r>
            <a:rPr lang="es-MX" sz="1200" b="1" i="0">
              <a:solidFill>
                <a:srgbClr val="646482"/>
              </a:solidFill>
              <a:latin typeface="Century Gothic" panose="020B0502020202020204" pitchFamily="34" charset="0"/>
              <a:ea typeface="+mn-ea"/>
              <a:cs typeface="+mn-cs"/>
            </a:rPr>
            <a:t>UNIDADES DE PRODUCCIÓN AGROPECUARIA QUE REALIZAN PRÁCTICAS DE ADAPTACIÓN AL CAMBIO CLIMÁTICO</a:t>
          </a:r>
        </a:p>
        <a:p>
          <a:pPr marL="0" indent="0"/>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728869</xdr:colOff>
      <xdr:row>1</xdr:row>
      <xdr:rowOff>1130</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8108" cy="1251804"/>
        </a:xfrm>
        <a:prstGeom prst="rect">
          <a:avLst/>
        </a:prstGeom>
      </xdr:spPr>
    </xdr:pic>
    <xdr:clientData/>
  </xdr:twoCellAnchor>
  <xdr:twoCellAnchor>
    <xdr:from>
      <xdr:col>1</xdr:col>
      <xdr:colOff>1618425</xdr:colOff>
      <xdr:row>0</xdr:row>
      <xdr:rowOff>256761</xdr:rowOff>
    </xdr:from>
    <xdr:to>
      <xdr:col>6</xdr:col>
      <xdr:colOff>596347</xdr:colOff>
      <xdr:row>0</xdr:row>
      <xdr:rowOff>841890</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56761"/>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712305</xdr:colOff>
      <xdr:row>1</xdr:row>
      <xdr:rowOff>57978</xdr:rowOff>
    </xdr:from>
    <xdr:to>
      <xdr:col>10</xdr:col>
      <xdr:colOff>223631</xdr:colOff>
      <xdr:row>4</xdr:row>
      <xdr:rowOff>149087</xdr:rowOff>
    </xdr:to>
    <xdr:sp macro="" textlink="">
      <xdr:nvSpPr>
        <xdr:cNvPr id="6" name="Rectángulo 5"/>
        <xdr:cNvSpPr/>
      </xdr:nvSpPr>
      <xdr:spPr>
        <a:xfrm>
          <a:off x="712305" y="1308652"/>
          <a:ext cx="9922565" cy="894522"/>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20.					</a:t>
          </a:r>
        </a:p>
        <a:p>
          <a:pPr marL="0" indent="0"/>
          <a:r>
            <a:rPr lang="es-MX" sz="1200" b="1" i="0">
              <a:solidFill>
                <a:srgbClr val="646482"/>
              </a:solidFill>
              <a:latin typeface="Century Gothic" panose="020B0502020202020204" pitchFamily="34" charset="0"/>
              <a:ea typeface="+mn-ea"/>
              <a:cs typeface="+mn-cs"/>
            </a:rPr>
            <a:t>PRINCIPALES TIPOS DE RESIDUOS Y/O DESECHOS GENERADOS POR LAS UNIDADES DE PRODUCCIÓN AGROPECUARIA</a:t>
          </a:r>
        </a:p>
        <a:p>
          <a:pPr marL="0" indent="0"/>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drawings/drawing5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115956</xdr:colOff>
      <xdr:row>1</xdr:row>
      <xdr:rowOff>1130</xdr:rowOff>
    </xdr:to>
    <xdr:pic>
      <xdr:nvPicPr>
        <xdr:cNvPr id="4" name="Imagen 3">
          <a:extLst>
            <a:ext uri="{FF2B5EF4-FFF2-40B4-BE49-F238E27FC236}">
              <a16:creationId xmlns:a16="http://schemas.microsoft.com/office/drawing/2014/main" xmlns=""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0" y="0"/>
          <a:ext cx="10378108" cy="1251804"/>
        </a:xfrm>
        <a:prstGeom prst="rect">
          <a:avLst/>
        </a:prstGeom>
      </xdr:spPr>
    </xdr:pic>
    <xdr:clientData/>
  </xdr:twoCellAnchor>
  <xdr:twoCellAnchor>
    <xdr:from>
      <xdr:col>1</xdr:col>
      <xdr:colOff>1618425</xdr:colOff>
      <xdr:row>0</xdr:row>
      <xdr:rowOff>256761</xdr:rowOff>
    </xdr:from>
    <xdr:to>
      <xdr:col>5</xdr:col>
      <xdr:colOff>538369</xdr:colOff>
      <xdr:row>0</xdr:row>
      <xdr:rowOff>841890</xdr:rowOff>
    </xdr:to>
    <xdr:sp macro="" textlink="">
      <xdr:nvSpPr>
        <xdr:cNvPr id="5" name="CuadroTexto 4">
          <a:extLst>
            <a:ext uri="{FF2B5EF4-FFF2-40B4-BE49-F238E27FC236}">
              <a16:creationId xmlns:a16="http://schemas.microsoft.com/office/drawing/2014/main" xmlns="" id="{00000000-0008-0000-0200-000003000000}"/>
            </a:ext>
          </a:extLst>
        </xdr:cNvPr>
        <xdr:cNvSpPr txBox="1"/>
      </xdr:nvSpPr>
      <xdr:spPr>
        <a:xfrm>
          <a:off x="2380425" y="256761"/>
          <a:ext cx="5579161" cy="5851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1400" b="1" i="0">
              <a:solidFill>
                <a:srgbClr val="646482"/>
              </a:solidFill>
              <a:latin typeface="Century Gothic" panose="020B0502020202020204" pitchFamily="34" charset="0"/>
            </a:rPr>
            <a:t>MÓDULO DE INFORMACIÓN AGROAMBIENTAL Y</a:t>
          </a:r>
          <a:r>
            <a:rPr lang="es-ES_tradnl" sz="1400" b="1" i="0" baseline="0">
              <a:solidFill>
                <a:srgbClr val="646482"/>
              </a:solidFill>
              <a:latin typeface="Century Gothic" panose="020B0502020202020204" pitchFamily="34" charset="0"/>
            </a:rPr>
            <a:t> TECNIFICACIÓN AGROPECUARIA - ESPAC</a:t>
          </a:r>
          <a:r>
            <a:rPr lang="es-ES_tradnl" sz="1400" b="1" i="0">
              <a:solidFill>
                <a:srgbClr val="646482"/>
              </a:solidFill>
              <a:latin typeface="Century Gothic" panose="020B0502020202020204" pitchFamily="34" charset="0"/>
            </a:rPr>
            <a:t> 2023</a:t>
          </a:r>
        </a:p>
      </xdr:txBody>
    </xdr:sp>
    <xdr:clientData/>
  </xdr:twoCellAnchor>
  <xdr:twoCellAnchor>
    <xdr:from>
      <xdr:col>0</xdr:col>
      <xdr:colOff>753717</xdr:colOff>
      <xdr:row>1</xdr:row>
      <xdr:rowOff>173933</xdr:rowOff>
    </xdr:from>
    <xdr:to>
      <xdr:col>9</xdr:col>
      <xdr:colOff>207065</xdr:colOff>
      <xdr:row>5</xdr:row>
      <xdr:rowOff>16564</xdr:rowOff>
    </xdr:to>
    <xdr:sp macro="" textlink="">
      <xdr:nvSpPr>
        <xdr:cNvPr id="6" name="Rectángulo 5"/>
        <xdr:cNvSpPr/>
      </xdr:nvSpPr>
      <xdr:spPr>
        <a:xfrm>
          <a:off x="753717" y="1424607"/>
          <a:ext cx="9922565" cy="894522"/>
        </a:xfrm>
        <a:prstGeom prst="rect">
          <a:avLst/>
        </a:prstGeom>
      </xdr:spPr>
      <xdr:txBody>
        <a:bodyPr wrap="square">
          <a:noAutofit/>
        </a:bodyPr>
        <a:lstStyle>
          <a:defPPr>
            <a:defRPr lang="es-EC"/>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marL="0" indent="0"/>
          <a:r>
            <a:rPr lang="es-MX" sz="1200" b="1" i="0">
              <a:solidFill>
                <a:srgbClr val="646482"/>
              </a:solidFill>
              <a:latin typeface="Century Gothic" panose="020B0502020202020204" pitchFamily="34" charset="0"/>
              <a:ea typeface="+mn-ea"/>
              <a:cs typeface="+mn-cs"/>
            </a:rPr>
            <a:t>INDICADOR 21.					</a:t>
          </a:r>
        </a:p>
        <a:p>
          <a:pPr marL="0" indent="0"/>
          <a:r>
            <a:rPr lang="es-MX" sz="1200" b="1" i="0">
              <a:solidFill>
                <a:srgbClr val="646482"/>
              </a:solidFill>
              <a:latin typeface="Century Gothic" panose="020B0502020202020204" pitchFamily="34" charset="0"/>
              <a:ea typeface="+mn-ea"/>
              <a:cs typeface="+mn-cs"/>
            </a:rPr>
            <a:t>PRINCIPALES TIPOS DE RESIDUOS Y/O DESECHOS GENERADOS POR LAS UNIDADES DE PRODUCCIÓN AGROPECUARIA SEGÚN TIPO DE DISPOSICIÓN FINAL DE LOS RESIDUOS Y/O DESECHOS</a:t>
          </a:r>
        </a:p>
        <a:p>
          <a:pPr marL="0" indent="0"/>
          <a:r>
            <a:rPr lang="es-ES_tradnl" sz="1200" b="0" i="0">
              <a:solidFill>
                <a:srgbClr val="646482"/>
              </a:solidFill>
              <a:latin typeface="Century Gothic" panose="020B0502020202020204" pitchFamily="34" charset="0"/>
            </a:rPr>
            <a:t>(Porcentaje)</a:t>
          </a:r>
        </a:p>
        <a:p>
          <a:endParaRPr lang="es-MX"/>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3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3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4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4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4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4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9"/>
  <sheetViews>
    <sheetView showGridLines="0" tabSelected="1" zoomScale="115" zoomScaleNormal="115" workbookViewId="0">
      <selection activeCell="B12" sqref="B12"/>
    </sheetView>
  </sheetViews>
  <sheetFormatPr baseColWidth="10" defaultRowHeight="15"/>
  <cols>
    <col min="1" max="1" width="15" customWidth="1"/>
    <col min="2" max="2" width="136.28515625" customWidth="1"/>
    <col min="3" max="3" width="22" customWidth="1"/>
    <col min="4" max="4" width="22" style="1" customWidth="1"/>
    <col min="5" max="5" width="18.7109375" style="1" customWidth="1"/>
    <col min="6" max="6" width="12.42578125" style="1" customWidth="1"/>
  </cols>
  <sheetData>
    <row r="1" spans="1:8" ht="126" customHeight="1"/>
    <row r="2" spans="1:8" s="44" customFormat="1">
      <c r="A2" s="43" t="s">
        <v>199</v>
      </c>
      <c r="B2" s="398" t="s">
        <v>200</v>
      </c>
      <c r="C2" s="398"/>
      <c r="D2" s="398"/>
      <c r="E2" s="398"/>
      <c r="F2" s="398"/>
      <c r="G2" s="398"/>
      <c r="H2" s="398"/>
    </row>
    <row r="3" spans="1:8">
      <c r="A3" s="42" t="s">
        <v>177</v>
      </c>
      <c r="B3" s="42" t="s">
        <v>172</v>
      </c>
      <c r="C3" s="42"/>
      <c r="D3" s="11"/>
      <c r="E3" s="11"/>
      <c r="F3" s="11"/>
    </row>
    <row r="4" spans="1:8">
      <c r="A4" s="42" t="s">
        <v>178</v>
      </c>
      <c r="B4" s="42" t="s">
        <v>173</v>
      </c>
      <c r="C4" s="42"/>
      <c r="D4" s="11"/>
      <c r="E4" s="11"/>
      <c r="F4" s="11"/>
    </row>
    <row r="5" spans="1:8">
      <c r="A5" s="42" t="s">
        <v>179</v>
      </c>
      <c r="B5" s="42" t="s">
        <v>174</v>
      </c>
      <c r="C5" s="42"/>
      <c r="D5" s="11"/>
      <c r="E5" s="11"/>
      <c r="F5" s="11"/>
    </row>
    <row r="6" spans="1:8">
      <c r="A6" s="42" t="s">
        <v>180</v>
      </c>
      <c r="B6" s="42" t="s">
        <v>175</v>
      </c>
      <c r="C6" s="42"/>
      <c r="D6" s="11"/>
      <c r="E6" s="11"/>
      <c r="F6" s="11"/>
    </row>
    <row r="7" spans="1:8">
      <c r="A7" s="42" t="s">
        <v>181</v>
      </c>
      <c r="B7" s="42" t="s">
        <v>237</v>
      </c>
      <c r="C7" s="42"/>
      <c r="D7" s="11"/>
      <c r="E7" s="11"/>
      <c r="F7" s="11"/>
    </row>
    <row r="8" spans="1:8">
      <c r="A8" s="42" t="s">
        <v>197</v>
      </c>
      <c r="B8" s="42" t="s">
        <v>176</v>
      </c>
      <c r="C8" s="42"/>
      <c r="D8" s="11"/>
      <c r="E8" s="11"/>
      <c r="F8" s="11"/>
    </row>
    <row r="9" spans="1:8">
      <c r="A9" s="42" t="s">
        <v>198</v>
      </c>
      <c r="B9" s="42" t="s">
        <v>241</v>
      </c>
      <c r="C9" s="42"/>
      <c r="D9" s="11"/>
      <c r="E9" s="11"/>
      <c r="F9" s="11"/>
    </row>
    <row r="10" spans="1:8">
      <c r="A10" s="42" t="s">
        <v>182</v>
      </c>
      <c r="B10" s="42" t="s">
        <v>242</v>
      </c>
      <c r="C10" s="42"/>
      <c r="D10" s="11"/>
      <c r="E10" s="11"/>
      <c r="F10" s="11"/>
    </row>
    <row r="11" spans="1:8">
      <c r="A11" s="42" t="s">
        <v>183</v>
      </c>
      <c r="B11" s="42" t="s">
        <v>243</v>
      </c>
      <c r="C11" s="42"/>
      <c r="D11" s="11"/>
      <c r="E11" s="11"/>
      <c r="F11" s="11"/>
    </row>
    <row r="12" spans="1:8">
      <c r="A12" s="42" t="s">
        <v>184</v>
      </c>
      <c r="B12" s="42" t="s">
        <v>244</v>
      </c>
      <c r="C12" s="42"/>
      <c r="D12" s="11"/>
      <c r="E12" s="11"/>
      <c r="F12" s="11"/>
    </row>
    <row r="13" spans="1:8">
      <c r="A13" s="42" t="s">
        <v>185</v>
      </c>
      <c r="B13" s="42" t="s">
        <v>245</v>
      </c>
      <c r="C13" s="42"/>
      <c r="D13" s="11"/>
      <c r="E13" s="11"/>
      <c r="F13" s="11"/>
    </row>
    <row r="14" spans="1:8">
      <c r="A14" s="42" t="s">
        <v>186</v>
      </c>
      <c r="B14" s="42" t="s">
        <v>246</v>
      </c>
      <c r="C14" s="42"/>
      <c r="D14" s="11"/>
      <c r="E14" s="11"/>
      <c r="F14" s="11"/>
    </row>
    <row r="15" spans="1:8">
      <c r="A15" s="42" t="s">
        <v>187</v>
      </c>
      <c r="B15" s="42" t="s">
        <v>247</v>
      </c>
      <c r="C15" s="42"/>
      <c r="D15" s="11"/>
      <c r="E15" s="11"/>
      <c r="F15" s="11"/>
    </row>
    <row r="16" spans="1:8">
      <c r="A16" s="42" t="s">
        <v>188</v>
      </c>
      <c r="B16" s="42" t="s">
        <v>248</v>
      </c>
      <c r="C16" s="42"/>
      <c r="D16" s="11"/>
      <c r="E16" s="11"/>
      <c r="F16" s="11"/>
    </row>
    <row r="17" spans="1:7">
      <c r="A17" s="42" t="s">
        <v>189</v>
      </c>
      <c r="B17" s="42" t="s">
        <v>249</v>
      </c>
      <c r="C17" s="42"/>
      <c r="D17" s="11"/>
      <c r="E17" s="11"/>
      <c r="F17" s="11"/>
    </row>
    <row r="18" spans="1:7">
      <c r="A18" s="42" t="s">
        <v>190</v>
      </c>
      <c r="B18" s="42" t="s">
        <v>250</v>
      </c>
      <c r="C18" s="42"/>
      <c r="D18" s="11"/>
      <c r="E18" s="11"/>
      <c r="F18" s="11"/>
    </row>
    <row r="19" spans="1:7">
      <c r="A19" s="42" t="s">
        <v>191</v>
      </c>
      <c r="B19" s="42" t="s">
        <v>251</v>
      </c>
      <c r="C19" s="42"/>
      <c r="D19" s="11"/>
      <c r="E19" s="11"/>
      <c r="F19" s="11"/>
    </row>
    <row r="20" spans="1:7">
      <c r="A20" s="42" t="s">
        <v>192</v>
      </c>
      <c r="B20" s="42" t="s">
        <v>252</v>
      </c>
      <c r="C20" s="42"/>
      <c r="D20" s="11"/>
      <c r="E20" s="11"/>
      <c r="F20" s="11"/>
    </row>
    <row r="21" spans="1:7">
      <c r="A21" s="42" t="s">
        <v>193</v>
      </c>
      <c r="B21" s="42" t="s">
        <v>253</v>
      </c>
      <c r="C21" s="42"/>
      <c r="D21" s="11"/>
      <c r="E21" s="11"/>
      <c r="F21" s="11"/>
    </row>
    <row r="22" spans="1:7">
      <c r="A22" s="42" t="s">
        <v>194</v>
      </c>
      <c r="B22" s="42" t="s">
        <v>254</v>
      </c>
      <c r="C22" s="42"/>
      <c r="D22" s="11"/>
      <c r="E22" s="11"/>
      <c r="F22" s="11"/>
    </row>
    <row r="23" spans="1:7">
      <c r="A23" s="42" t="s">
        <v>195</v>
      </c>
      <c r="B23" s="42" t="s">
        <v>255</v>
      </c>
      <c r="C23" s="42"/>
      <c r="D23" s="11"/>
      <c r="E23" s="11"/>
      <c r="F23" s="11"/>
    </row>
    <row r="24" spans="1:7">
      <c r="A24" s="42" t="s">
        <v>196</v>
      </c>
      <c r="B24" s="42" t="s">
        <v>256</v>
      </c>
      <c r="C24" s="42"/>
      <c r="D24" s="11"/>
      <c r="E24" s="11"/>
      <c r="F24" s="11"/>
    </row>
    <row r="25" spans="1:7">
      <c r="A25" s="42" t="s">
        <v>232</v>
      </c>
      <c r="B25" s="42" t="s">
        <v>257</v>
      </c>
      <c r="C25" s="42"/>
      <c r="D25" s="11"/>
      <c r="E25" s="11"/>
      <c r="F25" s="11"/>
    </row>
    <row r="26" spans="1:7">
      <c r="A26" s="42" t="s">
        <v>233</v>
      </c>
      <c r="B26" s="42" t="s">
        <v>258</v>
      </c>
      <c r="C26" s="42"/>
      <c r="D26" s="11"/>
      <c r="E26" s="11"/>
      <c r="F26" s="11"/>
    </row>
    <row r="27" spans="1:7" ht="13.5" customHeight="1">
      <c r="A27" s="42" t="s">
        <v>234</v>
      </c>
      <c r="B27" s="204" t="s">
        <v>474</v>
      </c>
      <c r="C27" s="204"/>
      <c r="D27" s="204"/>
      <c r="E27" s="204"/>
      <c r="F27" s="204"/>
      <c r="G27" s="204"/>
    </row>
    <row r="28" spans="1:7" ht="18.75" customHeight="1">
      <c r="A28" s="42" t="s">
        <v>235</v>
      </c>
      <c r="B28" s="42" t="s">
        <v>475</v>
      </c>
      <c r="C28" s="42"/>
      <c r="D28" s="11"/>
      <c r="E28" s="11"/>
      <c r="F28" s="11"/>
    </row>
    <row r="29" spans="1:7" s="249" customFormat="1" ht="15.75" customHeight="1">
      <c r="A29" s="42" t="s">
        <v>236</v>
      </c>
      <c r="B29" s="42" t="s">
        <v>476</v>
      </c>
      <c r="C29" s="42"/>
      <c r="D29" s="248"/>
      <c r="E29" s="248"/>
      <c r="F29" s="248"/>
    </row>
    <row r="30" spans="1:7" s="249" customFormat="1" ht="15.75" customHeight="1">
      <c r="A30" s="42" t="s">
        <v>259</v>
      </c>
      <c r="B30" s="42" t="s">
        <v>477</v>
      </c>
      <c r="C30" s="42"/>
      <c r="D30" s="248"/>
      <c r="E30" s="248"/>
      <c r="F30" s="248"/>
    </row>
    <row r="31" spans="1:7" s="249" customFormat="1" ht="15.75" customHeight="1">
      <c r="A31" s="42" t="s">
        <v>478</v>
      </c>
      <c r="B31" s="42" t="s">
        <v>503</v>
      </c>
      <c r="D31" s="250"/>
      <c r="E31" s="250"/>
      <c r="F31" s="250"/>
    </row>
    <row r="32" spans="1:7">
      <c r="A32" s="42" t="s">
        <v>479</v>
      </c>
      <c r="B32" s="42" t="s">
        <v>504</v>
      </c>
    </row>
    <row r="33" spans="1:2">
      <c r="A33" s="42" t="s">
        <v>481</v>
      </c>
      <c r="B33" s="42" t="s">
        <v>505</v>
      </c>
    </row>
    <row r="34" spans="1:2">
      <c r="A34" s="42" t="s">
        <v>480</v>
      </c>
      <c r="B34" s="42" t="s">
        <v>506</v>
      </c>
    </row>
    <row r="35" spans="1:2">
      <c r="A35" s="42" t="s">
        <v>509</v>
      </c>
      <c r="B35" s="42" t="s">
        <v>507</v>
      </c>
    </row>
    <row r="36" spans="1:2">
      <c r="A36" s="42" t="s">
        <v>482</v>
      </c>
      <c r="B36" s="42" t="s">
        <v>508</v>
      </c>
    </row>
    <row r="37" spans="1:2">
      <c r="A37" s="42" t="s">
        <v>483</v>
      </c>
      <c r="B37" s="42" t="s">
        <v>510</v>
      </c>
    </row>
    <row r="38" spans="1:2">
      <c r="A38" s="42" t="s">
        <v>484</v>
      </c>
      <c r="B38" s="42" t="s">
        <v>511</v>
      </c>
    </row>
    <row r="39" spans="1:2">
      <c r="A39" s="42" t="s">
        <v>485</v>
      </c>
      <c r="B39" s="42" t="s">
        <v>512</v>
      </c>
    </row>
    <row r="40" spans="1:2">
      <c r="A40" s="42" t="s">
        <v>486</v>
      </c>
      <c r="B40" s="42" t="s">
        <v>513</v>
      </c>
    </row>
    <row r="41" spans="1:2">
      <c r="A41" s="42" t="s">
        <v>487</v>
      </c>
      <c r="B41" s="42" t="s">
        <v>514</v>
      </c>
    </row>
    <row r="42" spans="1:2">
      <c r="A42" s="42" t="s">
        <v>488</v>
      </c>
      <c r="B42" s="42" t="s">
        <v>515</v>
      </c>
    </row>
    <row r="43" spans="1:2">
      <c r="A43" s="42" t="s">
        <v>489</v>
      </c>
      <c r="B43" s="42" t="s">
        <v>516</v>
      </c>
    </row>
    <row r="44" spans="1:2">
      <c r="A44" s="42" t="s">
        <v>490</v>
      </c>
      <c r="B44" s="42" t="s">
        <v>517</v>
      </c>
    </row>
    <row r="45" spans="1:2">
      <c r="A45" s="42" t="s">
        <v>491</v>
      </c>
      <c r="B45" s="42" t="s">
        <v>518</v>
      </c>
    </row>
    <row r="46" spans="1:2">
      <c r="A46" s="42" t="s">
        <v>492</v>
      </c>
      <c r="B46" s="42" t="s">
        <v>519</v>
      </c>
    </row>
    <row r="47" spans="1:2">
      <c r="A47" s="42" t="s">
        <v>493</v>
      </c>
      <c r="B47" s="42" t="s">
        <v>520</v>
      </c>
    </row>
    <row r="48" spans="1:2">
      <c r="A48" s="42" t="s">
        <v>494</v>
      </c>
      <c r="B48" s="42" t="s">
        <v>521</v>
      </c>
    </row>
    <row r="49" spans="1:2">
      <c r="A49" s="42" t="s">
        <v>495</v>
      </c>
      <c r="B49" s="42" t="s">
        <v>522</v>
      </c>
    </row>
    <row r="50" spans="1:2">
      <c r="A50" s="42" t="s">
        <v>496</v>
      </c>
      <c r="B50" s="42" t="s">
        <v>523</v>
      </c>
    </row>
    <row r="51" spans="1:2">
      <c r="A51" s="42" t="s">
        <v>497</v>
      </c>
      <c r="B51" s="42" t="s">
        <v>524</v>
      </c>
    </row>
    <row r="52" spans="1:2">
      <c r="A52" s="42" t="s">
        <v>498</v>
      </c>
      <c r="B52" s="42" t="s">
        <v>525</v>
      </c>
    </row>
    <row r="53" spans="1:2">
      <c r="A53" s="42" t="s">
        <v>499</v>
      </c>
      <c r="B53" s="42" t="s">
        <v>526</v>
      </c>
    </row>
    <row r="54" spans="1:2">
      <c r="A54" s="42" t="s">
        <v>500</v>
      </c>
      <c r="B54" s="42" t="s">
        <v>527</v>
      </c>
    </row>
    <row r="55" spans="1:2">
      <c r="A55" s="42" t="s">
        <v>501</v>
      </c>
      <c r="B55" s="42" t="s">
        <v>528</v>
      </c>
    </row>
    <row r="56" spans="1:2">
      <c r="A56" s="42" t="s">
        <v>502</v>
      </c>
      <c r="B56" s="42" t="s">
        <v>529</v>
      </c>
    </row>
    <row r="57" spans="1:2">
      <c r="A57" s="42"/>
      <c r="B57" s="42"/>
    </row>
    <row r="58" spans="1:2">
      <c r="A58" s="42"/>
      <c r="B58" s="42"/>
    </row>
    <row r="59" spans="1:2">
      <c r="A59" s="42"/>
      <c r="B59" s="42"/>
    </row>
  </sheetData>
  <mergeCells count="1">
    <mergeCell ref="B2:H2"/>
  </mergeCells>
  <hyperlinks>
    <hyperlink ref="B3" location="'t1'!A1" display="TABLA 1: SUPERFICIE DE CULTIVOS PERMANENTES CON SISTEMA DE DRENAJE"/>
    <hyperlink ref="B4" location="'t2'!A1" display="TABLA 2: SUPERFICIE DE CULTIVOS PERMANENTES BAJO RIEGO POR PROVINCIA"/>
    <hyperlink ref="B5" location="'t3'!A1" display="TABLA 3. SUPERFICIE  BAJO RIEGO Y EFECTIVAMENTE REGADA CON CULTIVOS PERMANENTES"/>
    <hyperlink ref="B6" location="'t4'!A1" display="TABLA 4: SUPERFICIE BAJO RIEGO POR MÉTODO DE RIEGO Y SEGÚN CULTIVOS PERMANENTES"/>
    <hyperlink ref="B7" location="'t5'!A1" display="TABLA 5. SUPERFICIE DE CULTIVOS PERMANENTES DONDE SE REALIZARON APLICACIONES DE FERTILIZANTES Y FITOSANITARIOS  "/>
    <hyperlink ref="B8" location="'t6'!A1" display="TABLA 6. INTENSIDAD DE USO DE FERTILIZANTES, POR CULTIVOS TRANSITORIOS Y SEGÚN CLASE DE FERTILIZANTE QUÍMICO"/>
    <hyperlink ref="B9" location="'T7'!A1" display="'T7'!A1"/>
    <hyperlink ref="B10" location="'T8'!A1" display="'T8'!A1"/>
    <hyperlink ref="B11" location="'T9'!A1" display="'T9'!A1"/>
    <hyperlink ref="B12" location="'T10'!A1" display="'T10'!A1"/>
    <hyperlink ref="B13" location="'T11'!A1" display="'T11'!A1"/>
    <hyperlink ref="B14" location="'T12'!A1" display="TABLA 12. SUPERFICIE DE CULTIVOS TRANSITORIOS BAJO RIEGO. "/>
    <hyperlink ref="B15" location="'T13'!A1" display="'T13'!A1"/>
    <hyperlink ref="B16" location="'T14'!A1" display="'T14'!A1"/>
    <hyperlink ref="B17" location="'T15'!A1" display="'T15'!A1"/>
    <hyperlink ref="B18" location="'T16'!A1" display="'T16'!A1"/>
    <hyperlink ref="B19" location="'T17'!A1" display="'T17'!A1"/>
    <hyperlink ref="B20" location="'T18'!A1" display="'T18'!A1"/>
    <hyperlink ref="B21" location="'T19'!A1" display="'T19'!A1"/>
    <hyperlink ref="B22" location="'T20'!A1" display="'T20'!A1"/>
    <hyperlink ref="B23" location="'T21'!A1" display="'T21'!A1"/>
    <hyperlink ref="B24" location="'T22'!A1" display="'T22'!A1"/>
    <hyperlink ref="B25" location="'T23'!A1" display="'T23'!A1"/>
    <hyperlink ref="B26" location="'T24'!A1" display="'T24'!A1"/>
    <hyperlink ref="B27" location="'T25'!A1" display="'T25'!A1"/>
    <hyperlink ref="B28" location="'T26'!A1" display="'T26'!A1"/>
    <hyperlink ref="B29" location="'T27'!A1" display="'T27'!A1"/>
    <hyperlink ref="B30" location="'T28'!A1" display="'T28'!A1"/>
    <hyperlink ref="B31" location="'T29'!A1" display="'T29'!A1"/>
    <hyperlink ref="B32" location="'T30'!A1" display="'T30'!A1"/>
    <hyperlink ref="B33" location="'T31'!A1" display="TABLA 31. PROPORCIÓN DE UNIDADES DE PRODUCCIÓN QUE USAN DE IMPLEMENTOS DE PROTECCIÓN PARA LA APLICACIÓN DE FITOSANITARIOS."/>
    <hyperlink ref="B34" location="'T32'!A1" display="'T32'!A1"/>
    <hyperlink ref="B35" location="'T33'!A1" display="'T33'!A1"/>
    <hyperlink ref="B36" location="IND_1!A1" display="IND_1!A1"/>
    <hyperlink ref="B37" location="IND_2!A1" display="IND_2!A1"/>
    <hyperlink ref="B38" location="IND_3!A1" display="IND_3!A1"/>
    <hyperlink ref="B39" location="IND_4!A1" display="IND_4!A1"/>
    <hyperlink ref="B40" location="IND_5!A1" display="INDICADOR 5. PROPORCIÓN DE UNIDADES DE PRODUCCIÓN AGROPECUARIA QUE APLICAN RIEGO EN SUS CULTIVOS, POR TIPO DE FUENTE DE AGUA"/>
    <hyperlink ref="B41" location="IND_6!A1" display="IND_6!A1"/>
    <hyperlink ref="B42" location="IND_7!A1" display="IND_7!A1"/>
    <hyperlink ref="B43" location="IND_8!A1" display="IND_8!A1"/>
    <hyperlink ref="B44" location="IND_9!A1" display="IND_9!A1"/>
    <hyperlink ref="B45" location="IND_10!A1" display="INDICADOR 10. SUPERFICIE CULTIVADA POR TIPO DE USO DE LA TIERRA Y SEGÚN TIPO DE SEMILLA UTILIZADA"/>
    <hyperlink ref="B46" location="IND_11!A1" display="IND_11!A1"/>
    <hyperlink ref="B47" location="IND_12!A1" display="IND_12!A1"/>
    <hyperlink ref="B48" location="IND_13!A1" display="IND_13!A1"/>
    <hyperlink ref="B49" location="IND_14!A1" display="IND_14!A1"/>
    <hyperlink ref="B50" location="IND_15!A1" display="IND_15!A1"/>
    <hyperlink ref="B51" location="IND_16!A1" display="IND_16!A1"/>
    <hyperlink ref="B52" location="IND_17!A1" display="IND_17!A1"/>
    <hyperlink ref="B53" location="IND_18!A1" display="IND_18!A1"/>
    <hyperlink ref="B54" location="IND_19!A1" display="IND_19!A1"/>
    <hyperlink ref="B55" location="IND_20!A1" display="INDICADOR 20. PRINCIPALES TIPOS DE RESIDUOS Y/O DESECHOS GENERADOS POR LAS UNIDADES DE PRODUCCIÓN AGROPECUARIA"/>
    <hyperlink ref="B56" location="IND_21!A1" display="IND_21!A1"/>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115" zoomScaleNormal="115" workbookViewId="0">
      <selection activeCell="B18" sqref="B18"/>
    </sheetView>
  </sheetViews>
  <sheetFormatPr baseColWidth="10" defaultRowHeight="15"/>
  <cols>
    <col min="1" max="1" width="15" customWidth="1"/>
    <col min="2" max="2" width="41.85546875" customWidth="1"/>
    <col min="3" max="3" width="22" customWidth="1"/>
    <col min="4" max="4" width="22" style="1" customWidth="1"/>
    <col min="5" max="5" width="18.7109375" style="1" customWidth="1"/>
    <col min="6" max="6" width="12.42578125" style="1" customWidth="1"/>
  </cols>
  <sheetData>
    <row r="1" spans="1:8" ht="126" customHeight="1">
      <c r="B1" s="144" t="s">
        <v>473</v>
      </c>
    </row>
    <row r="2" spans="1:8" ht="45.75" customHeight="1" thickBot="1">
      <c r="B2" s="405"/>
      <c r="C2" s="405"/>
      <c r="D2" s="405"/>
      <c r="E2" s="405"/>
      <c r="F2" s="405"/>
      <c r="G2" s="43" t="s">
        <v>201</v>
      </c>
      <c r="H2" s="43"/>
    </row>
    <row r="3" spans="1:8" ht="22.5" customHeight="1" thickBot="1">
      <c r="B3" s="399" t="s">
        <v>136</v>
      </c>
      <c r="C3" s="401" t="s">
        <v>141</v>
      </c>
      <c r="D3" s="402"/>
      <c r="E3" s="403"/>
    </row>
    <row r="4" spans="1:8" ht="31.5" customHeight="1" thickBot="1">
      <c r="A4" s="67"/>
      <c r="B4" s="400"/>
      <c r="C4" s="145" t="s">
        <v>142</v>
      </c>
      <c r="D4" s="146" t="s">
        <v>144</v>
      </c>
      <c r="E4" s="146" t="s">
        <v>143</v>
      </c>
      <c r="F4" s="66"/>
      <c r="G4" s="65"/>
    </row>
    <row r="5" spans="1:8" ht="16.5" customHeight="1">
      <c r="A5" s="68"/>
      <c r="B5" s="153" t="s">
        <v>210</v>
      </c>
      <c r="C5" s="147">
        <v>298506.62875006214</v>
      </c>
      <c r="D5" s="147">
        <v>1147718.5542837298</v>
      </c>
      <c r="E5" s="148">
        <v>1446225.1830338005</v>
      </c>
      <c r="G5" s="65"/>
    </row>
    <row r="6" spans="1:8" ht="16.5" customHeight="1">
      <c r="A6" s="68"/>
      <c r="B6" s="154" t="s">
        <v>1</v>
      </c>
      <c r="C6" s="149">
        <v>488.16982128613898</v>
      </c>
      <c r="D6" s="149">
        <v>6395.1111322609249</v>
      </c>
      <c r="E6" s="150">
        <v>6883.2809535470597</v>
      </c>
      <c r="G6" s="65"/>
    </row>
    <row r="7" spans="1:8" ht="16.5" customHeight="1">
      <c r="A7" s="68"/>
      <c r="B7" s="154" t="s">
        <v>2</v>
      </c>
      <c r="C7" s="149">
        <v>160125.09665946997</v>
      </c>
      <c r="D7" s="149">
        <v>23908.755558187229</v>
      </c>
      <c r="E7" s="150">
        <v>184033.85221765708</v>
      </c>
      <c r="G7" s="65"/>
    </row>
    <row r="8" spans="1:8" ht="16.5" customHeight="1">
      <c r="A8" s="68"/>
      <c r="B8" s="154" t="s">
        <v>3</v>
      </c>
      <c r="C8" s="149">
        <v>25342.930168443476</v>
      </c>
      <c r="D8" s="149">
        <v>584407.28719740082</v>
      </c>
      <c r="E8" s="150">
        <v>609750.21736584406</v>
      </c>
      <c r="G8" s="65"/>
    </row>
    <row r="9" spans="1:8" ht="16.5" customHeight="1">
      <c r="A9" s="68"/>
      <c r="B9" s="154" t="s">
        <v>4</v>
      </c>
      <c r="C9" s="149">
        <v>290.35674027170063</v>
      </c>
      <c r="D9" s="149">
        <v>30023.674368261563</v>
      </c>
      <c r="E9" s="150">
        <v>30314.031108533305</v>
      </c>
      <c r="G9" s="65"/>
    </row>
    <row r="10" spans="1:8" ht="16.5" customHeight="1">
      <c r="A10" s="68"/>
      <c r="B10" s="154" t="s">
        <v>5</v>
      </c>
      <c r="C10" s="149">
        <v>49664.612675317825</v>
      </c>
      <c r="D10" s="149">
        <v>29914.946189973409</v>
      </c>
      <c r="E10" s="150">
        <v>79579.55886529127</v>
      </c>
      <c r="G10" s="65"/>
    </row>
    <row r="11" spans="1:8" ht="21" customHeight="1">
      <c r="A11" s="68"/>
      <c r="B11" s="154" t="s">
        <v>6</v>
      </c>
      <c r="C11" s="149">
        <v>82.077367312367045</v>
      </c>
      <c r="D11" s="149">
        <v>20863.074876998995</v>
      </c>
      <c r="E11" s="150">
        <v>20945.152244311375</v>
      </c>
      <c r="G11" s="65"/>
    </row>
    <row r="12" spans="1:8" ht="16.5" customHeight="1">
      <c r="A12" s="68"/>
      <c r="B12" s="154" t="s">
        <v>7</v>
      </c>
      <c r="C12" s="149">
        <v>612.11787109325428</v>
      </c>
      <c r="D12" s="149">
        <v>5755.5882262183468</v>
      </c>
      <c r="E12" s="150">
        <v>6367.7060973115995</v>
      </c>
      <c r="G12" s="65"/>
    </row>
    <row r="13" spans="1:8" ht="16.5" customHeight="1">
      <c r="A13" s="68"/>
      <c r="B13" s="154" t="s">
        <v>8</v>
      </c>
      <c r="C13" s="149">
        <v>4798.9140951140571</v>
      </c>
      <c r="D13" s="149">
        <v>15067.589077372477</v>
      </c>
      <c r="E13" s="150">
        <v>19866.503172486537</v>
      </c>
      <c r="G13" s="65"/>
    </row>
    <row r="14" spans="1:8" ht="16.5" customHeight="1">
      <c r="A14" s="68"/>
      <c r="B14" s="154" t="s">
        <v>9</v>
      </c>
      <c r="C14" s="149">
        <v>337.83495062742236</v>
      </c>
      <c r="D14" s="149">
        <v>14075.906752606681</v>
      </c>
      <c r="E14" s="150">
        <v>14413.741703234113</v>
      </c>
      <c r="G14" s="65"/>
    </row>
    <row r="15" spans="1:8" ht="16.5" customHeight="1">
      <c r="A15" s="68"/>
      <c r="B15" s="154" t="s">
        <v>10</v>
      </c>
      <c r="C15" s="149">
        <v>201.21617985169266</v>
      </c>
      <c r="D15" s="149">
        <v>15418.589682048821</v>
      </c>
      <c r="E15" s="150">
        <v>15619.805861900526</v>
      </c>
      <c r="G15" s="65"/>
    </row>
    <row r="16" spans="1:8" ht="16.5" customHeight="1">
      <c r="A16" s="68"/>
      <c r="B16" s="154" t="s">
        <v>11</v>
      </c>
      <c r="C16" s="149">
        <v>88.306989152106951</v>
      </c>
      <c r="D16" s="149">
        <v>8988.9579077865747</v>
      </c>
      <c r="E16" s="150">
        <v>9077.2648969386864</v>
      </c>
      <c r="G16" s="65"/>
    </row>
    <row r="17" spans="1:7" ht="16.5" customHeight="1">
      <c r="A17" s="68"/>
      <c r="B17" s="154" t="s">
        <v>12</v>
      </c>
      <c r="C17" s="149">
        <v>44542.594733341299</v>
      </c>
      <c r="D17" s="149">
        <v>149876.37791885514</v>
      </c>
      <c r="E17" s="150">
        <v>194418.9726521961</v>
      </c>
      <c r="G17" s="65"/>
    </row>
    <row r="18" spans="1:7" ht="16.5" customHeight="1">
      <c r="A18" s="68"/>
      <c r="B18" s="154" t="s">
        <v>13</v>
      </c>
      <c r="C18" s="149">
        <v>520.26588969213822</v>
      </c>
      <c r="D18" s="149">
        <v>11458.115949170062</v>
      </c>
      <c r="E18" s="150">
        <v>11978.381838862202</v>
      </c>
      <c r="G18" s="65"/>
    </row>
    <row r="19" spans="1:7" ht="16.5" customHeight="1">
      <c r="A19" s="68"/>
      <c r="B19" s="154" t="s">
        <v>14</v>
      </c>
      <c r="C19" s="149">
        <v>3957.8101474374444</v>
      </c>
      <c r="D19" s="149">
        <v>3252.5798697957075</v>
      </c>
      <c r="E19" s="150">
        <v>7210.3900172331532</v>
      </c>
      <c r="G19" s="65"/>
    </row>
    <row r="20" spans="1:7" ht="16.5" customHeight="1">
      <c r="A20" s="68"/>
      <c r="B20" s="154" t="s">
        <v>15</v>
      </c>
      <c r="C20" s="149">
        <v>4236.4551220887179</v>
      </c>
      <c r="D20" s="149">
        <v>148417.45906556453</v>
      </c>
      <c r="E20" s="150">
        <v>152653.91418765276</v>
      </c>
      <c r="G20" s="65"/>
    </row>
    <row r="21" spans="1:7" ht="16.5" customHeight="1">
      <c r="A21" s="68"/>
      <c r="B21" s="154" t="s">
        <v>16</v>
      </c>
      <c r="C21" s="149">
        <v>9.2961984171239429</v>
      </c>
      <c r="D21" s="149">
        <v>1180.6995937319841</v>
      </c>
      <c r="E21" s="150">
        <v>1189.9957921491086</v>
      </c>
      <c r="G21" s="65"/>
    </row>
    <row r="22" spans="1:7" ht="16.5" customHeight="1" thickBot="1">
      <c r="A22" s="68"/>
      <c r="B22" s="155" t="s">
        <v>17</v>
      </c>
      <c r="C22" s="151">
        <v>3208.5731411457123</v>
      </c>
      <c r="D22" s="151">
        <v>78713.840917485475</v>
      </c>
      <c r="E22" s="152">
        <v>81922.414058631519</v>
      </c>
      <c r="G22" s="65"/>
    </row>
    <row r="23" spans="1:7" ht="15.75">
      <c r="A23" s="65"/>
      <c r="B23" s="404" t="s">
        <v>135</v>
      </c>
      <c r="C23" s="404"/>
      <c r="D23" s="404"/>
      <c r="E23" s="404"/>
      <c r="F23" s="404"/>
      <c r="G23" s="65"/>
    </row>
    <row r="24" spans="1:7" ht="16.5">
      <c r="B24" s="7" t="s">
        <v>260</v>
      </c>
      <c r="C24" s="5"/>
      <c r="D24" s="6"/>
      <c r="E24" s="6"/>
      <c r="F24" s="6"/>
    </row>
    <row r="25" spans="1:7" ht="15" customHeight="1"/>
  </sheetData>
  <mergeCells count="4">
    <mergeCell ref="B3:B4"/>
    <mergeCell ref="C3:E3"/>
    <mergeCell ref="B23:F23"/>
    <mergeCell ref="B2:F2"/>
  </mergeCells>
  <hyperlinks>
    <hyperlink ref="G2" location="INDICE!A1" display="ÍNDICE"/>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H40"/>
  <sheetViews>
    <sheetView zoomScale="115" zoomScaleNormal="115" workbookViewId="0">
      <selection activeCell="G27" sqref="G27"/>
    </sheetView>
  </sheetViews>
  <sheetFormatPr baseColWidth="10" defaultColWidth="11.42578125" defaultRowHeight="15"/>
  <cols>
    <col min="1" max="1" width="11.42578125" style="11"/>
    <col min="2" max="2" width="30.5703125" style="11" customWidth="1"/>
    <col min="3" max="5" width="20.5703125" style="11" customWidth="1"/>
    <col min="6" max="6" width="12.42578125" style="11" bestFit="1" customWidth="1"/>
    <col min="7" max="7" width="11.42578125" style="11"/>
    <col min="8" max="8" width="14.28515625" style="11" customWidth="1"/>
    <col min="9" max="16384" width="11.42578125" style="11"/>
  </cols>
  <sheetData>
    <row r="9" spans="2:8" ht="43.5" customHeight="1">
      <c r="H9" s="43" t="s">
        <v>201</v>
      </c>
    </row>
    <row r="10" spans="2:8" ht="15.75" customHeight="1" thickBot="1"/>
    <row r="11" spans="2:8" ht="15" hidden="1" customHeight="1">
      <c r="C11" s="13" t="s">
        <v>105</v>
      </c>
      <c r="D11" s="13"/>
      <c r="E11" s="13"/>
    </row>
    <row r="12" spans="2:8" ht="21.75" customHeight="1" thickBot="1">
      <c r="B12" s="407" t="s">
        <v>145</v>
      </c>
      <c r="C12" s="156" t="s">
        <v>146</v>
      </c>
      <c r="D12" s="157" t="s">
        <v>147</v>
      </c>
      <c r="E12" s="157" t="s">
        <v>0</v>
      </c>
    </row>
    <row r="13" spans="2:8" ht="21.75" customHeight="1" thickBot="1">
      <c r="B13" s="408"/>
      <c r="C13" s="158" t="s">
        <v>148</v>
      </c>
      <c r="D13" s="159" t="s">
        <v>148</v>
      </c>
      <c r="E13" s="159" t="s">
        <v>148</v>
      </c>
    </row>
    <row r="14" spans="2:8" ht="15.75" customHeight="1">
      <c r="B14" s="352" t="s">
        <v>210</v>
      </c>
      <c r="C14" s="353">
        <v>517497.07672009204</v>
      </c>
      <c r="D14" s="353">
        <v>928728.10631369054</v>
      </c>
      <c r="E14" s="354">
        <v>1446225.1830338005</v>
      </c>
      <c r="F14" s="69"/>
      <c r="G14" s="69"/>
      <c r="H14" s="69"/>
    </row>
    <row r="15" spans="2:8" ht="15.75" customHeight="1">
      <c r="B15" s="70" t="s">
        <v>530</v>
      </c>
      <c r="C15" s="12">
        <v>2546.0234810560569</v>
      </c>
      <c r="D15" s="12">
        <v>2603.4657929744612</v>
      </c>
      <c r="E15" s="71">
        <v>5149.4892740305122</v>
      </c>
      <c r="F15" s="69"/>
      <c r="G15" s="69"/>
      <c r="H15" s="69"/>
    </row>
    <row r="16" spans="2:8" ht="15.75" customHeight="1">
      <c r="B16" s="70" t="s">
        <v>83</v>
      </c>
      <c r="C16" s="12">
        <v>4800.5122789351817</v>
      </c>
      <c r="D16" s="12">
        <v>31549.003237749279</v>
      </c>
      <c r="E16" s="71">
        <v>36349.515516684456</v>
      </c>
      <c r="F16" s="69"/>
      <c r="G16" s="69"/>
      <c r="H16" s="69"/>
    </row>
    <row r="17" spans="2:8" ht="15.75" customHeight="1">
      <c r="B17" s="70" t="s">
        <v>84</v>
      </c>
      <c r="C17" s="12">
        <v>14760.508374404606</v>
      </c>
      <c r="D17" s="12">
        <v>4467.0900296166137</v>
      </c>
      <c r="E17" s="71">
        <v>19227.598404021224</v>
      </c>
      <c r="F17" s="69"/>
      <c r="G17" s="69"/>
      <c r="H17" s="69"/>
    </row>
    <row r="18" spans="2:8" ht="15.75" customHeight="1">
      <c r="B18" s="70" t="s">
        <v>85</v>
      </c>
      <c r="C18" s="12">
        <v>4311.9841548082804</v>
      </c>
      <c r="D18" s="12">
        <v>3468.3001926161464</v>
      </c>
      <c r="E18" s="71">
        <v>7780.2843474244346</v>
      </c>
      <c r="F18" s="69"/>
      <c r="G18" s="69"/>
      <c r="H18" s="69"/>
    </row>
    <row r="19" spans="2:8" ht="15.75" customHeight="1">
      <c r="B19" s="70" t="s">
        <v>86</v>
      </c>
      <c r="C19" s="12">
        <v>2496.1088051338711</v>
      </c>
      <c r="D19" s="12">
        <v>19204.061500707889</v>
      </c>
      <c r="E19" s="71">
        <v>21700.17030584173</v>
      </c>
      <c r="F19" s="69"/>
      <c r="G19" s="69"/>
      <c r="H19" s="69"/>
    </row>
    <row r="20" spans="2:8" ht="15.75" customHeight="1">
      <c r="B20" s="70" t="s">
        <v>87</v>
      </c>
      <c r="C20" s="12">
        <v>1766.7568665029978</v>
      </c>
      <c r="D20" s="12">
        <v>2974.8619208832724</v>
      </c>
      <c r="E20" s="71">
        <v>4741.61878738627</v>
      </c>
      <c r="F20" s="69"/>
      <c r="G20" s="69"/>
      <c r="H20" s="69"/>
    </row>
    <row r="21" spans="2:8" ht="15.75" customHeight="1">
      <c r="B21" s="70" t="s">
        <v>88</v>
      </c>
      <c r="C21" s="12">
        <v>48755.364662710665</v>
      </c>
      <c r="D21" s="12">
        <v>8258.9118133595639</v>
      </c>
      <c r="E21" s="71">
        <v>57014.276476070147</v>
      </c>
      <c r="F21" s="69"/>
      <c r="G21" s="69"/>
      <c r="H21" s="69"/>
    </row>
    <row r="22" spans="2:8" ht="15.75" customHeight="1">
      <c r="B22" s="70" t="s">
        <v>89</v>
      </c>
      <c r="C22" s="12">
        <v>901.9428882471517</v>
      </c>
      <c r="D22" s="12">
        <v>210601.33149082982</v>
      </c>
      <c r="E22" s="71">
        <v>211503.27437907699</v>
      </c>
      <c r="F22" s="69"/>
      <c r="G22" s="69"/>
      <c r="H22" s="69"/>
    </row>
    <row r="23" spans="2:8" ht="15.75" customHeight="1">
      <c r="B23" s="70" t="s">
        <v>90</v>
      </c>
      <c r="C23" s="12">
        <v>237989.38067178489</v>
      </c>
      <c r="D23" s="12">
        <v>46582.064001374347</v>
      </c>
      <c r="E23" s="71">
        <v>284571.44467315887</v>
      </c>
      <c r="F23" s="69"/>
      <c r="G23" s="69"/>
      <c r="H23" s="69"/>
    </row>
    <row r="24" spans="2:8" ht="15.75" customHeight="1">
      <c r="B24" s="70" t="s">
        <v>91</v>
      </c>
      <c r="C24" s="12">
        <v>6337.3302162600403</v>
      </c>
      <c r="D24" s="12">
        <v>9534.777462602322</v>
      </c>
      <c r="E24" s="71">
        <v>15872.107678862347</v>
      </c>
      <c r="F24" s="69"/>
      <c r="G24" s="69"/>
      <c r="H24" s="69"/>
    </row>
    <row r="25" spans="2:8" ht="15.75" customHeight="1">
      <c r="B25" s="70" t="s">
        <v>92</v>
      </c>
      <c r="C25" s="12">
        <v>4665.000253482729</v>
      </c>
      <c r="D25" s="12">
        <v>6582.5871852405517</v>
      </c>
      <c r="E25" s="71">
        <v>11247.587438723262</v>
      </c>
      <c r="F25" s="69"/>
      <c r="G25" s="69"/>
      <c r="H25" s="69"/>
    </row>
    <row r="26" spans="2:8" ht="15.75" customHeight="1">
      <c r="B26" s="70" t="s">
        <v>93</v>
      </c>
      <c r="C26" s="12">
        <v>144087.12611017437</v>
      </c>
      <c r="D26" s="12">
        <v>129353.08168876939</v>
      </c>
      <c r="E26" s="71">
        <v>273440.20779894385</v>
      </c>
      <c r="F26" s="69"/>
      <c r="G26" s="69"/>
      <c r="H26" s="69"/>
    </row>
    <row r="27" spans="2:8" ht="15.75" customHeight="1">
      <c r="B27" s="70" t="s">
        <v>94</v>
      </c>
      <c r="C27" s="12">
        <v>23873.402796904054</v>
      </c>
      <c r="D27" s="12">
        <v>184769.62343055234</v>
      </c>
      <c r="E27" s="71">
        <v>208643.02622745611</v>
      </c>
      <c r="F27" s="69"/>
      <c r="G27" s="69"/>
      <c r="H27" s="69"/>
    </row>
    <row r="28" spans="2:8" ht="15.75" customHeight="1">
      <c r="B28" s="70" t="s">
        <v>95</v>
      </c>
      <c r="C28" s="12">
        <v>142.19741220511725</v>
      </c>
      <c r="D28" s="12">
        <v>14602.800112623796</v>
      </c>
      <c r="E28" s="71">
        <v>14744.997524828916</v>
      </c>
      <c r="F28" s="69"/>
      <c r="G28" s="69"/>
      <c r="H28" s="69"/>
    </row>
    <row r="29" spans="2:8" ht="15.75" customHeight="1">
      <c r="B29" s="70" t="s">
        <v>96</v>
      </c>
      <c r="C29" s="12"/>
      <c r="D29" s="12">
        <v>20104.965988487878</v>
      </c>
      <c r="E29" s="71">
        <v>20104.965988487878</v>
      </c>
      <c r="F29" s="69"/>
      <c r="G29" s="69"/>
      <c r="H29" s="69"/>
    </row>
    <row r="30" spans="2:8" ht="15.75" customHeight="1">
      <c r="B30" s="70" t="s">
        <v>97</v>
      </c>
      <c r="C30" s="12"/>
      <c r="D30" s="12">
        <v>4992.3948816065686</v>
      </c>
      <c r="E30" s="71">
        <v>4992.3948816065686</v>
      </c>
      <c r="F30" s="69"/>
      <c r="G30" s="69"/>
      <c r="H30" s="69"/>
    </row>
    <row r="31" spans="2:8" ht="15.75" customHeight="1">
      <c r="B31" s="70" t="s">
        <v>98</v>
      </c>
      <c r="C31" s="12">
        <v>3007.6247662612877</v>
      </c>
      <c r="D31" s="12">
        <v>35250.22798719522</v>
      </c>
      <c r="E31" s="71">
        <v>38257.852753456493</v>
      </c>
      <c r="F31" s="69"/>
      <c r="G31" s="69"/>
      <c r="H31" s="69"/>
    </row>
    <row r="32" spans="2:8" ht="15.75" customHeight="1">
      <c r="B32" s="70" t="s">
        <v>99</v>
      </c>
      <c r="C32" s="12">
        <v>4726.780357896022</v>
      </c>
      <c r="D32" s="12">
        <v>1841.2707330248957</v>
      </c>
      <c r="E32" s="71">
        <v>6568.0510909209079</v>
      </c>
      <c r="F32" s="69"/>
      <c r="G32" s="69"/>
      <c r="H32" s="69"/>
    </row>
    <row r="33" spans="2:8" ht="15.75" customHeight="1">
      <c r="B33" s="70" t="s">
        <v>100</v>
      </c>
      <c r="C33" s="12"/>
      <c r="D33" s="12">
        <v>2528.3681464852384</v>
      </c>
      <c r="E33" s="71">
        <v>2528.3681464852384</v>
      </c>
      <c r="F33" s="69"/>
      <c r="G33" s="69"/>
      <c r="H33" s="69"/>
    </row>
    <row r="34" spans="2:8" ht="15.75" customHeight="1">
      <c r="B34" s="70" t="s">
        <v>101</v>
      </c>
      <c r="C34" s="12"/>
      <c r="D34" s="12">
        <v>65482.366742880913</v>
      </c>
      <c r="E34" s="71">
        <v>65482.366742880913</v>
      </c>
      <c r="F34" s="69"/>
      <c r="G34" s="69"/>
      <c r="H34" s="69"/>
    </row>
    <row r="35" spans="2:8" ht="15.75" customHeight="1">
      <c r="B35" s="70" t="s">
        <v>102</v>
      </c>
      <c r="C35" s="12">
        <v>699.78814059374542</v>
      </c>
      <c r="D35" s="12">
        <v>51787.002140199766</v>
      </c>
      <c r="E35" s="71">
        <v>52486.790280793502</v>
      </c>
      <c r="F35" s="69"/>
      <c r="G35" s="69"/>
      <c r="H35" s="69"/>
    </row>
    <row r="36" spans="2:8" ht="27" customHeight="1">
      <c r="B36" s="70" t="s">
        <v>103</v>
      </c>
      <c r="C36" s="12">
        <v>6484.6500251763446</v>
      </c>
      <c r="D36" s="12">
        <v>71970.530563655295</v>
      </c>
      <c r="E36" s="71">
        <v>78455.180588831572</v>
      </c>
      <c r="F36" s="69"/>
      <c r="G36" s="69"/>
      <c r="H36" s="69"/>
    </row>
    <row r="37" spans="2:8" ht="15.75" customHeight="1">
      <c r="B37" s="70" t="s">
        <v>104</v>
      </c>
      <c r="C37" s="12">
        <v>5144.594457555485</v>
      </c>
      <c r="D37" s="12">
        <v>219.01927025649033</v>
      </c>
      <c r="E37" s="71">
        <v>5363.613727811975</v>
      </c>
      <c r="F37" s="69"/>
      <c r="G37" s="69"/>
      <c r="H37" s="69"/>
    </row>
    <row r="38" spans="2:8" ht="15.75" customHeight="1" thickBot="1">
      <c r="B38" s="72" t="s">
        <v>531</v>
      </c>
      <c r="C38" s="73"/>
      <c r="D38" s="73"/>
      <c r="E38" s="74"/>
      <c r="F38" s="69"/>
      <c r="G38" s="69"/>
      <c r="H38" s="69"/>
    </row>
    <row r="39" spans="2:8" ht="15.75">
      <c r="B39" s="406" t="s">
        <v>135</v>
      </c>
      <c r="C39" s="406"/>
      <c r="D39" s="406"/>
      <c r="E39" s="406"/>
      <c r="F39" s="406"/>
    </row>
    <row r="40" spans="2:8" ht="16.5" customHeight="1">
      <c r="B40" s="75" t="s">
        <v>260</v>
      </c>
      <c r="C40" s="76"/>
      <c r="D40" s="77"/>
      <c r="E40" s="77"/>
      <c r="F40" s="77"/>
    </row>
  </sheetData>
  <mergeCells count="2">
    <mergeCell ref="B39:F39"/>
    <mergeCell ref="B12:B13"/>
  </mergeCells>
  <hyperlinks>
    <hyperlink ref="H9" location="INDICE!A1" display="ÍNDICE"/>
  </hyperlinks>
  <pageMargins left="0.7" right="0.7" top="0.75" bottom="0.75" header="0.3" footer="0.3"/>
  <pageSetup orientation="portrait" horizontalDpi="360" verticalDpi="36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115" zoomScaleNormal="115" workbookViewId="0">
      <selection activeCell="C9" sqref="C9"/>
    </sheetView>
  </sheetViews>
  <sheetFormatPr baseColWidth="10" defaultRowHeight="15"/>
  <cols>
    <col min="2" max="2" width="36.42578125" customWidth="1"/>
    <col min="3" max="4" width="19.28515625" style="1" customWidth="1"/>
    <col min="5" max="5" width="13.85546875" style="1" customWidth="1"/>
    <col min="6" max="6" width="17.28515625" customWidth="1"/>
    <col min="7" max="7" width="20.85546875" customWidth="1"/>
  </cols>
  <sheetData>
    <row r="1" spans="1:8" ht="125.25" customHeight="1"/>
    <row r="2" spans="1:8" ht="62.25" customHeight="1" thickBot="1">
      <c r="H2" s="43" t="s">
        <v>201</v>
      </c>
    </row>
    <row r="3" spans="1:8" ht="27" customHeight="1" thickBot="1">
      <c r="A3" s="2"/>
      <c r="B3" s="415" t="s">
        <v>136</v>
      </c>
      <c r="C3" s="412" t="s">
        <v>238</v>
      </c>
      <c r="D3" s="413"/>
      <c r="E3" s="409" t="s">
        <v>22</v>
      </c>
      <c r="F3" s="409" t="s">
        <v>18</v>
      </c>
      <c r="G3" s="409" t="s">
        <v>21</v>
      </c>
    </row>
    <row r="4" spans="1:8" ht="15.75" thickBot="1">
      <c r="A4" s="2"/>
      <c r="B4" s="416"/>
      <c r="C4" s="158" t="s">
        <v>146</v>
      </c>
      <c r="D4" s="159" t="s">
        <v>147</v>
      </c>
      <c r="E4" s="410"/>
      <c r="F4" s="410"/>
      <c r="G4" s="410"/>
    </row>
    <row r="5" spans="1:8" ht="15.75" thickBot="1">
      <c r="A5" s="2"/>
      <c r="B5" s="417"/>
      <c r="C5" s="160" t="s">
        <v>20</v>
      </c>
      <c r="D5" s="161" t="s">
        <v>20</v>
      </c>
      <c r="E5" s="347" t="s">
        <v>19</v>
      </c>
      <c r="F5" s="347" t="s">
        <v>19</v>
      </c>
      <c r="G5" s="411"/>
    </row>
    <row r="6" spans="1:8">
      <c r="A6" s="2"/>
      <c r="B6" s="334" t="s">
        <v>210</v>
      </c>
      <c r="C6" s="371">
        <v>517497.07672009204</v>
      </c>
      <c r="D6" s="371">
        <v>928728.10631369054</v>
      </c>
      <c r="E6" s="371">
        <v>1446225.1830338005</v>
      </c>
      <c r="F6" s="371">
        <v>512500.88561322703</v>
      </c>
      <c r="G6" s="372">
        <f>(F6-C6)/C6</f>
        <v>-9.6545301058142737E-3</v>
      </c>
    </row>
    <row r="7" spans="1:8" ht="21.75" customHeight="1">
      <c r="A7" s="414"/>
      <c r="B7" s="28" t="s">
        <v>1</v>
      </c>
      <c r="C7" s="29">
        <v>5729.525828950621</v>
      </c>
      <c r="D7" s="29">
        <v>1153.7551245964457</v>
      </c>
      <c r="E7" s="29">
        <v>6883.2809535470597</v>
      </c>
      <c r="F7" s="29">
        <v>5705.247538396653</v>
      </c>
      <c r="G7" s="78">
        <f>(F7-C7)/C7</f>
        <v>-4.2373996171363101E-3</v>
      </c>
    </row>
    <row r="8" spans="1:8" ht="21.75" customHeight="1">
      <c r="A8" s="414"/>
      <c r="B8" s="30" t="s">
        <v>2</v>
      </c>
      <c r="C8" s="31">
        <v>167674.20411298855</v>
      </c>
      <c r="D8" s="31">
        <v>16359.648104668617</v>
      </c>
      <c r="E8" s="31">
        <v>184033.85221765708</v>
      </c>
      <c r="F8" s="31">
        <v>166787.30456115241</v>
      </c>
      <c r="G8" s="79">
        <f>(F8-C8)/C8</f>
        <v>-5.2894215692146024E-3</v>
      </c>
    </row>
    <row r="9" spans="1:8" ht="21.75" customHeight="1">
      <c r="A9" s="414"/>
      <c r="B9" s="30" t="s">
        <v>3</v>
      </c>
      <c r="C9" s="31">
        <v>137453.54959867074</v>
      </c>
      <c r="D9" s="31">
        <v>472296.66776717792</v>
      </c>
      <c r="E9" s="31">
        <v>609750.21736584406</v>
      </c>
      <c r="F9" s="31">
        <v>134993.21267983218</v>
      </c>
      <c r="G9" s="79">
        <f>(F9-C9)/C9</f>
        <v>-1.7899406206839406E-2</v>
      </c>
    </row>
    <row r="10" spans="1:8" ht="21.75" customHeight="1">
      <c r="A10" s="414"/>
      <c r="B10" s="30" t="s">
        <v>4</v>
      </c>
      <c r="C10" s="31">
        <v>1346.5683980710903</v>
      </c>
      <c r="D10" s="31">
        <v>28967.462710462223</v>
      </c>
      <c r="E10" s="31">
        <v>30314.031108533305</v>
      </c>
      <c r="F10" s="31">
        <v>1170.5408315366424</v>
      </c>
      <c r="G10" s="79">
        <f t="shared" ref="G10:G23" si="0">(F10-C10)/C10</f>
        <v>-0.13072307859489421</v>
      </c>
    </row>
    <row r="11" spans="1:8" ht="21.75" customHeight="1">
      <c r="A11" s="414"/>
      <c r="B11" s="30" t="s">
        <v>5</v>
      </c>
      <c r="C11" s="31">
        <v>78760.702135442189</v>
      </c>
      <c r="D11" s="31">
        <v>818.85672984907546</v>
      </c>
      <c r="E11" s="31">
        <v>79579.55886529127</v>
      </c>
      <c r="F11" s="31">
        <v>78760.202135442203</v>
      </c>
      <c r="G11" s="79">
        <f t="shared" si="0"/>
        <v>-6.3483436082834118E-6</v>
      </c>
    </row>
    <row r="12" spans="1:8" ht="21.75" customHeight="1">
      <c r="A12" s="414"/>
      <c r="B12" s="30" t="s">
        <v>6</v>
      </c>
      <c r="C12" s="31">
        <v>1510.1424862539122</v>
      </c>
      <c r="D12" s="31">
        <v>19435.009758057462</v>
      </c>
      <c r="E12" s="31">
        <v>20945.152244311375</v>
      </c>
      <c r="F12" s="31">
        <v>1498.7158793206247</v>
      </c>
      <c r="G12" s="79">
        <f t="shared" si="0"/>
        <v>-7.5665753644429843E-3</v>
      </c>
    </row>
    <row r="13" spans="1:8" ht="21.75" customHeight="1">
      <c r="A13" s="414"/>
      <c r="B13" s="30" t="s">
        <v>7</v>
      </c>
      <c r="C13" s="31">
        <v>4144.6070717585817</v>
      </c>
      <c r="D13" s="31">
        <v>2223.0990255530169</v>
      </c>
      <c r="E13" s="31">
        <v>6367.7060973115995</v>
      </c>
      <c r="F13" s="31">
        <v>4132.877318984396</v>
      </c>
      <c r="G13" s="79">
        <f t="shared" si="0"/>
        <v>-2.8301242002197139E-3</v>
      </c>
    </row>
    <row r="14" spans="1:8" ht="21.75" customHeight="1">
      <c r="A14" s="414"/>
      <c r="B14" s="30" t="s">
        <v>8</v>
      </c>
      <c r="C14" s="31">
        <v>14079.797916397662</v>
      </c>
      <c r="D14" s="31">
        <v>5786.7052560888842</v>
      </c>
      <c r="E14" s="31">
        <v>19866.503172486537</v>
      </c>
      <c r="F14" s="31">
        <v>14062.727530602362</v>
      </c>
      <c r="G14" s="79">
        <f t="shared" si="0"/>
        <v>-1.2124027558249877E-3</v>
      </c>
    </row>
    <row r="15" spans="1:8" ht="21.75" customHeight="1">
      <c r="A15" s="414"/>
      <c r="B15" s="30" t="s">
        <v>9</v>
      </c>
      <c r="C15" s="31">
        <v>2961.2792421968484</v>
      </c>
      <c r="D15" s="31">
        <v>11452.462461037261</v>
      </c>
      <c r="E15" s="31">
        <v>14413.741703234113</v>
      </c>
      <c r="F15" s="31">
        <v>2851.5988942640302</v>
      </c>
      <c r="G15" s="79">
        <f t="shared" si="0"/>
        <v>-3.7038164577634022E-2</v>
      </c>
    </row>
    <row r="16" spans="1:8" ht="21.75" customHeight="1">
      <c r="A16" s="414"/>
      <c r="B16" s="30" t="s">
        <v>10</v>
      </c>
      <c r="C16" s="31">
        <v>3830.9743818558668</v>
      </c>
      <c r="D16" s="31">
        <v>11788.831480044648</v>
      </c>
      <c r="E16" s="31">
        <v>15619.805861900526</v>
      </c>
      <c r="F16" s="31">
        <v>3810.0262100353129</v>
      </c>
      <c r="G16" s="79">
        <f t="shared" si="0"/>
        <v>-5.4681054302445579E-3</v>
      </c>
    </row>
    <row r="17" spans="1:7" ht="21.75" customHeight="1">
      <c r="A17" s="414"/>
      <c r="B17" s="30" t="s">
        <v>11</v>
      </c>
      <c r="C17" s="31">
        <v>227.79329595974403</v>
      </c>
      <c r="D17" s="31">
        <v>8849.471600978939</v>
      </c>
      <c r="E17" s="31">
        <v>9077.2648969386864</v>
      </c>
      <c r="F17" s="31">
        <v>227.79329595974403</v>
      </c>
      <c r="G17" s="79">
        <f t="shared" si="0"/>
        <v>0</v>
      </c>
    </row>
    <row r="18" spans="1:7" ht="21.75" customHeight="1">
      <c r="A18" s="414"/>
      <c r="B18" s="30" t="s">
        <v>12</v>
      </c>
      <c r="C18" s="31">
        <v>51805.996057820099</v>
      </c>
      <c r="D18" s="31">
        <v>142612.9765943762</v>
      </c>
      <c r="E18" s="31">
        <v>194418.9726521961</v>
      </c>
      <c r="F18" s="31">
        <v>51423.03141947135</v>
      </c>
      <c r="G18" s="79">
        <f t="shared" si="0"/>
        <v>-7.3922840499259243E-3</v>
      </c>
    </row>
    <row r="19" spans="1:7" ht="21.75" customHeight="1">
      <c r="A19" s="414"/>
      <c r="B19" s="30" t="s">
        <v>13</v>
      </c>
      <c r="C19" s="31"/>
      <c r="D19" s="31">
        <v>11978.381838862202</v>
      </c>
      <c r="E19" s="31">
        <v>11978.381838862202</v>
      </c>
      <c r="F19" s="31"/>
      <c r="G19" s="79"/>
    </row>
    <row r="20" spans="1:7" ht="21.75" customHeight="1">
      <c r="A20" s="414"/>
      <c r="B20" s="30" t="s">
        <v>14</v>
      </c>
      <c r="C20" s="31">
        <v>4591.1855304867404</v>
      </c>
      <c r="D20" s="31">
        <v>2619.2044867464101</v>
      </c>
      <c r="E20" s="31">
        <v>7210.3900172331532</v>
      </c>
      <c r="F20" s="31">
        <v>4566.0127987742944</v>
      </c>
      <c r="G20" s="79">
        <f t="shared" si="0"/>
        <v>-5.4828391371448777E-3</v>
      </c>
    </row>
    <row r="21" spans="1:7" ht="21.75" customHeight="1">
      <c r="A21" s="414"/>
      <c r="B21" s="30" t="s">
        <v>15</v>
      </c>
      <c r="C21" s="31">
        <v>20416.633995852131</v>
      </c>
      <c r="D21" s="31">
        <v>132237.28019180082</v>
      </c>
      <c r="E21" s="31">
        <v>152653.91418765276</v>
      </c>
      <c r="F21" s="31">
        <v>19887.566035940745</v>
      </c>
      <c r="G21" s="79">
        <f t="shared" si="0"/>
        <v>-2.5913574197336961E-2</v>
      </c>
    </row>
    <row r="22" spans="1:7" ht="21.75" customHeight="1">
      <c r="A22" s="414"/>
      <c r="B22" s="30" t="s">
        <v>16</v>
      </c>
      <c r="C22" s="31">
        <v>268.22164595645734</v>
      </c>
      <c r="D22" s="31">
        <v>921.77414619265096</v>
      </c>
      <c r="E22" s="31">
        <v>1189.9957921491086</v>
      </c>
      <c r="F22" s="31">
        <v>268.22164595645734</v>
      </c>
      <c r="G22" s="79">
        <f t="shared" si="0"/>
        <v>0</v>
      </c>
    </row>
    <row r="23" spans="1:7" ht="21.75" customHeight="1">
      <c r="A23" s="414"/>
      <c r="B23" s="30" t="s">
        <v>17</v>
      </c>
      <c r="C23" s="31">
        <v>22695.895021431035</v>
      </c>
      <c r="D23" s="31">
        <v>59226.519037200225</v>
      </c>
      <c r="E23" s="31">
        <v>81922.414058631519</v>
      </c>
      <c r="F23" s="31">
        <v>22355.806837557655</v>
      </c>
      <c r="G23" s="79">
        <f t="shared" si="0"/>
        <v>-1.498456807066853E-2</v>
      </c>
    </row>
    <row r="24" spans="1:7" ht="15.75" customHeight="1">
      <c r="B24" s="404" t="s">
        <v>135</v>
      </c>
      <c r="C24" s="404"/>
      <c r="D24" s="404"/>
      <c r="E24" s="404"/>
      <c r="F24" s="404"/>
    </row>
    <row r="25" spans="1:7" ht="15.75" customHeight="1">
      <c r="B25" s="7" t="s">
        <v>260</v>
      </c>
      <c r="C25" s="5"/>
      <c r="D25" s="6"/>
      <c r="E25" s="6"/>
      <c r="F25" s="6"/>
    </row>
  </sheetData>
  <mergeCells count="7">
    <mergeCell ref="G3:G5"/>
    <mergeCell ref="C3:D3"/>
    <mergeCell ref="A7:A23"/>
    <mergeCell ref="B3:B5"/>
    <mergeCell ref="B24:F24"/>
    <mergeCell ref="E3:E4"/>
    <mergeCell ref="F3:F4"/>
  </mergeCells>
  <hyperlinks>
    <hyperlink ref="H2" location="INDICE!A1" display="ÍNDICE"/>
  </hyperlinks>
  <pageMargins left="0.7" right="0.7" top="0.75" bottom="0.75" header="0.3" footer="0.3"/>
  <pageSetup orientation="portrait" horizontalDpi="200" verticalDpi="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115" zoomScaleNormal="115" workbookViewId="0">
      <selection activeCell="D11" sqref="D11"/>
    </sheetView>
  </sheetViews>
  <sheetFormatPr baseColWidth="10" defaultColWidth="32" defaultRowHeight="15.75" customHeight="1"/>
  <cols>
    <col min="1" max="1" width="10.85546875" customWidth="1"/>
    <col min="2" max="2" width="42.140625" customWidth="1"/>
    <col min="3" max="4" width="14.7109375" customWidth="1"/>
    <col min="5" max="5" width="15.7109375" customWidth="1"/>
    <col min="6" max="9" width="14.7109375" customWidth="1"/>
    <col min="10" max="10" width="16.85546875" customWidth="1"/>
  </cols>
  <sheetData>
    <row r="1" spans="1:10" ht="126" customHeight="1"/>
    <row r="2" spans="1:10" ht="51" customHeight="1"/>
    <row r="3" spans="1:10" ht="15.75" customHeight="1" thickBot="1">
      <c r="J3" s="43" t="s">
        <v>201</v>
      </c>
    </row>
    <row r="4" spans="1:10" ht="27" customHeight="1" thickBot="1">
      <c r="A4" s="8"/>
      <c r="B4" s="409" t="s">
        <v>149</v>
      </c>
      <c r="C4" s="164" t="s">
        <v>24</v>
      </c>
      <c r="D4" s="165" t="s">
        <v>25</v>
      </c>
      <c r="E4" s="165" t="s">
        <v>26</v>
      </c>
      <c r="F4" s="165" t="s">
        <v>27</v>
      </c>
      <c r="G4" s="165" t="s">
        <v>28</v>
      </c>
      <c r="H4" s="166" t="s">
        <v>29</v>
      </c>
      <c r="I4" s="409" t="s">
        <v>23</v>
      </c>
    </row>
    <row r="5" spans="1:10" ht="21.75" customHeight="1" thickBot="1">
      <c r="A5" s="8"/>
      <c r="B5" s="411"/>
      <c r="C5" s="167" t="s">
        <v>20</v>
      </c>
      <c r="D5" s="168" t="s">
        <v>20</v>
      </c>
      <c r="E5" s="168" t="s">
        <v>20</v>
      </c>
      <c r="F5" s="168" t="s">
        <v>20</v>
      </c>
      <c r="G5" s="168" t="s">
        <v>20</v>
      </c>
      <c r="H5" s="169" t="s">
        <v>20</v>
      </c>
      <c r="I5" s="411"/>
    </row>
    <row r="6" spans="1:10" ht="21.75" customHeight="1">
      <c r="A6" s="8"/>
      <c r="B6" s="334" t="s">
        <v>210</v>
      </c>
      <c r="C6" s="371">
        <v>139873.72031983364</v>
      </c>
      <c r="D6" s="371">
        <v>185801.03555144658</v>
      </c>
      <c r="E6" s="371">
        <v>152886.0055688195</v>
      </c>
      <c r="F6" s="371">
        <v>17650.588543701975</v>
      </c>
      <c r="G6" s="371">
        <v>63.467528666061988</v>
      </c>
      <c r="H6" s="371">
        <v>21222.259207624586</v>
      </c>
      <c r="I6" s="371">
        <v>517497.07672009233</v>
      </c>
    </row>
    <row r="7" spans="1:10" ht="18.75" customHeight="1">
      <c r="A7" s="418"/>
      <c r="B7" s="28" t="s">
        <v>1</v>
      </c>
      <c r="C7" s="29">
        <v>3743.0813181581798</v>
      </c>
      <c r="D7" s="29">
        <v>430.06011956796578</v>
      </c>
      <c r="E7" s="29">
        <v>270.36418123536572</v>
      </c>
      <c r="F7" s="29">
        <v>1242.1714298212928</v>
      </c>
      <c r="G7" s="29"/>
      <c r="H7" s="29">
        <v>43.848780167811903</v>
      </c>
      <c r="I7" s="29">
        <v>5729.5258289506155</v>
      </c>
      <c r="J7" s="1"/>
    </row>
    <row r="8" spans="1:10" ht="18.75" customHeight="1">
      <c r="A8" s="419"/>
      <c r="B8" s="30" t="s">
        <v>2</v>
      </c>
      <c r="C8" s="31">
        <v>5095.5411449288895</v>
      </c>
      <c r="D8" s="31">
        <v>85922.791688953745</v>
      </c>
      <c r="E8" s="31">
        <v>73976.136740122543</v>
      </c>
      <c r="F8" s="31">
        <v>2148.134114057073</v>
      </c>
      <c r="G8" s="31"/>
      <c r="H8" s="31">
        <v>531.60042492642322</v>
      </c>
      <c r="I8" s="31">
        <v>167674.20411298866</v>
      </c>
      <c r="J8" s="1"/>
    </row>
    <row r="9" spans="1:10" ht="18.75" customHeight="1">
      <c r="A9" s="419"/>
      <c r="B9" s="30" t="s">
        <v>3</v>
      </c>
      <c r="C9" s="31">
        <v>36738.951669129099</v>
      </c>
      <c r="D9" s="31">
        <v>41896.377542873466</v>
      </c>
      <c r="E9" s="31">
        <v>42742.255513964083</v>
      </c>
      <c r="F9" s="31">
        <v>2196.3278142786944</v>
      </c>
      <c r="G9" s="31">
        <v>17.333053207803118</v>
      </c>
      <c r="H9" s="31">
        <v>13862.304005217653</v>
      </c>
      <c r="I9" s="31">
        <v>137453.5495986708</v>
      </c>
      <c r="J9" s="1"/>
    </row>
    <row r="10" spans="1:10" ht="18.75" customHeight="1">
      <c r="A10" s="419"/>
      <c r="B10" s="30" t="s">
        <v>4</v>
      </c>
      <c r="C10" s="31">
        <v>505.86608582942722</v>
      </c>
      <c r="D10" s="31">
        <v>584.35233960950461</v>
      </c>
      <c r="E10" s="31">
        <v>26.5</v>
      </c>
      <c r="F10" s="31">
        <v>123.58447859366316</v>
      </c>
      <c r="G10" s="31"/>
      <c r="H10" s="31">
        <v>106.26549403849516</v>
      </c>
      <c r="I10" s="31">
        <v>1346.5683980710901</v>
      </c>
      <c r="J10" s="1"/>
    </row>
    <row r="11" spans="1:10" ht="18.75" customHeight="1">
      <c r="A11" s="419"/>
      <c r="B11" s="30" t="s">
        <v>5</v>
      </c>
      <c r="C11" s="31">
        <v>62089.032999725387</v>
      </c>
      <c r="D11" s="31">
        <v>14603.451353284336</v>
      </c>
      <c r="E11" s="31">
        <v>1000</v>
      </c>
      <c r="F11" s="31">
        <v>280.71574324215084</v>
      </c>
      <c r="G11" s="31"/>
      <c r="H11" s="31">
        <v>787.50203919032265</v>
      </c>
      <c r="I11" s="31">
        <v>78760.702135442203</v>
      </c>
      <c r="J11" s="1"/>
    </row>
    <row r="12" spans="1:10" ht="18.75" customHeight="1">
      <c r="A12" s="419"/>
      <c r="B12" s="30" t="s">
        <v>6</v>
      </c>
      <c r="C12" s="31">
        <v>714.54394461480967</v>
      </c>
      <c r="D12" s="31">
        <v>688.1150481334073</v>
      </c>
      <c r="E12" s="31"/>
      <c r="F12" s="31"/>
      <c r="G12" s="31"/>
      <c r="H12" s="31">
        <v>107.4834935056958</v>
      </c>
      <c r="I12" s="31">
        <v>1510.1424862539127</v>
      </c>
      <c r="J12" s="1"/>
    </row>
    <row r="13" spans="1:10" ht="18.75" customHeight="1">
      <c r="A13" s="419"/>
      <c r="B13" s="30" t="s">
        <v>7</v>
      </c>
      <c r="C13" s="31">
        <v>2096.8316716083855</v>
      </c>
      <c r="D13" s="31">
        <v>593.978552833506</v>
      </c>
      <c r="E13" s="31">
        <v>513.88648657389479</v>
      </c>
      <c r="F13" s="31">
        <v>880.65273793101676</v>
      </c>
      <c r="G13" s="31">
        <v>20.179121136563801</v>
      </c>
      <c r="H13" s="31">
        <v>39.078501675212969</v>
      </c>
      <c r="I13" s="31">
        <v>4144.6070717585799</v>
      </c>
      <c r="J13" s="1"/>
    </row>
    <row r="14" spans="1:10" ht="18.75" customHeight="1">
      <c r="A14" s="419"/>
      <c r="B14" s="30" t="s">
        <v>8</v>
      </c>
      <c r="C14" s="31">
        <v>2412.7764626670519</v>
      </c>
      <c r="D14" s="31">
        <v>2906.1891386705283</v>
      </c>
      <c r="E14" s="31">
        <v>6369.979923832313</v>
      </c>
      <c r="F14" s="31">
        <v>2350.3210215763947</v>
      </c>
      <c r="G14" s="31"/>
      <c r="H14" s="31">
        <v>40.531369651367783</v>
      </c>
      <c r="I14" s="31">
        <v>14079.797916397654</v>
      </c>
      <c r="J14" s="1"/>
    </row>
    <row r="15" spans="1:10" ht="18.75" customHeight="1">
      <c r="A15" s="419"/>
      <c r="B15" s="30" t="s">
        <v>9</v>
      </c>
      <c r="C15" s="31">
        <v>658.72571127416165</v>
      </c>
      <c r="D15" s="31">
        <v>381.6427523790274</v>
      </c>
      <c r="E15" s="31">
        <v>59.990174893631803</v>
      </c>
      <c r="F15" s="31">
        <v>800.51343131611839</v>
      </c>
      <c r="G15" s="31"/>
      <c r="H15" s="31">
        <v>1060.4071723339096</v>
      </c>
      <c r="I15" s="31">
        <v>2961.2792421968488</v>
      </c>
      <c r="J15" s="1"/>
    </row>
    <row r="16" spans="1:10" ht="18.75" customHeight="1">
      <c r="A16" s="419"/>
      <c r="B16" s="30" t="s">
        <v>10</v>
      </c>
      <c r="C16" s="31">
        <v>461.96384770049571</v>
      </c>
      <c r="D16" s="31">
        <v>2116.6442448949319</v>
      </c>
      <c r="E16" s="31">
        <v>753.41985216616945</v>
      </c>
      <c r="F16" s="31">
        <v>172.12361224394542</v>
      </c>
      <c r="G16" s="31">
        <v>11.455354321695051</v>
      </c>
      <c r="H16" s="31">
        <v>315.367470528627</v>
      </c>
      <c r="I16" s="31">
        <v>3830.9743818558645</v>
      </c>
      <c r="J16" s="1"/>
    </row>
    <row r="17" spans="1:10" ht="18.75" customHeight="1">
      <c r="A17" s="419"/>
      <c r="B17" s="30" t="s">
        <v>11</v>
      </c>
      <c r="C17" s="31">
        <v>11.52398961019245</v>
      </c>
      <c r="D17" s="31">
        <v>8.1962055461353813</v>
      </c>
      <c r="E17" s="31">
        <v>208.0731008034162</v>
      </c>
      <c r="F17" s="31"/>
      <c r="G17" s="31"/>
      <c r="H17" s="31"/>
      <c r="I17" s="31">
        <v>227.79329595974403</v>
      </c>
      <c r="J17" s="1"/>
    </row>
    <row r="18" spans="1:10" ht="18.75" customHeight="1">
      <c r="A18" s="419"/>
      <c r="B18" s="30" t="s">
        <v>12</v>
      </c>
      <c r="C18" s="31">
        <v>8156.4030197607044</v>
      </c>
      <c r="D18" s="31">
        <v>23178.689411664509</v>
      </c>
      <c r="E18" s="31">
        <v>19636.153991731691</v>
      </c>
      <c r="F18" s="31">
        <v>85.944595415440858</v>
      </c>
      <c r="G18" s="31"/>
      <c r="H18" s="31">
        <v>748.80503924773393</v>
      </c>
      <c r="I18" s="31">
        <v>51805.996057820077</v>
      </c>
      <c r="J18" s="1"/>
    </row>
    <row r="19" spans="1:10" ht="18.75" customHeight="1">
      <c r="A19" s="419"/>
      <c r="B19" s="30" t="s">
        <v>13</v>
      </c>
      <c r="C19" s="31"/>
      <c r="D19" s="31"/>
      <c r="E19" s="31"/>
      <c r="F19" s="31"/>
      <c r="G19" s="31"/>
      <c r="H19" s="31"/>
      <c r="I19" s="31"/>
      <c r="J19" s="1"/>
    </row>
    <row r="20" spans="1:10" ht="18.75" customHeight="1">
      <c r="A20" s="419"/>
      <c r="B20" s="30" t="s">
        <v>14</v>
      </c>
      <c r="C20" s="31">
        <v>47.460807810057602</v>
      </c>
      <c r="D20" s="31">
        <v>4137.6710603406827</v>
      </c>
      <c r="E20" s="31">
        <v>330.53546719865994</v>
      </c>
      <c r="F20" s="31">
        <v>75.51819513734236</v>
      </c>
      <c r="G20" s="31"/>
      <c r="H20" s="31"/>
      <c r="I20" s="31">
        <v>4591.1855304867422</v>
      </c>
      <c r="J20" s="1"/>
    </row>
    <row r="21" spans="1:10" ht="18.75" customHeight="1">
      <c r="A21" s="419"/>
      <c r="B21" s="30" t="s">
        <v>15</v>
      </c>
      <c r="C21" s="31">
        <v>9255.7692845012589</v>
      </c>
      <c r="D21" s="31">
        <v>3792.845008380611</v>
      </c>
      <c r="E21" s="31">
        <v>4082.2550115884587</v>
      </c>
      <c r="F21" s="31">
        <v>754.94122356543812</v>
      </c>
      <c r="G21" s="31"/>
      <c r="H21" s="31">
        <v>2530.8234678163717</v>
      </c>
      <c r="I21" s="31">
        <v>20416.633995852138</v>
      </c>
      <c r="J21" s="1"/>
    </row>
    <row r="22" spans="1:10" ht="18.75" customHeight="1">
      <c r="A22" s="419"/>
      <c r="B22" s="30" t="s">
        <v>16</v>
      </c>
      <c r="C22" s="31">
        <v>58.53169492046451</v>
      </c>
      <c r="D22" s="31">
        <v>153.09913178367088</v>
      </c>
      <c r="E22" s="31"/>
      <c r="F22" s="31">
        <v>56.590819252321999</v>
      </c>
      <c r="G22" s="31"/>
      <c r="H22" s="31"/>
      <c r="I22" s="31">
        <v>268.22164595645739</v>
      </c>
      <c r="J22" s="1"/>
    </row>
    <row r="23" spans="1:10" ht="18.75" customHeight="1">
      <c r="A23" s="419"/>
      <c r="B23" s="30" t="s">
        <v>17</v>
      </c>
      <c r="C23" s="31">
        <v>7826.7166675951157</v>
      </c>
      <c r="D23" s="31">
        <v>4406.9319525304454</v>
      </c>
      <c r="E23" s="31">
        <v>2916.4551247094532</v>
      </c>
      <c r="F23" s="31">
        <v>6483.0493272710683</v>
      </c>
      <c r="G23" s="31">
        <v>14.5</v>
      </c>
      <c r="H23" s="31">
        <v>1048.2419493249658</v>
      </c>
      <c r="I23" s="31">
        <v>22695.89502143105</v>
      </c>
      <c r="J23" s="1"/>
    </row>
    <row r="24" spans="1:10" ht="15.75" customHeight="1">
      <c r="B24" s="404" t="s">
        <v>135</v>
      </c>
      <c r="C24" s="404"/>
      <c r="D24" s="404"/>
      <c r="E24" s="404"/>
      <c r="F24" s="404"/>
    </row>
    <row r="25" spans="1:10" ht="15.75" customHeight="1">
      <c r="B25" s="7" t="s">
        <v>260</v>
      </c>
      <c r="C25" s="5"/>
      <c r="D25" s="6"/>
      <c r="E25" s="6"/>
      <c r="F25" s="6"/>
    </row>
  </sheetData>
  <mergeCells count="4">
    <mergeCell ref="A7:A23"/>
    <mergeCell ref="B4:B5"/>
    <mergeCell ref="I4:I5"/>
    <mergeCell ref="B24:F24"/>
  </mergeCells>
  <hyperlinks>
    <hyperlink ref="J3" location="INDICE!A1" display="ÍNDICE"/>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showGridLines="0" zoomScale="115" zoomScaleNormal="115" workbookViewId="0">
      <selection activeCell="J7" sqref="J7"/>
    </sheetView>
  </sheetViews>
  <sheetFormatPr baseColWidth="10" defaultRowHeight="18.75" customHeight="1"/>
  <cols>
    <col min="1" max="1" width="14" customWidth="1"/>
    <col min="2" max="2" width="40.140625" customWidth="1"/>
    <col min="3" max="3" width="18.28515625" customWidth="1"/>
    <col min="4" max="4" width="12.5703125" bestFit="1" customWidth="1"/>
    <col min="5" max="5" width="12.7109375" bestFit="1" customWidth="1"/>
    <col min="6" max="6" width="16.140625" customWidth="1"/>
    <col min="7" max="7" width="12.5703125" bestFit="1" customWidth="1"/>
    <col min="8" max="8" width="11.7109375" bestFit="1" customWidth="1"/>
    <col min="9" max="9" width="13.5703125" customWidth="1"/>
  </cols>
  <sheetData>
    <row r="1" spans="2:10" ht="117" customHeight="1"/>
    <row r="2" spans="2:10" ht="86.25" customHeight="1" thickBot="1">
      <c r="J2" s="43" t="s">
        <v>201</v>
      </c>
    </row>
    <row r="3" spans="2:10" ht="36.75" customHeight="1">
      <c r="B3" s="420" t="s">
        <v>136</v>
      </c>
      <c r="C3" s="170" t="s">
        <v>150</v>
      </c>
      <c r="D3" s="171" t="s">
        <v>30</v>
      </c>
      <c r="E3" s="171" t="s">
        <v>31</v>
      </c>
      <c r="F3" s="171" t="s">
        <v>151</v>
      </c>
      <c r="G3" s="171" t="s">
        <v>32</v>
      </c>
      <c r="H3" s="171" t="s">
        <v>33</v>
      </c>
      <c r="I3" s="172" t="s">
        <v>22</v>
      </c>
    </row>
    <row r="4" spans="2:10" ht="18.75" customHeight="1" thickBot="1">
      <c r="B4" s="421"/>
      <c r="C4" s="162" t="s">
        <v>19</v>
      </c>
      <c r="D4" s="163" t="s">
        <v>19</v>
      </c>
      <c r="E4" s="163" t="s">
        <v>19</v>
      </c>
      <c r="F4" s="163" t="s">
        <v>19</v>
      </c>
      <c r="G4" s="163" t="s">
        <v>19</v>
      </c>
      <c r="H4" s="163" t="s">
        <v>19</v>
      </c>
      <c r="I4" s="173" t="s">
        <v>19</v>
      </c>
    </row>
    <row r="5" spans="2:10" ht="18.75" customHeight="1">
      <c r="B5" s="373" t="s">
        <v>210</v>
      </c>
      <c r="C5" s="374">
        <v>893511.22080930148</v>
      </c>
      <c r="D5" s="374">
        <v>172259.59797838092</v>
      </c>
      <c r="E5" s="374">
        <v>819259.64536933322</v>
      </c>
      <c r="F5" s="374">
        <v>882224.71207799925</v>
      </c>
      <c r="G5" s="374">
        <v>52563.473391429543</v>
      </c>
      <c r="H5" s="374">
        <v>849008.6087505474</v>
      </c>
      <c r="I5" s="374">
        <v>1446225.1830338005</v>
      </c>
    </row>
    <row r="6" spans="2:10" ht="18.75" customHeight="1">
      <c r="B6" s="15" t="s">
        <v>1</v>
      </c>
      <c r="C6" s="16">
        <v>5861.2326738982192</v>
      </c>
      <c r="D6" s="16">
        <v>3586.3493023214232</v>
      </c>
      <c r="E6" s="16">
        <v>4228.8629038330373</v>
      </c>
      <c r="F6" s="16">
        <v>5124.6063268526104</v>
      </c>
      <c r="G6" s="16">
        <v>444.65903347458237</v>
      </c>
      <c r="H6" s="16">
        <v>4864.2421456172406</v>
      </c>
      <c r="I6" s="16">
        <v>6883.2809535470597</v>
      </c>
      <c r="J6" s="80"/>
    </row>
    <row r="7" spans="2:10" ht="18.75" customHeight="1">
      <c r="B7" s="15" t="s">
        <v>2</v>
      </c>
      <c r="C7" s="14">
        <v>167384.46317174984</v>
      </c>
      <c r="D7" s="14">
        <v>45491.459011357438</v>
      </c>
      <c r="E7" s="14">
        <v>148118.71842663686</v>
      </c>
      <c r="F7" s="14">
        <v>157937.56233568623</v>
      </c>
      <c r="G7" s="14">
        <v>22803.936732103015</v>
      </c>
      <c r="H7" s="14">
        <v>141140.74852707511</v>
      </c>
      <c r="I7" s="14">
        <v>184033.85221765708</v>
      </c>
    </row>
    <row r="8" spans="2:10" ht="18.75" customHeight="1">
      <c r="B8" s="15" t="s">
        <v>3</v>
      </c>
      <c r="C8" s="14">
        <v>304831.94477817725</v>
      </c>
      <c r="D8" s="14">
        <v>36935.290573855877</v>
      </c>
      <c r="E8" s="14">
        <v>280986.03471097944</v>
      </c>
      <c r="F8" s="14">
        <v>326745.65246136044</v>
      </c>
      <c r="G8" s="14">
        <v>9419.4708029162794</v>
      </c>
      <c r="H8" s="14">
        <v>319421.48622717598</v>
      </c>
      <c r="I8" s="14">
        <v>609750.21736584406</v>
      </c>
    </row>
    <row r="9" spans="2:10" ht="18.75" customHeight="1">
      <c r="B9" s="15" t="s">
        <v>4</v>
      </c>
      <c r="C9" s="14">
        <v>5838.5190431949741</v>
      </c>
      <c r="D9" s="14">
        <v>2260.4305248816604</v>
      </c>
      <c r="E9" s="14">
        <v>3882.5353297257725</v>
      </c>
      <c r="F9" s="14">
        <v>8437.1707872552051</v>
      </c>
      <c r="G9" s="14">
        <v>143.3559635581654</v>
      </c>
      <c r="H9" s="14">
        <v>8330.8563891330232</v>
      </c>
      <c r="I9" s="14">
        <v>30314.031108533305</v>
      </c>
    </row>
    <row r="10" spans="2:10" ht="18.75" customHeight="1">
      <c r="B10" s="15" t="s">
        <v>5</v>
      </c>
      <c r="C10" s="14">
        <v>78335.772710275953</v>
      </c>
      <c r="D10" s="14">
        <v>26682.432318526968</v>
      </c>
      <c r="E10" s="14">
        <v>78285.772710275938</v>
      </c>
      <c r="F10" s="14">
        <v>77691.594152231599</v>
      </c>
      <c r="G10" s="14">
        <v>8866.43</v>
      </c>
      <c r="H10" s="14">
        <v>77641.594152231643</v>
      </c>
      <c r="I10" s="14">
        <v>79579.55886529127</v>
      </c>
    </row>
    <row r="11" spans="2:10" ht="18.75" customHeight="1">
      <c r="B11" s="15" t="s">
        <v>6</v>
      </c>
      <c r="C11" s="14">
        <v>2692.0705708695718</v>
      </c>
      <c r="D11" s="14">
        <v>2475.8292106994577</v>
      </c>
      <c r="E11" s="14">
        <v>314.95130759851111</v>
      </c>
      <c r="F11" s="14">
        <v>5692.1447793367379</v>
      </c>
      <c r="G11" s="14">
        <v>261.71145079733481</v>
      </c>
      <c r="H11" s="14">
        <v>5430.4333285394041</v>
      </c>
      <c r="I11" s="14">
        <v>20945.152244311375</v>
      </c>
    </row>
    <row r="12" spans="2:10" ht="18.75" customHeight="1">
      <c r="B12" s="15" t="s">
        <v>7</v>
      </c>
      <c r="C12" s="14">
        <v>4673.0986774810062</v>
      </c>
      <c r="D12" s="14">
        <v>1720.3117344373916</v>
      </c>
      <c r="E12" s="14">
        <v>3399.418752314406</v>
      </c>
      <c r="F12" s="14">
        <v>4198.3181352359261</v>
      </c>
      <c r="G12" s="14">
        <v>1187.6305006112179</v>
      </c>
      <c r="H12" s="14">
        <v>3325.4226141144063</v>
      </c>
      <c r="I12" s="14">
        <v>6367.7060973115995</v>
      </c>
    </row>
    <row r="13" spans="2:10" ht="18.75" customHeight="1">
      <c r="B13" s="15" t="s">
        <v>8</v>
      </c>
      <c r="C13" s="14">
        <v>11624.500443848765</v>
      </c>
      <c r="D13" s="14">
        <v>1222.6631564293189</v>
      </c>
      <c r="E13" s="14">
        <v>10548.328285757978</v>
      </c>
      <c r="F13" s="14">
        <v>14045.628161660783</v>
      </c>
      <c r="G13" s="14"/>
      <c r="H13" s="14">
        <v>14045.628161660783</v>
      </c>
      <c r="I13" s="14">
        <v>19866.503172486537</v>
      </c>
    </row>
    <row r="14" spans="2:10" ht="18.75" customHeight="1">
      <c r="B14" s="15" t="s">
        <v>9</v>
      </c>
      <c r="C14" s="14">
        <v>10231.839808181134</v>
      </c>
      <c r="D14" s="14">
        <v>1098.2328778540132</v>
      </c>
      <c r="E14" s="14">
        <v>9864.8243702938034</v>
      </c>
      <c r="F14" s="14">
        <v>9582.4212454335029</v>
      </c>
      <c r="G14" s="14">
        <v>76.534835847420482</v>
      </c>
      <c r="H14" s="14">
        <v>9488.11352591168</v>
      </c>
      <c r="I14" s="14">
        <v>14413.741703234113</v>
      </c>
    </row>
    <row r="15" spans="2:10" ht="18.75" customHeight="1">
      <c r="B15" s="15" t="s">
        <v>10</v>
      </c>
      <c r="C15" s="14">
        <v>6753.2055398477587</v>
      </c>
      <c r="D15" s="14">
        <v>1040.5473754059121</v>
      </c>
      <c r="E15" s="14">
        <v>5869.5522927791581</v>
      </c>
      <c r="F15" s="14">
        <v>8285.8160578145144</v>
      </c>
      <c r="G15" s="14">
        <v>276.34618636403121</v>
      </c>
      <c r="H15" s="14">
        <v>8009.4698714504839</v>
      </c>
      <c r="I15" s="14">
        <v>15619.805861900526</v>
      </c>
    </row>
    <row r="16" spans="2:10" ht="18.75" customHeight="1">
      <c r="B16" s="15" t="s">
        <v>11</v>
      </c>
      <c r="C16" s="14">
        <v>1348.3845528393351</v>
      </c>
      <c r="D16" s="14">
        <v>442.01362094744906</v>
      </c>
      <c r="E16" s="14">
        <v>906.37093189188647</v>
      </c>
      <c r="F16" s="14">
        <v>3380.9004456441298</v>
      </c>
      <c r="G16" s="14">
        <v>730.86704209229879</v>
      </c>
      <c r="H16" s="14">
        <v>2650.0334035518299</v>
      </c>
      <c r="I16" s="14">
        <v>9077.2648969386864</v>
      </c>
    </row>
    <row r="17" spans="2:9" ht="18.75" customHeight="1">
      <c r="B17" s="15" t="s">
        <v>12</v>
      </c>
      <c r="C17" s="14">
        <v>155342.12486876943</v>
      </c>
      <c r="D17" s="14">
        <v>14569.666960851619</v>
      </c>
      <c r="E17" s="14">
        <v>152320.04555442624</v>
      </c>
      <c r="F17" s="14">
        <v>120936.17249785896</v>
      </c>
      <c r="G17" s="14">
        <v>1888.4672650317268</v>
      </c>
      <c r="H17" s="14">
        <v>118887.07447701368</v>
      </c>
      <c r="I17" s="14">
        <v>194418.9726521961</v>
      </c>
    </row>
    <row r="18" spans="2:9" ht="18.75" customHeight="1">
      <c r="B18" s="15" t="s">
        <v>13</v>
      </c>
      <c r="C18" s="14">
        <v>11058.477151424137</v>
      </c>
      <c r="D18" s="14">
        <v>4454.1051747582069</v>
      </c>
      <c r="E18" s="14">
        <v>8769.9235063007363</v>
      </c>
      <c r="F18" s="14">
        <v>10404.102080106653</v>
      </c>
      <c r="G18" s="14">
        <v>441.30499492371104</v>
      </c>
      <c r="H18" s="14">
        <v>9962.7970851829414</v>
      </c>
      <c r="I18" s="14">
        <v>11978.381838862202</v>
      </c>
    </row>
    <row r="19" spans="2:9" ht="18.75" customHeight="1">
      <c r="B19" s="15" t="s">
        <v>14</v>
      </c>
      <c r="C19" s="14">
        <v>6772.1833104061516</v>
      </c>
      <c r="D19" s="14">
        <v>765.34246109000378</v>
      </c>
      <c r="E19" s="14">
        <v>6772.1833104061516</v>
      </c>
      <c r="F19" s="14">
        <v>6850.8202975441427</v>
      </c>
      <c r="G19" s="14">
        <v>485.58026370882351</v>
      </c>
      <c r="H19" s="14">
        <v>6775.3021024067993</v>
      </c>
      <c r="I19" s="14">
        <v>7210.3900172331532</v>
      </c>
    </row>
    <row r="20" spans="2:9" ht="18.75" customHeight="1">
      <c r="B20" s="15" t="s">
        <v>15</v>
      </c>
      <c r="C20" s="14">
        <v>82436.488132590704</v>
      </c>
      <c r="D20" s="14">
        <v>8167.3681543368275</v>
      </c>
      <c r="E20" s="14">
        <v>77796.51274406031</v>
      </c>
      <c r="F20" s="14">
        <v>87766.67381702589</v>
      </c>
      <c r="G20" s="14">
        <v>4123.8122234987768</v>
      </c>
      <c r="H20" s="14">
        <v>84756.47949300913</v>
      </c>
      <c r="I20" s="14">
        <v>152653.91418765276</v>
      </c>
    </row>
    <row r="21" spans="2:9" ht="18.75" customHeight="1">
      <c r="B21" s="15" t="s">
        <v>16</v>
      </c>
      <c r="C21" s="14">
        <v>1021.6892795307724</v>
      </c>
      <c r="D21" s="14">
        <v>798.50101521007048</v>
      </c>
      <c r="E21" s="14">
        <v>878.04840518493415</v>
      </c>
      <c r="F21" s="14">
        <v>934.93588359410433</v>
      </c>
      <c r="G21" s="14">
        <v>25.470806221779799</v>
      </c>
      <c r="H21" s="14">
        <v>952.10793231374191</v>
      </c>
      <c r="I21" s="14">
        <v>1189.9957921491086</v>
      </c>
    </row>
    <row r="22" spans="2:9" ht="18.75" customHeight="1">
      <c r="B22" s="15" t="s">
        <v>17</v>
      </c>
      <c r="C22" s="14">
        <v>37305.226096218452</v>
      </c>
      <c r="D22" s="14">
        <v>20549.054505417393</v>
      </c>
      <c r="E22" s="14">
        <v>26317.561826871784</v>
      </c>
      <c r="F22" s="14">
        <v>34210.192613359846</v>
      </c>
      <c r="G22" s="14">
        <v>1387.8952902803737</v>
      </c>
      <c r="H22" s="14">
        <v>33326.819314164015</v>
      </c>
      <c r="I22" s="14">
        <v>81922.414058631519</v>
      </c>
    </row>
    <row r="23" spans="2:9" ht="18.75" customHeight="1">
      <c r="B23" s="404" t="s">
        <v>135</v>
      </c>
      <c r="C23" s="404"/>
      <c r="D23" s="404"/>
      <c r="E23" s="404"/>
      <c r="F23" s="404"/>
    </row>
    <row r="24" spans="2:9" ht="18.75" customHeight="1">
      <c r="B24" s="7" t="s">
        <v>260</v>
      </c>
      <c r="C24" s="5"/>
      <c r="D24" s="6"/>
      <c r="E24" s="6"/>
      <c r="F24" s="6"/>
    </row>
  </sheetData>
  <mergeCells count="2">
    <mergeCell ref="B3:B4"/>
    <mergeCell ref="B23:F23"/>
  </mergeCells>
  <hyperlinks>
    <hyperlink ref="J2" location="INDICE!A1" display="ÍNDICE"/>
  </hyperlinks>
  <pageMargins left="0.7" right="0.7" top="0.75" bottom="0.75" header="0.3" footer="0.3"/>
  <pageSetup paperSize="9"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4"/>
  <sheetViews>
    <sheetView showGridLines="0" zoomScale="115" zoomScaleNormal="115" workbookViewId="0">
      <selection activeCell="C16" sqref="C16"/>
    </sheetView>
  </sheetViews>
  <sheetFormatPr baseColWidth="10" defaultRowHeight="15"/>
  <cols>
    <col min="1" max="1" width="12.7109375" customWidth="1"/>
    <col min="2" max="2" width="34" customWidth="1"/>
    <col min="3" max="6" width="21" customWidth="1"/>
    <col min="7" max="7" width="14.5703125" customWidth="1"/>
    <col min="8" max="8" width="12.42578125" bestFit="1" customWidth="1"/>
  </cols>
  <sheetData>
    <row r="1" spans="2:9" ht="126.75" customHeight="1"/>
    <row r="2" spans="2:9" ht="49.5" customHeight="1" thickBot="1">
      <c r="H2" s="43" t="s">
        <v>201</v>
      </c>
    </row>
    <row r="3" spans="2:9" ht="27.75" customHeight="1" thickBot="1">
      <c r="B3" s="409" t="s">
        <v>136</v>
      </c>
      <c r="C3" s="160" t="s">
        <v>164</v>
      </c>
      <c r="D3" s="165" t="s">
        <v>169</v>
      </c>
      <c r="E3" s="165" t="s">
        <v>168</v>
      </c>
      <c r="F3" s="165" t="s">
        <v>167</v>
      </c>
      <c r="G3" s="409" t="s">
        <v>152</v>
      </c>
    </row>
    <row r="4" spans="2:9" ht="22.5" customHeight="1" thickBot="1">
      <c r="B4" s="411"/>
      <c r="C4" s="164" t="s">
        <v>137</v>
      </c>
      <c r="D4" s="165" t="s">
        <v>137</v>
      </c>
      <c r="E4" s="165" t="s">
        <v>137</v>
      </c>
      <c r="F4" s="166" t="s">
        <v>137</v>
      </c>
      <c r="G4" s="411"/>
    </row>
    <row r="5" spans="2:9" ht="17.25" customHeight="1">
      <c r="B5" s="83" t="s">
        <v>262</v>
      </c>
      <c r="C5" s="81">
        <v>284.98719198350011</v>
      </c>
      <c r="D5" s="81">
        <v>215.29064404164643</v>
      </c>
      <c r="E5" s="81">
        <v>112.66652016581398</v>
      </c>
      <c r="F5" s="81">
        <v>213.57158856298361</v>
      </c>
      <c r="G5" s="84">
        <v>345.11672339387275</v>
      </c>
      <c r="H5" s="174"/>
      <c r="I5" s="174"/>
    </row>
    <row r="6" spans="2:9" ht="21" customHeight="1">
      <c r="B6" s="85" t="s">
        <v>34</v>
      </c>
      <c r="C6" s="82">
        <v>245.80874543714415</v>
      </c>
      <c r="D6" s="82">
        <v>164.24831938621904</v>
      </c>
      <c r="E6" s="82">
        <v>81.15698634803239</v>
      </c>
      <c r="F6" s="82">
        <v>109.27227661517469</v>
      </c>
      <c r="G6" s="86">
        <v>254.46066703263108</v>
      </c>
      <c r="H6" s="174"/>
      <c r="I6" s="174"/>
    </row>
    <row r="7" spans="2:9" ht="21" customHeight="1">
      <c r="B7" s="85" t="s">
        <v>35</v>
      </c>
      <c r="C7" s="82">
        <v>726.83100753665678</v>
      </c>
      <c r="D7" s="82">
        <v>379.73218633085912</v>
      </c>
      <c r="E7" s="82">
        <v>169.37928509169254</v>
      </c>
      <c r="F7" s="82">
        <v>348.70719148011898</v>
      </c>
      <c r="G7" s="86">
        <v>809.53116199215913</v>
      </c>
      <c r="H7" s="174"/>
      <c r="I7" s="174"/>
    </row>
    <row r="8" spans="2:9" ht="21" customHeight="1">
      <c r="B8" s="85" t="s">
        <v>36</v>
      </c>
      <c r="C8" s="82">
        <v>165.31642157724727</v>
      </c>
      <c r="D8" s="82">
        <v>153.22080870967127</v>
      </c>
      <c r="E8" s="82">
        <v>75.520332420269582</v>
      </c>
      <c r="F8" s="82">
        <v>96.207446709418903</v>
      </c>
      <c r="G8" s="86">
        <v>195.7306271155293</v>
      </c>
      <c r="H8" s="174"/>
      <c r="I8" s="174"/>
    </row>
    <row r="9" spans="2:9" ht="21" customHeight="1">
      <c r="B9" s="85" t="s">
        <v>37</v>
      </c>
      <c r="C9" s="82">
        <v>103.25027206154493</v>
      </c>
      <c r="D9" s="82"/>
      <c r="E9" s="82">
        <v>90.718474000000001</v>
      </c>
      <c r="F9" s="82"/>
      <c r="G9" s="86">
        <v>102.62043595879582</v>
      </c>
      <c r="H9" s="174"/>
      <c r="I9" s="174"/>
    </row>
    <row r="10" spans="2:9" ht="21" customHeight="1">
      <c r="B10" s="85" t="s">
        <v>38</v>
      </c>
      <c r="C10" s="82">
        <v>207.98800411176887</v>
      </c>
      <c r="D10" s="82">
        <v>238.59484576430015</v>
      </c>
      <c r="E10" s="82">
        <v>41.824657919751807</v>
      </c>
      <c r="F10" s="82">
        <v>111.77987889951054</v>
      </c>
      <c r="G10" s="86">
        <v>378.65747636306645</v>
      </c>
      <c r="H10" s="174"/>
      <c r="I10" s="174"/>
    </row>
    <row r="11" spans="2:9" ht="21" customHeight="1">
      <c r="B11" s="85" t="s">
        <v>39</v>
      </c>
      <c r="C11" s="82">
        <v>128.59827328595432</v>
      </c>
      <c r="D11" s="82">
        <v>165.23934368270918</v>
      </c>
      <c r="E11" s="82"/>
      <c r="F11" s="82"/>
      <c r="G11" s="86">
        <v>143.02241857544686</v>
      </c>
      <c r="H11" s="174"/>
      <c r="I11" s="174"/>
    </row>
    <row r="12" spans="2:9" ht="21" customHeight="1">
      <c r="B12" s="85" t="s">
        <v>40</v>
      </c>
      <c r="C12" s="82">
        <v>192.7532963864677</v>
      </c>
      <c r="D12" s="82">
        <v>132.97074469877094</v>
      </c>
      <c r="E12" s="82"/>
      <c r="F12" s="82">
        <v>94.430561835890842</v>
      </c>
      <c r="G12" s="86">
        <v>197.89279816536626</v>
      </c>
      <c r="H12" s="174"/>
      <c r="I12" s="174"/>
    </row>
    <row r="13" spans="2:9" ht="21" customHeight="1">
      <c r="B13" s="85" t="s">
        <v>41</v>
      </c>
      <c r="C13" s="82">
        <v>203.94419109935291</v>
      </c>
      <c r="D13" s="82">
        <v>52.785234858942914</v>
      </c>
      <c r="E13" s="82">
        <v>114</v>
      </c>
      <c r="F13" s="82">
        <v>50</v>
      </c>
      <c r="G13" s="86">
        <v>170.33025556678703</v>
      </c>
      <c r="H13" s="174"/>
      <c r="I13" s="174"/>
    </row>
    <row r="14" spans="2:9" ht="21" customHeight="1">
      <c r="B14" s="85" t="s">
        <v>42</v>
      </c>
      <c r="C14" s="82">
        <v>166.81389810883778</v>
      </c>
      <c r="D14" s="82">
        <v>133.87126213081211</v>
      </c>
      <c r="E14" s="82">
        <v>84.266730930380206</v>
      </c>
      <c r="F14" s="82">
        <v>105.65838598430354</v>
      </c>
      <c r="G14" s="86">
        <v>168.57141345863096</v>
      </c>
      <c r="H14" s="174"/>
      <c r="I14" s="174"/>
    </row>
    <row r="15" spans="2:9" ht="21" customHeight="1">
      <c r="B15" s="85" t="s">
        <v>43</v>
      </c>
      <c r="C15" s="82">
        <v>127.98233766452562</v>
      </c>
      <c r="D15" s="82">
        <v>136.24573751035334</v>
      </c>
      <c r="E15" s="82">
        <v>17.857142857142858</v>
      </c>
      <c r="F15" s="82">
        <v>120</v>
      </c>
      <c r="G15" s="86">
        <v>155.62460302196669</v>
      </c>
      <c r="H15" s="174"/>
      <c r="I15" s="174"/>
    </row>
    <row r="16" spans="2:9" ht="21" customHeight="1">
      <c r="B16" s="85" t="s">
        <v>44</v>
      </c>
      <c r="C16" s="82">
        <v>141.74642924602423</v>
      </c>
      <c r="D16" s="82">
        <v>92.301534213293735</v>
      </c>
      <c r="E16" s="82"/>
      <c r="F16" s="82"/>
      <c r="G16" s="86">
        <v>190.40483618023373</v>
      </c>
      <c r="H16" s="174"/>
      <c r="I16" s="174"/>
    </row>
    <row r="17" spans="2:9" ht="21" customHeight="1">
      <c r="B17" s="85" t="s">
        <v>45</v>
      </c>
      <c r="C17" s="82">
        <v>265.87471212145533</v>
      </c>
      <c r="D17" s="82">
        <v>131.67393678107479</v>
      </c>
      <c r="E17" s="82">
        <v>55.825707146137034</v>
      </c>
      <c r="F17" s="82">
        <v>123.72030830687332</v>
      </c>
      <c r="G17" s="86">
        <v>274.75512571462514</v>
      </c>
      <c r="H17" s="174"/>
      <c r="I17" s="174"/>
    </row>
    <row r="18" spans="2:9" ht="21" customHeight="1">
      <c r="B18" s="85" t="s">
        <v>46</v>
      </c>
      <c r="C18" s="82">
        <v>231.57513934522396</v>
      </c>
      <c r="D18" s="82">
        <v>46.840229494538185</v>
      </c>
      <c r="E18" s="82"/>
      <c r="F18" s="82"/>
      <c r="G18" s="86">
        <v>211.14150519238302</v>
      </c>
      <c r="H18" s="174"/>
      <c r="I18" s="174"/>
    </row>
    <row r="19" spans="2:9" ht="21" customHeight="1">
      <c r="B19" s="85" t="s">
        <v>47</v>
      </c>
      <c r="C19" s="82">
        <v>1068.9177602267432</v>
      </c>
      <c r="D19" s="82">
        <v>324.22513948496453</v>
      </c>
      <c r="E19" s="82">
        <v>251</v>
      </c>
      <c r="F19" s="82">
        <v>469.87859470766358</v>
      </c>
      <c r="G19" s="86">
        <v>1183.5481577995595</v>
      </c>
      <c r="H19" s="174"/>
      <c r="I19" s="174"/>
    </row>
    <row r="20" spans="2:9" ht="21" customHeight="1">
      <c r="B20" s="85" t="s">
        <v>48</v>
      </c>
      <c r="C20" s="82">
        <v>149.16340710267639</v>
      </c>
      <c r="D20" s="82">
        <v>133.71968909702886</v>
      </c>
      <c r="E20" s="82">
        <v>100.60092134627612</v>
      </c>
      <c r="F20" s="82">
        <v>237.50752770738634</v>
      </c>
      <c r="G20" s="86">
        <v>166.01954228040486</v>
      </c>
      <c r="H20" s="174"/>
      <c r="I20" s="174"/>
    </row>
    <row r="21" spans="2:9" ht="21" customHeight="1">
      <c r="B21" s="85" t="s">
        <v>49</v>
      </c>
      <c r="C21" s="82">
        <v>361.57638275565552</v>
      </c>
      <c r="D21" s="82">
        <v>193.02397911507964</v>
      </c>
      <c r="E21" s="82">
        <v>286.6792651503643</v>
      </c>
      <c r="F21" s="82">
        <v>175.81417089206005</v>
      </c>
      <c r="G21" s="86">
        <v>414.2533812582256</v>
      </c>
      <c r="H21" s="174"/>
      <c r="I21" s="174"/>
    </row>
    <row r="22" spans="2:9" ht="21" customHeight="1" thickBot="1">
      <c r="B22" s="87" t="s">
        <v>50</v>
      </c>
      <c r="C22" s="88">
        <v>182.56465194637389</v>
      </c>
      <c r="D22" s="88">
        <v>132.72461922234282</v>
      </c>
      <c r="E22" s="88">
        <v>185.99547711148332</v>
      </c>
      <c r="F22" s="88">
        <v>157.42522580290199</v>
      </c>
      <c r="G22" s="89">
        <v>193.81185339630616</v>
      </c>
      <c r="H22" s="174"/>
      <c r="I22" s="174"/>
    </row>
    <row r="23" spans="2:9" ht="15.75" customHeight="1">
      <c r="B23" s="404" t="s">
        <v>135</v>
      </c>
      <c r="C23" s="404"/>
      <c r="D23" s="404"/>
      <c r="E23" s="404"/>
      <c r="F23" s="404"/>
      <c r="H23" s="174"/>
      <c r="I23" s="174"/>
    </row>
    <row r="24" spans="2:9" ht="16.5">
      <c r="B24" s="7" t="s">
        <v>260</v>
      </c>
      <c r="C24" s="5"/>
      <c r="D24" s="6"/>
      <c r="E24" s="6"/>
      <c r="F24" s="6"/>
      <c r="H24" s="174"/>
      <c r="I24" s="174"/>
    </row>
  </sheetData>
  <mergeCells count="3">
    <mergeCell ref="G3:G4"/>
    <mergeCell ref="B3:B4"/>
    <mergeCell ref="B23:F23"/>
  </mergeCells>
  <hyperlinks>
    <hyperlink ref="H2" location="INDICE!A1" display="ÍNDIC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48"/>
  <sheetViews>
    <sheetView showGridLines="0" zoomScale="115" zoomScaleNormal="115" workbookViewId="0">
      <selection activeCell="C23" sqref="C23"/>
    </sheetView>
  </sheetViews>
  <sheetFormatPr baseColWidth="10" defaultColWidth="9.140625" defaultRowHeight="13.5"/>
  <cols>
    <col min="1" max="1" width="12.5703125" style="46" customWidth="1"/>
    <col min="2" max="2" width="34.85546875" style="46" customWidth="1"/>
    <col min="3" max="3" width="11.28515625" style="46" customWidth="1"/>
    <col min="4" max="7" width="14.28515625" style="46" customWidth="1"/>
    <col min="8" max="8" width="5.140625" style="46" customWidth="1"/>
    <col min="9" max="16384" width="9.140625" style="46"/>
  </cols>
  <sheetData>
    <row r="5" spans="2:10" ht="16.5">
      <c r="B5" s="45"/>
      <c r="C5" s="45"/>
      <c r="D5" s="45"/>
      <c r="E5" s="45"/>
    </row>
    <row r="6" spans="2:10" ht="16.5">
      <c r="B6" s="45"/>
      <c r="C6" s="45"/>
      <c r="D6" s="45"/>
      <c r="E6" s="45"/>
    </row>
    <row r="7" spans="2:10" ht="17.25">
      <c r="B7" s="423"/>
      <c r="C7" s="423"/>
      <c r="D7" s="423"/>
      <c r="E7" s="423"/>
      <c r="F7" s="423"/>
      <c r="G7" s="423"/>
    </row>
    <row r="8" spans="2:10" ht="104.25" customHeight="1" thickBot="1">
      <c r="B8" s="423"/>
      <c r="C8" s="423"/>
      <c r="D8" s="423"/>
      <c r="E8" s="423"/>
      <c r="F8" s="423"/>
      <c r="G8" s="423"/>
    </row>
    <row r="9" spans="2:10" ht="27.75" customHeight="1">
      <c r="B9" s="427" t="s">
        <v>229</v>
      </c>
      <c r="C9" s="428"/>
      <c r="D9" s="424" t="s">
        <v>230</v>
      </c>
      <c r="E9" s="425"/>
      <c r="F9" s="425"/>
      <c r="G9" s="426"/>
      <c r="I9" s="43" t="s">
        <v>201</v>
      </c>
      <c r="J9" s="48"/>
    </row>
    <row r="10" spans="2:10" ht="27" customHeight="1" thickBot="1">
      <c r="B10" s="429"/>
      <c r="C10" s="430"/>
      <c r="D10" s="175" t="s">
        <v>206</v>
      </c>
      <c r="E10" s="176" t="s">
        <v>207</v>
      </c>
      <c r="F10" s="176" t="s">
        <v>208</v>
      </c>
      <c r="G10" s="177" t="s">
        <v>209</v>
      </c>
      <c r="I10" s="47"/>
      <c r="J10" s="48"/>
    </row>
    <row r="11" spans="2:10" ht="14.25" customHeight="1">
      <c r="B11" s="432" t="s">
        <v>210</v>
      </c>
      <c r="C11" s="55" t="s">
        <v>211</v>
      </c>
      <c r="D11" s="56">
        <v>467023.0808043062</v>
      </c>
      <c r="E11" s="56">
        <v>680969.93532906566</v>
      </c>
      <c r="F11" s="56">
        <v>107264.85213792582</v>
      </c>
      <c r="G11" s="57">
        <v>41792.05631606406</v>
      </c>
      <c r="I11" s="48"/>
      <c r="J11" s="48"/>
    </row>
    <row r="12" spans="2:10" ht="14.25" thickBot="1">
      <c r="B12" s="433"/>
      <c r="C12" s="58" t="s">
        <v>212</v>
      </c>
      <c r="D12" s="59">
        <v>72516.386371166125</v>
      </c>
      <c r="E12" s="59">
        <v>70668.680755880894</v>
      </c>
      <c r="F12" s="59">
        <v>5884.5417051798349</v>
      </c>
      <c r="G12" s="60">
        <v>105.64961419328685</v>
      </c>
      <c r="I12" s="48"/>
      <c r="J12" s="48" t="s">
        <v>532</v>
      </c>
    </row>
    <row r="13" spans="2:10" ht="15" customHeight="1">
      <c r="B13" s="422" t="s">
        <v>1</v>
      </c>
      <c r="C13" s="53" t="s">
        <v>211</v>
      </c>
      <c r="D13" s="54">
        <v>1947.0194960721212</v>
      </c>
      <c r="E13" s="54">
        <v>3894.0014543934381</v>
      </c>
      <c r="F13" s="54">
        <v>260.52049861025995</v>
      </c>
      <c r="G13" s="54">
        <v>7.6509253596137201</v>
      </c>
      <c r="I13" s="48"/>
      <c r="J13" s="48"/>
    </row>
    <row r="14" spans="2:10" ht="15" customHeight="1">
      <c r="B14" s="422"/>
      <c r="C14" s="53" t="s">
        <v>212</v>
      </c>
      <c r="D14" s="54">
        <v>301.32782075565228</v>
      </c>
      <c r="E14" s="54">
        <v>472.76075835597317</v>
      </c>
      <c r="F14" s="54"/>
      <c r="G14" s="54"/>
      <c r="I14" s="48"/>
      <c r="J14" s="48"/>
    </row>
    <row r="15" spans="2:10" ht="15" customHeight="1">
      <c r="B15" s="422" t="s">
        <v>213</v>
      </c>
      <c r="C15" s="53" t="s">
        <v>211</v>
      </c>
      <c r="D15" s="54">
        <v>59167.683664519427</v>
      </c>
      <c r="E15" s="54">
        <v>106030.76377456253</v>
      </c>
      <c r="F15" s="54">
        <v>11340.951921856431</v>
      </c>
      <c r="G15" s="54">
        <v>3449.6642944365985</v>
      </c>
      <c r="H15" s="49"/>
      <c r="I15" s="48"/>
      <c r="J15" s="48"/>
    </row>
    <row r="16" spans="2:10" ht="15" customHeight="1">
      <c r="B16" s="422"/>
      <c r="C16" s="53" t="s">
        <v>212</v>
      </c>
      <c r="D16" s="54">
        <v>3367.2365719254708</v>
      </c>
      <c r="E16" s="54">
        <v>591.52682156847072</v>
      </c>
      <c r="F16" s="54">
        <v>86.025168788462679</v>
      </c>
      <c r="G16" s="54"/>
    </row>
    <row r="17" spans="2:7" ht="15" customHeight="1">
      <c r="B17" s="422" t="s">
        <v>3</v>
      </c>
      <c r="C17" s="53" t="s">
        <v>211</v>
      </c>
      <c r="D17" s="54">
        <v>122478.45420976356</v>
      </c>
      <c r="E17" s="54">
        <v>386837.12097243918</v>
      </c>
      <c r="F17" s="54">
        <v>33020.455344563285</v>
      </c>
      <c r="G17" s="54">
        <v>2611.7243931589601</v>
      </c>
    </row>
    <row r="18" spans="2:7" ht="15" customHeight="1">
      <c r="B18" s="422"/>
      <c r="C18" s="53" t="s">
        <v>212</v>
      </c>
      <c r="D18" s="54">
        <v>12665.773667133422</v>
      </c>
      <c r="E18" s="54">
        <v>49114.669063880741</v>
      </c>
      <c r="F18" s="54">
        <v>3001.2014836844764</v>
      </c>
      <c r="G18" s="54">
        <v>20.818231222636651</v>
      </c>
    </row>
    <row r="19" spans="2:7" ht="15" customHeight="1">
      <c r="B19" s="422" t="s">
        <v>4</v>
      </c>
      <c r="C19" s="53" t="s">
        <v>211</v>
      </c>
      <c r="D19" s="54">
        <v>11408.922196064319</v>
      </c>
      <c r="E19" s="54">
        <v>14562.026721978011</v>
      </c>
      <c r="F19" s="54">
        <v>344.28831600709088</v>
      </c>
      <c r="G19" s="54">
        <v>446.16417873432795</v>
      </c>
    </row>
    <row r="20" spans="2:7" ht="15" customHeight="1">
      <c r="B20" s="422"/>
      <c r="C20" s="53" t="s">
        <v>212</v>
      </c>
      <c r="D20" s="54">
        <v>1529.5304528212141</v>
      </c>
      <c r="E20" s="54">
        <v>1865.5640617107395</v>
      </c>
      <c r="F20" s="54">
        <v>157.5351812175719</v>
      </c>
      <c r="G20" s="54"/>
    </row>
    <row r="21" spans="2:7" ht="15" customHeight="1">
      <c r="B21" s="431" t="s">
        <v>214</v>
      </c>
      <c r="C21" s="53" t="s">
        <v>211</v>
      </c>
      <c r="D21" s="54">
        <v>42955.73827165852</v>
      </c>
      <c r="E21" s="54">
        <v>30113.627886976239</v>
      </c>
      <c r="F21" s="54">
        <v>6014</v>
      </c>
      <c r="G21" s="54">
        <v>496.19270665650413</v>
      </c>
    </row>
    <row r="22" spans="2:7" ht="15" customHeight="1">
      <c r="B22" s="431"/>
      <c r="C22" s="53" t="s">
        <v>212</v>
      </c>
      <c r="D22" s="54"/>
      <c r="E22" s="54"/>
      <c r="F22" s="54"/>
      <c r="G22" s="54"/>
    </row>
    <row r="23" spans="2:7" ht="15" customHeight="1">
      <c r="B23" s="431" t="s">
        <v>215</v>
      </c>
      <c r="C23" s="53" t="s">
        <v>211</v>
      </c>
      <c r="D23" s="54">
        <v>17485.78959894758</v>
      </c>
      <c r="E23" s="54">
        <v>3289.4534464979724</v>
      </c>
      <c r="F23" s="54">
        <v>1.7976351583770778</v>
      </c>
      <c r="G23" s="54">
        <v>168.11156370745641</v>
      </c>
    </row>
    <row r="24" spans="2:7" ht="15" customHeight="1">
      <c r="B24" s="431"/>
      <c r="C24" s="53" t="s">
        <v>212</v>
      </c>
      <c r="D24" s="54"/>
      <c r="E24" s="54"/>
      <c r="F24" s="54"/>
      <c r="G24" s="54"/>
    </row>
    <row r="25" spans="2:7" ht="15" customHeight="1">
      <c r="B25" s="422" t="s">
        <v>7</v>
      </c>
      <c r="C25" s="53" t="s">
        <v>211</v>
      </c>
      <c r="D25" s="54">
        <v>1242.533643397689</v>
      </c>
      <c r="E25" s="54">
        <v>3487.5579485390031</v>
      </c>
      <c r="F25" s="54">
        <v>171.4001561910959</v>
      </c>
      <c r="G25" s="54"/>
    </row>
    <row r="26" spans="2:7" ht="15" customHeight="1">
      <c r="B26" s="422"/>
      <c r="C26" s="53" t="s">
        <v>212</v>
      </c>
      <c r="D26" s="54">
        <v>268.20354338298569</v>
      </c>
      <c r="E26" s="54">
        <v>1198.0108058008279</v>
      </c>
      <c r="F26" s="54"/>
      <c r="G26" s="54"/>
    </row>
    <row r="27" spans="2:7" ht="15" customHeight="1">
      <c r="B27" s="422" t="s">
        <v>8</v>
      </c>
      <c r="C27" s="53" t="s">
        <v>211</v>
      </c>
      <c r="D27" s="54">
        <v>5484.5888826670507</v>
      </c>
      <c r="E27" s="54">
        <v>11937.267671721806</v>
      </c>
      <c r="F27" s="54">
        <v>130.51595324225912</v>
      </c>
      <c r="G27" s="54">
        <v>1804.0485935303188</v>
      </c>
    </row>
    <row r="28" spans="2:7" ht="15" customHeight="1">
      <c r="B28" s="422"/>
      <c r="C28" s="53" t="s">
        <v>212</v>
      </c>
      <c r="D28" s="54">
        <v>154.58459769944369</v>
      </c>
      <c r="E28" s="54">
        <v>355.49747362566239</v>
      </c>
      <c r="F28" s="54"/>
      <c r="G28" s="54"/>
    </row>
    <row r="29" spans="2:7" ht="15" customHeight="1">
      <c r="B29" s="422" t="s">
        <v>9</v>
      </c>
      <c r="C29" s="53" t="s">
        <v>211</v>
      </c>
      <c r="D29" s="54">
        <v>8077.7992603278954</v>
      </c>
      <c r="E29" s="54">
        <v>1821.189701727257</v>
      </c>
      <c r="F29" s="54">
        <v>600.52692394498615</v>
      </c>
      <c r="G29" s="54">
        <v>113.47922199313692</v>
      </c>
    </row>
    <row r="30" spans="2:7" ht="15" customHeight="1">
      <c r="B30" s="422"/>
      <c r="C30" s="53" t="s">
        <v>212</v>
      </c>
      <c r="D30" s="54">
        <v>2940.9559881409027</v>
      </c>
      <c r="E30" s="54">
        <v>855.31257656556238</v>
      </c>
      <c r="F30" s="54">
        <v>4.4780305343659998</v>
      </c>
      <c r="G30" s="54"/>
    </row>
    <row r="31" spans="2:7" ht="15" customHeight="1">
      <c r="B31" s="422" t="s">
        <v>10</v>
      </c>
      <c r="C31" s="53" t="s">
        <v>211</v>
      </c>
      <c r="D31" s="54">
        <v>1228.2777711151796</v>
      </c>
      <c r="E31" s="54">
        <v>2249.9317349320609</v>
      </c>
      <c r="F31" s="54">
        <v>135.00380540764203</v>
      </c>
      <c r="G31" s="54"/>
    </row>
    <row r="32" spans="2:7" ht="15" customHeight="1">
      <c r="B32" s="422"/>
      <c r="C32" s="53" t="s">
        <v>212</v>
      </c>
      <c r="D32" s="54">
        <v>6690.2403645283503</v>
      </c>
      <c r="E32" s="54">
        <v>4601.351141281747</v>
      </c>
      <c r="F32" s="54">
        <v>715.00104463554169</v>
      </c>
      <c r="G32" s="54"/>
    </row>
    <row r="33" spans="2:7" ht="15" customHeight="1">
      <c r="B33" s="422" t="s">
        <v>11</v>
      </c>
      <c r="C33" s="53" t="s">
        <v>211</v>
      </c>
      <c r="D33" s="54">
        <v>7169.9855802032862</v>
      </c>
      <c r="E33" s="54">
        <v>589.64505954728816</v>
      </c>
      <c r="F33" s="54"/>
      <c r="G33" s="54"/>
    </row>
    <row r="34" spans="2:7" ht="15" customHeight="1">
      <c r="B34" s="422"/>
      <c r="C34" s="53" t="s">
        <v>212</v>
      </c>
      <c r="D34" s="54">
        <v>1317.6342571881084</v>
      </c>
      <c r="E34" s="54"/>
      <c r="F34" s="54"/>
      <c r="G34" s="54"/>
    </row>
    <row r="35" spans="2:7" ht="15" customHeight="1">
      <c r="B35" s="422" t="s">
        <v>12</v>
      </c>
      <c r="C35" s="53" t="s">
        <v>211</v>
      </c>
      <c r="D35" s="54">
        <v>48634.47085518355</v>
      </c>
      <c r="E35" s="54">
        <v>62478.919862382216</v>
      </c>
      <c r="F35" s="54">
        <v>51229.488449967917</v>
      </c>
      <c r="G35" s="54">
        <v>28011.518447041602</v>
      </c>
    </row>
    <row r="36" spans="2:7" ht="15" customHeight="1">
      <c r="B36" s="422"/>
      <c r="C36" s="53" t="s">
        <v>212</v>
      </c>
      <c r="D36" s="54">
        <v>1681.4542373943491</v>
      </c>
      <c r="E36" s="54">
        <v>549.98413077220232</v>
      </c>
      <c r="F36" s="54">
        <v>1748.3052864838396</v>
      </c>
      <c r="G36" s="54">
        <v>84.831382970650196</v>
      </c>
    </row>
    <row r="37" spans="2:7" ht="15" customHeight="1">
      <c r="B37" s="422" t="s">
        <v>13</v>
      </c>
      <c r="C37" s="53" t="s">
        <v>211</v>
      </c>
      <c r="D37" s="54">
        <v>2421.1807468751731</v>
      </c>
      <c r="E37" s="54">
        <v>7812.5205993421378</v>
      </c>
      <c r="F37" s="54">
        <v>1744.6804926448906</v>
      </c>
      <c r="G37" s="54"/>
    </row>
    <row r="38" spans="2:7" ht="15" customHeight="1">
      <c r="B38" s="422"/>
      <c r="C38" s="53" t="s">
        <v>212</v>
      </c>
      <c r="D38" s="54"/>
      <c r="E38" s="54"/>
      <c r="F38" s="54"/>
      <c r="G38" s="54"/>
    </row>
    <row r="39" spans="2:7" ht="15" customHeight="1">
      <c r="B39" s="422" t="s">
        <v>14</v>
      </c>
      <c r="C39" s="53" t="s">
        <v>211</v>
      </c>
      <c r="D39" s="54">
        <v>739.61665888613265</v>
      </c>
      <c r="E39" s="54">
        <v>2933.9042204214688</v>
      </c>
      <c r="F39" s="54"/>
      <c r="G39" s="54">
        <v>3404.7480788659632</v>
      </c>
    </row>
    <row r="40" spans="2:7" ht="15" customHeight="1">
      <c r="B40" s="422"/>
      <c r="C40" s="53" t="s">
        <v>212</v>
      </c>
      <c r="D40" s="54">
        <v>132.12105905958791</v>
      </c>
      <c r="E40" s="54"/>
      <c r="F40" s="54"/>
      <c r="G40" s="54"/>
    </row>
    <row r="41" spans="2:7" ht="15" customHeight="1">
      <c r="B41" s="422" t="s">
        <v>15</v>
      </c>
      <c r="C41" s="53" t="s">
        <v>211</v>
      </c>
      <c r="D41" s="54">
        <v>75954.028195615872</v>
      </c>
      <c r="E41" s="54">
        <v>28916.647378797792</v>
      </c>
      <c r="F41" s="54">
        <v>1300.9827969424339</v>
      </c>
      <c r="G41" s="54">
        <v>642.95078489326283</v>
      </c>
    </row>
    <row r="42" spans="2:7" ht="15" customHeight="1">
      <c r="B42" s="422"/>
      <c r="C42" s="53" t="s">
        <v>212</v>
      </c>
      <c r="D42" s="54">
        <v>37525.876551659043</v>
      </c>
      <c r="E42" s="54">
        <v>8229.4314726491648</v>
      </c>
      <c r="F42" s="54">
        <v>83.997007095301939</v>
      </c>
      <c r="G42" s="54"/>
    </row>
    <row r="43" spans="2:7" ht="15" customHeight="1">
      <c r="B43" s="422" t="s">
        <v>16</v>
      </c>
      <c r="C43" s="53" t="s">
        <v>211</v>
      </c>
      <c r="D43" s="54">
        <v>363.14248928378191</v>
      </c>
      <c r="E43" s="54">
        <v>696.1199041662062</v>
      </c>
      <c r="F43" s="54">
        <v>70.518623355886362</v>
      </c>
      <c r="G43" s="54"/>
    </row>
    <row r="44" spans="2:7" ht="15" customHeight="1">
      <c r="B44" s="422"/>
      <c r="C44" s="53" t="s">
        <v>212</v>
      </c>
      <c r="D44" s="54">
        <v>34.305863610922238</v>
      </c>
      <c r="E44" s="54">
        <v>25.908911732311793</v>
      </c>
      <c r="F44" s="54"/>
      <c r="G44" s="54"/>
    </row>
    <row r="45" spans="2:7" ht="15" customHeight="1">
      <c r="B45" s="422" t="s">
        <v>50</v>
      </c>
      <c r="C45" s="53" t="s">
        <v>211</v>
      </c>
      <c r="D45" s="54">
        <v>60263.849283724281</v>
      </c>
      <c r="E45" s="54">
        <v>13319.236990642787</v>
      </c>
      <c r="F45" s="54">
        <v>899.72122003325842</v>
      </c>
      <c r="G45" s="54">
        <v>635.8031276863428</v>
      </c>
    </row>
    <row r="46" spans="2:7" ht="15" customHeight="1">
      <c r="B46" s="422"/>
      <c r="C46" s="53" t="s">
        <v>212</v>
      </c>
      <c r="D46" s="54">
        <v>3907.1413958667631</v>
      </c>
      <c r="E46" s="54">
        <v>2808.663537937513</v>
      </c>
      <c r="F46" s="54">
        <v>87.998502740276393</v>
      </c>
      <c r="G46" s="54"/>
    </row>
    <row r="47" spans="2:7" ht="14.25" customHeight="1">
      <c r="B47" s="404" t="s">
        <v>135</v>
      </c>
      <c r="C47" s="404"/>
      <c r="D47" s="404"/>
      <c r="E47" s="404"/>
      <c r="F47" s="404"/>
    </row>
    <row r="48" spans="2:7" ht="16.5">
      <c r="B48" s="7" t="s">
        <v>260</v>
      </c>
      <c r="C48" s="5"/>
      <c r="D48" s="6"/>
      <c r="E48" s="6"/>
      <c r="F48" s="6"/>
    </row>
  </sheetData>
  <mergeCells count="23">
    <mergeCell ref="B45:B46"/>
    <mergeCell ref="B9:C10"/>
    <mergeCell ref="B47:F47"/>
    <mergeCell ref="B33:B34"/>
    <mergeCell ref="B35:B36"/>
    <mergeCell ref="B37:B38"/>
    <mergeCell ref="B39:B40"/>
    <mergeCell ref="B41:B42"/>
    <mergeCell ref="B43:B44"/>
    <mergeCell ref="B21:B22"/>
    <mergeCell ref="B23:B24"/>
    <mergeCell ref="B25:B26"/>
    <mergeCell ref="B27:B28"/>
    <mergeCell ref="B29:B30"/>
    <mergeCell ref="B31:B32"/>
    <mergeCell ref="B11:B12"/>
    <mergeCell ref="B13:B14"/>
    <mergeCell ref="B15:B16"/>
    <mergeCell ref="B17:B18"/>
    <mergeCell ref="B19:B20"/>
    <mergeCell ref="B7:G7"/>
    <mergeCell ref="B8:G8"/>
    <mergeCell ref="D9:G9"/>
  </mergeCells>
  <hyperlinks>
    <hyperlink ref="I9" location="INDICE!A1" display="ÍNDICE"/>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
  <sheetViews>
    <sheetView showGridLines="0" zoomScale="115" zoomScaleNormal="115" workbookViewId="0">
      <selection activeCell="G11" sqref="G11"/>
    </sheetView>
  </sheetViews>
  <sheetFormatPr baseColWidth="10" defaultRowHeight="15"/>
  <cols>
    <col min="2" max="2" width="33.5703125" customWidth="1"/>
    <col min="3" max="5" width="22.5703125" customWidth="1"/>
  </cols>
  <sheetData>
    <row r="1" spans="2:6" ht="110.25" customHeight="1"/>
    <row r="2" spans="2:6" ht="70.5" customHeight="1" thickBot="1">
      <c r="F2" s="43" t="s">
        <v>201</v>
      </c>
    </row>
    <row r="3" spans="2:6" ht="12" customHeight="1">
      <c r="B3" s="409" t="s">
        <v>136</v>
      </c>
      <c r="C3" s="434" t="s">
        <v>156</v>
      </c>
      <c r="D3" s="435"/>
      <c r="E3" s="413"/>
      <c r="F3" s="3"/>
    </row>
    <row r="4" spans="2:6" ht="15" customHeight="1" thickBot="1">
      <c r="B4" s="410"/>
      <c r="C4" s="436"/>
      <c r="D4" s="437"/>
      <c r="E4" s="438"/>
      <c r="F4" s="3"/>
    </row>
    <row r="5" spans="2:6" ht="19.5" customHeight="1" thickBot="1">
      <c r="B5" s="411"/>
      <c r="C5" s="178" t="s">
        <v>153</v>
      </c>
      <c r="D5" s="179" t="s">
        <v>154</v>
      </c>
      <c r="E5" s="180" t="s">
        <v>155</v>
      </c>
      <c r="F5" s="3"/>
    </row>
    <row r="6" spans="2:6" ht="13.5" customHeight="1">
      <c r="B6" s="26" t="s">
        <v>210</v>
      </c>
      <c r="C6" s="24">
        <v>618441.79109050974</v>
      </c>
      <c r="D6" s="24">
        <v>322275.32496368251</v>
      </c>
      <c r="E6" s="24">
        <v>940717.11605419335</v>
      </c>
      <c r="F6" s="3"/>
    </row>
    <row r="7" spans="2:6" ht="13.5" customHeight="1">
      <c r="B7" s="17" t="s">
        <v>52</v>
      </c>
      <c r="C7" s="18">
        <v>277357.06202899048</v>
      </c>
      <c r="D7" s="18">
        <v>80874.249439981722</v>
      </c>
      <c r="E7" s="18">
        <v>358231.31146897387</v>
      </c>
      <c r="F7" s="3"/>
    </row>
    <row r="8" spans="2:6" ht="13.5" customHeight="1">
      <c r="B8" s="17" t="s">
        <v>53</v>
      </c>
      <c r="C8" s="18">
        <v>163.13547398522635</v>
      </c>
      <c r="D8" s="18">
        <v>1217.0347659420629</v>
      </c>
      <c r="E8" s="18">
        <v>1380.1702399272895</v>
      </c>
      <c r="F8" s="3"/>
    </row>
    <row r="9" spans="2:6" ht="13.5" customHeight="1">
      <c r="B9" s="17" t="s">
        <v>54</v>
      </c>
      <c r="C9" s="18">
        <v>458.51084993131565</v>
      </c>
      <c r="D9" s="18">
        <v>2275.8016663853027</v>
      </c>
      <c r="E9" s="18">
        <v>2734.3125163166192</v>
      </c>
      <c r="F9" s="3"/>
    </row>
    <row r="10" spans="2:6" ht="13.5" customHeight="1">
      <c r="B10" s="17" t="s">
        <v>55</v>
      </c>
      <c r="C10" s="18" t="s">
        <v>261</v>
      </c>
      <c r="D10" s="18">
        <v>9867.0426093232127</v>
      </c>
      <c r="E10" s="18">
        <v>9867.0426093232127</v>
      </c>
      <c r="F10" s="3"/>
    </row>
    <row r="11" spans="2:6" ht="13.5" customHeight="1">
      <c r="B11" s="17" t="s">
        <v>56</v>
      </c>
      <c r="C11" s="18">
        <v>509.17763992832408</v>
      </c>
      <c r="D11" s="18">
        <v>6167.9685754035627</v>
      </c>
      <c r="E11" s="18">
        <v>6677.1462153318926</v>
      </c>
      <c r="F11" s="3"/>
    </row>
    <row r="12" spans="2:6" ht="13.5" customHeight="1">
      <c r="B12" s="17" t="s">
        <v>57</v>
      </c>
      <c r="C12" s="18">
        <v>192.38728355578428</v>
      </c>
      <c r="D12" s="18">
        <v>4042.4962651805308</v>
      </c>
      <c r="E12" s="18">
        <v>4234.8835487363176</v>
      </c>
      <c r="F12" s="3"/>
    </row>
    <row r="13" spans="2:6" ht="13.5" customHeight="1">
      <c r="B13" s="17" t="s">
        <v>58</v>
      </c>
      <c r="C13" s="18">
        <v>5702.6881789660865</v>
      </c>
      <c r="D13" s="18">
        <v>17045.067617228666</v>
      </c>
      <c r="E13" s="18">
        <v>22747.75579619476</v>
      </c>
      <c r="F13" s="3"/>
    </row>
    <row r="14" spans="2:6" ht="13.5" customHeight="1">
      <c r="B14" s="17" t="s">
        <v>59</v>
      </c>
      <c r="C14" s="18">
        <v>4367.460809465666</v>
      </c>
      <c r="D14" s="18">
        <v>4145.2629292653037</v>
      </c>
      <c r="E14" s="18">
        <v>8512.7237387309688</v>
      </c>
      <c r="F14" s="3"/>
    </row>
    <row r="15" spans="2:6" ht="13.5" customHeight="1">
      <c r="B15" s="17" t="s">
        <v>60</v>
      </c>
      <c r="C15" s="18">
        <v>409.73483600508308</v>
      </c>
      <c r="D15" s="18">
        <v>2247.434209202157</v>
      </c>
      <c r="E15" s="18">
        <v>2657.1690452072394</v>
      </c>
      <c r="F15" s="3"/>
    </row>
    <row r="16" spans="2:6" ht="13.5" customHeight="1">
      <c r="B16" s="17" t="s">
        <v>61</v>
      </c>
      <c r="C16" s="18">
        <v>916.56782482835058</v>
      </c>
      <c r="D16" s="18">
        <v>4176.1924429191549</v>
      </c>
      <c r="E16" s="18">
        <v>5092.7602677475015</v>
      </c>
      <c r="F16" s="3"/>
    </row>
    <row r="17" spans="2:6" ht="13.5" customHeight="1">
      <c r="B17" s="17" t="s">
        <v>62</v>
      </c>
      <c r="C17" s="18">
        <v>2518.4900237745378</v>
      </c>
      <c r="D17" s="18">
        <v>2977.429857703095</v>
      </c>
      <c r="E17" s="18">
        <v>5495.919881477631</v>
      </c>
      <c r="F17" s="3"/>
    </row>
    <row r="18" spans="2:6" ht="13.5" customHeight="1">
      <c r="B18" s="17" t="s">
        <v>63</v>
      </c>
      <c r="C18" s="18">
        <v>281721.49437088572</v>
      </c>
      <c r="D18" s="18">
        <v>62550.878675646214</v>
      </c>
      <c r="E18" s="18">
        <v>344272.37304653268</v>
      </c>
      <c r="F18" s="3"/>
    </row>
    <row r="19" spans="2:6" ht="13.5" customHeight="1">
      <c r="B19" s="17" t="s">
        <v>64</v>
      </c>
      <c r="C19" s="18">
        <v>4762.3649359635219</v>
      </c>
      <c r="D19" s="18">
        <v>12414.110023164674</v>
      </c>
      <c r="E19" s="18">
        <v>17176.474959128205</v>
      </c>
      <c r="F19" s="3"/>
    </row>
    <row r="20" spans="2:6" ht="13.5" customHeight="1">
      <c r="B20" s="17" t="s">
        <v>65</v>
      </c>
      <c r="C20" s="18">
        <v>12241.724817683611</v>
      </c>
      <c r="D20" s="18">
        <v>35779.99097654708</v>
      </c>
      <c r="E20" s="18">
        <v>48021.715794230804</v>
      </c>
      <c r="F20" s="3"/>
    </row>
    <row r="21" spans="2:6" ht="13.5" customHeight="1">
      <c r="B21" s="17" t="s">
        <v>66</v>
      </c>
      <c r="C21" s="18">
        <v>3123.7063725227872</v>
      </c>
      <c r="D21" s="18">
        <v>643.07402692573896</v>
      </c>
      <c r="E21" s="18">
        <v>3766.7803994485248</v>
      </c>
      <c r="F21" s="3"/>
    </row>
    <row r="22" spans="2:6" ht="13.5" customHeight="1">
      <c r="B22" s="17" t="s">
        <v>67</v>
      </c>
      <c r="C22" s="18">
        <v>3536.7222210733148</v>
      </c>
      <c r="D22" s="18">
        <v>16299.326267380398</v>
      </c>
      <c r="E22" s="18">
        <v>19836.048488453678</v>
      </c>
      <c r="F22" s="3"/>
    </row>
    <row r="23" spans="2:6" ht="13.5" customHeight="1">
      <c r="B23" s="17" t="s">
        <v>68</v>
      </c>
      <c r="C23" s="18">
        <v>48.524984791833937</v>
      </c>
      <c r="D23" s="18">
        <v>556.58191246319677</v>
      </c>
      <c r="E23" s="18">
        <v>605.10689725503073</v>
      </c>
      <c r="F23" s="3"/>
    </row>
    <row r="24" spans="2:6" ht="13.5" customHeight="1">
      <c r="B24" s="17" t="s">
        <v>69</v>
      </c>
      <c r="C24" s="18">
        <v>6056.1517481733708</v>
      </c>
      <c r="D24" s="18">
        <v>2680.69906427763</v>
      </c>
      <c r="E24" s="18">
        <v>8736.850812450999</v>
      </c>
      <c r="F24" s="3"/>
    </row>
    <row r="25" spans="2:6" ht="13.5" customHeight="1">
      <c r="B25" s="17" t="s">
        <v>70</v>
      </c>
      <c r="C25" s="18">
        <v>3600.204093220058</v>
      </c>
      <c r="D25" s="18">
        <v>9210.9870331975853</v>
      </c>
      <c r="E25" s="18">
        <v>12811.191126417651</v>
      </c>
      <c r="F25" s="3"/>
    </row>
    <row r="26" spans="2:6" ht="13.5" customHeight="1">
      <c r="B26" s="17" t="s">
        <v>71</v>
      </c>
      <c r="C26" s="18">
        <v>296.75103063907602</v>
      </c>
      <c r="D26" s="18">
        <v>1120.2995837492761</v>
      </c>
      <c r="E26" s="18">
        <v>1417.0506143883536</v>
      </c>
      <c r="F26" s="3"/>
    </row>
    <row r="27" spans="2:6" ht="13.5" customHeight="1">
      <c r="B27" s="17" t="s">
        <v>72</v>
      </c>
      <c r="C27" s="18">
        <v>175.2829735543246</v>
      </c>
      <c r="D27" s="18">
        <v>4095.7337870033384</v>
      </c>
      <c r="E27" s="18">
        <v>4271.0167605576626</v>
      </c>
      <c r="F27" s="3"/>
    </row>
    <row r="28" spans="2:6" ht="13.5" customHeight="1">
      <c r="B28" s="17" t="s">
        <v>73</v>
      </c>
      <c r="C28" s="18">
        <v>2966.6713340081596</v>
      </c>
      <c r="D28" s="18">
        <v>16691.043824679618</v>
      </c>
      <c r="E28" s="18">
        <v>19657.715158687766</v>
      </c>
      <c r="F28" s="3"/>
    </row>
    <row r="29" spans="2:6" ht="13.5" customHeight="1">
      <c r="B29" s="17" t="s">
        <v>74</v>
      </c>
      <c r="C29" s="18">
        <v>7316.9772585640794</v>
      </c>
      <c r="D29" s="18">
        <v>25196.619410116949</v>
      </c>
      <c r="E29" s="18">
        <v>32513.596668681039</v>
      </c>
      <c r="F29" s="3"/>
    </row>
    <row r="30" spans="2:6" ht="15.75">
      <c r="B30" s="404" t="s">
        <v>135</v>
      </c>
      <c r="C30" s="404"/>
      <c r="D30" s="404"/>
      <c r="E30" s="404"/>
      <c r="F30" s="404"/>
    </row>
    <row r="31" spans="2:6" ht="16.5">
      <c r="B31" s="7" t="s">
        <v>260</v>
      </c>
      <c r="C31" s="5"/>
      <c r="D31" s="6"/>
      <c r="E31" s="6"/>
      <c r="F31" s="6"/>
    </row>
  </sheetData>
  <mergeCells count="3">
    <mergeCell ref="B30:F30"/>
    <mergeCell ref="B3:B5"/>
    <mergeCell ref="C3:E4"/>
  </mergeCells>
  <hyperlinks>
    <hyperlink ref="F2" location="INDICE!A1" display="ÍNDICE"/>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1"/>
  <sheetViews>
    <sheetView showGridLines="0" zoomScale="130" zoomScaleNormal="130" workbookViewId="0">
      <selection activeCell="G4" sqref="G4"/>
    </sheetView>
  </sheetViews>
  <sheetFormatPr baseColWidth="10" defaultRowHeight="15"/>
  <cols>
    <col min="2" max="2" width="32.85546875" customWidth="1"/>
    <col min="3" max="3" width="20.5703125" customWidth="1"/>
    <col min="4" max="4" width="23.5703125" customWidth="1"/>
    <col min="5" max="5" width="20.5703125" customWidth="1"/>
  </cols>
  <sheetData>
    <row r="1" spans="2:6" ht="88.5" customHeight="1"/>
    <row r="2" spans="2:6" ht="54.75" customHeight="1" thickBot="1">
      <c r="F2" s="43" t="s">
        <v>201</v>
      </c>
    </row>
    <row r="3" spans="2:6" ht="21" customHeight="1" thickBot="1">
      <c r="B3" s="415" t="s">
        <v>81</v>
      </c>
      <c r="C3" s="440" t="s">
        <v>156</v>
      </c>
      <c r="D3" s="441"/>
      <c r="E3" s="442"/>
    </row>
    <row r="4" spans="2:6" ht="18.75" customHeight="1" thickBot="1">
      <c r="B4" s="439"/>
      <c r="C4" s="178" t="s">
        <v>153</v>
      </c>
      <c r="D4" s="179" t="s">
        <v>154</v>
      </c>
      <c r="E4" s="180" t="s">
        <v>155</v>
      </c>
    </row>
    <row r="5" spans="2:6" ht="15.75" customHeight="1">
      <c r="B5" s="27" t="s">
        <v>210</v>
      </c>
      <c r="C5" s="24">
        <v>618441.79109050974</v>
      </c>
      <c r="D5" s="24">
        <v>322275.32496368251</v>
      </c>
      <c r="E5" s="24">
        <v>940717.11605419335</v>
      </c>
    </row>
    <row r="6" spans="2:6" ht="14.25" customHeight="1">
      <c r="B6" s="17" t="s">
        <v>82</v>
      </c>
      <c r="C6" s="18">
        <v>516.66577858350502</v>
      </c>
      <c r="D6" s="18">
        <v>10380.478716211792</v>
      </c>
      <c r="E6" s="18">
        <v>10897.144494795311</v>
      </c>
    </row>
    <row r="7" spans="2:6" ht="14.25" customHeight="1">
      <c r="B7" s="17" t="s">
        <v>83</v>
      </c>
      <c r="C7" s="18">
        <v>16520.439687550683</v>
      </c>
      <c r="D7" s="18">
        <v>14085.631790057792</v>
      </c>
      <c r="E7" s="18">
        <v>30606.071477608461</v>
      </c>
    </row>
    <row r="8" spans="2:6" ht="14.25" customHeight="1">
      <c r="B8" s="17" t="s">
        <v>84</v>
      </c>
      <c r="C8" s="18">
        <v>466.37565739221225</v>
      </c>
      <c r="D8" s="18">
        <v>5948.8561476454815</v>
      </c>
      <c r="E8" s="18">
        <v>6415.2318050376871</v>
      </c>
    </row>
    <row r="9" spans="2:6" ht="14.25" customHeight="1">
      <c r="B9" s="17" t="s">
        <v>85</v>
      </c>
      <c r="C9" s="18">
        <v>1027.510318680067</v>
      </c>
      <c r="D9" s="18">
        <v>13722.402933376947</v>
      </c>
      <c r="E9" s="18">
        <v>14749.913252056998</v>
      </c>
    </row>
    <row r="10" spans="2:6" ht="14.25" customHeight="1">
      <c r="B10" s="17" t="s">
        <v>86</v>
      </c>
      <c r="C10" s="18">
        <v>2712.1658400199285</v>
      </c>
      <c r="D10" s="18">
        <v>22673.497333040705</v>
      </c>
      <c r="E10" s="18">
        <v>25385.663173060602</v>
      </c>
    </row>
    <row r="11" spans="2:6" ht="14.25" customHeight="1">
      <c r="B11" s="17" t="s">
        <v>87</v>
      </c>
      <c r="C11" s="18">
        <v>3572.2597542324097</v>
      </c>
      <c r="D11" s="18">
        <v>26940.150767908166</v>
      </c>
      <c r="E11" s="18">
        <v>30512.41052214053</v>
      </c>
    </row>
    <row r="12" spans="2:6" ht="14.25" customHeight="1">
      <c r="B12" s="17" t="s">
        <v>88</v>
      </c>
      <c r="C12" s="18">
        <v>6722.3217326892045</v>
      </c>
      <c r="D12" s="18">
        <v>4310.6478898235246</v>
      </c>
      <c r="E12" s="18">
        <v>11032.969622512726</v>
      </c>
    </row>
    <row r="13" spans="2:6" ht="14.25" customHeight="1">
      <c r="B13" s="17" t="s">
        <v>89</v>
      </c>
      <c r="C13" s="18">
        <v>430.94588284444245</v>
      </c>
      <c r="D13" s="18">
        <v>8701.8608397492244</v>
      </c>
      <c r="E13" s="18">
        <v>9132.8067225936647</v>
      </c>
    </row>
    <row r="14" spans="2:6" ht="14.25" customHeight="1">
      <c r="B14" s="17" t="s">
        <v>90</v>
      </c>
      <c r="C14" s="18">
        <v>246100.92264243579</v>
      </c>
      <c r="D14" s="18">
        <v>66807.539602947756</v>
      </c>
      <c r="E14" s="18">
        <v>312908.46224538353</v>
      </c>
    </row>
    <row r="15" spans="2:6" ht="14.25" customHeight="1">
      <c r="B15" s="17" t="s">
        <v>91</v>
      </c>
      <c r="C15" s="18">
        <v>1245.7674735686567</v>
      </c>
      <c r="D15" s="18">
        <v>11991.656804696526</v>
      </c>
      <c r="E15" s="18">
        <v>13237.424278265191</v>
      </c>
    </row>
    <row r="16" spans="2:6" ht="14.25" customHeight="1">
      <c r="B16" s="17" t="s">
        <v>92</v>
      </c>
      <c r="C16" s="18">
        <v>17016.100720188282</v>
      </c>
      <c r="D16" s="18">
        <v>23118.00575589576</v>
      </c>
      <c r="E16" s="18">
        <v>40134.106476084045</v>
      </c>
    </row>
    <row r="17" spans="2:5" ht="14.25" customHeight="1">
      <c r="B17" s="17" t="s">
        <v>93</v>
      </c>
      <c r="C17" s="18">
        <v>182994.50790946523</v>
      </c>
      <c r="D17" s="18">
        <v>36502.794769701635</v>
      </c>
      <c r="E17" s="18">
        <v>219497.30267916701</v>
      </c>
    </row>
    <row r="18" spans="2:5" ht="14.25" customHeight="1">
      <c r="B18" s="17" t="s">
        <v>94</v>
      </c>
      <c r="C18" s="18">
        <v>126988.15611779768</v>
      </c>
      <c r="D18" s="18">
        <v>18496.521111271773</v>
      </c>
      <c r="E18" s="18">
        <v>145484.67722906976</v>
      </c>
    </row>
    <row r="19" spans="2:5" ht="14.25" customHeight="1">
      <c r="B19" s="17" t="s">
        <v>95</v>
      </c>
      <c r="C19" s="18">
        <v>233.88751526432972</v>
      </c>
      <c r="D19" s="18">
        <v>4881.5675331788289</v>
      </c>
      <c r="E19" s="18">
        <v>5115.4550484431657</v>
      </c>
    </row>
    <row r="20" spans="2:5" ht="14.25" customHeight="1">
      <c r="B20" s="17" t="s">
        <v>96</v>
      </c>
      <c r="C20" s="18">
        <v>640.39870993653187</v>
      </c>
      <c r="D20" s="18">
        <v>4103.2588648137871</v>
      </c>
      <c r="E20" s="18">
        <v>4743.6575747503175</v>
      </c>
    </row>
    <row r="21" spans="2:5" ht="14.25" customHeight="1">
      <c r="B21" s="17" t="s">
        <v>97</v>
      </c>
      <c r="C21" s="18">
        <v>8.2104013297207903</v>
      </c>
      <c r="D21" s="18">
        <v>3348.0420770374599</v>
      </c>
      <c r="E21" s="18">
        <v>3356.2524783671802</v>
      </c>
    </row>
    <row r="22" spans="2:5" ht="14.25" customHeight="1">
      <c r="B22" s="17" t="s">
        <v>98</v>
      </c>
      <c r="C22" s="18">
        <v>888.01519457835627</v>
      </c>
      <c r="D22" s="18">
        <v>12866.707327142683</v>
      </c>
      <c r="E22" s="18">
        <v>13754.722521721058</v>
      </c>
    </row>
    <row r="23" spans="2:5" ht="14.25" customHeight="1">
      <c r="B23" s="17" t="s">
        <v>99</v>
      </c>
      <c r="C23" s="18">
        <v>1028.8483555994007</v>
      </c>
      <c r="D23" s="18">
        <v>12570.92152175611</v>
      </c>
      <c r="E23" s="18">
        <v>13599.769877355515</v>
      </c>
    </row>
    <row r="24" spans="2:5" ht="14.25" customHeight="1">
      <c r="B24" s="17" t="s">
        <v>100</v>
      </c>
      <c r="C24" s="18">
        <v>40.831499585809844</v>
      </c>
      <c r="D24" s="18">
        <v>834.78836647609035</v>
      </c>
      <c r="E24" s="18">
        <v>875.6198660619001</v>
      </c>
    </row>
    <row r="25" spans="2:5" ht="14.25" customHeight="1">
      <c r="B25" s="17" t="s">
        <v>101</v>
      </c>
      <c r="C25" s="18">
        <v>2904.746539038259</v>
      </c>
      <c r="D25" s="18">
        <v>5793.2925056975046</v>
      </c>
      <c r="E25" s="18">
        <v>8698.0390447357622</v>
      </c>
    </row>
    <row r="26" spans="2:5" ht="14.25" customHeight="1">
      <c r="B26" s="17" t="s">
        <v>102</v>
      </c>
      <c r="C26" s="18">
        <v>2900.6695342600406</v>
      </c>
      <c r="D26" s="18">
        <v>7712.7535577891704</v>
      </c>
      <c r="E26" s="18">
        <v>10613.423092049212</v>
      </c>
    </row>
    <row r="27" spans="2:5" ht="14.25" customHeight="1">
      <c r="B27" s="17" t="s">
        <v>103</v>
      </c>
      <c r="C27" s="18">
        <v>684.30628462442007</v>
      </c>
      <c r="D27" s="18">
        <v>4262.4057770295285</v>
      </c>
      <c r="E27" s="18">
        <v>4946.7120616539514</v>
      </c>
    </row>
    <row r="28" spans="2:5" ht="14.25" customHeight="1">
      <c r="B28" s="17" t="s">
        <v>104</v>
      </c>
      <c r="C28" s="18">
        <v>2782.7664644473189</v>
      </c>
      <c r="D28" s="18">
        <v>2215.4377024903597</v>
      </c>
      <c r="E28" s="18">
        <v>4998.2041669376786</v>
      </c>
    </row>
    <row r="29" spans="2:5" ht="14.25" customHeight="1">
      <c r="B29" s="17" t="s">
        <v>264</v>
      </c>
      <c r="C29" s="18">
        <v>14.971076399218639</v>
      </c>
      <c r="D29" s="18">
        <v>6.1052679478822443</v>
      </c>
      <c r="E29" s="18">
        <v>21.076344347100882</v>
      </c>
    </row>
    <row r="30" spans="2:5" ht="24" customHeight="1">
      <c r="B30" s="90" t="s">
        <v>135</v>
      </c>
      <c r="C30" s="5"/>
      <c r="D30" s="6"/>
      <c r="E30" s="6"/>
    </row>
    <row r="31" spans="2:5" ht="15.75">
      <c r="B31" s="7" t="s">
        <v>260</v>
      </c>
    </row>
  </sheetData>
  <mergeCells count="2">
    <mergeCell ref="B3:B4"/>
    <mergeCell ref="C3:E3"/>
  </mergeCells>
  <hyperlinks>
    <hyperlink ref="F2" location="INDICE!A1" display="ÍNDICE"/>
  </hyperlinks>
  <pageMargins left="0.7" right="0.7" top="0.75" bottom="0.75" header="0.3" footer="0.3"/>
  <pageSetup orientation="portrait" horizontalDpi="360" verticalDpi="36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
  <sheetViews>
    <sheetView showGridLines="0" zoomScale="130" zoomScaleNormal="130" workbookViewId="0">
      <selection activeCell="K11" sqref="K11"/>
    </sheetView>
  </sheetViews>
  <sheetFormatPr baseColWidth="10" defaultRowHeight="15" customHeight="1"/>
  <cols>
    <col min="2" max="2" width="36.28515625" customWidth="1"/>
    <col min="6" max="6" width="15" customWidth="1"/>
  </cols>
  <sheetData>
    <row r="1" spans="2:12" ht="116.25" customHeight="1"/>
    <row r="2" spans="2:12" ht="80.25" customHeight="1" thickBot="1"/>
    <row r="3" spans="2:12" ht="22.5" customHeight="1" thickBot="1">
      <c r="B3" s="420" t="s">
        <v>136</v>
      </c>
      <c r="C3" s="160" t="s">
        <v>75</v>
      </c>
      <c r="D3" s="165" t="s">
        <v>76</v>
      </c>
      <c r="E3" s="165" t="s">
        <v>77</v>
      </c>
      <c r="F3" s="165" t="s">
        <v>80</v>
      </c>
      <c r="G3" s="165" t="s">
        <v>263</v>
      </c>
      <c r="H3" s="165" t="s">
        <v>78</v>
      </c>
      <c r="I3" s="165" t="s">
        <v>79</v>
      </c>
      <c r="J3" s="161" t="s">
        <v>0</v>
      </c>
      <c r="L3" s="43" t="s">
        <v>201</v>
      </c>
    </row>
    <row r="4" spans="2:12" ht="26.25" customHeight="1" thickBot="1">
      <c r="B4" s="421"/>
      <c r="C4" s="167" t="s">
        <v>20</v>
      </c>
      <c r="D4" s="168" t="s">
        <v>20</v>
      </c>
      <c r="E4" s="168" t="s">
        <v>20</v>
      </c>
      <c r="F4" s="168" t="s">
        <v>20</v>
      </c>
      <c r="G4" s="168" t="s">
        <v>20</v>
      </c>
      <c r="H4" s="168" t="s">
        <v>20</v>
      </c>
      <c r="I4" s="168" t="s">
        <v>20</v>
      </c>
      <c r="J4" s="181" t="s">
        <v>20</v>
      </c>
    </row>
    <row r="5" spans="2:12" ht="15" customHeight="1">
      <c r="B5" s="23" t="s">
        <v>210</v>
      </c>
      <c r="C5" s="24">
        <v>496454.80776927521</v>
      </c>
      <c r="D5" s="24">
        <v>136610.95733685378</v>
      </c>
      <c r="E5" s="24">
        <v>16974.43221450318</v>
      </c>
      <c r="F5" s="24">
        <v>68439.661240270972</v>
      </c>
      <c r="G5" s="24">
        <v>142674.20257929483</v>
      </c>
      <c r="H5" s="24">
        <v>44814.899777976498</v>
      </c>
      <c r="I5" s="24">
        <v>34748.155136025831</v>
      </c>
      <c r="J5" s="24">
        <v>940717.11605418485</v>
      </c>
    </row>
    <row r="6" spans="2:12" ht="15" customHeight="1">
      <c r="B6" s="17" t="s">
        <v>52</v>
      </c>
      <c r="C6" s="18">
        <v>215867.58825996486</v>
      </c>
      <c r="D6" s="18">
        <v>111968.65444691596</v>
      </c>
      <c r="E6" s="18">
        <v>379.03072341137539</v>
      </c>
      <c r="F6" s="18">
        <v>598.48432109019097</v>
      </c>
      <c r="G6" s="18">
        <v>6037.4713183192762</v>
      </c>
      <c r="H6" s="18">
        <v>18285.011890438833</v>
      </c>
      <c r="I6" s="18">
        <v>5095.0705088314535</v>
      </c>
      <c r="J6" s="18">
        <v>358231.31146897253</v>
      </c>
    </row>
    <row r="7" spans="2:12" ht="15" customHeight="1">
      <c r="B7" s="17" t="s">
        <v>53</v>
      </c>
      <c r="C7" s="18">
        <v>490.51906537885117</v>
      </c>
      <c r="D7" s="18">
        <v>30.849064563624506</v>
      </c>
      <c r="E7" s="18">
        <v>605.70810866611851</v>
      </c>
      <c r="F7" s="18">
        <v>211.5974388288723</v>
      </c>
      <c r="G7" s="18">
        <v>0.687279321733405</v>
      </c>
      <c r="H7" s="18">
        <v>17.431223702415863</v>
      </c>
      <c r="I7" s="18">
        <v>23.378059465673559</v>
      </c>
      <c r="J7" s="18">
        <v>1380.1702399272897</v>
      </c>
    </row>
    <row r="8" spans="2:12" ht="15" customHeight="1">
      <c r="B8" s="17" t="s">
        <v>54</v>
      </c>
      <c r="C8" s="18">
        <v>1979.2230025989302</v>
      </c>
      <c r="D8" s="18">
        <v>30.601735839796589</v>
      </c>
      <c r="E8" s="18">
        <v>244.30104989873055</v>
      </c>
      <c r="F8" s="18">
        <v>460.49663616418434</v>
      </c>
      <c r="G8" s="18" t="s">
        <v>261</v>
      </c>
      <c r="H8" s="18" t="s">
        <v>261</v>
      </c>
      <c r="I8" s="18">
        <v>19.690091814976046</v>
      </c>
      <c r="J8" s="18">
        <v>2734.3125163166178</v>
      </c>
    </row>
    <row r="9" spans="2:12" ht="15" customHeight="1">
      <c r="B9" s="17" t="s">
        <v>55</v>
      </c>
      <c r="C9" s="18">
        <v>9839.1753214218625</v>
      </c>
      <c r="D9" s="18">
        <v>5.4935804980285612</v>
      </c>
      <c r="E9" s="18" t="s">
        <v>261</v>
      </c>
      <c r="F9" s="18">
        <v>22.37370740330979</v>
      </c>
      <c r="G9" s="18" t="s">
        <v>261</v>
      </c>
      <c r="H9" s="18" t="s">
        <v>261</v>
      </c>
      <c r="I9" s="18" t="s">
        <v>261</v>
      </c>
      <c r="J9" s="18">
        <v>9867.0426093232109</v>
      </c>
    </row>
    <row r="10" spans="2:12" ht="15" customHeight="1">
      <c r="B10" s="17" t="s">
        <v>56</v>
      </c>
      <c r="C10" s="18">
        <v>5828.2579595538773</v>
      </c>
      <c r="D10" s="18">
        <v>171.12474953971645</v>
      </c>
      <c r="E10" s="18">
        <v>288.85098803530423</v>
      </c>
      <c r="F10" s="18">
        <v>370.72408188775273</v>
      </c>
      <c r="G10" s="18" t="s">
        <v>261</v>
      </c>
      <c r="H10" s="18" t="s">
        <v>261</v>
      </c>
      <c r="I10" s="18">
        <v>18.188436315241297</v>
      </c>
      <c r="J10" s="18">
        <v>6677.1462153318917</v>
      </c>
    </row>
    <row r="11" spans="2:12" ht="15" customHeight="1">
      <c r="B11" s="17" t="s">
        <v>57</v>
      </c>
      <c r="C11" s="18">
        <v>872.43683942308132</v>
      </c>
      <c r="D11" s="18">
        <v>100.39339794570284</v>
      </c>
      <c r="E11" s="18">
        <v>79.466427880056628</v>
      </c>
      <c r="F11" s="18">
        <v>3176.1497135285549</v>
      </c>
      <c r="G11" s="18" t="s">
        <v>261</v>
      </c>
      <c r="H11" s="18" t="s">
        <v>261</v>
      </c>
      <c r="I11" s="18">
        <v>6.4371699589138647</v>
      </c>
      <c r="J11" s="18">
        <v>4234.8835487363112</v>
      </c>
    </row>
    <row r="12" spans="2:12" ht="15" customHeight="1">
      <c r="B12" s="17" t="s">
        <v>58</v>
      </c>
      <c r="C12" s="18">
        <v>7323.3575614827178</v>
      </c>
      <c r="D12" s="18">
        <v>420.83089975082197</v>
      </c>
      <c r="E12" s="18">
        <v>2669.1965772041913</v>
      </c>
      <c r="F12" s="18">
        <v>6203.6966829965259</v>
      </c>
      <c r="G12" s="18">
        <v>4536.845417705762</v>
      </c>
      <c r="H12" s="18">
        <v>1424.2642042569744</v>
      </c>
      <c r="I12" s="18">
        <v>169.56445279777836</v>
      </c>
      <c r="J12" s="18">
        <v>22747.755796194757</v>
      </c>
    </row>
    <row r="13" spans="2:12" ht="15" customHeight="1">
      <c r="B13" s="17" t="s">
        <v>59</v>
      </c>
      <c r="C13" s="18">
        <v>3769.9925994444325</v>
      </c>
      <c r="D13" s="18">
        <v>477.7229004218363</v>
      </c>
      <c r="E13" s="18">
        <v>718.23739948661989</v>
      </c>
      <c r="F13" s="18">
        <v>1020.2993136112585</v>
      </c>
      <c r="G13" s="18">
        <v>2001.165277638592</v>
      </c>
      <c r="H13" s="18">
        <v>334.03820232705073</v>
      </c>
      <c r="I13" s="18">
        <v>191.26804580117556</v>
      </c>
      <c r="J13" s="18">
        <v>8512.7237387309742</v>
      </c>
    </row>
    <row r="14" spans="2:12" ht="15" customHeight="1">
      <c r="B14" s="17" t="s">
        <v>60</v>
      </c>
      <c r="C14" s="18">
        <v>1566.1442590980878</v>
      </c>
      <c r="D14" s="18">
        <v>56.496580829180004</v>
      </c>
      <c r="E14" s="18">
        <v>640.29727455513705</v>
      </c>
      <c r="F14" s="18">
        <v>326.58778028806512</v>
      </c>
      <c r="G14" s="18" t="s">
        <v>261</v>
      </c>
      <c r="H14" s="18" t="s">
        <v>261</v>
      </c>
      <c r="I14" s="18">
        <v>67.643150436768451</v>
      </c>
      <c r="J14" s="18">
        <v>2657.1690452072394</v>
      </c>
    </row>
    <row r="15" spans="2:12" ht="15" customHeight="1">
      <c r="B15" s="17" t="s">
        <v>61</v>
      </c>
      <c r="C15" s="18">
        <v>3079.4791172466589</v>
      </c>
      <c r="D15" s="18">
        <v>147.46763331532662</v>
      </c>
      <c r="E15" s="18">
        <v>379.28569580010219</v>
      </c>
      <c r="F15" s="18">
        <v>883.00476877699964</v>
      </c>
      <c r="G15" s="18">
        <v>516.25380936396277</v>
      </c>
      <c r="H15" s="18">
        <v>39.745417879538223</v>
      </c>
      <c r="I15" s="18">
        <v>47.523825364919993</v>
      </c>
      <c r="J15" s="18">
        <v>5092.7602677475006</v>
      </c>
    </row>
    <row r="16" spans="2:12" ht="15" customHeight="1">
      <c r="B16" s="17" t="s">
        <v>62</v>
      </c>
      <c r="C16" s="18">
        <v>2262.8774570158112</v>
      </c>
      <c r="D16" s="18">
        <v>83.78669435246519</v>
      </c>
      <c r="E16" s="18">
        <v>67.465038986581305</v>
      </c>
      <c r="F16" s="18">
        <v>2189.3451228605945</v>
      </c>
      <c r="G16" s="18">
        <v>709.17829915011055</v>
      </c>
      <c r="H16" s="18">
        <v>12.462716148783475</v>
      </c>
      <c r="I16" s="18">
        <v>170.80455296328603</v>
      </c>
      <c r="J16" s="18">
        <v>5495.9198814776282</v>
      </c>
    </row>
    <row r="17" spans="2:10" ht="15" customHeight="1">
      <c r="B17" s="17" t="s">
        <v>63</v>
      </c>
      <c r="C17" s="18">
        <v>139833.21117966078</v>
      </c>
      <c r="D17" s="18">
        <v>16468.505209311497</v>
      </c>
      <c r="E17" s="18">
        <v>633.4927494296935</v>
      </c>
      <c r="F17" s="18">
        <v>24054.00993037521</v>
      </c>
      <c r="G17" s="18">
        <v>113756.47318500739</v>
      </c>
      <c r="H17" s="18">
        <v>23051.551690209453</v>
      </c>
      <c r="I17" s="18">
        <v>26475.129102539209</v>
      </c>
      <c r="J17" s="18">
        <v>344272.37304653297</v>
      </c>
    </row>
    <row r="18" spans="2:10" ht="15" customHeight="1">
      <c r="B18" s="17" t="s">
        <v>64</v>
      </c>
      <c r="C18" s="18">
        <v>11025.858320888527</v>
      </c>
      <c r="D18" s="18">
        <v>742.83523732748768</v>
      </c>
      <c r="E18" s="18">
        <v>2442.3967886905416</v>
      </c>
      <c r="F18" s="18">
        <v>2578.905364063025</v>
      </c>
      <c r="G18" s="18">
        <v>100.14058857307218</v>
      </c>
      <c r="H18" s="18" t="s">
        <v>261</v>
      </c>
      <c r="I18" s="18">
        <v>286.33865958555737</v>
      </c>
      <c r="J18" s="18">
        <v>17176.474959128227</v>
      </c>
    </row>
    <row r="19" spans="2:10" ht="15" customHeight="1">
      <c r="B19" s="17" t="s">
        <v>65</v>
      </c>
      <c r="C19" s="18">
        <v>26303.901735641612</v>
      </c>
      <c r="D19" s="18">
        <v>1423.5315207564909</v>
      </c>
      <c r="E19" s="18">
        <v>5652.2927210646476</v>
      </c>
      <c r="F19" s="18">
        <v>9008.5919952247114</v>
      </c>
      <c r="G19" s="18">
        <v>4161.0136038063283</v>
      </c>
      <c r="H19" s="18">
        <v>950.99256149715325</v>
      </c>
      <c r="I19" s="18">
        <v>521.39165623968029</v>
      </c>
      <c r="J19" s="18">
        <v>48021.715794230586</v>
      </c>
    </row>
    <row r="20" spans="2:10" ht="15" customHeight="1">
      <c r="B20" s="17" t="s">
        <v>66</v>
      </c>
      <c r="C20" s="18">
        <v>293.15996809006322</v>
      </c>
      <c r="D20" s="18">
        <v>109.18351801092577</v>
      </c>
      <c r="E20" s="18" t="s">
        <v>261</v>
      </c>
      <c r="F20" s="18">
        <v>597.39911085210645</v>
      </c>
      <c r="G20" s="18">
        <v>2364.8924417886615</v>
      </c>
      <c r="H20" s="18">
        <v>337.49574507573408</v>
      </c>
      <c r="I20" s="18">
        <v>64.649615631034479</v>
      </c>
      <c r="J20" s="18">
        <v>3766.7803994485239</v>
      </c>
    </row>
    <row r="21" spans="2:10" ht="15" customHeight="1">
      <c r="B21" s="17" t="s">
        <v>67</v>
      </c>
      <c r="C21" s="18">
        <v>14755.374116002247</v>
      </c>
      <c r="D21" s="18">
        <v>309.94735035566504</v>
      </c>
      <c r="E21" s="18">
        <v>924.54604265170747</v>
      </c>
      <c r="F21" s="18">
        <v>3696.2024852647078</v>
      </c>
      <c r="G21" s="18">
        <v>8.7594170747267537</v>
      </c>
      <c r="H21" s="18" t="s">
        <v>261</v>
      </c>
      <c r="I21" s="18">
        <v>141.21907710466451</v>
      </c>
      <c r="J21" s="18">
        <v>19836.048488453675</v>
      </c>
    </row>
    <row r="22" spans="2:10" ht="15" customHeight="1">
      <c r="B22" s="17" t="s">
        <v>68</v>
      </c>
      <c r="C22" s="18">
        <v>530.10253888699583</v>
      </c>
      <c r="D22" s="18" t="s">
        <v>261</v>
      </c>
      <c r="E22" s="18" t="s">
        <v>261</v>
      </c>
      <c r="F22" s="18">
        <v>75.004358368035057</v>
      </c>
      <c r="G22" s="18" t="s">
        <v>261</v>
      </c>
      <c r="H22" s="18" t="s">
        <v>261</v>
      </c>
      <c r="I22" s="18" t="s">
        <v>261</v>
      </c>
      <c r="J22" s="18">
        <v>605.10689725503073</v>
      </c>
    </row>
    <row r="23" spans="2:10" ht="15" customHeight="1">
      <c r="B23" s="17" t="s">
        <v>69</v>
      </c>
      <c r="C23" s="18">
        <v>8279.1539499777318</v>
      </c>
      <c r="D23" s="18" t="s">
        <v>261</v>
      </c>
      <c r="E23" s="18" t="s">
        <v>261</v>
      </c>
      <c r="F23" s="18">
        <v>7.3919265578123774</v>
      </c>
      <c r="G23" s="18">
        <v>412.6422523062655</v>
      </c>
      <c r="H23" s="18" t="s">
        <v>261</v>
      </c>
      <c r="I23" s="18">
        <v>37.662683609192463</v>
      </c>
      <c r="J23" s="18">
        <v>8736.8508124509972</v>
      </c>
    </row>
    <row r="24" spans="2:10" ht="15" customHeight="1">
      <c r="B24" s="17" t="s">
        <v>70</v>
      </c>
      <c r="C24" s="18">
        <v>11799.246170399047</v>
      </c>
      <c r="D24" s="18">
        <v>639.06847502360881</v>
      </c>
      <c r="E24" s="18" t="s">
        <v>261</v>
      </c>
      <c r="F24" s="18">
        <v>372.87648099498972</v>
      </c>
      <c r="G24" s="18" t="s">
        <v>261</v>
      </c>
      <c r="H24" s="18" t="s">
        <v>261</v>
      </c>
      <c r="I24" s="18" t="s">
        <v>261</v>
      </c>
      <c r="J24" s="18">
        <v>12811.191126417645</v>
      </c>
    </row>
    <row r="25" spans="2:10" ht="15" customHeight="1">
      <c r="B25" s="17" t="s">
        <v>71</v>
      </c>
      <c r="C25" s="18">
        <v>641.33702551439023</v>
      </c>
      <c r="D25" s="18">
        <v>60.700784595794133</v>
      </c>
      <c r="E25" s="18">
        <v>23.153709667587936</v>
      </c>
      <c r="F25" s="18">
        <v>492.85065188825803</v>
      </c>
      <c r="G25" s="18">
        <v>198.56567983734092</v>
      </c>
      <c r="H25" s="18" t="s">
        <v>261</v>
      </c>
      <c r="I25" s="18">
        <v>0.44276288498168037</v>
      </c>
      <c r="J25" s="18">
        <v>1417.0506143883526</v>
      </c>
    </row>
    <row r="26" spans="2:10" ht="15" customHeight="1">
      <c r="B26" s="17" t="s">
        <v>72</v>
      </c>
      <c r="C26" s="18">
        <v>3217.803882801375</v>
      </c>
      <c r="D26" s="18">
        <v>44.966921895628865</v>
      </c>
      <c r="E26" s="18">
        <v>325.1166148421745</v>
      </c>
      <c r="F26" s="18">
        <v>661.17033487908122</v>
      </c>
      <c r="G26" s="18">
        <v>21.959006139401552</v>
      </c>
      <c r="H26" s="18" t="s">
        <v>261</v>
      </c>
      <c r="I26" s="18" t="s">
        <v>261</v>
      </c>
      <c r="J26" s="18">
        <v>4271.016760557658</v>
      </c>
    </row>
    <row r="27" spans="2:10" ht="15" customHeight="1">
      <c r="B27" s="17" t="s">
        <v>73</v>
      </c>
      <c r="C27" s="18">
        <v>3925.4459983065785</v>
      </c>
      <c r="D27" s="18">
        <v>2546.9740884576618</v>
      </c>
      <c r="E27" s="18">
        <v>99.542261514426244</v>
      </c>
      <c r="F27" s="18">
        <v>4397.1091197971245</v>
      </c>
      <c r="G27" s="18">
        <v>7242.7636049862031</v>
      </c>
      <c r="H27" s="18">
        <v>284.29235811742672</v>
      </c>
      <c r="I27" s="18">
        <v>1161.5877275083358</v>
      </c>
      <c r="J27" s="18">
        <v>19657.71515868777</v>
      </c>
    </row>
    <row r="28" spans="2:10" ht="15" customHeight="1">
      <c r="B28" s="17" t="s">
        <v>74</v>
      </c>
      <c r="C28" s="18">
        <v>22971.161440474971</v>
      </c>
      <c r="D28" s="18">
        <v>771.82254714658825</v>
      </c>
      <c r="E28" s="18">
        <v>802.05204271818025</v>
      </c>
      <c r="F28" s="18">
        <v>7035.3899145695377</v>
      </c>
      <c r="G28" s="18">
        <v>605.39139827561883</v>
      </c>
      <c r="H28" s="18">
        <v>77.613768323083391</v>
      </c>
      <c r="I28" s="18">
        <v>250.16555717305829</v>
      </c>
      <c r="J28" s="18">
        <v>32513.596668681028</v>
      </c>
    </row>
    <row r="29" spans="2:10" ht="15" customHeight="1">
      <c r="B29" s="404" t="s">
        <v>135</v>
      </c>
      <c r="C29" s="404"/>
      <c r="D29" s="404"/>
      <c r="E29" s="404"/>
      <c r="F29" s="404"/>
    </row>
    <row r="30" spans="2:10" ht="15" customHeight="1">
      <c r="B30" s="7" t="s">
        <v>260</v>
      </c>
      <c r="C30" s="5"/>
      <c r="D30" s="6"/>
      <c r="E30" s="6"/>
      <c r="F30" s="6"/>
    </row>
  </sheetData>
  <mergeCells count="2">
    <mergeCell ref="B29:F29"/>
    <mergeCell ref="B3:B4"/>
  </mergeCells>
  <hyperlinks>
    <hyperlink ref="L3" location="INDICE!A1" display="ÍNDICE"/>
  </hyperlinks>
  <pageMargins left="0.7" right="0.7" top="0.75" bottom="0.75" header="0.3" footer="0.3"/>
  <pageSetup orientation="portrait" horizontalDpi="200" verticalDpi="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130" zoomScaleNormal="130" workbookViewId="0">
      <selection activeCell="K11" sqref="K11"/>
    </sheetView>
  </sheetViews>
  <sheetFormatPr baseColWidth="10" defaultRowHeight="15"/>
  <cols>
    <col min="2" max="2" width="33" customWidth="1"/>
    <col min="3" max="9" width="16.42578125" customWidth="1"/>
    <col min="10" max="10" width="14.85546875" customWidth="1"/>
  </cols>
  <sheetData>
    <row r="1" spans="1:12" ht="108" customHeight="1"/>
    <row r="2" spans="1:12" ht="67.5" customHeight="1" thickBot="1">
      <c r="L2" s="43" t="s">
        <v>201</v>
      </c>
    </row>
    <row r="3" spans="1:12" ht="23.25" customHeight="1" thickBot="1">
      <c r="A3" s="9"/>
      <c r="B3" s="420" t="s">
        <v>81</v>
      </c>
      <c r="C3" s="160" t="s">
        <v>75</v>
      </c>
      <c r="D3" s="165" t="s">
        <v>76</v>
      </c>
      <c r="E3" s="165" t="s">
        <v>77</v>
      </c>
      <c r="F3" s="165" t="s">
        <v>80</v>
      </c>
      <c r="G3" s="165" t="s">
        <v>263</v>
      </c>
      <c r="H3" s="165" t="s">
        <v>78</v>
      </c>
      <c r="I3" s="165" t="s">
        <v>79</v>
      </c>
      <c r="J3" s="161" t="s">
        <v>0</v>
      </c>
    </row>
    <row r="4" spans="1:12" ht="23.25" customHeight="1" thickBot="1">
      <c r="A4" s="9"/>
      <c r="B4" s="421"/>
      <c r="C4" s="167" t="s">
        <v>20</v>
      </c>
      <c r="D4" s="168" t="s">
        <v>20</v>
      </c>
      <c r="E4" s="168" t="s">
        <v>20</v>
      </c>
      <c r="F4" s="168" t="s">
        <v>20</v>
      </c>
      <c r="G4" s="168" t="s">
        <v>20</v>
      </c>
      <c r="H4" s="168" t="s">
        <v>20</v>
      </c>
      <c r="I4" s="168" t="s">
        <v>20</v>
      </c>
      <c r="J4" s="181" t="s">
        <v>20</v>
      </c>
    </row>
    <row r="5" spans="1:12" ht="15.75" customHeight="1">
      <c r="A5" s="443"/>
      <c r="B5" s="23" t="s">
        <v>210</v>
      </c>
      <c r="C5" s="81">
        <v>496454.80776927521</v>
      </c>
      <c r="D5" s="81">
        <v>136610.95733685378</v>
      </c>
      <c r="E5" s="81">
        <v>16974.43221450318</v>
      </c>
      <c r="F5" s="81">
        <v>68439.661240270972</v>
      </c>
      <c r="G5" s="81">
        <v>142674.20257929483</v>
      </c>
      <c r="H5" s="81">
        <v>44814.899777976498</v>
      </c>
      <c r="I5" s="81">
        <v>34748.155136025831</v>
      </c>
      <c r="J5" s="81">
        <v>940717.11605418485</v>
      </c>
    </row>
    <row r="6" spans="1:12" ht="15.75" customHeight="1">
      <c r="A6" s="443"/>
      <c r="B6" s="17" t="s">
        <v>82</v>
      </c>
      <c r="C6" s="82">
        <v>4351.8699988932322</v>
      </c>
      <c r="D6" s="82">
        <v>261.79031058320254</v>
      </c>
      <c r="E6" s="82">
        <v>4044.0020330615339</v>
      </c>
      <c r="F6" s="82">
        <v>2022.5719968557441</v>
      </c>
      <c r="G6" s="82">
        <v>2.354905764066475</v>
      </c>
      <c r="H6" s="82">
        <v>213.39378649629867</v>
      </c>
      <c r="I6" s="82">
        <v>1.161463141246756</v>
      </c>
      <c r="J6" s="82">
        <v>10897.144494795311</v>
      </c>
    </row>
    <row r="7" spans="1:12" ht="15.75" customHeight="1">
      <c r="A7" s="443"/>
      <c r="B7" s="17" t="s">
        <v>83</v>
      </c>
      <c r="C7" s="82">
        <v>10156.531505786248</v>
      </c>
      <c r="D7" s="82">
        <v>1222.7432605993556</v>
      </c>
      <c r="E7" s="82">
        <v>2084.6977771382535</v>
      </c>
      <c r="F7" s="82">
        <v>8264.5663800251332</v>
      </c>
      <c r="G7" s="82">
        <v>7344.7691513929976</v>
      </c>
      <c r="H7" s="82">
        <v>975.37318803234962</v>
      </c>
      <c r="I7" s="82">
        <v>557.39021463415293</v>
      </c>
      <c r="J7" s="82">
        <v>30606.071477608461</v>
      </c>
    </row>
    <row r="8" spans="1:12" ht="15.75" customHeight="1">
      <c r="A8" s="443"/>
      <c r="B8" s="17" t="s">
        <v>84</v>
      </c>
      <c r="C8" s="82">
        <v>2417.49001666718</v>
      </c>
      <c r="D8" s="82">
        <v>367.16253183611929</v>
      </c>
      <c r="E8" s="82">
        <v>1243.3962788122258</v>
      </c>
      <c r="F8" s="82">
        <v>2199.6543157533579</v>
      </c>
      <c r="G8" s="82" t="s">
        <v>261</v>
      </c>
      <c r="H8" s="82">
        <v>90</v>
      </c>
      <c r="I8" s="82">
        <v>97.528661968802695</v>
      </c>
      <c r="J8" s="82">
        <v>6415.2318050376871</v>
      </c>
    </row>
    <row r="9" spans="1:12" ht="15.75" customHeight="1">
      <c r="A9" s="443"/>
      <c r="B9" s="17" t="s">
        <v>85</v>
      </c>
      <c r="C9" s="82">
        <v>13178.315554439849</v>
      </c>
      <c r="D9" s="82">
        <v>71.356585080270364</v>
      </c>
      <c r="E9" s="82">
        <v>27.000625822817153</v>
      </c>
      <c r="F9" s="82">
        <v>1333.7451138152019</v>
      </c>
      <c r="G9" s="82">
        <v>116.92123846596181</v>
      </c>
      <c r="H9" s="82" t="s">
        <v>261</v>
      </c>
      <c r="I9" s="82">
        <v>22.574134432901619</v>
      </c>
      <c r="J9" s="82">
        <v>14749.913252056998</v>
      </c>
    </row>
    <row r="10" spans="1:12" ht="15.75" customHeight="1">
      <c r="A10" s="443"/>
      <c r="B10" s="17" t="s">
        <v>86</v>
      </c>
      <c r="C10" s="82">
        <v>20685.857904765093</v>
      </c>
      <c r="D10" s="82">
        <v>384.62454963472175</v>
      </c>
      <c r="E10" s="82">
        <v>273.26642527251352</v>
      </c>
      <c r="F10" s="82">
        <v>3782.9530178055797</v>
      </c>
      <c r="G10" s="82">
        <v>23.390067960263512</v>
      </c>
      <c r="H10" s="82" t="s">
        <v>261</v>
      </c>
      <c r="I10" s="82">
        <v>235.57120762244685</v>
      </c>
      <c r="J10" s="82">
        <v>25385.663173060602</v>
      </c>
    </row>
    <row r="11" spans="1:12" ht="15.75" customHeight="1">
      <c r="A11" s="443"/>
      <c r="B11" s="17" t="s">
        <v>87</v>
      </c>
      <c r="C11" s="82">
        <v>23007.028362789191</v>
      </c>
      <c r="D11" s="82">
        <v>497.33482378317029</v>
      </c>
      <c r="E11" s="82">
        <v>1379.0282301916936</v>
      </c>
      <c r="F11" s="82">
        <v>4950.1794922499485</v>
      </c>
      <c r="G11" s="82">
        <v>368.9418179495778</v>
      </c>
      <c r="H11" s="82" t="s">
        <v>261</v>
      </c>
      <c r="I11" s="82">
        <v>309.89779517698435</v>
      </c>
      <c r="J11" s="82">
        <v>30512.41052214053</v>
      </c>
    </row>
    <row r="12" spans="1:12" ht="15.75" customHeight="1">
      <c r="A12" s="443"/>
      <c r="B12" s="17" t="s">
        <v>88</v>
      </c>
      <c r="C12" s="82">
        <v>5889.3013315309836</v>
      </c>
      <c r="D12" s="82">
        <v>357.61793530512699</v>
      </c>
      <c r="E12" s="82">
        <v>665.18329543987409</v>
      </c>
      <c r="F12" s="82">
        <v>1119.7359949456686</v>
      </c>
      <c r="G12" s="82">
        <v>2194.0792669339598</v>
      </c>
      <c r="H12" s="82">
        <v>392.65042919425179</v>
      </c>
      <c r="I12" s="82">
        <v>414.40136916286326</v>
      </c>
      <c r="J12" s="82">
        <v>11032.969622512726</v>
      </c>
    </row>
    <row r="13" spans="1:12" ht="15.75" customHeight="1">
      <c r="A13" s="443"/>
      <c r="B13" s="17" t="s">
        <v>89</v>
      </c>
      <c r="C13" s="82">
        <v>8177.1230772552099</v>
      </c>
      <c r="D13" s="82">
        <v>100.12616418595726</v>
      </c>
      <c r="E13" s="82" t="s">
        <v>261</v>
      </c>
      <c r="F13" s="82">
        <v>246.48000607601031</v>
      </c>
      <c r="G13" s="82">
        <v>422.64608370719344</v>
      </c>
      <c r="H13" s="82">
        <v>70.183544248903189</v>
      </c>
      <c r="I13" s="82">
        <v>116.2478471203965</v>
      </c>
      <c r="J13" s="82">
        <v>9132.8067225936647</v>
      </c>
    </row>
    <row r="14" spans="1:12" ht="15.75" customHeight="1">
      <c r="A14" s="443"/>
      <c r="B14" s="17" t="s">
        <v>90</v>
      </c>
      <c r="C14" s="82">
        <v>162863.68797805329</v>
      </c>
      <c r="D14" s="82">
        <v>95327.267814687468</v>
      </c>
      <c r="E14" s="82">
        <v>351.03964167063083</v>
      </c>
      <c r="F14" s="82">
        <v>2441.5551923911603</v>
      </c>
      <c r="G14" s="82">
        <v>22367.994207273798</v>
      </c>
      <c r="H14" s="82">
        <v>21179.793597007629</v>
      </c>
      <c r="I14" s="82">
        <v>8377.1238142996517</v>
      </c>
      <c r="J14" s="82">
        <v>312908.46224538353</v>
      </c>
    </row>
    <row r="15" spans="1:12" ht="15.75" customHeight="1">
      <c r="A15" s="443"/>
      <c r="B15" s="17" t="s">
        <v>91</v>
      </c>
      <c r="C15" s="82">
        <v>9888.1082098946554</v>
      </c>
      <c r="D15" s="82">
        <v>108.01921700676003</v>
      </c>
      <c r="E15" s="82">
        <v>210.22278776647755</v>
      </c>
      <c r="F15" s="82">
        <v>2932.6089116535431</v>
      </c>
      <c r="G15" s="82">
        <v>96.465151943727008</v>
      </c>
      <c r="H15" s="82" t="s">
        <v>261</v>
      </c>
      <c r="I15" s="82">
        <v>2</v>
      </c>
      <c r="J15" s="82">
        <v>13237.424278265191</v>
      </c>
    </row>
    <row r="16" spans="1:12" ht="15.75" customHeight="1">
      <c r="A16" s="443"/>
      <c r="B16" s="17" t="s">
        <v>92</v>
      </c>
      <c r="C16" s="82">
        <v>10031.614386033805</v>
      </c>
      <c r="D16" s="82">
        <v>964.17947966794418</v>
      </c>
      <c r="E16" s="82">
        <v>4544.8322468543138</v>
      </c>
      <c r="F16" s="82">
        <v>5342.8553191782521</v>
      </c>
      <c r="G16" s="82">
        <v>7001.6839527468346</v>
      </c>
      <c r="H16" s="82">
        <v>5910.0861335473965</v>
      </c>
      <c r="I16" s="82">
        <v>6338.8549580555255</v>
      </c>
      <c r="J16" s="82">
        <v>40134.106476084045</v>
      </c>
    </row>
    <row r="17" spans="1:10" ht="15.75" customHeight="1">
      <c r="A17" s="443"/>
      <c r="B17" s="17" t="s">
        <v>93</v>
      </c>
      <c r="C17" s="82">
        <v>175094.53480092983</v>
      </c>
      <c r="D17" s="82">
        <v>10582.913643550355</v>
      </c>
      <c r="E17" s="82">
        <v>442.81384694932518</v>
      </c>
      <c r="F17" s="82">
        <v>2086.0440025977496</v>
      </c>
      <c r="G17" s="82">
        <v>22066.742430060072</v>
      </c>
      <c r="H17" s="82">
        <v>1268.3193808352848</v>
      </c>
      <c r="I17" s="82">
        <v>7955.934574244653</v>
      </c>
      <c r="J17" s="82">
        <v>219497.30267916701</v>
      </c>
    </row>
    <row r="18" spans="1:10" ht="15.75" customHeight="1">
      <c r="A18" s="443"/>
      <c r="B18" s="17" t="s">
        <v>94</v>
      </c>
      <c r="C18" s="82">
        <v>22462.921153137126</v>
      </c>
      <c r="D18" s="82">
        <v>18015.944301309457</v>
      </c>
      <c r="E18" s="82" t="s">
        <v>261</v>
      </c>
      <c r="F18" s="82">
        <v>17128.853337319975</v>
      </c>
      <c r="G18" s="82">
        <v>67929.225308154288</v>
      </c>
      <c r="H18" s="82">
        <v>11365.601067304011</v>
      </c>
      <c r="I18" s="82">
        <v>8582.1320618449718</v>
      </c>
      <c r="J18" s="82">
        <v>145484.67722906976</v>
      </c>
    </row>
    <row r="19" spans="1:10" ht="15.75" customHeight="1">
      <c r="A19" s="443"/>
      <c r="B19" s="17" t="s">
        <v>95</v>
      </c>
      <c r="C19" s="82" t="s">
        <v>261</v>
      </c>
      <c r="D19" s="82">
        <v>600.63125474200388</v>
      </c>
      <c r="E19" s="82">
        <v>181.88787083691707</v>
      </c>
      <c r="F19" s="82">
        <v>2908.2538999381427</v>
      </c>
      <c r="G19" s="82">
        <v>814.74867223780086</v>
      </c>
      <c r="H19" s="82">
        <v>116.13679579850302</v>
      </c>
      <c r="I19" s="82">
        <v>493.79655488978835</v>
      </c>
      <c r="J19" s="82">
        <v>5115.4550484431657</v>
      </c>
    </row>
    <row r="20" spans="1:10" ht="15.75" customHeight="1">
      <c r="A20" s="443"/>
      <c r="B20" s="17" t="s">
        <v>96</v>
      </c>
      <c r="C20" s="82">
        <v>88.265807269300353</v>
      </c>
      <c r="D20" s="82">
        <v>761.79909073297495</v>
      </c>
      <c r="E20" s="82" t="s">
        <v>261</v>
      </c>
      <c r="F20" s="82">
        <v>608.92216580472837</v>
      </c>
      <c r="G20" s="82">
        <v>2783.36679230748</v>
      </c>
      <c r="H20" s="82">
        <v>195.12292396095742</v>
      </c>
      <c r="I20" s="82">
        <v>306.18079467487701</v>
      </c>
      <c r="J20" s="82">
        <v>4743.6575747503175</v>
      </c>
    </row>
    <row r="21" spans="1:10" ht="15.75" customHeight="1">
      <c r="A21" s="443"/>
      <c r="B21" s="17" t="s">
        <v>97</v>
      </c>
      <c r="C21" s="82">
        <v>29.254547833688751</v>
      </c>
      <c r="D21" s="82">
        <v>306.76953259457895</v>
      </c>
      <c r="E21" s="82">
        <v>8.2104013297207903</v>
      </c>
      <c r="F21" s="82">
        <v>1517.8201717127254</v>
      </c>
      <c r="G21" s="82">
        <v>1494.1978248964663</v>
      </c>
      <c r="H21" s="82" t="s">
        <v>261</v>
      </c>
      <c r="I21" s="82" t="s">
        <v>261</v>
      </c>
      <c r="J21" s="82">
        <v>3356.2524783671802</v>
      </c>
    </row>
    <row r="22" spans="1:10" ht="15.75" customHeight="1">
      <c r="A22" s="443"/>
      <c r="B22" s="17" t="s">
        <v>98</v>
      </c>
      <c r="C22" s="82">
        <v>8705.4368669235791</v>
      </c>
      <c r="D22" s="82">
        <v>436.99934259053293</v>
      </c>
      <c r="E22" s="82">
        <v>1120.4618016277545</v>
      </c>
      <c r="F22" s="82">
        <v>3046.805356848773</v>
      </c>
      <c r="G22" s="82">
        <v>419.97749383026047</v>
      </c>
      <c r="H22" s="82">
        <v>8.181966020495441</v>
      </c>
      <c r="I22" s="82">
        <v>16.859693879644702</v>
      </c>
      <c r="J22" s="82">
        <v>13754.722521721058</v>
      </c>
    </row>
    <row r="23" spans="1:10" ht="15.75" customHeight="1">
      <c r="A23" s="443"/>
      <c r="B23" s="17" t="s">
        <v>99</v>
      </c>
      <c r="C23" s="82">
        <v>10151.19484933563</v>
      </c>
      <c r="D23" s="82">
        <v>232.8721261073394</v>
      </c>
      <c r="E23" s="82">
        <v>398.34895172912991</v>
      </c>
      <c r="F23" s="82">
        <v>2789.9408184195609</v>
      </c>
      <c r="G23" s="82" t="s">
        <v>261</v>
      </c>
      <c r="H23" s="82" t="s">
        <v>261</v>
      </c>
      <c r="I23" s="82">
        <v>27.413131763833707</v>
      </c>
      <c r="J23" s="82">
        <v>13599.769877355515</v>
      </c>
    </row>
    <row r="24" spans="1:10" ht="15.75" customHeight="1">
      <c r="A24" s="443"/>
      <c r="B24" s="17" t="s">
        <v>100</v>
      </c>
      <c r="C24" s="82">
        <v>27.703463289413651</v>
      </c>
      <c r="D24" s="82">
        <v>132.910705724747</v>
      </c>
      <c r="E24" s="82" t="s">
        <v>261</v>
      </c>
      <c r="F24" s="82">
        <v>464.90215955966374</v>
      </c>
      <c r="G24" s="82" t="s">
        <v>261</v>
      </c>
      <c r="H24" s="82">
        <v>84.691692637523374</v>
      </c>
      <c r="I24" s="82">
        <v>165.41184485055211</v>
      </c>
      <c r="J24" s="82">
        <v>875.6198660619001</v>
      </c>
    </row>
    <row r="25" spans="1:10" ht="15.75" customHeight="1">
      <c r="A25" s="443"/>
      <c r="B25" s="17" t="s">
        <v>101</v>
      </c>
      <c r="C25" s="82">
        <v>2482.75842856284</v>
      </c>
      <c r="D25" s="82">
        <v>1583.9810534187841</v>
      </c>
      <c r="E25" s="82" t="s">
        <v>261</v>
      </c>
      <c r="F25" s="82">
        <v>1594.5614347037556</v>
      </c>
      <c r="G25" s="82">
        <v>1738.00411009256</v>
      </c>
      <c r="H25" s="82">
        <v>723.39740503814494</v>
      </c>
      <c r="I25" s="82">
        <v>575.33661291967906</v>
      </c>
      <c r="J25" s="82">
        <v>8698.0390447357622</v>
      </c>
    </row>
    <row r="26" spans="1:10" ht="15.75" customHeight="1">
      <c r="A26" s="443"/>
      <c r="B26" s="17" t="s">
        <v>102</v>
      </c>
      <c r="C26" s="82">
        <v>1873.3155713604731</v>
      </c>
      <c r="D26" s="82">
        <v>3086.1261718807018</v>
      </c>
      <c r="E26" s="82" t="s">
        <v>261</v>
      </c>
      <c r="F26" s="82">
        <v>991.71918963464952</v>
      </c>
      <c r="G26" s="82">
        <v>3885.4407708624726</v>
      </c>
      <c r="H26" s="82">
        <v>776.82138831091459</v>
      </c>
      <c r="I26" s="82" t="s">
        <v>261</v>
      </c>
      <c r="J26" s="82">
        <v>10613.423092049212</v>
      </c>
    </row>
    <row r="27" spans="1:10" ht="15.75" customHeight="1">
      <c r="A27" s="443"/>
      <c r="B27" s="17" t="s">
        <v>103</v>
      </c>
      <c r="C27" s="82">
        <v>2838.9300735225502</v>
      </c>
      <c r="D27" s="82">
        <v>655.15312384686251</v>
      </c>
      <c r="E27" s="82">
        <v>0.04</v>
      </c>
      <c r="F27" s="82">
        <v>628.90122346007229</v>
      </c>
      <c r="G27" s="82">
        <v>669.34923948158507</v>
      </c>
      <c r="H27" s="82">
        <v>2</v>
      </c>
      <c r="I27" s="82">
        <v>152.33840134288249</v>
      </c>
      <c r="J27" s="82">
        <v>4946.7120616539514</v>
      </c>
    </row>
    <row r="28" spans="1:10" ht="15.75" customHeight="1">
      <c r="A28" s="443"/>
      <c r="B28" s="17" t="s">
        <v>104</v>
      </c>
      <c r="C28" s="82">
        <v>2053.5638810008923</v>
      </c>
      <c r="D28" s="82">
        <v>549.22025751197248</v>
      </c>
      <c r="E28" s="82" t="s">
        <v>261</v>
      </c>
      <c r="F28" s="82">
        <v>18.369455647925498</v>
      </c>
      <c r="G28" s="82">
        <v>933.90409323310757</v>
      </c>
      <c r="H28" s="82">
        <v>1443.1464795437807</v>
      </c>
      <c r="I28" s="82" t="s">
        <v>261</v>
      </c>
      <c r="J28" s="82">
        <v>4998.2041669376786</v>
      </c>
    </row>
    <row r="29" spans="1:10" ht="18" customHeight="1">
      <c r="B29" s="17" t="s">
        <v>265</v>
      </c>
      <c r="C29" s="82" t="s">
        <v>261</v>
      </c>
      <c r="D29" s="82">
        <v>3.4140604734893603</v>
      </c>
      <c r="E29" s="82" t="s">
        <v>261</v>
      </c>
      <c r="F29" s="82">
        <v>17.662283873611521</v>
      </c>
      <c r="G29" s="82" t="s">
        <v>261</v>
      </c>
      <c r="H29" s="82" t="s">
        <v>261</v>
      </c>
      <c r="I29" s="82" t="s">
        <v>261</v>
      </c>
      <c r="J29" s="82">
        <v>21.076344347100882</v>
      </c>
    </row>
    <row r="30" spans="1:10" ht="16.5">
      <c r="B30" s="90" t="s">
        <v>135</v>
      </c>
      <c r="C30" s="5"/>
      <c r="D30" s="6"/>
      <c r="E30" s="6"/>
      <c r="F30" s="6"/>
    </row>
    <row r="31" spans="1:10" ht="15.75">
      <c r="B31" s="7" t="s">
        <v>260</v>
      </c>
    </row>
  </sheetData>
  <mergeCells count="2">
    <mergeCell ref="A5:A28"/>
    <mergeCell ref="B3:B4"/>
  </mergeCells>
  <hyperlinks>
    <hyperlink ref="L2" location="INDICE!A1" display="ÍNDICE"/>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zoomScale="130" zoomScaleNormal="130" workbookViewId="0">
      <selection activeCell="I13" sqref="I13"/>
    </sheetView>
  </sheetViews>
  <sheetFormatPr baseColWidth="10" defaultRowHeight="15"/>
  <cols>
    <col min="2" max="2" width="34.140625" customWidth="1"/>
    <col min="3" max="6" width="16.42578125" customWidth="1"/>
    <col min="7" max="7" width="24" customWidth="1"/>
  </cols>
  <sheetData>
    <row r="1" spans="2:8" ht="106.5" customHeight="1"/>
    <row r="2" spans="2:8" ht="53.25" customHeight="1" thickBot="1">
      <c r="H2" s="43" t="s">
        <v>201</v>
      </c>
    </row>
    <row r="3" spans="2:8" ht="15" customHeight="1" thickBot="1">
      <c r="B3" s="446" t="s">
        <v>136</v>
      </c>
      <c r="C3" s="446" t="s">
        <v>105</v>
      </c>
      <c r="D3" s="444"/>
      <c r="E3" s="449"/>
      <c r="F3" s="444" t="s">
        <v>18</v>
      </c>
      <c r="G3" s="420" t="s">
        <v>21</v>
      </c>
    </row>
    <row r="4" spans="2:8" ht="28.5" customHeight="1" thickBot="1">
      <c r="B4" s="447"/>
      <c r="C4" s="158" t="s">
        <v>146</v>
      </c>
      <c r="D4" s="159" t="s">
        <v>147</v>
      </c>
      <c r="E4" s="161" t="s">
        <v>157</v>
      </c>
      <c r="F4" s="445"/>
      <c r="G4" s="450"/>
    </row>
    <row r="5" spans="2:8" ht="15.75" thickBot="1">
      <c r="B5" s="448"/>
      <c r="C5" s="182" t="s">
        <v>20</v>
      </c>
      <c r="D5" s="168" t="s">
        <v>20</v>
      </c>
      <c r="E5" s="181" t="s">
        <v>20</v>
      </c>
      <c r="F5" s="183" t="s">
        <v>20</v>
      </c>
      <c r="G5" s="184" t="s">
        <v>138</v>
      </c>
    </row>
    <row r="6" spans="2:8" ht="16.5" customHeight="1">
      <c r="B6" s="23" t="s">
        <v>210</v>
      </c>
      <c r="C6" s="22">
        <v>390810.31206571753</v>
      </c>
      <c r="D6" s="22">
        <v>549906.80398847524</v>
      </c>
      <c r="E6" s="22">
        <v>940717.11605418485</v>
      </c>
      <c r="F6" s="22">
        <v>387236.41488803714</v>
      </c>
      <c r="G6" s="21">
        <f>(F6-C6)/C6</f>
        <v>-9.1448384736568036E-3</v>
      </c>
    </row>
    <row r="7" spans="2:8" ht="16.5" customHeight="1">
      <c r="B7" s="17" t="s">
        <v>52</v>
      </c>
      <c r="C7" s="18">
        <v>270510.09692738514</v>
      </c>
      <c r="D7" s="18">
        <v>87721.214541587513</v>
      </c>
      <c r="E7" s="18">
        <v>358231.31146897253</v>
      </c>
      <c r="F7" s="18">
        <v>268510.33062323637</v>
      </c>
      <c r="G7" s="21">
        <f t="shared" ref="G7:G29" si="0">(F7-C7)/C7</f>
        <v>-7.3925754597085501E-3</v>
      </c>
    </row>
    <row r="8" spans="2:8" ht="16.5" customHeight="1">
      <c r="B8" s="17" t="s">
        <v>53</v>
      </c>
      <c r="C8" s="18">
        <v>343.38537908190102</v>
      </c>
      <c r="D8" s="18">
        <v>1036.7848608453885</v>
      </c>
      <c r="E8" s="18">
        <v>1380.1702399272897</v>
      </c>
      <c r="F8" s="18">
        <v>343.170594486271</v>
      </c>
      <c r="G8" s="21">
        <f t="shared" si="0"/>
        <v>-6.2549138290128896E-4</v>
      </c>
    </row>
    <row r="9" spans="2:8" ht="16.5" customHeight="1">
      <c r="B9" s="17" t="s">
        <v>54</v>
      </c>
      <c r="C9" s="18">
        <v>1534.073293208334</v>
      </c>
      <c r="D9" s="18">
        <v>1200.2392231082833</v>
      </c>
      <c r="E9" s="18">
        <v>2734.3125163166178</v>
      </c>
      <c r="F9" s="18">
        <v>1526.9396881224447</v>
      </c>
      <c r="G9" s="21">
        <f t="shared" si="0"/>
        <v>-4.6501070825437293E-3</v>
      </c>
    </row>
    <row r="10" spans="2:8" ht="16.5" customHeight="1">
      <c r="B10" s="17" t="s">
        <v>55</v>
      </c>
      <c r="C10" s="18">
        <v>9810.6839115623079</v>
      </c>
      <c r="D10" s="18">
        <v>56.358697760906843</v>
      </c>
      <c r="E10" s="18">
        <v>9867.0426093232109</v>
      </c>
      <c r="F10" s="18">
        <v>9810.6839115623079</v>
      </c>
      <c r="G10" s="21">
        <f t="shared" si="0"/>
        <v>0</v>
      </c>
    </row>
    <row r="11" spans="2:8" ht="16.5" customHeight="1">
      <c r="B11" s="17" t="s">
        <v>56</v>
      </c>
      <c r="C11" s="18">
        <v>923.27048023764507</v>
      </c>
      <c r="D11" s="18">
        <v>5753.8757350942478</v>
      </c>
      <c r="E11" s="18">
        <v>6677.1462153318917</v>
      </c>
      <c r="F11" s="18">
        <v>898.833174007671</v>
      </c>
      <c r="G11" s="21">
        <f t="shared" si="0"/>
        <v>-2.6468198380699914E-2</v>
      </c>
    </row>
    <row r="12" spans="2:8" ht="16.5" customHeight="1">
      <c r="B12" s="17" t="s">
        <v>57</v>
      </c>
      <c r="C12" s="18">
        <v>1830.7500385576996</v>
      </c>
      <c r="D12" s="18">
        <v>2404.133510178609</v>
      </c>
      <c r="E12" s="18">
        <v>4234.8835487363112</v>
      </c>
      <c r="F12" s="18">
        <v>1711.9094192682687</v>
      </c>
      <c r="G12" s="21">
        <f t="shared" si="0"/>
        <v>-6.4913623808008095E-2</v>
      </c>
    </row>
    <row r="13" spans="2:8" ht="16.5" customHeight="1">
      <c r="B13" s="17" t="s">
        <v>58</v>
      </c>
      <c r="C13" s="18">
        <v>3378.7018013344623</v>
      </c>
      <c r="D13" s="18">
        <v>19369.053994860318</v>
      </c>
      <c r="E13" s="18">
        <v>22747.755796194757</v>
      </c>
      <c r="F13" s="18">
        <v>3265.3647540634661</v>
      </c>
      <c r="G13" s="21">
        <f t="shared" si="0"/>
        <v>-3.3544554664821931E-2</v>
      </c>
    </row>
    <row r="14" spans="2:8" ht="16.5" customHeight="1">
      <c r="B14" s="17" t="s">
        <v>59</v>
      </c>
      <c r="C14" s="18">
        <v>3177.5777617339331</v>
      </c>
      <c r="D14" s="18">
        <v>5335.1459769970361</v>
      </c>
      <c r="E14" s="18">
        <v>8512.7237387309742</v>
      </c>
      <c r="F14" s="18">
        <v>3064.3762681078661</v>
      </c>
      <c r="G14" s="21">
        <f t="shared" si="0"/>
        <v>-3.5625089962958309E-2</v>
      </c>
    </row>
    <row r="15" spans="2:8" ht="16.5" customHeight="1">
      <c r="B15" s="17" t="s">
        <v>60</v>
      </c>
      <c r="C15" s="18">
        <v>323.65621362553441</v>
      </c>
      <c r="D15" s="18">
        <v>2333.5128315817051</v>
      </c>
      <c r="E15" s="18">
        <v>2657.1690452072394</v>
      </c>
      <c r="F15" s="18">
        <v>322.73220584457414</v>
      </c>
      <c r="G15" s="21">
        <f t="shared" si="0"/>
        <v>-2.8549051186433591E-3</v>
      </c>
    </row>
    <row r="16" spans="2:8" ht="16.5" customHeight="1">
      <c r="B16" s="17" t="s">
        <v>61</v>
      </c>
      <c r="C16" s="18">
        <v>1488.2627633071943</v>
      </c>
      <c r="D16" s="18">
        <v>3604.4975044403109</v>
      </c>
      <c r="E16" s="18">
        <v>5092.7602677475006</v>
      </c>
      <c r="F16" s="18">
        <v>1475.432834758491</v>
      </c>
      <c r="G16" s="21">
        <f t="shared" si="0"/>
        <v>-8.6207414880103556E-3</v>
      </c>
    </row>
    <row r="17" spans="2:7" ht="16.5" customHeight="1">
      <c r="B17" s="17" t="s">
        <v>62</v>
      </c>
      <c r="C17" s="18">
        <v>4598.9223029915966</v>
      </c>
      <c r="D17" s="18">
        <v>896.99757848603724</v>
      </c>
      <c r="E17" s="18">
        <v>5495.9198814776282</v>
      </c>
      <c r="F17" s="18">
        <v>4598.9223029915966</v>
      </c>
      <c r="G17" s="21">
        <f t="shared" si="0"/>
        <v>0</v>
      </c>
    </row>
    <row r="18" spans="2:7" ht="16.5" customHeight="1">
      <c r="B18" s="17" t="s">
        <v>63</v>
      </c>
      <c r="C18" s="18">
        <v>44768.916559425299</v>
      </c>
      <c r="D18" s="18">
        <v>299503.45648710738</v>
      </c>
      <c r="E18" s="18">
        <v>344272.37304653297</v>
      </c>
      <c r="F18" s="18">
        <v>44281.28784306295</v>
      </c>
      <c r="G18" s="21">
        <f t="shared" si="0"/>
        <v>-1.0892126811134268E-2</v>
      </c>
    </row>
    <row r="19" spans="2:7" ht="16.5" customHeight="1">
      <c r="B19" s="17" t="s">
        <v>64</v>
      </c>
      <c r="C19" s="18">
        <v>4895.4050895663631</v>
      </c>
      <c r="D19" s="18">
        <v>12281.069869561867</v>
      </c>
      <c r="E19" s="18">
        <v>17176.474959128227</v>
      </c>
      <c r="F19" s="18">
        <v>4789.9338182480069</v>
      </c>
      <c r="G19" s="21">
        <f t="shared" si="0"/>
        <v>-2.1544952744186267E-2</v>
      </c>
    </row>
    <row r="20" spans="2:7" ht="16.5" customHeight="1">
      <c r="B20" s="17" t="s">
        <v>65</v>
      </c>
      <c r="C20" s="18">
        <v>5250.7565344172353</v>
      </c>
      <c r="D20" s="18">
        <v>42770.959259813513</v>
      </c>
      <c r="E20" s="18">
        <v>48021.715794230586</v>
      </c>
      <c r="F20" s="18">
        <v>5197.3987834156424</v>
      </c>
      <c r="G20" s="21">
        <f t="shared" si="0"/>
        <v>-1.0161916792722707E-2</v>
      </c>
    </row>
    <row r="21" spans="2:7" ht="16.5" customHeight="1">
      <c r="B21" s="17" t="s">
        <v>66</v>
      </c>
      <c r="C21" s="18">
        <v>479.69155181895445</v>
      </c>
      <c r="D21" s="18">
        <v>3287.0888476295704</v>
      </c>
      <c r="E21" s="18">
        <v>3766.7803994485239</v>
      </c>
      <c r="F21" s="18">
        <v>459.87304490514202</v>
      </c>
      <c r="G21" s="21">
        <f t="shared" si="0"/>
        <v>-4.1315105172609633E-2</v>
      </c>
    </row>
    <row r="22" spans="2:7" ht="16.5" customHeight="1">
      <c r="B22" s="17" t="s">
        <v>67</v>
      </c>
      <c r="C22" s="18">
        <v>6669.8366641051743</v>
      </c>
      <c r="D22" s="18">
        <v>13166.211824348537</v>
      </c>
      <c r="E22" s="18">
        <v>19836.048488453675</v>
      </c>
      <c r="F22" s="18">
        <v>6599.1790205828702</v>
      </c>
      <c r="G22" s="21">
        <f t="shared" si="0"/>
        <v>-1.0593609271207484E-2</v>
      </c>
    </row>
    <row r="23" spans="2:7" ht="16.5" customHeight="1">
      <c r="B23" s="17" t="s">
        <v>68</v>
      </c>
      <c r="C23" s="18">
        <v>2.0159756635284198</v>
      </c>
      <c r="D23" s="18">
        <v>603.09092159150237</v>
      </c>
      <c r="E23" s="18">
        <v>605.10689725503073</v>
      </c>
      <c r="F23" s="18">
        <v>2.0159756635284198</v>
      </c>
      <c r="G23" s="21">
        <f t="shared" si="0"/>
        <v>0</v>
      </c>
    </row>
    <row r="24" spans="2:7" ht="16.5" customHeight="1">
      <c r="B24" s="17" t="s">
        <v>69</v>
      </c>
      <c r="C24" s="18">
        <v>953.64404007994835</v>
      </c>
      <c r="D24" s="18">
        <v>7783.2067723710488</v>
      </c>
      <c r="E24" s="18">
        <v>8736.8508124509972</v>
      </c>
      <c r="F24" s="18">
        <v>953.00904007994814</v>
      </c>
      <c r="G24" s="21">
        <f t="shared" si="0"/>
        <v>-6.6586689929607628E-4</v>
      </c>
    </row>
    <row r="25" spans="2:7" ht="16.5" customHeight="1">
      <c r="B25" s="17" t="s">
        <v>70</v>
      </c>
      <c r="C25" s="18">
        <v>12438.314645422653</v>
      </c>
      <c r="D25" s="18">
        <v>372.87648099498972</v>
      </c>
      <c r="E25" s="18">
        <v>12811.191126417645</v>
      </c>
      <c r="F25" s="18">
        <v>12438.314645422653</v>
      </c>
      <c r="G25" s="21">
        <f t="shared" si="0"/>
        <v>0</v>
      </c>
    </row>
    <row r="26" spans="2:7" ht="16.5" customHeight="1">
      <c r="B26" s="17" t="s">
        <v>71</v>
      </c>
      <c r="C26" s="18">
        <v>1102.0828484100548</v>
      </c>
      <c r="D26" s="18">
        <v>314.96776597829682</v>
      </c>
      <c r="E26" s="18">
        <v>1417.0506143883526</v>
      </c>
      <c r="F26" s="18">
        <v>1095.085083142671</v>
      </c>
      <c r="G26" s="21">
        <f t="shared" si="0"/>
        <v>-6.3495818644480955E-3</v>
      </c>
    </row>
    <row r="27" spans="2:7" ht="16.5" customHeight="1">
      <c r="B27" s="17" t="s">
        <v>72</v>
      </c>
      <c r="C27" s="18">
        <v>385.87669223546345</v>
      </c>
      <c r="D27" s="18">
        <v>3885.1400683221964</v>
      </c>
      <c r="E27" s="18">
        <v>4271.016760557658</v>
      </c>
      <c r="F27" s="18">
        <v>385.87669223546345</v>
      </c>
      <c r="G27" s="21">
        <f t="shared" si="0"/>
        <v>0</v>
      </c>
    </row>
    <row r="28" spans="2:7" ht="16.5" customHeight="1">
      <c r="B28" s="17" t="s">
        <v>73</v>
      </c>
      <c r="C28" s="18">
        <v>524.25534058116898</v>
      </c>
      <c r="D28" s="18">
        <v>19133.459818106563</v>
      </c>
      <c r="E28" s="18">
        <v>19657.71515868777</v>
      </c>
      <c r="F28" s="18">
        <v>524.25534058116898</v>
      </c>
      <c r="G28" s="21">
        <f t="shared" si="0"/>
        <v>0</v>
      </c>
    </row>
    <row r="29" spans="2:7" ht="16.5" customHeight="1">
      <c r="B29" s="17" t="s">
        <v>74</v>
      </c>
      <c r="C29" s="18">
        <v>15420.13525096424</v>
      </c>
      <c r="D29" s="18">
        <v>17093.46141771683</v>
      </c>
      <c r="E29" s="18">
        <v>32513.596668681028</v>
      </c>
      <c r="F29" s="18">
        <v>14981.48982424542</v>
      </c>
      <c r="G29" s="21">
        <f t="shared" si="0"/>
        <v>-2.8446276221305584E-2</v>
      </c>
    </row>
    <row r="30" spans="2:7" ht="15.75">
      <c r="B30" s="404" t="s">
        <v>135</v>
      </c>
      <c r="C30" s="404"/>
      <c r="D30" s="404"/>
      <c r="E30" s="404"/>
      <c r="F30" s="404"/>
    </row>
    <row r="31" spans="2:7" ht="16.5">
      <c r="B31" s="7" t="s">
        <v>260</v>
      </c>
      <c r="C31" s="5"/>
      <c r="D31" s="6"/>
      <c r="E31" s="6"/>
      <c r="F31" s="6"/>
    </row>
  </sheetData>
  <mergeCells count="5">
    <mergeCell ref="F3:F4"/>
    <mergeCell ref="B3:B5"/>
    <mergeCell ref="C3:E3"/>
    <mergeCell ref="G3:G4"/>
    <mergeCell ref="B30:F30"/>
  </mergeCells>
  <hyperlinks>
    <hyperlink ref="H2" location="INDICE!A1" display="ÍNDICE"/>
  </hyperlinks>
  <pageMargins left="0.7" right="0.7" top="0.75" bottom="0.75" header="0.3" footer="0.3"/>
  <pageSetup orientation="portrait" horizontalDpi="200" verticalDpi="2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2"/>
  <sheetViews>
    <sheetView showGridLines="0" zoomScale="130" zoomScaleNormal="130" workbookViewId="0">
      <selection activeCell="D17" sqref="D17"/>
    </sheetView>
  </sheetViews>
  <sheetFormatPr baseColWidth="10" defaultRowHeight="15"/>
  <cols>
    <col min="2" max="2" width="26.140625" customWidth="1"/>
    <col min="3" max="4" width="16.42578125" customWidth="1"/>
    <col min="5" max="5" width="24" customWidth="1"/>
    <col min="6" max="6" width="21.42578125" customWidth="1"/>
  </cols>
  <sheetData>
    <row r="1" spans="2:7" ht="106.5" customHeight="1"/>
    <row r="2" spans="2:7" ht="58.5" customHeight="1" thickBot="1">
      <c r="B2" s="451"/>
      <c r="C2" s="451"/>
      <c r="D2" s="451"/>
      <c r="E2" s="451"/>
      <c r="G2" s="43" t="s">
        <v>201</v>
      </c>
    </row>
    <row r="3" spans="2:7" ht="19.5" customHeight="1" thickBot="1">
      <c r="B3" s="455" t="s">
        <v>81</v>
      </c>
      <c r="C3" s="452" t="s">
        <v>238</v>
      </c>
      <c r="D3" s="453"/>
      <c r="E3" s="453"/>
      <c r="F3" s="454"/>
    </row>
    <row r="4" spans="2:7" ht="25.5" customHeight="1" thickBot="1">
      <c r="B4" s="456"/>
      <c r="C4" s="185" t="s">
        <v>146</v>
      </c>
      <c r="D4" s="186" t="s">
        <v>239</v>
      </c>
      <c r="E4" s="187" t="s">
        <v>240</v>
      </c>
      <c r="F4" s="187" t="s">
        <v>18</v>
      </c>
    </row>
    <row r="5" spans="2:7" ht="15.75" thickBot="1">
      <c r="B5" s="457"/>
      <c r="C5" s="160" t="s">
        <v>20</v>
      </c>
      <c r="D5" s="165" t="s">
        <v>20</v>
      </c>
      <c r="E5" s="161" t="s">
        <v>20</v>
      </c>
      <c r="F5" s="161" t="s">
        <v>20</v>
      </c>
    </row>
    <row r="6" spans="2:7" s="63" customFormat="1" ht="14.25" customHeight="1">
      <c r="B6" s="336" t="s">
        <v>210</v>
      </c>
      <c r="C6" s="91">
        <v>390810.31206571753</v>
      </c>
      <c r="D6" s="91">
        <v>549906.80398847524</v>
      </c>
      <c r="E6" s="91">
        <v>940717.11605418485</v>
      </c>
      <c r="F6" s="92">
        <v>387236.41488803714</v>
      </c>
    </row>
    <row r="7" spans="2:7" s="63" customFormat="1" ht="14.25" customHeight="1">
      <c r="B7" s="64" t="s">
        <v>82</v>
      </c>
      <c r="C7" s="93">
        <v>2857.9823210545678</v>
      </c>
      <c r="D7" s="93">
        <v>8039.1621737407459</v>
      </c>
      <c r="E7" s="93">
        <v>10897.144494795311</v>
      </c>
      <c r="F7" s="94">
        <v>2826.21779172273</v>
      </c>
    </row>
    <row r="8" spans="2:7" s="63" customFormat="1" ht="14.25" customHeight="1">
      <c r="B8" s="64" t="s">
        <v>83</v>
      </c>
      <c r="C8" s="93">
        <v>1415.7240626527446</v>
      </c>
      <c r="D8" s="93">
        <v>29190.347414955766</v>
      </c>
      <c r="E8" s="93">
        <v>30606.071477608461</v>
      </c>
      <c r="F8" s="94">
        <v>1371.7156976292504</v>
      </c>
    </row>
    <row r="9" spans="2:7" s="63" customFormat="1" ht="14.25" customHeight="1">
      <c r="B9" s="64" t="s">
        <v>84</v>
      </c>
      <c r="C9" s="93">
        <v>1751.7720851172701</v>
      </c>
      <c r="D9" s="93">
        <v>4663.4597199204136</v>
      </c>
      <c r="E9" s="93">
        <v>6415.2318050376871</v>
      </c>
      <c r="F9" s="94">
        <v>1750.882715104078</v>
      </c>
    </row>
    <row r="10" spans="2:7" s="63" customFormat="1" ht="14.25" customHeight="1">
      <c r="B10" s="64" t="s">
        <v>85</v>
      </c>
      <c r="C10" s="93">
        <v>6092.8387112885866</v>
      </c>
      <c r="D10" s="93">
        <v>8657.0745407684171</v>
      </c>
      <c r="E10" s="93">
        <v>14749.913252056998</v>
      </c>
      <c r="F10" s="94">
        <v>6007.8858201641224</v>
      </c>
    </row>
    <row r="11" spans="2:7" s="63" customFormat="1" ht="14.25" customHeight="1">
      <c r="B11" s="64" t="s">
        <v>86</v>
      </c>
      <c r="C11" s="93">
        <v>11603.859678700577</v>
      </c>
      <c r="D11" s="93">
        <v>13781.803494360061</v>
      </c>
      <c r="E11" s="93">
        <v>25385.663173060602</v>
      </c>
      <c r="F11" s="94">
        <v>11570.939175377722</v>
      </c>
    </row>
    <row r="12" spans="2:7" s="63" customFormat="1" ht="14.25" customHeight="1">
      <c r="B12" s="64" t="s">
        <v>87</v>
      </c>
      <c r="C12" s="93">
        <v>10067.28639341957</v>
      </c>
      <c r="D12" s="93">
        <v>20445.124128721014</v>
      </c>
      <c r="E12" s="93">
        <v>30512.41052214053</v>
      </c>
      <c r="F12" s="94">
        <v>9990.2759113252941</v>
      </c>
    </row>
    <row r="13" spans="2:7" s="63" customFormat="1" ht="14.25" customHeight="1">
      <c r="B13" s="64" t="s">
        <v>88</v>
      </c>
      <c r="C13" s="93">
        <v>6670.8377908320163</v>
      </c>
      <c r="D13" s="93">
        <v>4362.131831680711</v>
      </c>
      <c r="E13" s="93">
        <v>11032.969622512726</v>
      </c>
      <c r="F13" s="94">
        <v>6669.5769490003604</v>
      </c>
    </row>
    <row r="14" spans="2:7" s="63" customFormat="1" ht="14.25" customHeight="1">
      <c r="B14" s="64" t="s">
        <v>89</v>
      </c>
      <c r="C14" s="93">
        <v>46.225942817662414</v>
      </c>
      <c r="D14" s="93">
        <v>9086.5807797760026</v>
      </c>
      <c r="E14" s="93">
        <v>9132.8067225936647</v>
      </c>
      <c r="F14" s="94">
        <v>46.225942817662414</v>
      </c>
    </row>
    <row r="15" spans="2:7" s="63" customFormat="1" ht="14.25" customHeight="1">
      <c r="B15" s="64" t="s">
        <v>90</v>
      </c>
      <c r="C15" s="93">
        <v>217297.30941974462</v>
      </c>
      <c r="D15" s="93">
        <v>95611.152825638783</v>
      </c>
      <c r="E15" s="93">
        <v>312908.46224538353</v>
      </c>
      <c r="F15" s="94">
        <v>216725.79525307869</v>
      </c>
    </row>
    <row r="16" spans="2:7" s="63" customFormat="1" ht="14.25" customHeight="1">
      <c r="B16" s="64" t="s">
        <v>91</v>
      </c>
      <c r="C16" s="93">
        <v>3313.9213252079207</v>
      </c>
      <c r="D16" s="93">
        <v>9923.5029530572338</v>
      </c>
      <c r="E16" s="93">
        <v>13237.424278265191</v>
      </c>
      <c r="F16" s="94">
        <v>3303.1732487030217</v>
      </c>
    </row>
    <row r="17" spans="2:6" s="63" customFormat="1" ht="14.25" customHeight="1">
      <c r="B17" s="64" t="s">
        <v>92</v>
      </c>
      <c r="C17" s="93">
        <v>10258.834661407816</v>
      </c>
      <c r="D17" s="93">
        <v>29875.271814676165</v>
      </c>
      <c r="E17" s="93">
        <v>40134.106476084045</v>
      </c>
      <c r="F17" s="94">
        <v>10196.021046965401</v>
      </c>
    </row>
    <row r="18" spans="2:6" s="63" customFormat="1" ht="14.25" customHeight="1">
      <c r="B18" s="64" t="s">
        <v>93</v>
      </c>
      <c r="C18" s="93">
        <v>81131.549551263597</v>
      </c>
      <c r="D18" s="93">
        <v>138365.75312790295</v>
      </c>
      <c r="E18" s="93">
        <v>219497.30267916701</v>
      </c>
      <c r="F18" s="94">
        <v>79483.510871070481</v>
      </c>
    </row>
    <row r="19" spans="2:6" s="63" customFormat="1" ht="14.25" customHeight="1">
      <c r="B19" s="64" t="s">
        <v>94</v>
      </c>
      <c r="C19" s="93">
        <v>21594.981075066091</v>
      </c>
      <c r="D19" s="93">
        <v>123889.69615400366</v>
      </c>
      <c r="E19" s="93">
        <v>145484.67722906976</v>
      </c>
      <c r="F19" s="94">
        <v>21356.196744675854</v>
      </c>
    </row>
    <row r="20" spans="2:6" s="63" customFormat="1" ht="14.25" customHeight="1">
      <c r="B20" s="64" t="s">
        <v>95</v>
      </c>
      <c r="C20" s="93">
        <v>29.997663675941372</v>
      </c>
      <c r="D20" s="93">
        <v>5085.4573847672209</v>
      </c>
      <c r="E20" s="93">
        <v>5115.4550484431657</v>
      </c>
      <c r="F20" s="94">
        <v>29.997663675941372</v>
      </c>
    </row>
    <row r="21" spans="2:6" s="63" customFormat="1" ht="14.25" customHeight="1">
      <c r="B21" s="64" t="s">
        <v>96</v>
      </c>
      <c r="C21" s="93" t="s">
        <v>261</v>
      </c>
      <c r="D21" s="93">
        <v>4743.6575747503175</v>
      </c>
      <c r="E21" s="93">
        <v>4743.6575747503175</v>
      </c>
      <c r="F21" s="94" t="s">
        <v>261</v>
      </c>
    </row>
    <row r="22" spans="2:6" s="63" customFormat="1" ht="14.25" customHeight="1">
      <c r="B22" s="64" t="s">
        <v>97</v>
      </c>
      <c r="C22" s="93" t="s">
        <v>261</v>
      </c>
      <c r="D22" s="93">
        <v>3356.2524783671802</v>
      </c>
      <c r="E22" s="93">
        <v>3356.2524783671802</v>
      </c>
      <c r="F22" s="94" t="s">
        <v>261</v>
      </c>
    </row>
    <row r="23" spans="2:6" s="63" customFormat="1" ht="14.25" customHeight="1">
      <c r="B23" s="64" t="s">
        <v>98</v>
      </c>
      <c r="C23" s="93">
        <v>4477.9431626718942</v>
      </c>
      <c r="D23" s="93">
        <v>9276.7793590491456</v>
      </c>
      <c r="E23" s="93">
        <v>13754.722521721058</v>
      </c>
      <c r="F23" s="94">
        <v>3847.0840442537105</v>
      </c>
    </row>
    <row r="24" spans="2:6" s="63" customFormat="1" ht="14.25" customHeight="1">
      <c r="B24" s="64" t="s">
        <v>99</v>
      </c>
      <c r="C24" s="93">
        <v>8297.1815721324547</v>
      </c>
      <c r="D24" s="93">
        <v>5302.5883052230338</v>
      </c>
      <c r="E24" s="93">
        <v>13599.769877355515</v>
      </c>
      <c r="F24" s="94">
        <v>8172.1155046109088</v>
      </c>
    </row>
    <row r="25" spans="2:6" s="63" customFormat="1" ht="14.25" customHeight="1">
      <c r="B25" s="64" t="s">
        <v>100</v>
      </c>
      <c r="C25" s="93">
        <v>1.1320851353781101</v>
      </c>
      <c r="D25" s="93">
        <v>874.48778092652185</v>
      </c>
      <c r="E25" s="93">
        <v>875.6198660619001</v>
      </c>
      <c r="F25" s="94">
        <v>1.1320851353781101</v>
      </c>
    </row>
    <row r="26" spans="2:6" s="63" customFormat="1" ht="14.25" customHeight="1">
      <c r="B26" s="64" t="s">
        <v>101</v>
      </c>
      <c r="C26" s="93">
        <v>6.1118266121274498</v>
      </c>
      <c r="D26" s="93">
        <v>8691.9272181236338</v>
      </c>
      <c r="E26" s="93">
        <v>8698.0390447357622</v>
      </c>
      <c r="F26" s="94">
        <v>6.1118266121274498</v>
      </c>
    </row>
    <row r="27" spans="2:6" s="63" customFormat="1" ht="14.25" customHeight="1">
      <c r="B27" s="64" t="s">
        <v>102</v>
      </c>
      <c r="C27" s="93">
        <v>424.98202238674162</v>
      </c>
      <c r="D27" s="93">
        <v>10188.441069662471</v>
      </c>
      <c r="E27" s="93">
        <v>10613.423092049212</v>
      </c>
      <c r="F27" s="94">
        <v>424.98202238674162</v>
      </c>
    </row>
    <row r="28" spans="2:6" s="63" customFormat="1" ht="24.75" customHeight="1">
      <c r="B28" s="64" t="s">
        <v>103</v>
      </c>
      <c r="C28" s="93">
        <v>281.35789510307598</v>
      </c>
      <c r="D28" s="93">
        <v>4665.3541665508756</v>
      </c>
      <c r="E28" s="93">
        <v>4946.7120616539514</v>
      </c>
      <c r="F28" s="94">
        <v>281.35789510307598</v>
      </c>
    </row>
    <row r="29" spans="2:6" s="63" customFormat="1" ht="14.25" customHeight="1">
      <c r="B29" s="64" t="s">
        <v>104</v>
      </c>
      <c r="C29" s="93">
        <v>3188.482819424552</v>
      </c>
      <c r="D29" s="93">
        <v>1809.7213475131261</v>
      </c>
      <c r="E29" s="93">
        <v>4998.2041669376786</v>
      </c>
      <c r="F29" s="94">
        <v>3175.2166786215421</v>
      </c>
    </row>
    <row r="30" spans="2:6" ht="15.75" customHeight="1">
      <c r="B30" s="337" t="s">
        <v>265</v>
      </c>
      <c r="C30" s="93" t="s">
        <v>261</v>
      </c>
      <c r="D30" s="93">
        <v>21.076344347100882</v>
      </c>
      <c r="E30" s="93">
        <v>21.076344347100882</v>
      </c>
      <c r="F30" s="94" t="s">
        <v>261</v>
      </c>
    </row>
    <row r="31" spans="2:6" ht="15.75">
      <c r="B31" s="404" t="s">
        <v>135</v>
      </c>
      <c r="C31" s="404"/>
      <c r="D31" s="404"/>
      <c r="E31" s="404"/>
      <c r="F31" s="404"/>
    </row>
    <row r="32" spans="2:6" ht="16.5">
      <c r="B32" s="7" t="s">
        <v>260</v>
      </c>
      <c r="C32" s="5"/>
      <c r="D32" s="6"/>
      <c r="E32" s="6"/>
      <c r="F32" s="6"/>
    </row>
  </sheetData>
  <mergeCells count="4">
    <mergeCell ref="B2:E2"/>
    <mergeCell ref="C3:F3"/>
    <mergeCell ref="B3:B5"/>
    <mergeCell ref="B31:F31"/>
  </mergeCells>
  <hyperlinks>
    <hyperlink ref="G2" location="INDICE!A1" display="ÍNDICE"/>
  </hyperlinks>
  <pageMargins left="0.7" right="0.7" top="0.75" bottom="0.75" header="0.3" footer="0.3"/>
  <pageSetup orientation="portrait" horizontalDpi="200" verticalDpi="2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2"/>
  <sheetViews>
    <sheetView showGridLines="0" zoomScale="130" zoomScaleNormal="130" workbookViewId="0">
      <selection activeCell="E13" sqref="E13"/>
    </sheetView>
  </sheetViews>
  <sheetFormatPr baseColWidth="10" defaultRowHeight="15"/>
  <cols>
    <col min="2" max="2" width="32.140625" customWidth="1"/>
    <col min="3" max="9" width="14.5703125" customWidth="1"/>
  </cols>
  <sheetData>
    <row r="1" spans="2:10" ht="126" customHeight="1"/>
    <row r="3" spans="2:10" ht="52.5" customHeight="1" thickBot="1">
      <c r="J3" s="43" t="s">
        <v>201</v>
      </c>
    </row>
    <row r="4" spans="2:10" ht="44.25" customHeight="1">
      <c r="B4" s="420" t="s">
        <v>81</v>
      </c>
      <c r="C4" s="188" t="s">
        <v>158</v>
      </c>
      <c r="D4" s="189" t="s">
        <v>159</v>
      </c>
      <c r="E4" s="189" t="s">
        <v>160</v>
      </c>
      <c r="F4" s="189" t="s">
        <v>161</v>
      </c>
      <c r="G4" s="189" t="s">
        <v>162</v>
      </c>
      <c r="H4" s="189" t="s">
        <v>78</v>
      </c>
      <c r="I4" s="458" t="s">
        <v>106</v>
      </c>
    </row>
    <row r="5" spans="2:10" ht="15.75" thickBot="1">
      <c r="B5" s="421"/>
      <c r="C5" s="162" t="s">
        <v>20</v>
      </c>
      <c r="D5" s="163" t="s">
        <v>20</v>
      </c>
      <c r="E5" s="163" t="s">
        <v>20</v>
      </c>
      <c r="F5" s="163" t="s">
        <v>20</v>
      </c>
      <c r="G5" s="163" t="s">
        <v>20</v>
      </c>
      <c r="H5" s="163" t="s">
        <v>20</v>
      </c>
      <c r="I5" s="459"/>
    </row>
    <row r="6" spans="2:10" ht="15" customHeight="1">
      <c r="B6" s="23" t="s">
        <v>210</v>
      </c>
      <c r="C6" s="24">
        <v>315517.09267836774</v>
      </c>
      <c r="D6" s="24">
        <v>44554.181468613759</v>
      </c>
      <c r="E6" s="24">
        <v>8495.5707821634533</v>
      </c>
      <c r="F6" s="24">
        <v>13089.372652299458</v>
      </c>
      <c r="G6" s="24">
        <v>17.410909868865261</v>
      </c>
      <c r="H6" s="24">
        <v>9136.6835744021155</v>
      </c>
      <c r="I6" s="24">
        <v>390810.31206571544</v>
      </c>
    </row>
    <row r="7" spans="2:10" ht="15" customHeight="1">
      <c r="B7" s="17" t="s">
        <v>82</v>
      </c>
      <c r="C7" s="18">
        <v>1210.1642634726279</v>
      </c>
      <c r="D7" s="18">
        <v>1358.867561383204</v>
      </c>
      <c r="E7" s="18" t="s">
        <v>261</v>
      </c>
      <c r="F7" s="18">
        <v>67.321756183652354</v>
      </c>
      <c r="G7" s="18">
        <v>2.7809887451224702</v>
      </c>
      <c r="H7" s="18">
        <v>218.8477512699607</v>
      </c>
      <c r="I7" s="18">
        <v>2857.9823210545674</v>
      </c>
    </row>
    <row r="8" spans="2:10" ht="15" customHeight="1">
      <c r="B8" s="17" t="s">
        <v>83</v>
      </c>
      <c r="C8" s="18">
        <v>197.29891793594427</v>
      </c>
      <c r="D8" s="18">
        <v>914.44256963761836</v>
      </c>
      <c r="E8" s="18">
        <v>253.89904476735626</v>
      </c>
      <c r="F8" s="18">
        <v>9.2961984171239429</v>
      </c>
      <c r="G8" s="18" t="s">
        <v>261</v>
      </c>
      <c r="H8" s="18">
        <v>40.787331894701516</v>
      </c>
      <c r="I8" s="18">
        <v>1415.7240626527444</v>
      </c>
    </row>
    <row r="9" spans="2:10" ht="15" customHeight="1">
      <c r="B9" s="17" t="s">
        <v>84</v>
      </c>
      <c r="C9" s="18">
        <v>321.81625550482289</v>
      </c>
      <c r="D9" s="18">
        <v>1355.4995574744544</v>
      </c>
      <c r="E9" s="18" t="s">
        <v>261</v>
      </c>
      <c r="F9" s="18">
        <v>1.53089414202414</v>
      </c>
      <c r="G9" s="18" t="s">
        <v>261</v>
      </c>
      <c r="H9" s="18">
        <v>72.925377995966485</v>
      </c>
      <c r="I9" s="18">
        <v>1751.772085117268</v>
      </c>
    </row>
    <row r="10" spans="2:10" ht="15" customHeight="1">
      <c r="B10" s="17" t="s">
        <v>85</v>
      </c>
      <c r="C10" s="18">
        <v>3353.6113459268527</v>
      </c>
      <c r="D10" s="18">
        <v>2716.503564123906</v>
      </c>
      <c r="E10" s="18" t="s">
        <v>261</v>
      </c>
      <c r="F10" s="18">
        <v>22.723801237829623</v>
      </c>
      <c r="G10" s="18" t="s">
        <v>261</v>
      </c>
      <c r="H10" s="18" t="s">
        <v>261</v>
      </c>
      <c r="I10" s="18">
        <v>6092.8387112885885</v>
      </c>
    </row>
    <row r="11" spans="2:10" ht="15" customHeight="1">
      <c r="B11" s="17" t="s">
        <v>86</v>
      </c>
      <c r="C11" s="18">
        <v>1141.6915465047221</v>
      </c>
      <c r="D11" s="18">
        <v>9945.0137756204458</v>
      </c>
      <c r="E11" s="18">
        <v>112.65268205177318</v>
      </c>
      <c r="F11" s="18">
        <v>289.50167452363854</v>
      </c>
      <c r="G11" s="18" t="s">
        <v>261</v>
      </c>
      <c r="H11" s="18">
        <v>115</v>
      </c>
      <c r="I11" s="18">
        <v>11603.859678700581</v>
      </c>
    </row>
    <row r="12" spans="2:10" ht="15" customHeight="1">
      <c r="B12" s="17" t="s">
        <v>87</v>
      </c>
      <c r="C12" s="18">
        <v>7221.851463704299</v>
      </c>
      <c r="D12" s="18">
        <v>2491.9444598630375</v>
      </c>
      <c r="E12" s="18">
        <v>13.476217839746981</v>
      </c>
      <c r="F12" s="18">
        <v>322.03989780682798</v>
      </c>
      <c r="G12" s="18" t="s">
        <v>261</v>
      </c>
      <c r="H12" s="18">
        <v>17.974354205654603</v>
      </c>
      <c r="I12" s="18">
        <v>10067.286393419567</v>
      </c>
    </row>
    <row r="13" spans="2:10" ht="15" customHeight="1">
      <c r="B13" s="17" t="s">
        <v>88</v>
      </c>
      <c r="C13" s="18">
        <v>6200.6079714170701</v>
      </c>
      <c r="D13" s="18">
        <v>350.84838961896446</v>
      </c>
      <c r="E13" s="18" t="s">
        <v>261</v>
      </c>
      <c r="F13" s="18">
        <v>77.968786343587041</v>
      </c>
      <c r="G13" s="18" t="s">
        <v>261</v>
      </c>
      <c r="H13" s="18">
        <v>41.412643452394981</v>
      </c>
      <c r="I13" s="18">
        <v>6670.8377908320172</v>
      </c>
    </row>
    <row r="14" spans="2:10" ht="15" customHeight="1">
      <c r="B14" s="17" t="s">
        <v>89</v>
      </c>
      <c r="C14" s="18">
        <v>46.225942817662414</v>
      </c>
      <c r="D14" s="18" t="s">
        <v>261</v>
      </c>
      <c r="E14" s="18" t="s">
        <v>261</v>
      </c>
      <c r="F14" s="18" t="s">
        <v>261</v>
      </c>
      <c r="G14" s="18" t="s">
        <v>261</v>
      </c>
      <c r="H14" s="18" t="s">
        <v>261</v>
      </c>
      <c r="I14" s="18">
        <v>46.225942817662414</v>
      </c>
    </row>
    <row r="15" spans="2:10" ht="15" customHeight="1">
      <c r="B15" s="17" t="s">
        <v>90</v>
      </c>
      <c r="C15" s="18">
        <v>205989.83534689134</v>
      </c>
      <c r="D15" s="18">
        <v>7708.5175680065377</v>
      </c>
      <c r="E15" s="18">
        <v>1411.6841087483397</v>
      </c>
      <c r="F15" s="18">
        <v>1516.6752600390105</v>
      </c>
      <c r="G15" s="18" t="s">
        <v>261</v>
      </c>
      <c r="H15" s="18">
        <v>670.59713605955471</v>
      </c>
      <c r="I15" s="18">
        <v>217297.30941974476</v>
      </c>
    </row>
    <row r="16" spans="2:10" ht="15" customHeight="1">
      <c r="B16" s="17" t="s">
        <v>91</v>
      </c>
      <c r="C16" s="18">
        <v>2782.4428215511557</v>
      </c>
      <c r="D16" s="18">
        <v>264.68237207825541</v>
      </c>
      <c r="E16" s="18">
        <v>92.526879361882351</v>
      </c>
      <c r="F16" s="18">
        <v>174.26925221662728</v>
      </c>
      <c r="G16" s="18" t="s">
        <v>261</v>
      </c>
      <c r="H16" s="18" t="s">
        <v>261</v>
      </c>
      <c r="I16" s="18">
        <v>3313.9213252079207</v>
      </c>
    </row>
    <row r="17" spans="2:9" ht="15" customHeight="1">
      <c r="B17" s="17" t="s">
        <v>92</v>
      </c>
      <c r="C17" s="18">
        <v>6939.554117142402</v>
      </c>
      <c r="D17" s="18">
        <v>2501.1464971037199</v>
      </c>
      <c r="E17" s="18">
        <v>0.98613517657934002</v>
      </c>
      <c r="F17" s="18">
        <v>673.81919490304404</v>
      </c>
      <c r="G17" s="18" t="s">
        <v>261</v>
      </c>
      <c r="H17" s="18">
        <v>143.32871708206744</v>
      </c>
      <c r="I17" s="18">
        <v>10258.834661407813</v>
      </c>
    </row>
    <row r="18" spans="2:9" ht="15" customHeight="1">
      <c r="B18" s="17" t="s">
        <v>93</v>
      </c>
      <c r="C18" s="18">
        <v>51288.385697880352</v>
      </c>
      <c r="D18" s="18">
        <v>11489.423173056704</v>
      </c>
      <c r="E18" s="18">
        <v>6196.1393865014943</v>
      </c>
      <c r="F18" s="18">
        <v>4836.8505974513719</v>
      </c>
      <c r="G18" s="18" t="s">
        <v>261</v>
      </c>
      <c r="H18" s="18">
        <v>7320.7506963736369</v>
      </c>
      <c r="I18" s="18">
        <v>81131.549551263553</v>
      </c>
    </row>
    <row r="19" spans="2:9" ht="15" customHeight="1">
      <c r="B19" s="17" t="s">
        <v>94</v>
      </c>
      <c r="C19" s="18">
        <v>17903.398288654364</v>
      </c>
      <c r="D19" s="18">
        <v>1406.5922989491489</v>
      </c>
      <c r="E19" s="18">
        <v>347.6989822708565</v>
      </c>
      <c r="F19" s="18">
        <v>1586.0322660955587</v>
      </c>
      <c r="G19" s="18" t="s">
        <v>261</v>
      </c>
      <c r="H19" s="18">
        <v>351.25923909615523</v>
      </c>
      <c r="I19" s="18">
        <v>21594.98107506608</v>
      </c>
    </row>
    <row r="20" spans="2:9" ht="15" customHeight="1">
      <c r="B20" s="17" t="s">
        <v>95</v>
      </c>
      <c r="C20" s="18">
        <v>29.997663675941372</v>
      </c>
      <c r="D20" s="18" t="s">
        <v>261</v>
      </c>
      <c r="E20" s="18" t="s">
        <v>261</v>
      </c>
      <c r="F20" s="18" t="s">
        <v>261</v>
      </c>
      <c r="G20" s="18" t="s">
        <v>261</v>
      </c>
      <c r="H20" s="18" t="s">
        <v>261</v>
      </c>
      <c r="I20" s="18">
        <v>29.997663675941372</v>
      </c>
    </row>
    <row r="21" spans="2:9" ht="15" customHeight="1">
      <c r="B21" s="17" t="s">
        <v>96</v>
      </c>
      <c r="C21" s="18" t="s">
        <v>261</v>
      </c>
      <c r="D21" s="18" t="s">
        <v>261</v>
      </c>
      <c r="E21" s="18" t="s">
        <v>261</v>
      </c>
      <c r="F21" s="18" t="s">
        <v>261</v>
      </c>
      <c r="G21" s="18" t="s">
        <v>261</v>
      </c>
      <c r="H21" s="18" t="s">
        <v>261</v>
      </c>
      <c r="I21" s="18">
        <v>0</v>
      </c>
    </row>
    <row r="22" spans="2:9" ht="15" customHeight="1">
      <c r="B22" s="17" t="s">
        <v>97</v>
      </c>
      <c r="C22" s="18" t="s">
        <v>261</v>
      </c>
      <c r="D22" s="18" t="s">
        <v>261</v>
      </c>
      <c r="E22" s="18" t="s">
        <v>261</v>
      </c>
      <c r="F22" s="18" t="s">
        <v>261</v>
      </c>
      <c r="G22" s="18" t="s">
        <v>261</v>
      </c>
      <c r="H22" s="18" t="s">
        <v>261</v>
      </c>
      <c r="I22" s="18">
        <v>0</v>
      </c>
    </row>
    <row r="23" spans="2:9" ht="15" customHeight="1">
      <c r="B23" s="17" t="s">
        <v>98</v>
      </c>
      <c r="C23" s="18">
        <v>2915.8096681397565</v>
      </c>
      <c r="D23" s="18">
        <v>956.16730087392887</v>
      </c>
      <c r="E23" s="18" t="s">
        <v>261</v>
      </c>
      <c r="F23" s="18">
        <v>453.68777217457091</v>
      </c>
      <c r="G23" s="18">
        <v>14.62992112374279</v>
      </c>
      <c r="H23" s="18">
        <v>137.64850035989298</v>
      </c>
      <c r="I23" s="18">
        <v>4477.9431626718924</v>
      </c>
    </row>
    <row r="24" spans="2:9" ht="15" customHeight="1">
      <c r="B24" s="17" t="s">
        <v>99</v>
      </c>
      <c r="C24" s="18">
        <v>7294.608795104049</v>
      </c>
      <c r="D24" s="18">
        <v>805.08559563194865</v>
      </c>
      <c r="E24" s="18" t="s">
        <v>261</v>
      </c>
      <c r="F24" s="18">
        <v>197.48718139647195</v>
      </c>
      <c r="G24" s="18" t="s">
        <v>261</v>
      </c>
      <c r="H24" s="18" t="s">
        <v>261</v>
      </c>
      <c r="I24" s="18">
        <v>8297.1815721324692</v>
      </c>
    </row>
    <row r="25" spans="2:9" ht="15" customHeight="1">
      <c r="B25" s="17" t="s">
        <v>100</v>
      </c>
      <c r="C25" s="18" t="s">
        <v>261</v>
      </c>
      <c r="D25" s="18" t="s">
        <v>261</v>
      </c>
      <c r="E25" s="18" t="s">
        <v>261</v>
      </c>
      <c r="F25" s="18">
        <v>1.1320851353781101</v>
      </c>
      <c r="G25" s="18" t="s">
        <v>261</v>
      </c>
      <c r="H25" s="18" t="s">
        <v>261</v>
      </c>
      <c r="I25" s="18">
        <v>1.1320851353781101</v>
      </c>
    </row>
    <row r="26" spans="2:9" ht="15" customHeight="1">
      <c r="B26" s="17" t="s">
        <v>101</v>
      </c>
      <c r="C26" s="18" t="s">
        <v>261</v>
      </c>
      <c r="D26" s="18" t="s">
        <v>261</v>
      </c>
      <c r="E26" s="18" t="s">
        <v>261</v>
      </c>
      <c r="F26" s="18" t="s">
        <v>261</v>
      </c>
      <c r="G26" s="18" t="s">
        <v>261</v>
      </c>
      <c r="H26" s="18">
        <v>6.1118266121274498</v>
      </c>
      <c r="I26" s="18">
        <v>6.1118266121274498</v>
      </c>
    </row>
    <row r="27" spans="2:9" ht="15" customHeight="1">
      <c r="B27" s="17" t="s">
        <v>102</v>
      </c>
      <c r="C27" s="18">
        <v>424.98202238674162</v>
      </c>
      <c r="D27" s="18" t="s">
        <v>261</v>
      </c>
      <c r="E27" s="18" t="s">
        <v>261</v>
      </c>
      <c r="F27" s="18" t="s">
        <v>261</v>
      </c>
      <c r="G27" s="18" t="s">
        <v>261</v>
      </c>
      <c r="H27" s="18" t="s">
        <v>261</v>
      </c>
      <c r="I27" s="18">
        <v>424.98202238674162</v>
      </c>
    </row>
    <row r="28" spans="2:9" ht="15" customHeight="1">
      <c r="B28" s="17" t="s">
        <v>103</v>
      </c>
      <c r="C28" s="18">
        <v>214.810549657655</v>
      </c>
      <c r="D28" s="18" t="s">
        <v>261</v>
      </c>
      <c r="E28" s="18">
        <v>66.507345445420995</v>
      </c>
      <c r="F28" s="18" t="s">
        <v>261</v>
      </c>
      <c r="G28" s="18" t="s">
        <v>261</v>
      </c>
      <c r="H28" s="18">
        <v>0.04</v>
      </c>
      <c r="I28" s="18">
        <v>281.35789510307603</v>
      </c>
    </row>
    <row r="29" spans="2:9" ht="15" customHeight="1">
      <c r="B29" s="17" t="s">
        <v>104</v>
      </c>
      <c r="C29" s="18">
        <v>40</v>
      </c>
      <c r="D29" s="18">
        <v>289.44678519181787</v>
      </c>
      <c r="E29" s="18" t="s">
        <v>261</v>
      </c>
      <c r="F29" s="18">
        <v>2859.0360342327353</v>
      </c>
      <c r="G29" s="18" t="s">
        <v>261</v>
      </c>
      <c r="H29" s="18" t="s">
        <v>261</v>
      </c>
      <c r="I29" s="18">
        <v>3188.4828194245533</v>
      </c>
    </row>
    <row r="30" spans="2:9">
      <c r="B30" s="17" t="s">
        <v>265</v>
      </c>
      <c r="C30" s="18" t="s">
        <v>261</v>
      </c>
      <c r="D30" s="18" t="s">
        <v>261</v>
      </c>
      <c r="E30" s="18" t="s">
        <v>261</v>
      </c>
      <c r="F30" s="18" t="s">
        <v>261</v>
      </c>
      <c r="G30" s="18" t="s">
        <v>261</v>
      </c>
      <c r="H30" s="18" t="s">
        <v>261</v>
      </c>
      <c r="I30" s="18"/>
    </row>
    <row r="31" spans="2:9" ht="15.75">
      <c r="B31" s="404" t="s">
        <v>135</v>
      </c>
      <c r="C31" s="404"/>
      <c r="D31" s="404"/>
      <c r="E31" s="404"/>
      <c r="F31" s="404"/>
    </row>
    <row r="32" spans="2:9" ht="16.5">
      <c r="B32" s="7" t="s">
        <v>260</v>
      </c>
      <c r="C32" s="5"/>
      <c r="D32" s="6"/>
      <c r="E32" s="6"/>
      <c r="F32" s="6"/>
    </row>
  </sheetData>
  <mergeCells count="3">
    <mergeCell ref="B4:B5"/>
    <mergeCell ref="I4:I5"/>
    <mergeCell ref="B31:F31"/>
  </mergeCells>
  <hyperlinks>
    <hyperlink ref="J3" location="INDICE!A1" display="ÍNDICE"/>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0"/>
  <sheetViews>
    <sheetView showGridLines="0" zoomScale="130" zoomScaleNormal="130" workbookViewId="0">
      <selection activeCell="F14" sqref="F14"/>
    </sheetView>
  </sheetViews>
  <sheetFormatPr baseColWidth="10" defaultRowHeight="15"/>
  <cols>
    <col min="2" max="2" width="25.140625" customWidth="1"/>
    <col min="3" max="3" width="16.28515625" customWidth="1"/>
    <col min="4" max="6" width="13.85546875" customWidth="1"/>
    <col min="7" max="7" width="15.5703125" customWidth="1"/>
    <col min="8" max="9" width="13.85546875" customWidth="1"/>
  </cols>
  <sheetData>
    <row r="1" spans="2:11" ht="110.25" customHeight="1"/>
    <row r="2" spans="2:11" ht="75" customHeight="1" thickBot="1"/>
    <row r="3" spans="2:11" ht="27.75" thickBot="1">
      <c r="B3" s="409" t="s">
        <v>136</v>
      </c>
      <c r="C3" s="188" t="s">
        <v>158</v>
      </c>
      <c r="D3" s="189" t="s">
        <v>159</v>
      </c>
      <c r="E3" s="189" t="s">
        <v>160</v>
      </c>
      <c r="F3" s="189" t="s">
        <v>161</v>
      </c>
      <c r="G3" s="189" t="s">
        <v>162</v>
      </c>
      <c r="H3" s="190" t="s">
        <v>78</v>
      </c>
      <c r="I3" s="409" t="s">
        <v>106</v>
      </c>
      <c r="K3" s="43" t="s">
        <v>201</v>
      </c>
    </row>
    <row r="4" spans="2:11" ht="24" customHeight="1" thickBot="1">
      <c r="B4" s="411"/>
      <c r="C4" s="160" t="s">
        <v>20</v>
      </c>
      <c r="D4" s="165" t="s">
        <v>20</v>
      </c>
      <c r="E4" s="165" t="s">
        <v>20</v>
      </c>
      <c r="F4" s="165" t="s">
        <v>20</v>
      </c>
      <c r="G4" s="165" t="s">
        <v>20</v>
      </c>
      <c r="H4" s="166" t="s">
        <v>20</v>
      </c>
      <c r="I4" s="411"/>
    </row>
    <row r="5" spans="2:11" ht="15.75" customHeight="1">
      <c r="B5" s="23" t="s">
        <v>210</v>
      </c>
      <c r="C5" s="24">
        <v>315517.09267836774</v>
      </c>
      <c r="D5" s="24">
        <v>44554.181468613759</v>
      </c>
      <c r="E5" s="24">
        <v>8495.5707821634533</v>
      </c>
      <c r="F5" s="24">
        <v>13089.372652299458</v>
      </c>
      <c r="G5" s="24">
        <v>17.410909868865261</v>
      </c>
      <c r="H5" s="24">
        <v>9136.6835744021155</v>
      </c>
      <c r="I5" s="24">
        <v>390810.31206571544</v>
      </c>
    </row>
    <row r="6" spans="2:11" ht="15.75" customHeight="1">
      <c r="B6" s="17" t="s">
        <v>52</v>
      </c>
      <c r="C6" s="18">
        <v>265300.12746203656</v>
      </c>
      <c r="D6" s="18">
        <v>1181.6186786877993</v>
      </c>
      <c r="E6" s="18">
        <v>19.819225452494351</v>
      </c>
      <c r="F6" s="18" t="s">
        <v>261</v>
      </c>
      <c r="G6" s="18" t="s">
        <v>261</v>
      </c>
      <c r="H6" s="18">
        <v>4008.5315612081436</v>
      </c>
      <c r="I6" s="18">
        <v>270510.09692738496</v>
      </c>
    </row>
    <row r="7" spans="2:11" ht="15.75" customHeight="1">
      <c r="B7" s="17" t="s">
        <v>53</v>
      </c>
      <c r="C7" s="18">
        <v>223.04502563442261</v>
      </c>
      <c r="D7" s="18">
        <v>120.34035344747846</v>
      </c>
      <c r="E7" s="18" t="s">
        <v>261</v>
      </c>
      <c r="F7" s="18" t="s">
        <v>261</v>
      </c>
      <c r="G7" s="18" t="s">
        <v>261</v>
      </c>
      <c r="H7" s="18" t="s">
        <v>261</v>
      </c>
      <c r="I7" s="18">
        <v>343.38537908190108</v>
      </c>
    </row>
    <row r="8" spans="2:11" ht="15.75" customHeight="1">
      <c r="B8" s="17" t="s">
        <v>54</v>
      </c>
      <c r="C8" s="18">
        <v>855.73131777573406</v>
      </c>
      <c r="D8" s="18">
        <v>663.07628358889758</v>
      </c>
      <c r="E8" s="18" t="s">
        <v>261</v>
      </c>
      <c r="F8" s="18">
        <v>7.3950177022410752</v>
      </c>
      <c r="G8" s="18" t="s">
        <v>261</v>
      </c>
      <c r="H8" s="18">
        <v>7.8706741414621897</v>
      </c>
      <c r="I8" s="18">
        <v>1534.0732932083349</v>
      </c>
    </row>
    <row r="9" spans="2:11" ht="15.75" customHeight="1">
      <c r="B9" s="17" t="s">
        <v>55</v>
      </c>
      <c r="C9" s="18">
        <v>2921.1808593144274</v>
      </c>
      <c r="D9" s="18">
        <v>6809.5030522478737</v>
      </c>
      <c r="E9" s="18" t="s">
        <v>261</v>
      </c>
      <c r="F9" s="18" t="s">
        <v>261</v>
      </c>
      <c r="G9" s="18" t="s">
        <v>261</v>
      </c>
      <c r="H9" s="18">
        <v>80</v>
      </c>
      <c r="I9" s="18">
        <v>9810.6839115623006</v>
      </c>
    </row>
    <row r="10" spans="2:11" ht="15.75" customHeight="1">
      <c r="B10" s="17" t="s">
        <v>56</v>
      </c>
      <c r="C10" s="18">
        <v>577.59615856560356</v>
      </c>
      <c r="D10" s="18">
        <v>318.27421189330602</v>
      </c>
      <c r="E10" s="18" t="s">
        <v>261</v>
      </c>
      <c r="F10" s="18">
        <v>27.400109778735189</v>
      </c>
      <c r="G10" s="18" t="s">
        <v>261</v>
      </c>
      <c r="H10" s="18" t="s">
        <v>261</v>
      </c>
      <c r="I10" s="18">
        <v>923.27048023764473</v>
      </c>
    </row>
    <row r="11" spans="2:11" ht="15.75" customHeight="1">
      <c r="B11" s="17" t="s">
        <v>57</v>
      </c>
      <c r="C11" s="18">
        <v>1256.5413700296135</v>
      </c>
      <c r="D11" s="18">
        <v>221.38461967109512</v>
      </c>
      <c r="E11" s="18" t="s">
        <v>261</v>
      </c>
      <c r="F11" s="18">
        <v>352.8240488569914</v>
      </c>
      <c r="G11" s="18" t="s">
        <v>261</v>
      </c>
      <c r="H11" s="18" t="s">
        <v>261</v>
      </c>
      <c r="I11" s="18">
        <v>1830.7500385577</v>
      </c>
    </row>
    <row r="12" spans="2:11" ht="15.75" customHeight="1">
      <c r="B12" s="17" t="s">
        <v>58</v>
      </c>
      <c r="C12" s="18">
        <v>2353.3581810882374</v>
      </c>
      <c r="D12" s="18">
        <v>942.42586409543003</v>
      </c>
      <c r="E12" s="18" t="s">
        <v>261</v>
      </c>
      <c r="F12" s="18">
        <v>41.253261984647494</v>
      </c>
      <c r="G12" s="18" t="s">
        <v>261</v>
      </c>
      <c r="H12" s="18">
        <v>41.664494166150412</v>
      </c>
      <c r="I12" s="18">
        <v>3378.701801334465</v>
      </c>
    </row>
    <row r="13" spans="2:11" ht="15.75" customHeight="1">
      <c r="B13" s="17" t="s">
        <v>59</v>
      </c>
      <c r="C13" s="18">
        <v>2666.7866213005759</v>
      </c>
      <c r="D13" s="18">
        <v>304.63577274704653</v>
      </c>
      <c r="E13" s="18">
        <v>149.65265996676581</v>
      </c>
      <c r="F13" s="18">
        <v>1</v>
      </c>
      <c r="G13" s="18" t="s">
        <v>261</v>
      </c>
      <c r="H13" s="18">
        <v>55.502707719545867</v>
      </c>
      <c r="I13" s="18">
        <v>3177.577761733934</v>
      </c>
    </row>
    <row r="14" spans="2:11" ht="15.75" customHeight="1">
      <c r="B14" s="17" t="s">
        <v>60</v>
      </c>
      <c r="C14" s="18">
        <v>122.67359302331866</v>
      </c>
      <c r="D14" s="18">
        <v>162.71046743016919</v>
      </c>
      <c r="E14" s="18">
        <v>10.546696597780103</v>
      </c>
      <c r="F14" s="18" t="s">
        <v>261</v>
      </c>
      <c r="G14" s="18" t="s">
        <v>261</v>
      </c>
      <c r="H14" s="18">
        <v>27.72545657426673</v>
      </c>
      <c r="I14" s="18">
        <v>323.65621362553469</v>
      </c>
    </row>
    <row r="15" spans="2:11" ht="15.75" customHeight="1">
      <c r="B15" s="17" t="s">
        <v>61</v>
      </c>
      <c r="C15" s="18">
        <v>785.17151496618681</v>
      </c>
      <c r="D15" s="18">
        <v>649.49125680824716</v>
      </c>
      <c r="E15" s="18" t="s">
        <v>261</v>
      </c>
      <c r="F15" s="18" t="s">
        <v>261</v>
      </c>
      <c r="G15" s="18" t="s">
        <v>261</v>
      </c>
      <c r="H15" s="18">
        <v>53.599991532759333</v>
      </c>
      <c r="I15" s="18">
        <v>1488.2627633071934</v>
      </c>
    </row>
    <row r="16" spans="2:11" ht="15.75" customHeight="1">
      <c r="B16" s="17" t="s">
        <v>62</v>
      </c>
      <c r="C16" s="18">
        <v>3220.7683362008947</v>
      </c>
      <c r="D16" s="18">
        <v>499.51532145632314</v>
      </c>
      <c r="E16" s="18" t="s">
        <v>261</v>
      </c>
      <c r="F16" s="18">
        <v>850.00596867562558</v>
      </c>
      <c r="G16" s="18" t="s">
        <v>261</v>
      </c>
      <c r="H16" s="18">
        <v>28.632676658753475</v>
      </c>
      <c r="I16" s="18">
        <v>4598.9223029915975</v>
      </c>
    </row>
    <row r="17" spans="2:9" ht="15.75" customHeight="1">
      <c r="B17" s="17" t="s">
        <v>63</v>
      </c>
      <c r="C17" s="18">
        <v>15557.48765726921</v>
      </c>
      <c r="D17" s="18">
        <v>19275.613075141995</v>
      </c>
      <c r="E17" s="18">
        <v>2708.0229645742579</v>
      </c>
      <c r="F17" s="18">
        <v>3504.4438879571562</v>
      </c>
      <c r="G17" s="18" t="s">
        <v>261</v>
      </c>
      <c r="H17" s="18">
        <v>3723.3489744826425</v>
      </c>
      <c r="I17" s="18">
        <v>44768.916559425263</v>
      </c>
    </row>
    <row r="18" spans="2:9" ht="15.75" customHeight="1">
      <c r="B18" s="17" t="s">
        <v>64</v>
      </c>
      <c r="C18" s="18">
        <v>3246.029047844364</v>
      </c>
      <c r="D18" s="18">
        <v>1628.5999390211587</v>
      </c>
      <c r="E18" s="18" t="s">
        <v>261</v>
      </c>
      <c r="F18" s="18">
        <v>1.4319569240596102</v>
      </c>
      <c r="G18" s="18" t="s">
        <v>261</v>
      </c>
      <c r="H18" s="18">
        <v>19.344145776777172</v>
      </c>
      <c r="I18" s="18">
        <v>4895.4050895663595</v>
      </c>
    </row>
    <row r="19" spans="2:9" ht="15.75" customHeight="1">
      <c r="B19" s="17" t="s">
        <v>65</v>
      </c>
      <c r="C19" s="18">
        <v>1852.3199145814765</v>
      </c>
      <c r="D19" s="18">
        <v>3032.3294574633014</v>
      </c>
      <c r="E19" s="18">
        <v>103.0084912191742</v>
      </c>
      <c r="F19" s="18">
        <v>43.256859348566877</v>
      </c>
      <c r="G19" s="18">
        <v>2.7309887451224699</v>
      </c>
      <c r="H19" s="18">
        <v>217.11082305959363</v>
      </c>
      <c r="I19" s="18">
        <v>5250.7565344172353</v>
      </c>
    </row>
    <row r="20" spans="2:9" ht="15.75" customHeight="1">
      <c r="B20" s="17" t="s">
        <v>66</v>
      </c>
      <c r="C20" s="18">
        <v>150.30969479153438</v>
      </c>
      <c r="D20" s="18">
        <v>329.38185702742021</v>
      </c>
      <c r="E20" s="18" t="s">
        <v>261</v>
      </c>
      <c r="F20" s="18" t="s">
        <v>261</v>
      </c>
      <c r="G20" s="18" t="s">
        <v>261</v>
      </c>
      <c r="H20" s="18" t="s">
        <v>261</v>
      </c>
      <c r="I20" s="18">
        <v>479.69155181895462</v>
      </c>
    </row>
    <row r="21" spans="2:9" ht="15.75" customHeight="1">
      <c r="B21" s="17" t="s">
        <v>67</v>
      </c>
      <c r="C21" s="18">
        <v>2538.8077545331303</v>
      </c>
      <c r="D21" s="18">
        <v>3830.3603689239635</v>
      </c>
      <c r="E21" s="18">
        <v>140.34385695040197</v>
      </c>
      <c r="F21" s="18">
        <v>3.8397527260230953</v>
      </c>
      <c r="G21" s="18" t="s">
        <v>261</v>
      </c>
      <c r="H21" s="18">
        <v>156.48493097165442</v>
      </c>
      <c r="I21" s="18">
        <v>6669.8366641051734</v>
      </c>
    </row>
    <row r="22" spans="2:9" ht="15.75" customHeight="1">
      <c r="B22" s="17" t="s">
        <v>68</v>
      </c>
      <c r="C22" s="18" t="s">
        <v>261</v>
      </c>
      <c r="D22" s="18">
        <v>2.0159756635284198</v>
      </c>
      <c r="E22" s="18" t="s">
        <v>261</v>
      </c>
      <c r="F22" s="18" t="s">
        <v>261</v>
      </c>
      <c r="G22" s="18" t="s">
        <v>261</v>
      </c>
      <c r="H22" s="18" t="s">
        <v>261</v>
      </c>
      <c r="I22" s="18">
        <v>2.0159756635284198</v>
      </c>
    </row>
    <row r="23" spans="2:9" ht="15.75" customHeight="1">
      <c r="B23" s="17" t="s">
        <v>69</v>
      </c>
      <c r="C23" s="18">
        <v>229.6917041242541</v>
      </c>
      <c r="D23" s="18">
        <v>207.26325726010933</v>
      </c>
      <c r="E23" s="18" t="s">
        <v>261</v>
      </c>
      <c r="F23" s="18">
        <v>136</v>
      </c>
      <c r="G23" s="18" t="s">
        <v>261</v>
      </c>
      <c r="H23" s="18">
        <v>380.68907869558484</v>
      </c>
      <c r="I23" s="18">
        <v>953.64404007994824</v>
      </c>
    </row>
    <row r="24" spans="2:9" ht="15.75" customHeight="1">
      <c r="B24" s="17" t="s">
        <v>70</v>
      </c>
      <c r="C24" s="18">
        <v>2526.9785874109657</v>
      </c>
      <c r="D24" s="18">
        <v>342.44787748094956</v>
      </c>
      <c r="E24" s="18">
        <v>5053.3524253131882</v>
      </c>
      <c r="F24" s="18">
        <v>4515.5357552175519</v>
      </c>
      <c r="G24" s="18" t="s">
        <v>261</v>
      </c>
      <c r="H24" s="18" t="s">
        <v>261</v>
      </c>
      <c r="I24" s="18">
        <v>12438.314645422655</v>
      </c>
    </row>
    <row r="25" spans="2:9" ht="15.75" customHeight="1">
      <c r="B25" s="17" t="s">
        <v>71</v>
      </c>
      <c r="C25" s="18">
        <v>121.47227665620501</v>
      </c>
      <c r="D25" s="18">
        <v>31.636479099529378</v>
      </c>
      <c r="E25" s="18">
        <v>123.34736578883614</v>
      </c>
      <c r="F25" s="18">
        <v>810.99680574174261</v>
      </c>
      <c r="G25" s="18">
        <v>14.62992112374279</v>
      </c>
      <c r="H25" s="18" t="s">
        <v>261</v>
      </c>
      <c r="I25" s="18">
        <v>1102.0828484100559</v>
      </c>
    </row>
    <row r="26" spans="2:9" ht="15.75" customHeight="1">
      <c r="B26" s="17" t="s">
        <v>72</v>
      </c>
      <c r="C26" s="18">
        <v>57.47675159706516</v>
      </c>
      <c r="D26" s="18">
        <v>328.39994063839833</v>
      </c>
      <c r="E26" s="18" t="s">
        <v>261</v>
      </c>
      <c r="F26" s="18" t="s">
        <v>261</v>
      </c>
      <c r="G26" s="18" t="s">
        <v>261</v>
      </c>
      <c r="H26" s="18" t="s">
        <v>261</v>
      </c>
      <c r="I26" s="18">
        <v>385.87669223546351</v>
      </c>
    </row>
    <row r="27" spans="2:9" ht="15.75" customHeight="1">
      <c r="B27" s="17" t="s">
        <v>73</v>
      </c>
      <c r="C27" s="18">
        <v>447.22122648763741</v>
      </c>
      <c r="D27" s="18">
        <v>41.166986320254786</v>
      </c>
      <c r="E27" s="18" t="s">
        <v>261</v>
      </c>
      <c r="F27" s="18">
        <v>7.7911248264838253</v>
      </c>
      <c r="G27" s="18" t="s">
        <v>261</v>
      </c>
      <c r="H27" s="18">
        <v>28.076002946792858</v>
      </c>
      <c r="I27" s="18">
        <v>524.25534058116887</v>
      </c>
    </row>
    <row r="28" spans="2:9" ht="15.75" customHeight="1">
      <c r="B28" s="17" t="s">
        <v>74</v>
      </c>
      <c r="C28" s="18">
        <v>8506.3176231366124</v>
      </c>
      <c r="D28" s="18">
        <v>3631.9903724994188</v>
      </c>
      <c r="E28" s="18">
        <v>187.47709630054996</v>
      </c>
      <c r="F28" s="18">
        <v>2786.1981025596297</v>
      </c>
      <c r="G28" s="18">
        <v>0.05</v>
      </c>
      <c r="H28" s="18">
        <v>308.10205646798886</v>
      </c>
      <c r="I28" s="18">
        <v>15420.135250964198</v>
      </c>
    </row>
    <row r="29" spans="2:9" ht="15.75">
      <c r="B29" s="404" t="s">
        <v>135</v>
      </c>
      <c r="C29" s="404"/>
      <c r="D29" s="404"/>
      <c r="E29" s="404"/>
      <c r="F29" s="404"/>
    </row>
    <row r="30" spans="2:9" ht="16.5">
      <c r="B30" s="7" t="s">
        <v>260</v>
      </c>
      <c r="C30" s="5"/>
      <c r="D30" s="6"/>
      <c r="E30" s="6"/>
      <c r="F30" s="6"/>
    </row>
  </sheetData>
  <mergeCells count="3">
    <mergeCell ref="B3:B4"/>
    <mergeCell ref="I3:I4"/>
    <mergeCell ref="B29:F29"/>
  </mergeCells>
  <hyperlinks>
    <hyperlink ref="K3" location="INDICE!A1" display="ÍNDICE"/>
  </hyperlink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44"/>
  <sheetViews>
    <sheetView showGridLines="0" zoomScale="130" zoomScaleNormal="130" workbookViewId="0">
      <selection activeCell="D15" sqref="D15"/>
    </sheetView>
  </sheetViews>
  <sheetFormatPr baseColWidth="10" defaultRowHeight="15"/>
  <cols>
    <col min="2" max="2" width="31.5703125" customWidth="1"/>
    <col min="3" max="8" width="18.5703125" customWidth="1"/>
  </cols>
  <sheetData>
    <row r="1" spans="2:10" ht="126" customHeight="1"/>
    <row r="2" spans="2:10" ht="68.25" customHeight="1" thickBot="1">
      <c r="J2" s="43" t="s">
        <v>201</v>
      </c>
    </row>
    <row r="3" spans="2:10" ht="33" customHeight="1">
      <c r="B3" s="399" t="s">
        <v>136</v>
      </c>
      <c r="C3" s="171" t="s">
        <v>150</v>
      </c>
      <c r="D3" s="171" t="s">
        <v>30</v>
      </c>
      <c r="E3" s="171" t="s">
        <v>31</v>
      </c>
      <c r="F3" s="171" t="s">
        <v>163</v>
      </c>
      <c r="G3" s="171" t="s">
        <v>32</v>
      </c>
      <c r="H3" s="191" t="s">
        <v>33</v>
      </c>
    </row>
    <row r="4" spans="2:10" ht="24" customHeight="1" thickBot="1">
      <c r="B4" s="400"/>
      <c r="C4" s="163" t="s">
        <v>20</v>
      </c>
      <c r="D4" s="163" t="s">
        <v>20</v>
      </c>
      <c r="E4" s="163" t="s">
        <v>20</v>
      </c>
      <c r="F4" s="163" t="s">
        <v>20</v>
      </c>
      <c r="G4" s="163" t="s">
        <v>20</v>
      </c>
      <c r="H4" s="173" t="s">
        <v>20</v>
      </c>
    </row>
    <row r="5" spans="2:10" ht="15.75" customHeight="1">
      <c r="B5" s="23" t="s">
        <v>210</v>
      </c>
      <c r="C5" s="22">
        <v>855400.99508475652</v>
      </c>
      <c r="D5" s="22">
        <v>113185.33220593799</v>
      </c>
      <c r="E5" s="22">
        <v>814689.00485462579</v>
      </c>
      <c r="F5" s="22">
        <v>807919.6186355463</v>
      </c>
      <c r="G5" s="22">
        <v>26198.710445596422</v>
      </c>
      <c r="H5" s="22">
        <v>802452.15018762846</v>
      </c>
    </row>
    <row r="6" spans="2:10" ht="15.75" customHeight="1">
      <c r="B6" s="17" t="s">
        <v>52</v>
      </c>
      <c r="C6" s="18">
        <v>354412.58409262693</v>
      </c>
      <c r="D6" s="18">
        <v>33743.881323892339</v>
      </c>
      <c r="E6" s="18">
        <v>353255.89955386193</v>
      </c>
      <c r="F6" s="18">
        <v>352596.66260669922</v>
      </c>
      <c r="G6" s="18">
        <v>12901.633982358569</v>
      </c>
      <c r="H6" s="18">
        <v>351379.06333178811</v>
      </c>
    </row>
    <row r="7" spans="2:10" ht="15.75" customHeight="1">
      <c r="B7" s="17" t="s">
        <v>53</v>
      </c>
      <c r="C7" s="18">
        <v>1107.5322576153073</v>
      </c>
      <c r="D7" s="18">
        <v>758.56504526299784</v>
      </c>
      <c r="E7" s="18">
        <v>407.29071230504383</v>
      </c>
      <c r="F7" s="18">
        <v>418.03527871690272</v>
      </c>
      <c r="G7" s="18" t="s">
        <v>261</v>
      </c>
      <c r="H7" s="18">
        <v>418.03527871690272</v>
      </c>
    </row>
    <row r="8" spans="2:10" ht="15.75" customHeight="1">
      <c r="B8" s="17" t="s">
        <v>54</v>
      </c>
      <c r="C8" s="18">
        <v>1942.2897507547507</v>
      </c>
      <c r="D8" s="18">
        <v>905.47384378891172</v>
      </c>
      <c r="E8" s="18">
        <v>1602.3985276940243</v>
      </c>
      <c r="F8" s="18">
        <v>1534.6928797895455</v>
      </c>
      <c r="G8" s="18" t="s">
        <v>261</v>
      </c>
      <c r="H8" s="18">
        <v>1534.6928797895455</v>
      </c>
    </row>
    <row r="9" spans="2:10" ht="15.75" customHeight="1">
      <c r="B9" s="17" t="s">
        <v>55</v>
      </c>
      <c r="C9" s="18">
        <v>9853.9876342024581</v>
      </c>
      <c r="D9" s="18">
        <v>7328.0915616410311</v>
      </c>
      <c r="E9" s="18">
        <v>7818.4715777927113</v>
      </c>
      <c r="F9" s="18">
        <v>9760.0601780568159</v>
      </c>
      <c r="G9" s="18">
        <v>7395.440033061599</v>
      </c>
      <c r="H9" s="18">
        <v>7850.3544909377579</v>
      </c>
    </row>
    <row r="10" spans="2:10" ht="15.75" customHeight="1">
      <c r="B10" s="17" t="s">
        <v>56</v>
      </c>
      <c r="C10" s="18">
        <v>3619.6244480691362</v>
      </c>
      <c r="D10" s="18">
        <v>1928.3028515322439</v>
      </c>
      <c r="E10" s="18">
        <v>1993.0794113832183</v>
      </c>
      <c r="F10" s="18">
        <v>2501.7450752695131</v>
      </c>
      <c r="G10" s="18" t="s">
        <v>261</v>
      </c>
      <c r="H10" s="18">
        <v>2453.9895870290352</v>
      </c>
    </row>
    <row r="11" spans="2:10" ht="15.75" customHeight="1">
      <c r="B11" s="17" t="s">
        <v>57</v>
      </c>
      <c r="C11" s="18">
        <v>3198.3204440805412</v>
      </c>
      <c r="D11" s="18">
        <v>2215.513540122874</v>
      </c>
      <c r="E11" s="18">
        <v>2441.7551473033477</v>
      </c>
      <c r="F11" s="18">
        <v>1308.4524481957526</v>
      </c>
      <c r="G11" s="18">
        <v>56.428721715165182</v>
      </c>
      <c r="H11" s="18">
        <v>1308.4524481957526</v>
      </c>
    </row>
    <row r="12" spans="2:10" ht="15.75" customHeight="1">
      <c r="B12" s="17" t="s">
        <v>58</v>
      </c>
      <c r="C12" s="18">
        <v>15641.283555973252</v>
      </c>
      <c r="D12" s="18">
        <v>5879.9975697847267</v>
      </c>
      <c r="E12" s="18">
        <v>11917.222538134292</v>
      </c>
      <c r="F12" s="18">
        <v>13749.849099200144</v>
      </c>
      <c r="G12" s="18">
        <v>103.36086171011208</v>
      </c>
      <c r="H12" s="18">
        <v>13643.042321962233</v>
      </c>
    </row>
    <row r="13" spans="2:10" ht="15.75" customHeight="1">
      <c r="B13" s="17" t="s">
        <v>59</v>
      </c>
      <c r="C13" s="18">
        <v>5851.898521305141</v>
      </c>
      <c r="D13" s="18">
        <v>2775.3119748024001</v>
      </c>
      <c r="E13" s="18">
        <v>4693.8000736795666</v>
      </c>
      <c r="F13" s="18">
        <v>5406.8561970537403</v>
      </c>
      <c r="G13" s="18">
        <v>29.252635080585598</v>
      </c>
      <c r="H13" s="18">
        <v>5377.6035619731547</v>
      </c>
    </row>
    <row r="14" spans="2:10" ht="15.75" customHeight="1">
      <c r="B14" s="17" t="s">
        <v>60</v>
      </c>
      <c r="C14" s="18">
        <v>1821.6811000119426</v>
      </c>
      <c r="D14" s="18">
        <v>1394.6371382755267</v>
      </c>
      <c r="E14" s="18">
        <v>739.15072866103662</v>
      </c>
      <c r="F14" s="18">
        <v>813.21701791196608</v>
      </c>
      <c r="G14" s="18" t="s">
        <v>261</v>
      </c>
      <c r="H14" s="18">
        <v>813.21701791196608</v>
      </c>
    </row>
    <row r="15" spans="2:10" ht="15.75" customHeight="1">
      <c r="B15" s="17" t="s">
        <v>61</v>
      </c>
      <c r="C15" s="18">
        <v>3943.1903919177048</v>
      </c>
      <c r="D15" s="18">
        <v>1888.190738262743</v>
      </c>
      <c r="E15" s="18">
        <v>2770.4411943510413</v>
      </c>
      <c r="F15" s="18">
        <v>2797.5970523634037</v>
      </c>
      <c r="G15" s="18">
        <v>15.104616762191018</v>
      </c>
      <c r="H15" s="18">
        <v>2786.0272072490238</v>
      </c>
    </row>
    <row r="16" spans="2:10" ht="15.75" customHeight="1">
      <c r="B16" s="17" t="s">
        <v>62</v>
      </c>
      <c r="C16" s="18">
        <v>3754.9698454866161</v>
      </c>
      <c r="D16" s="18">
        <v>90.383072960346894</v>
      </c>
      <c r="E16" s="18">
        <v>3722.8980030226899</v>
      </c>
      <c r="F16" s="18">
        <v>3793.9365065488514</v>
      </c>
      <c r="G16" s="18" t="s">
        <v>261</v>
      </c>
      <c r="H16" s="18">
        <v>3793.9365065488514</v>
      </c>
    </row>
    <row r="17" spans="2:8" ht="15.75" customHeight="1">
      <c r="B17" s="17" t="s">
        <v>63</v>
      </c>
      <c r="C17" s="18">
        <v>326521.98403074918</v>
      </c>
      <c r="D17" s="18">
        <v>6888.5801946432721</v>
      </c>
      <c r="E17" s="18">
        <v>322808.03563513601</v>
      </c>
      <c r="F17" s="18">
        <v>311821.10687045124</v>
      </c>
      <c r="G17" s="18">
        <v>1032.5946781087321</v>
      </c>
      <c r="H17" s="18">
        <v>311264.50857079867</v>
      </c>
    </row>
    <row r="18" spans="2:8" ht="15.75" customHeight="1">
      <c r="B18" s="17" t="s">
        <v>64</v>
      </c>
      <c r="C18" s="18">
        <v>14028.20129648458</v>
      </c>
      <c r="D18" s="18">
        <v>6938.1117890601217</v>
      </c>
      <c r="E18" s="18">
        <v>10441.934054165824</v>
      </c>
      <c r="F18" s="18">
        <v>10343.461983624615</v>
      </c>
      <c r="G18" s="18">
        <v>75.817956339947258</v>
      </c>
      <c r="H18" s="18">
        <v>10327.084689640082</v>
      </c>
    </row>
    <row r="19" spans="2:8" ht="15.75" customHeight="1">
      <c r="B19" s="17" t="s">
        <v>65</v>
      </c>
      <c r="C19" s="18">
        <v>32760.036055672204</v>
      </c>
      <c r="D19" s="18">
        <v>15641.651831087056</v>
      </c>
      <c r="E19" s="18">
        <v>21041.766217069282</v>
      </c>
      <c r="F19" s="18">
        <v>19887.610482400254</v>
      </c>
      <c r="G19" s="18">
        <v>89.196969897494185</v>
      </c>
      <c r="H19" s="18">
        <v>19625.800076491698</v>
      </c>
    </row>
    <row r="20" spans="2:8" ht="15.75" customHeight="1">
      <c r="B20" s="17" t="s">
        <v>66</v>
      </c>
      <c r="C20" s="18">
        <v>2037.7368837555555</v>
      </c>
      <c r="D20" s="18">
        <v>3.5634002027542349</v>
      </c>
      <c r="E20" s="18">
        <v>2037.7368837555555</v>
      </c>
      <c r="F20" s="18">
        <v>2122.9990893075428</v>
      </c>
      <c r="G20" s="18" t="s">
        <v>261</v>
      </c>
      <c r="H20" s="18">
        <v>2122.9990893075428</v>
      </c>
    </row>
    <row r="21" spans="2:8" ht="15.75" customHeight="1">
      <c r="B21" s="17" t="s">
        <v>67</v>
      </c>
      <c r="C21" s="18">
        <v>18566.892278811061</v>
      </c>
      <c r="D21" s="18">
        <v>5879.048996161031</v>
      </c>
      <c r="E21" s="18">
        <v>17331.67266429435</v>
      </c>
      <c r="F21" s="18">
        <v>16396.35138224464</v>
      </c>
      <c r="G21" s="18">
        <v>234.64578335858229</v>
      </c>
      <c r="H21" s="18">
        <v>16335.566874628204</v>
      </c>
    </row>
    <row r="22" spans="2:8" ht="15.75" customHeight="1">
      <c r="B22" s="17" t="s">
        <v>68</v>
      </c>
      <c r="C22" s="18">
        <v>181.53052564677168</v>
      </c>
      <c r="D22" s="18">
        <v>105.01915431323643</v>
      </c>
      <c r="E22" s="18">
        <v>76.511371333535251</v>
      </c>
      <c r="F22" s="18">
        <v>174.22089169766332</v>
      </c>
      <c r="G22" s="18" t="s">
        <v>261</v>
      </c>
      <c r="H22" s="18">
        <v>174.22089169766332</v>
      </c>
    </row>
    <row r="23" spans="2:8" ht="15.75" customHeight="1">
      <c r="B23" s="17" t="s">
        <v>69</v>
      </c>
      <c r="C23" s="18">
        <v>7794.6964659767937</v>
      </c>
      <c r="D23" s="18">
        <v>2235.4480834217043</v>
      </c>
      <c r="E23" s="18">
        <v>7794.6964659767937</v>
      </c>
      <c r="F23" s="18">
        <v>6889.902849926003</v>
      </c>
      <c r="G23" s="18" t="s">
        <v>261</v>
      </c>
      <c r="H23" s="18">
        <v>6889.902849926003</v>
      </c>
    </row>
    <row r="24" spans="2:8" ht="15.75" customHeight="1">
      <c r="B24" s="17" t="s">
        <v>70</v>
      </c>
      <c r="C24" s="18">
        <v>12438.314645422653</v>
      </c>
      <c r="D24" s="18">
        <v>1750.8930148129712</v>
      </c>
      <c r="E24" s="18">
        <v>12438.314645422653</v>
      </c>
      <c r="F24" s="18">
        <v>12438.314645422653</v>
      </c>
      <c r="G24" s="18">
        <v>2939.7443755071076</v>
      </c>
      <c r="H24" s="18">
        <v>12438.314645422653</v>
      </c>
    </row>
    <row r="25" spans="2:8" ht="15.75" customHeight="1">
      <c r="B25" s="17" t="s">
        <v>71</v>
      </c>
      <c r="C25" s="18">
        <v>1397.8301354098676</v>
      </c>
      <c r="D25" s="18">
        <v>922.32190521231348</v>
      </c>
      <c r="E25" s="18">
        <v>1190.5065727357483</v>
      </c>
      <c r="F25" s="18">
        <v>1348.7303767195242</v>
      </c>
      <c r="G25" s="18">
        <v>13.562648635999722</v>
      </c>
      <c r="H25" s="18">
        <v>1348.7303767195242</v>
      </c>
    </row>
    <row r="26" spans="2:8" ht="15.75" customHeight="1">
      <c r="B26" s="17" t="s">
        <v>72</v>
      </c>
      <c r="C26" s="18">
        <v>3488.5189626243009</v>
      </c>
      <c r="D26" s="18">
        <v>614.12727023894354</v>
      </c>
      <c r="E26" s="18">
        <v>2981.4683939302095</v>
      </c>
      <c r="F26" s="18">
        <v>3116.6900280079872</v>
      </c>
      <c r="G26" s="18">
        <v>1040.5609153839671</v>
      </c>
      <c r="H26" s="18">
        <v>2076.1291126240199</v>
      </c>
    </row>
    <row r="27" spans="2:8" ht="15.75" customHeight="1">
      <c r="B27" s="17" t="s">
        <v>73</v>
      </c>
      <c r="C27" s="18">
        <v>4797.4973791154425</v>
      </c>
      <c r="D27" s="18">
        <v>2843.4354078561073</v>
      </c>
      <c r="E27" s="18">
        <v>4166.6500738329651</v>
      </c>
      <c r="F27" s="18">
        <v>6405.0288719154087</v>
      </c>
      <c r="G27" s="18" t="s">
        <v>261</v>
      </c>
      <c r="H27" s="18">
        <v>6405.0288719154087</v>
      </c>
    </row>
    <row r="28" spans="2:8" ht="15.75" customHeight="1">
      <c r="B28" s="17" t="s">
        <v>74</v>
      </c>
      <c r="C28" s="18">
        <v>26240.394383052924</v>
      </c>
      <c r="D28" s="18">
        <v>10454.78249860188</v>
      </c>
      <c r="E28" s="18">
        <v>21017.304408778989</v>
      </c>
      <c r="F28" s="18">
        <v>22294.096824019478</v>
      </c>
      <c r="G28" s="18">
        <v>271.36626767637603</v>
      </c>
      <c r="H28" s="18">
        <v>22085.449506351881</v>
      </c>
    </row>
    <row r="29" spans="2:8" ht="15.75">
      <c r="B29" s="404" t="s">
        <v>135</v>
      </c>
      <c r="C29" s="404"/>
      <c r="D29" s="404"/>
      <c r="E29" s="404"/>
      <c r="F29" s="404"/>
    </row>
    <row r="30" spans="2:8" ht="16.5">
      <c r="B30" s="7" t="s">
        <v>260</v>
      </c>
      <c r="C30" s="5"/>
      <c r="D30" s="6"/>
      <c r="E30" s="6"/>
      <c r="F30" s="6"/>
    </row>
    <row r="34" ht="15.75" customHeight="1"/>
    <row r="35" ht="15.75" customHeight="1"/>
    <row r="38" ht="15.75" customHeight="1"/>
    <row r="40" ht="15.75" customHeight="1"/>
    <row r="41" ht="15.75" customHeight="1"/>
    <row r="44" ht="15.75" customHeight="1"/>
  </sheetData>
  <mergeCells count="2">
    <mergeCell ref="B29:F29"/>
    <mergeCell ref="B3:B4"/>
  </mergeCells>
  <hyperlinks>
    <hyperlink ref="J2" location="INDICE!A1" display="ÍNDICE"/>
  </hyperlinks>
  <pageMargins left="0.7" right="0.7" top="0.75" bottom="0.75" header="0.3" footer="0.3"/>
  <pageSetup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0"/>
  <sheetViews>
    <sheetView showGridLines="0" zoomScale="130" zoomScaleNormal="130" workbookViewId="0">
      <selection activeCell="D13" sqref="D13"/>
    </sheetView>
  </sheetViews>
  <sheetFormatPr baseColWidth="10" defaultRowHeight="15"/>
  <cols>
    <col min="2" max="2" width="29.42578125" customWidth="1"/>
    <col min="3" max="3" width="15" style="1" customWidth="1"/>
    <col min="4" max="4" width="19.5703125" style="1" customWidth="1"/>
    <col min="5" max="7" width="15" style="1" customWidth="1"/>
  </cols>
  <sheetData>
    <row r="1" spans="2:9" ht="114" customHeight="1"/>
    <row r="2" spans="2:9" ht="54" customHeight="1" thickBot="1">
      <c r="B2" s="460"/>
      <c r="C2" s="460"/>
      <c r="D2" s="460"/>
      <c r="E2" s="460"/>
      <c r="F2" s="460"/>
      <c r="G2" s="460"/>
    </row>
    <row r="3" spans="2:9" ht="27.75" customHeight="1" thickBot="1">
      <c r="B3" s="446" t="s">
        <v>136</v>
      </c>
      <c r="C3" s="160" t="s">
        <v>164</v>
      </c>
      <c r="D3" s="165" t="s">
        <v>169</v>
      </c>
      <c r="E3" s="165" t="s">
        <v>168</v>
      </c>
      <c r="F3" s="165" t="s">
        <v>167</v>
      </c>
      <c r="G3" s="161" t="s">
        <v>166</v>
      </c>
      <c r="H3" s="4"/>
      <c r="I3" s="43" t="s">
        <v>201</v>
      </c>
    </row>
    <row r="4" spans="2:9" ht="26.25" customHeight="1" thickBot="1">
      <c r="B4" s="448"/>
      <c r="C4" s="160" t="s">
        <v>165</v>
      </c>
      <c r="D4" s="165" t="s">
        <v>165</v>
      </c>
      <c r="E4" s="165" t="s">
        <v>165</v>
      </c>
      <c r="F4" s="165" t="s">
        <v>165</v>
      </c>
      <c r="G4" s="161" t="s">
        <v>165</v>
      </c>
      <c r="H4" s="4"/>
    </row>
    <row r="5" spans="2:9" ht="15.75" customHeight="1">
      <c r="B5" s="19" t="s">
        <v>262</v>
      </c>
      <c r="C5" s="34">
        <v>216.27029631870644</v>
      </c>
      <c r="D5" s="34">
        <v>174.03689728247841</v>
      </c>
      <c r="E5" s="34">
        <v>89.051452449718767</v>
      </c>
      <c r="F5" s="34">
        <v>113.20841529707738</v>
      </c>
      <c r="G5" s="34">
        <v>281.45742065475417</v>
      </c>
      <c r="H5" s="95"/>
    </row>
    <row r="6" spans="2:9" ht="15.75" customHeight="1">
      <c r="B6" s="30" t="s">
        <v>52</v>
      </c>
      <c r="C6" s="25">
        <v>199.17435696668906</v>
      </c>
      <c r="D6" s="25">
        <v>168.86556642220111</v>
      </c>
      <c r="E6" s="25">
        <v>87.364048341862571</v>
      </c>
      <c r="F6" s="25">
        <v>103.23651680968003</v>
      </c>
      <c r="G6" s="25">
        <v>250.47734176172827</v>
      </c>
      <c r="H6" s="95"/>
    </row>
    <row r="7" spans="2:9" ht="15.75" customHeight="1">
      <c r="B7" s="17" t="s">
        <v>53</v>
      </c>
      <c r="C7" s="18">
        <v>210.77383721136817</v>
      </c>
      <c r="D7" s="18">
        <v>67.275564818911818</v>
      </c>
      <c r="E7" s="18"/>
      <c r="F7" s="18"/>
      <c r="G7" s="18">
        <v>189.91232552534163</v>
      </c>
      <c r="H7" s="95"/>
    </row>
    <row r="8" spans="2:9" ht="15.75" customHeight="1">
      <c r="B8" s="17" t="s">
        <v>54</v>
      </c>
      <c r="C8" s="18">
        <v>214.92968010767146</v>
      </c>
      <c r="D8" s="18">
        <v>71.829222232453247</v>
      </c>
      <c r="E8" s="18">
        <v>83.993800314121103</v>
      </c>
      <c r="F8" s="18">
        <v>50</v>
      </c>
      <c r="G8" s="18">
        <v>211.44137188773371</v>
      </c>
      <c r="H8" s="95"/>
    </row>
    <row r="9" spans="2:9" ht="15.75" customHeight="1">
      <c r="B9" s="17" t="s">
        <v>107</v>
      </c>
      <c r="C9" s="18">
        <v>484.21622855209858</v>
      </c>
      <c r="D9" s="18">
        <v>429.32243194624539</v>
      </c>
      <c r="E9" s="18">
        <v>289.97735444471652</v>
      </c>
      <c r="F9" s="18">
        <v>319.20948285490073</v>
      </c>
      <c r="G9" s="18">
        <v>751.5776842402305</v>
      </c>
      <c r="H9" s="95"/>
    </row>
    <row r="10" spans="2:9" ht="15.75" customHeight="1">
      <c r="B10" s="17" t="s">
        <v>108</v>
      </c>
      <c r="C10" s="18">
        <v>224.22249055551379</v>
      </c>
      <c r="D10" s="18">
        <v>106.03189983316781</v>
      </c>
      <c r="E10" s="18"/>
      <c r="F10" s="18"/>
      <c r="G10" s="18">
        <v>264.36467124353658</v>
      </c>
      <c r="H10" s="95"/>
    </row>
    <row r="11" spans="2:9" ht="15.75" customHeight="1">
      <c r="B11" s="17" t="s">
        <v>109</v>
      </c>
      <c r="C11" s="18">
        <v>272.18153621312825</v>
      </c>
      <c r="D11" s="18">
        <v>153.29876113280559</v>
      </c>
      <c r="E11" s="18">
        <v>437.71674792777111</v>
      </c>
      <c r="F11" s="18"/>
      <c r="G11" s="18">
        <v>274.3850422944692</v>
      </c>
      <c r="H11" s="95"/>
    </row>
    <row r="12" spans="2:9" ht="15.75" customHeight="1">
      <c r="B12" s="17" t="s">
        <v>110</v>
      </c>
      <c r="C12" s="18">
        <v>105.21144706734414</v>
      </c>
      <c r="D12" s="18">
        <v>54.877619545819478</v>
      </c>
      <c r="E12" s="18"/>
      <c r="F12" s="18">
        <v>94.428741692121946</v>
      </c>
      <c r="G12" s="18">
        <v>106.60943845621806</v>
      </c>
      <c r="H12" s="95"/>
    </row>
    <row r="13" spans="2:9" ht="15.75" customHeight="1">
      <c r="B13" s="17" t="s">
        <v>111</v>
      </c>
      <c r="C13" s="18">
        <v>104.85753061053748</v>
      </c>
      <c r="D13" s="18">
        <v>80.014554488586015</v>
      </c>
      <c r="E13" s="18">
        <v>57.622935474067113</v>
      </c>
      <c r="F13" s="18">
        <v>29.248233211376572</v>
      </c>
      <c r="G13" s="18">
        <v>128.45817424759255</v>
      </c>
      <c r="H13" s="95"/>
    </row>
    <row r="14" spans="2:9" ht="15.75" customHeight="1">
      <c r="B14" s="17" t="s">
        <v>60</v>
      </c>
      <c r="C14" s="18">
        <v>130.81406424259097</v>
      </c>
      <c r="D14" s="18">
        <v>73.09587393730682</v>
      </c>
      <c r="E14" s="18"/>
      <c r="F14" s="18"/>
      <c r="G14" s="18">
        <v>97.947883117081531</v>
      </c>
      <c r="H14" s="95"/>
    </row>
    <row r="15" spans="2:9" ht="15.75" customHeight="1">
      <c r="B15" s="17" t="s">
        <v>61</v>
      </c>
      <c r="C15" s="18">
        <v>153.90122489403737</v>
      </c>
      <c r="D15" s="18">
        <v>166.88409313630387</v>
      </c>
      <c r="E15" s="18">
        <v>2.0833333333333335</v>
      </c>
      <c r="F15" s="18">
        <v>0.5</v>
      </c>
      <c r="G15" s="18">
        <v>164.21570649687848</v>
      </c>
      <c r="H15" s="95"/>
    </row>
    <row r="16" spans="2:9" ht="15.75" customHeight="1">
      <c r="B16" s="17" t="s">
        <v>112</v>
      </c>
      <c r="C16" s="18">
        <v>134.87768218400743</v>
      </c>
      <c r="D16" s="18">
        <v>129.71337806430734</v>
      </c>
      <c r="E16" s="18"/>
      <c r="F16" s="18">
        <v>11.160927069298484</v>
      </c>
      <c r="G16" s="18">
        <v>177.03563160304955</v>
      </c>
      <c r="H16" s="95"/>
    </row>
    <row r="17" spans="2:8" ht="15.75" customHeight="1">
      <c r="B17" s="17" t="s">
        <v>113</v>
      </c>
      <c r="C17" s="18">
        <v>196.21508589282345</v>
      </c>
      <c r="D17" s="18">
        <v>183.55891207242078</v>
      </c>
      <c r="E17" s="18">
        <v>82.330783835737464</v>
      </c>
      <c r="F17" s="18">
        <v>96.023726033681257</v>
      </c>
      <c r="G17" s="18">
        <v>302.50689772823267</v>
      </c>
      <c r="H17" s="95"/>
    </row>
    <row r="18" spans="2:8" ht="15.75" customHeight="1">
      <c r="B18" s="17" t="s">
        <v>114</v>
      </c>
      <c r="C18" s="18">
        <v>184.65506392712345</v>
      </c>
      <c r="D18" s="18">
        <v>116.04668604943859</v>
      </c>
      <c r="E18" s="18">
        <v>89.694828727484662</v>
      </c>
      <c r="F18" s="18">
        <v>125.35963943373871</v>
      </c>
      <c r="G18" s="18">
        <v>230.36971065700212</v>
      </c>
      <c r="H18" s="95"/>
    </row>
    <row r="19" spans="2:8" ht="15.75" customHeight="1">
      <c r="B19" s="17" t="s">
        <v>115</v>
      </c>
      <c r="C19" s="18">
        <v>149.78130785020221</v>
      </c>
      <c r="D19" s="18">
        <v>95.584587384568295</v>
      </c>
      <c r="E19" s="18">
        <v>295.01304185618733</v>
      </c>
      <c r="F19" s="18">
        <v>134.19910232703543</v>
      </c>
      <c r="G19" s="18">
        <v>170.13135592523653</v>
      </c>
      <c r="H19" s="95"/>
    </row>
    <row r="20" spans="2:8" ht="15.75" customHeight="1">
      <c r="B20" s="17" t="s">
        <v>116</v>
      </c>
      <c r="C20" s="18">
        <v>86.731379366578821</v>
      </c>
      <c r="D20" s="18">
        <v>118.75777208914496</v>
      </c>
      <c r="E20" s="18">
        <v>43.664655648520686</v>
      </c>
      <c r="F20" s="18" t="e">
        <v>#VALUE!</v>
      </c>
      <c r="G20" s="18">
        <v>166.32972531619885</v>
      </c>
      <c r="H20" s="95"/>
    </row>
    <row r="21" spans="2:8" ht="15.75" customHeight="1">
      <c r="B21" s="17" t="s">
        <v>67</v>
      </c>
      <c r="C21" s="18">
        <v>707.81353280993767</v>
      </c>
      <c r="D21" s="18">
        <v>198.50303274274651</v>
      </c>
      <c r="E21" s="18">
        <v>169.9752386379721</v>
      </c>
      <c r="F21" s="18">
        <v>244.14586766494179</v>
      </c>
      <c r="G21" s="18">
        <v>692.13020087201892</v>
      </c>
      <c r="H21" s="95"/>
    </row>
    <row r="22" spans="2:8" ht="15.75" customHeight="1">
      <c r="B22" s="17" t="s">
        <v>68</v>
      </c>
      <c r="C22" s="18">
        <v>160</v>
      </c>
      <c r="D22" s="18"/>
      <c r="E22" s="18"/>
      <c r="F22" s="18"/>
      <c r="G22" s="18">
        <v>160</v>
      </c>
      <c r="H22" s="95"/>
    </row>
    <row r="23" spans="2:8" ht="15.75" customHeight="1">
      <c r="B23" s="17" t="s">
        <v>69</v>
      </c>
      <c r="C23" s="18">
        <v>290.1403291052963</v>
      </c>
      <c r="D23" s="18">
        <v>96.215434101782407</v>
      </c>
      <c r="E23" s="18">
        <v>5</v>
      </c>
      <c r="F23" s="18">
        <v>40.759435886265877</v>
      </c>
      <c r="G23" s="18">
        <v>172.12682789743823</v>
      </c>
      <c r="H23" s="95"/>
    </row>
    <row r="24" spans="2:8" ht="15.75" customHeight="1">
      <c r="B24" s="17" t="s">
        <v>70</v>
      </c>
      <c r="C24" s="18">
        <v>318.49828394749358</v>
      </c>
      <c r="D24" s="18">
        <v>157.89473684210529</v>
      </c>
      <c r="E24" s="18"/>
      <c r="F24" s="18"/>
      <c r="G24" s="18">
        <v>315.36779639981415</v>
      </c>
      <c r="H24" s="95"/>
    </row>
    <row r="25" spans="2:8" ht="15.75" customHeight="1">
      <c r="B25" s="17" t="s">
        <v>117</v>
      </c>
      <c r="C25" s="18">
        <v>416.77427341807493</v>
      </c>
      <c r="D25" s="18">
        <v>151.98458314061409</v>
      </c>
      <c r="E25" s="18">
        <v>42.655314064830506</v>
      </c>
      <c r="F25" s="18">
        <v>70.942003181814158</v>
      </c>
      <c r="G25" s="18">
        <v>402.30824800766368</v>
      </c>
      <c r="H25" s="95"/>
    </row>
    <row r="26" spans="2:8" ht="15.75" customHeight="1">
      <c r="B26" s="17" t="s">
        <v>72</v>
      </c>
      <c r="C26" s="18">
        <v>155.52746718369369</v>
      </c>
      <c r="D26" s="18">
        <v>132.45704057394602</v>
      </c>
      <c r="E26" s="18"/>
      <c r="F26" s="18">
        <v>680.38855499999988</v>
      </c>
      <c r="G26" s="18">
        <v>380.79128209986078</v>
      </c>
      <c r="H26" s="95"/>
    </row>
    <row r="27" spans="2:8" ht="15.75" customHeight="1">
      <c r="B27" s="17" t="s">
        <v>73</v>
      </c>
      <c r="C27" s="18">
        <v>166.02199441506249</v>
      </c>
      <c r="D27" s="18">
        <v>132.72259357044564</v>
      </c>
      <c r="E27" s="18"/>
      <c r="F27" s="18"/>
      <c r="G27" s="18">
        <v>169.57446850325005</v>
      </c>
      <c r="H27" s="95"/>
    </row>
    <row r="28" spans="2:8" ht="15.75" customHeight="1">
      <c r="B28" s="17" t="s">
        <v>74</v>
      </c>
      <c r="C28" s="18">
        <v>204.42733857245898</v>
      </c>
      <c r="D28" s="18">
        <v>179.19298750465404</v>
      </c>
      <c r="E28" s="18">
        <v>107.12067406059805</v>
      </c>
      <c r="F28" s="18">
        <v>55.325737938894832</v>
      </c>
      <c r="G28" s="18">
        <v>264.31109325857454</v>
      </c>
      <c r="H28" s="95"/>
    </row>
    <row r="29" spans="2:8" ht="15.75">
      <c r="B29" s="404" t="s">
        <v>135</v>
      </c>
      <c r="C29" s="404"/>
      <c r="D29" s="404"/>
      <c r="E29" s="404"/>
      <c r="F29" s="404"/>
      <c r="H29" s="4"/>
    </row>
    <row r="30" spans="2:8" ht="16.5">
      <c r="B30" s="7" t="s">
        <v>260</v>
      </c>
      <c r="C30" s="5"/>
      <c r="D30" s="6"/>
      <c r="E30" s="6"/>
      <c r="F30" s="6"/>
    </row>
  </sheetData>
  <mergeCells count="3">
    <mergeCell ref="B2:G2"/>
    <mergeCell ref="B29:F29"/>
    <mergeCell ref="B3:B4"/>
  </mergeCells>
  <hyperlinks>
    <hyperlink ref="I3" location="INDICE!A1" display="ÍNDICE"/>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J58"/>
  <sheetViews>
    <sheetView showGridLines="0" zoomScale="130" zoomScaleNormal="130" workbookViewId="0">
      <selection activeCell="E19" sqref="E19"/>
    </sheetView>
  </sheetViews>
  <sheetFormatPr baseColWidth="10" defaultColWidth="9.140625" defaultRowHeight="13.5"/>
  <cols>
    <col min="1" max="1" width="10.85546875" style="46" customWidth="1"/>
    <col min="2" max="2" width="33.5703125" style="46" customWidth="1"/>
    <col min="3" max="3" width="12.140625" style="46" customWidth="1"/>
    <col min="4" max="8" width="15.85546875" style="46" customWidth="1"/>
    <col min="9" max="16384" width="9.140625" style="46"/>
  </cols>
  <sheetData>
    <row r="5" spans="2:10" ht="68.25" customHeight="1">
      <c r="B5" s="45"/>
      <c r="C5" s="45"/>
      <c r="D5" s="45"/>
      <c r="E5" s="45"/>
      <c r="F5" s="45"/>
    </row>
    <row r="6" spans="2:10" ht="56.25" customHeight="1" thickBot="1">
      <c r="B6" s="423"/>
      <c r="C6" s="423"/>
      <c r="D6" s="423"/>
      <c r="E6" s="423"/>
      <c r="F6" s="423"/>
      <c r="G6" s="423"/>
      <c r="H6" s="423"/>
    </row>
    <row r="7" spans="2:10" ht="29.25" customHeight="1" thickBot="1">
      <c r="B7" s="427" t="s">
        <v>231</v>
      </c>
      <c r="C7" s="466"/>
      <c r="D7" s="461" t="s">
        <v>230</v>
      </c>
      <c r="E7" s="462"/>
      <c r="F7" s="462"/>
      <c r="G7" s="462"/>
      <c r="H7" s="463"/>
      <c r="J7" s="43" t="s">
        <v>201</v>
      </c>
    </row>
    <row r="8" spans="2:10" ht="27" customHeight="1" thickBot="1">
      <c r="B8" s="429"/>
      <c r="C8" s="467"/>
      <c r="D8" s="192" t="s">
        <v>206</v>
      </c>
      <c r="E8" s="193" t="s">
        <v>207</v>
      </c>
      <c r="F8" s="193" t="s">
        <v>216</v>
      </c>
      <c r="G8" s="193" t="s">
        <v>208</v>
      </c>
      <c r="H8" s="194" t="s">
        <v>209</v>
      </c>
    </row>
    <row r="9" spans="2:10">
      <c r="B9" s="464" t="s">
        <v>210</v>
      </c>
      <c r="C9" s="61" t="s">
        <v>211</v>
      </c>
      <c r="D9" s="62">
        <v>329056.87007820356</v>
      </c>
      <c r="E9" s="62">
        <v>348094.96725509717</v>
      </c>
      <c r="F9" s="62">
        <v>196199.35038244072</v>
      </c>
      <c r="G9" s="62">
        <v>15859.375810700934</v>
      </c>
      <c r="H9" s="62">
        <v>16935.170769093238</v>
      </c>
    </row>
    <row r="10" spans="2:10" ht="13.5" customHeight="1">
      <c r="B10" s="465"/>
      <c r="C10" s="51" t="s">
        <v>212</v>
      </c>
      <c r="D10" s="52">
        <v>28004.538827688732</v>
      </c>
      <c r="E10" s="52">
        <v>4658.8577765766458</v>
      </c>
      <c r="F10" s="52">
        <v>1464.4487820357531</v>
      </c>
      <c r="G10" s="52">
        <v>443.53637235992733</v>
      </c>
      <c r="H10" s="52" t="s">
        <v>261</v>
      </c>
    </row>
    <row r="11" spans="2:10" ht="14.25">
      <c r="B11" s="422" t="s">
        <v>52</v>
      </c>
      <c r="C11" s="53" t="s">
        <v>211</v>
      </c>
      <c r="D11" s="54">
        <v>149028.75628974338</v>
      </c>
      <c r="E11" s="54">
        <v>162919.1774057298</v>
      </c>
      <c r="F11" s="54">
        <v>41230.24753322843</v>
      </c>
      <c r="G11" s="54">
        <v>436.05730096542925</v>
      </c>
      <c r="H11" s="54">
        <v>4617.0729393055499</v>
      </c>
    </row>
    <row r="12" spans="2:10" ht="14.25" customHeight="1">
      <c r="B12" s="422"/>
      <c r="C12" s="53" t="s">
        <v>212</v>
      </c>
      <c r="D12" s="54" t="s">
        <v>261</v>
      </c>
      <c r="E12" s="54" t="s">
        <v>261</v>
      </c>
      <c r="F12" s="54" t="s">
        <v>261</v>
      </c>
      <c r="G12" s="54" t="s">
        <v>261</v>
      </c>
      <c r="H12" s="54" t="s">
        <v>261</v>
      </c>
    </row>
    <row r="13" spans="2:10" ht="14.25">
      <c r="B13" s="422" t="s">
        <v>53</v>
      </c>
      <c r="C13" s="53" t="s">
        <v>211</v>
      </c>
      <c r="D13" s="54">
        <v>1089.579483734683</v>
      </c>
      <c r="E13" s="54">
        <v>196.6691002567903</v>
      </c>
      <c r="F13" s="54" t="s">
        <v>261</v>
      </c>
      <c r="G13" s="54" t="s">
        <v>261</v>
      </c>
      <c r="H13" s="54" t="s">
        <v>261</v>
      </c>
    </row>
    <row r="14" spans="2:10" ht="14.25" customHeight="1">
      <c r="B14" s="422"/>
      <c r="C14" s="53" t="s">
        <v>212</v>
      </c>
      <c r="D14" s="54">
        <v>59.898529248942175</v>
      </c>
      <c r="E14" s="54">
        <v>34.023126686873823</v>
      </c>
      <c r="F14" s="54" t="s">
        <v>261</v>
      </c>
      <c r="G14" s="54" t="s">
        <v>261</v>
      </c>
      <c r="H14" s="54" t="s">
        <v>261</v>
      </c>
    </row>
    <row r="15" spans="2:10" ht="14.25">
      <c r="B15" s="422" t="s">
        <v>217</v>
      </c>
      <c r="C15" s="53" t="s">
        <v>211</v>
      </c>
      <c r="D15" s="54">
        <v>1930.7673364950986</v>
      </c>
      <c r="E15" s="54">
        <v>503.78821544669569</v>
      </c>
      <c r="F15" s="54">
        <v>21.045753014689812</v>
      </c>
      <c r="G15" s="54" t="s">
        <v>261</v>
      </c>
      <c r="H15" s="54" t="s">
        <v>261</v>
      </c>
    </row>
    <row r="16" spans="2:10" ht="14.25" customHeight="1">
      <c r="B16" s="422"/>
      <c r="C16" s="53" t="s">
        <v>212</v>
      </c>
      <c r="D16" s="54">
        <v>261.49017318525506</v>
      </c>
      <c r="E16" s="54">
        <v>4.0344431572072912</v>
      </c>
      <c r="F16" s="54">
        <v>13.186595017670847</v>
      </c>
      <c r="G16" s="54" t="s">
        <v>261</v>
      </c>
      <c r="H16" s="54" t="s">
        <v>261</v>
      </c>
    </row>
    <row r="17" spans="2:8" ht="14.25">
      <c r="B17" s="422" t="s">
        <v>107</v>
      </c>
      <c r="C17" s="53" t="s">
        <v>211</v>
      </c>
      <c r="D17" s="54">
        <v>200.88535005072876</v>
      </c>
      <c r="E17" s="54">
        <v>2951.6217548278764</v>
      </c>
      <c r="F17" s="54">
        <v>447.88000000000011</v>
      </c>
      <c r="G17" s="54" t="s">
        <v>261</v>
      </c>
      <c r="H17" s="54">
        <v>6242.2102831216016</v>
      </c>
    </row>
    <row r="18" spans="2:8" ht="14.25" customHeight="1">
      <c r="B18" s="422"/>
      <c r="C18" s="53" t="s">
        <v>212</v>
      </c>
      <c r="D18" s="54" t="s">
        <v>261</v>
      </c>
      <c r="E18" s="54">
        <v>24.445221323004038</v>
      </c>
      <c r="F18" s="54" t="s">
        <v>261</v>
      </c>
      <c r="G18" s="54" t="s">
        <v>261</v>
      </c>
      <c r="H18" s="54" t="s">
        <v>261</v>
      </c>
    </row>
    <row r="19" spans="2:8" ht="14.25" customHeight="1">
      <c r="B19" s="422" t="s">
        <v>108</v>
      </c>
      <c r="C19" s="53" t="s">
        <v>211</v>
      </c>
      <c r="D19" s="54">
        <v>5295.3376458288703</v>
      </c>
      <c r="E19" s="54">
        <v>1035.2899895270748</v>
      </c>
      <c r="F19" s="54">
        <v>313.51857997594118</v>
      </c>
      <c r="G19" s="54" t="s">
        <v>261</v>
      </c>
      <c r="H19" s="54">
        <v>33</v>
      </c>
    </row>
    <row r="20" spans="2:8" ht="14.25" customHeight="1">
      <c r="B20" s="422"/>
      <c r="C20" s="53" t="s">
        <v>212</v>
      </c>
      <c r="D20" s="54" t="s">
        <v>261</v>
      </c>
      <c r="E20" s="54" t="s">
        <v>261</v>
      </c>
      <c r="F20" s="54" t="s">
        <v>261</v>
      </c>
      <c r="G20" s="54" t="s">
        <v>261</v>
      </c>
      <c r="H20" s="54" t="s">
        <v>261</v>
      </c>
    </row>
    <row r="21" spans="2:8" ht="14.25" customHeight="1">
      <c r="B21" s="422" t="s">
        <v>109</v>
      </c>
      <c r="C21" s="53" t="s">
        <v>211</v>
      </c>
      <c r="D21" s="54">
        <v>2859.5374271277401</v>
      </c>
      <c r="E21" s="54">
        <v>1326.7729981660741</v>
      </c>
      <c r="F21" s="54">
        <v>48.573123442495479</v>
      </c>
      <c r="G21" s="54" t="s">
        <v>261</v>
      </c>
      <c r="H21" s="54" t="s">
        <v>261</v>
      </c>
    </row>
    <row r="22" spans="2:8" ht="14.25" customHeight="1">
      <c r="B22" s="422"/>
      <c r="C22" s="53" t="s">
        <v>212</v>
      </c>
      <c r="D22" s="54" t="s">
        <v>261</v>
      </c>
      <c r="E22" s="54" t="s">
        <v>261</v>
      </c>
      <c r="F22" s="54" t="s">
        <v>261</v>
      </c>
      <c r="G22" s="54" t="s">
        <v>261</v>
      </c>
      <c r="H22" s="54" t="s">
        <v>261</v>
      </c>
    </row>
    <row r="23" spans="2:8" ht="14.25">
      <c r="B23" s="422" t="s">
        <v>110</v>
      </c>
      <c r="C23" s="53" t="s">
        <v>211</v>
      </c>
      <c r="D23" s="54">
        <v>12420.960060627118</v>
      </c>
      <c r="E23" s="54">
        <v>1519.7848979308496</v>
      </c>
      <c r="F23" s="54" t="s">
        <v>261</v>
      </c>
      <c r="G23" s="54" t="s">
        <v>261</v>
      </c>
      <c r="H23" s="54" t="s">
        <v>261</v>
      </c>
    </row>
    <row r="24" spans="2:8" ht="14.25" customHeight="1">
      <c r="B24" s="422"/>
      <c r="C24" s="53" t="s">
        <v>212</v>
      </c>
      <c r="D24" s="54">
        <v>8113.6728738214533</v>
      </c>
      <c r="E24" s="54">
        <v>683.6139278602908</v>
      </c>
      <c r="F24" s="54" t="s">
        <v>261</v>
      </c>
      <c r="G24" s="54">
        <v>9.7240359550719493</v>
      </c>
      <c r="H24" s="54" t="s">
        <v>261</v>
      </c>
    </row>
    <row r="25" spans="2:8" ht="14.25">
      <c r="B25" s="422" t="s">
        <v>218</v>
      </c>
      <c r="C25" s="53" t="s">
        <v>211</v>
      </c>
      <c r="D25" s="54">
        <v>3672.3557753807286</v>
      </c>
      <c r="E25" s="54">
        <v>1168.58802167111</v>
      </c>
      <c r="F25" s="54">
        <v>0.60328129464039248</v>
      </c>
      <c r="G25" s="54" t="s">
        <v>261</v>
      </c>
      <c r="H25" s="54" t="s">
        <v>261</v>
      </c>
    </row>
    <row r="26" spans="2:8" ht="14.25" customHeight="1">
      <c r="B26" s="422"/>
      <c r="C26" s="53" t="s">
        <v>212</v>
      </c>
      <c r="D26" s="54">
        <v>3197.9303964758292</v>
      </c>
      <c r="E26" s="54">
        <v>457.25536227069244</v>
      </c>
      <c r="F26" s="54">
        <v>15.990901637965742</v>
      </c>
      <c r="G26" s="54" t="s">
        <v>261</v>
      </c>
      <c r="H26" s="54" t="s">
        <v>261</v>
      </c>
    </row>
    <row r="27" spans="2:8" ht="14.25" customHeight="1">
      <c r="B27" s="422" t="s">
        <v>60</v>
      </c>
      <c r="C27" s="53" t="s">
        <v>211</v>
      </c>
      <c r="D27" s="54">
        <v>1023.9414938353412</v>
      </c>
      <c r="E27" s="54">
        <v>6.4792975822371552</v>
      </c>
      <c r="F27" s="54" t="s">
        <v>261</v>
      </c>
      <c r="G27" s="54" t="s">
        <v>261</v>
      </c>
      <c r="H27" s="54" t="s">
        <v>261</v>
      </c>
    </row>
    <row r="28" spans="2:8" ht="14.25" customHeight="1">
      <c r="B28" s="422"/>
      <c r="C28" s="53" t="s">
        <v>212</v>
      </c>
      <c r="D28" s="54">
        <v>1485.2648242866585</v>
      </c>
      <c r="E28" s="54">
        <v>141.48342950300102</v>
      </c>
      <c r="F28" s="54" t="s">
        <v>261</v>
      </c>
      <c r="G28" s="54" t="s">
        <v>261</v>
      </c>
      <c r="H28" s="54" t="s">
        <v>261</v>
      </c>
    </row>
    <row r="29" spans="2:8" ht="14.25">
      <c r="B29" s="422" t="s">
        <v>219</v>
      </c>
      <c r="C29" s="53" t="s">
        <v>211</v>
      </c>
      <c r="D29" s="54">
        <v>3325.1039416474873</v>
      </c>
      <c r="E29" s="54">
        <v>674.18858688426417</v>
      </c>
      <c r="F29" s="54" t="s">
        <v>261</v>
      </c>
      <c r="G29" s="54" t="s">
        <v>261</v>
      </c>
      <c r="H29" s="54" t="s">
        <v>261</v>
      </c>
    </row>
    <row r="30" spans="2:8" ht="14.25" customHeight="1">
      <c r="B30" s="422"/>
      <c r="C30" s="53" t="s">
        <v>212</v>
      </c>
      <c r="D30" s="54">
        <v>775.10443126508665</v>
      </c>
      <c r="E30" s="54">
        <v>318.36330795066789</v>
      </c>
      <c r="F30" s="54" t="s">
        <v>261</v>
      </c>
      <c r="G30" s="54" t="s">
        <v>261</v>
      </c>
      <c r="H30" s="54" t="s">
        <v>261</v>
      </c>
    </row>
    <row r="31" spans="2:8" ht="14.25">
      <c r="B31" s="422" t="s">
        <v>220</v>
      </c>
      <c r="C31" s="53" t="s">
        <v>211</v>
      </c>
      <c r="D31" s="54">
        <v>587.59125696507738</v>
      </c>
      <c r="E31" s="54">
        <v>2440.3599483016237</v>
      </c>
      <c r="F31" s="54">
        <v>957.5335353058133</v>
      </c>
      <c r="G31" s="54">
        <v>1211.8253534820424</v>
      </c>
      <c r="H31" s="54">
        <v>129.23512523847083</v>
      </c>
    </row>
    <row r="32" spans="2:8" ht="14.25" customHeight="1">
      <c r="B32" s="422"/>
      <c r="C32" s="53" t="s">
        <v>212</v>
      </c>
      <c r="D32" s="54">
        <v>129.50512286730739</v>
      </c>
      <c r="E32" s="54" t="s">
        <v>261</v>
      </c>
      <c r="F32" s="54">
        <v>39.869539317298148</v>
      </c>
      <c r="G32" s="54" t="s">
        <v>261</v>
      </c>
      <c r="H32" s="54" t="s">
        <v>261</v>
      </c>
    </row>
    <row r="33" spans="2:8" ht="14.25" customHeight="1">
      <c r="B33" s="422" t="s">
        <v>113</v>
      </c>
      <c r="C33" s="53" t="s">
        <v>211</v>
      </c>
      <c r="D33" s="54">
        <v>39246.309703802253</v>
      </c>
      <c r="E33" s="54">
        <v>141154.20296261422</v>
      </c>
      <c r="F33" s="54">
        <v>141521.3624936034</v>
      </c>
      <c r="G33" s="54">
        <v>12126.769024834826</v>
      </c>
      <c r="H33" s="54">
        <v>5548.5565003364072</v>
      </c>
    </row>
    <row r="34" spans="2:8" ht="14.25" customHeight="1">
      <c r="B34" s="422"/>
      <c r="C34" s="53" t="s">
        <v>212</v>
      </c>
      <c r="D34" s="54">
        <v>1299.1365099213278</v>
      </c>
      <c r="E34" s="54">
        <v>1674.7403506953149</v>
      </c>
      <c r="F34" s="54">
        <v>1383.8852504612858</v>
      </c>
      <c r="G34" s="54">
        <v>317.41025026389946</v>
      </c>
      <c r="H34" s="54" t="s">
        <v>261</v>
      </c>
    </row>
    <row r="35" spans="2:8" ht="14.25">
      <c r="B35" s="422" t="s">
        <v>221</v>
      </c>
      <c r="C35" s="53" t="s">
        <v>211</v>
      </c>
      <c r="D35" s="54">
        <v>12183.510161741044</v>
      </c>
      <c r="E35" s="54">
        <v>3493.371071437185</v>
      </c>
      <c r="F35" s="54">
        <v>77.873171745612851</v>
      </c>
      <c r="G35" s="54" t="s">
        <v>261</v>
      </c>
      <c r="H35" s="54" t="s">
        <v>261</v>
      </c>
    </row>
    <row r="36" spans="2:8" ht="14.25" customHeight="1">
      <c r="B36" s="422"/>
      <c r="C36" s="53" t="s">
        <v>212</v>
      </c>
      <c r="D36" s="54">
        <v>1217.9902146152417</v>
      </c>
      <c r="E36" s="54">
        <v>192.21384398759054</v>
      </c>
      <c r="F36" s="54">
        <v>11.516495601532698</v>
      </c>
      <c r="G36" s="54" t="s">
        <v>261</v>
      </c>
      <c r="H36" s="54" t="s">
        <v>261</v>
      </c>
    </row>
    <row r="37" spans="2:8" ht="14.25">
      <c r="B37" s="422" t="s">
        <v>115</v>
      </c>
      <c r="C37" s="53" t="s">
        <v>211</v>
      </c>
      <c r="D37" s="54">
        <v>33957.029861147486</v>
      </c>
      <c r="E37" s="54">
        <v>4200.9777222833591</v>
      </c>
      <c r="F37" s="54">
        <v>599.05055261873565</v>
      </c>
      <c r="G37" s="54">
        <v>1.4340745490713509</v>
      </c>
      <c r="H37" s="54" t="s">
        <v>261</v>
      </c>
    </row>
    <row r="38" spans="2:8" ht="14.25" customHeight="1">
      <c r="B38" s="422"/>
      <c r="C38" s="53" t="s">
        <v>212</v>
      </c>
      <c r="D38" s="54">
        <v>8529.2095012903756</v>
      </c>
      <c r="E38" s="54">
        <v>734.01408234160328</v>
      </c>
      <c r="F38" s="54" t="s">
        <v>261</v>
      </c>
      <c r="G38" s="54" t="s">
        <v>261</v>
      </c>
      <c r="H38" s="54" t="s">
        <v>261</v>
      </c>
    </row>
    <row r="39" spans="2:8" ht="14.25">
      <c r="B39" s="422" t="s">
        <v>116</v>
      </c>
      <c r="C39" s="53" t="s">
        <v>211</v>
      </c>
      <c r="D39" s="54">
        <v>2368.1559688872594</v>
      </c>
      <c r="E39" s="54">
        <v>799.1718656131485</v>
      </c>
      <c r="F39" s="54">
        <v>256.01707081243188</v>
      </c>
      <c r="G39" s="54" t="s">
        <v>261</v>
      </c>
      <c r="H39" s="54" t="s">
        <v>261</v>
      </c>
    </row>
    <row r="40" spans="2:8" ht="14.25" customHeight="1">
      <c r="B40" s="422"/>
      <c r="C40" s="53" t="s">
        <v>212</v>
      </c>
      <c r="D40" s="54">
        <v>298.48050551029257</v>
      </c>
      <c r="E40" s="54">
        <v>44.954988625394549</v>
      </c>
      <c r="F40" s="54" t="s">
        <v>261</v>
      </c>
      <c r="G40" s="54" t="s">
        <v>261</v>
      </c>
      <c r="H40" s="54" t="s">
        <v>261</v>
      </c>
    </row>
    <row r="41" spans="2:8" ht="14.25" customHeight="1">
      <c r="B41" s="422" t="s">
        <v>222</v>
      </c>
      <c r="C41" s="53" t="s">
        <v>211</v>
      </c>
      <c r="D41" s="54">
        <v>14406.689635436449</v>
      </c>
      <c r="E41" s="54">
        <v>4652.5556671579216</v>
      </c>
      <c r="F41" s="54">
        <v>693.13162903847592</v>
      </c>
      <c r="G41" s="54" t="s">
        <v>261</v>
      </c>
      <c r="H41" s="54" t="s">
        <v>261</v>
      </c>
    </row>
    <row r="42" spans="2:8" ht="14.25" customHeight="1">
      <c r="B42" s="422"/>
      <c r="C42" s="53" t="s">
        <v>212</v>
      </c>
      <c r="D42" s="54">
        <v>65.726795718158201</v>
      </c>
      <c r="E42" s="54">
        <v>17.944761102724321</v>
      </c>
      <c r="F42" s="54" t="s">
        <v>261</v>
      </c>
      <c r="G42" s="54" t="s">
        <v>261</v>
      </c>
      <c r="H42" s="54" t="s">
        <v>261</v>
      </c>
    </row>
    <row r="43" spans="2:8" ht="14.25">
      <c r="B43" s="422" t="s">
        <v>223</v>
      </c>
      <c r="C43" s="53" t="s">
        <v>211</v>
      </c>
      <c r="D43" s="54">
        <v>492.45221744757168</v>
      </c>
      <c r="E43" s="54">
        <v>111.57249500355877</v>
      </c>
      <c r="F43" s="54" t="s">
        <v>261</v>
      </c>
      <c r="G43" s="54" t="s">
        <v>261</v>
      </c>
      <c r="H43" s="54" t="s">
        <v>261</v>
      </c>
    </row>
    <row r="44" spans="2:8" ht="14.25" customHeight="1">
      <c r="B44" s="422"/>
      <c r="C44" s="53" t="s">
        <v>212</v>
      </c>
      <c r="D44" s="54">
        <v>1.0821848039003341</v>
      </c>
      <c r="E44" s="54" t="s">
        <v>261</v>
      </c>
      <c r="F44" s="54" t="s">
        <v>261</v>
      </c>
      <c r="G44" s="54" t="s">
        <v>261</v>
      </c>
      <c r="H44" s="54" t="s">
        <v>261</v>
      </c>
    </row>
    <row r="45" spans="2:8" ht="14.25">
      <c r="B45" s="422" t="s">
        <v>224</v>
      </c>
      <c r="C45" s="53" t="s">
        <v>211</v>
      </c>
      <c r="D45" s="54">
        <v>4355.095917798938</v>
      </c>
      <c r="E45" s="54">
        <v>4120.0240839568833</v>
      </c>
      <c r="F45" s="54">
        <v>261.73081069517804</v>
      </c>
      <c r="G45" s="54" t="s">
        <v>261</v>
      </c>
      <c r="H45" s="54" t="s">
        <v>261</v>
      </c>
    </row>
    <row r="46" spans="2:8" ht="14.25" customHeight="1">
      <c r="B46" s="422"/>
      <c r="C46" s="53" t="s">
        <v>212</v>
      </c>
      <c r="D46" s="54" t="s">
        <v>261</v>
      </c>
      <c r="E46" s="54" t="s">
        <v>261</v>
      </c>
      <c r="F46" s="54" t="s">
        <v>261</v>
      </c>
      <c r="G46" s="54" t="s">
        <v>261</v>
      </c>
      <c r="H46" s="54" t="s">
        <v>261</v>
      </c>
    </row>
    <row r="47" spans="2:8" ht="14.25">
      <c r="B47" s="422" t="s">
        <v>225</v>
      </c>
      <c r="C47" s="53" t="s">
        <v>211</v>
      </c>
      <c r="D47" s="54">
        <v>5316.8251741923496</v>
      </c>
      <c r="E47" s="54">
        <v>2441.0135269121056</v>
      </c>
      <c r="F47" s="54">
        <v>5053.3524253131882</v>
      </c>
      <c r="G47" s="54" t="s">
        <v>261</v>
      </c>
      <c r="H47" s="54" t="s">
        <v>261</v>
      </c>
    </row>
    <row r="48" spans="2:8" ht="14.25" customHeight="1">
      <c r="B48" s="422"/>
      <c r="C48" s="53" t="s">
        <v>212</v>
      </c>
      <c r="D48" s="54" t="s">
        <v>261</v>
      </c>
      <c r="E48" s="54" t="s">
        <v>261</v>
      </c>
      <c r="F48" s="54" t="s">
        <v>261</v>
      </c>
      <c r="G48" s="54" t="s">
        <v>261</v>
      </c>
      <c r="H48" s="54" t="s">
        <v>261</v>
      </c>
    </row>
    <row r="49" spans="2:8" ht="14.25">
      <c r="B49" s="422" t="s">
        <v>226</v>
      </c>
      <c r="C49" s="53" t="s">
        <v>211</v>
      </c>
      <c r="D49" s="54">
        <v>262.35632534460785</v>
      </c>
      <c r="E49" s="54">
        <v>794.00215842493265</v>
      </c>
      <c r="F49" s="54">
        <v>81.790664826844178</v>
      </c>
      <c r="G49" s="54">
        <v>78.684028741358162</v>
      </c>
      <c r="H49" s="54">
        <v>83.81535090965437</v>
      </c>
    </row>
    <row r="50" spans="2:8" ht="14.25" customHeight="1">
      <c r="B50" s="422"/>
      <c r="C50" s="53" t="s">
        <v>212</v>
      </c>
      <c r="D50" s="54" t="s">
        <v>261</v>
      </c>
      <c r="E50" s="54" t="s">
        <v>261</v>
      </c>
      <c r="F50" s="54" t="s">
        <v>261</v>
      </c>
      <c r="G50" s="54">
        <v>116.40208614095592</v>
      </c>
      <c r="H50" s="54" t="s">
        <v>261</v>
      </c>
    </row>
    <row r="51" spans="2:8" ht="14.25">
      <c r="B51" s="422" t="s">
        <v>227</v>
      </c>
      <c r="C51" s="53" t="s">
        <v>211</v>
      </c>
      <c r="D51" s="54">
        <v>2310.583627291966</v>
      </c>
      <c r="E51" s="54">
        <v>919.8722178817286</v>
      </c>
      <c r="F51" s="54" t="s">
        <v>261</v>
      </c>
      <c r="G51" s="54">
        <v>1040.5609153839671</v>
      </c>
      <c r="H51" s="54" t="s">
        <v>261</v>
      </c>
    </row>
    <row r="52" spans="2:8" ht="14.25" customHeight="1">
      <c r="B52" s="422"/>
      <c r="C52" s="53" t="s">
        <v>212</v>
      </c>
      <c r="D52" s="54" t="s">
        <v>261</v>
      </c>
      <c r="E52" s="54" t="s">
        <v>261</v>
      </c>
      <c r="F52" s="54" t="s">
        <v>261</v>
      </c>
      <c r="G52" s="54" t="s">
        <v>261</v>
      </c>
      <c r="H52" s="54" t="s">
        <v>261</v>
      </c>
    </row>
    <row r="53" spans="2:8" ht="14.25">
      <c r="B53" s="422" t="s">
        <v>228</v>
      </c>
      <c r="C53" s="53" t="s">
        <v>211</v>
      </c>
      <c r="D53" s="54">
        <v>14398.647740798653</v>
      </c>
      <c r="E53" s="54">
        <v>900.60129612698358</v>
      </c>
      <c r="F53" s="54">
        <v>2179.8041235190271</v>
      </c>
      <c r="G53" s="54" t="s">
        <v>261</v>
      </c>
      <c r="H53" s="54" t="s">
        <v>261</v>
      </c>
    </row>
    <row r="54" spans="2:8" ht="14.25" customHeight="1">
      <c r="B54" s="422"/>
      <c r="C54" s="53" t="s">
        <v>212</v>
      </c>
      <c r="D54" s="54">
        <v>1870.3477523147094</v>
      </c>
      <c r="E54" s="54">
        <v>308.31424592839608</v>
      </c>
      <c r="F54" s="54" t="s">
        <v>261</v>
      </c>
      <c r="G54" s="54" t="s">
        <v>261</v>
      </c>
      <c r="H54" s="54" t="s">
        <v>261</v>
      </c>
    </row>
    <row r="55" spans="2:8" ht="14.25">
      <c r="B55" s="422" t="s">
        <v>74</v>
      </c>
      <c r="C55" s="53" t="s">
        <v>211</v>
      </c>
      <c r="D55" s="54">
        <v>18324.397682879488</v>
      </c>
      <c r="E55" s="54">
        <v>9764.8819713611774</v>
      </c>
      <c r="F55" s="54">
        <v>2455.8356340065566</v>
      </c>
      <c r="G55" s="54">
        <v>964.04511274423658</v>
      </c>
      <c r="H55" s="54">
        <v>281.28057018156113</v>
      </c>
    </row>
    <row r="56" spans="2:8" ht="14.25">
      <c r="B56" s="422"/>
      <c r="C56" s="53" t="s">
        <v>212</v>
      </c>
      <c r="D56" s="54">
        <v>699.6990123641234</v>
      </c>
      <c r="E56" s="54">
        <v>23.456685143879735</v>
      </c>
      <c r="F56" s="54" t="s">
        <v>261</v>
      </c>
      <c r="G56" s="54" t="s">
        <v>261</v>
      </c>
      <c r="H56" s="54" t="s">
        <v>261</v>
      </c>
    </row>
    <row r="57" spans="2:8" ht="14.25">
      <c r="B57" s="404" t="s">
        <v>135</v>
      </c>
      <c r="C57" s="404"/>
      <c r="D57" s="404"/>
      <c r="E57" s="404"/>
      <c r="F57" s="404"/>
      <c r="G57" s="50"/>
      <c r="H57" s="50"/>
    </row>
    <row r="58" spans="2:8" ht="16.5">
      <c r="B58" s="7" t="s">
        <v>260</v>
      </c>
      <c r="C58" s="5"/>
      <c r="D58" s="6"/>
      <c r="E58" s="6"/>
      <c r="F58" s="6"/>
    </row>
  </sheetData>
  <mergeCells count="28">
    <mergeCell ref="B41:B42"/>
    <mergeCell ref="B19:B20"/>
    <mergeCell ref="B27:B28"/>
    <mergeCell ref="B29:B30"/>
    <mergeCell ref="B55:B56"/>
    <mergeCell ref="B23:B24"/>
    <mergeCell ref="B25:B26"/>
    <mergeCell ref="B57:F57"/>
    <mergeCell ref="B7:C8"/>
    <mergeCell ref="B43:B44"/>
    <mergeCell ref="B45:B46"/>
    <mergeCell ref="B47:B48"/>
    <mergeCell ref="B49:B50"/>
    <mergeCell ref="B51:B52"/>
    <mergeCell ref="B53:B54"/>
    <mergeCell ref="B31:B32"/>
    <mergeCell ref="B33:B34"/>
    <mergeCell ref="B35:B36"/>
    <mergeCell ref="B37:B38"/>
    <mergeCell ref="B39:B40"/>
    <mergeCell ref="B15:B16"/>
    <mergeCell ref="B17:B18"/>
    <mergeCell ref="B21:B22"/>
    <mergeCell ref="B6:H6"/>
    <mergeCell ref="D7:H7"/>
    <mergeCell ref="B9:B10"/>
    <mergeCell ref="B11:B12"/>
    <mergeCell ref="B13:B14"/>
  </mergeCells>
  <hyperlinks>
    <hyperlink ref="J7" location="INDICE!A1" display="ÍNDICE"/>
  </hyperlinks>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9"/>
  <sheetViews>
    <sheetView showGridLines="0" zoomScale="130" zoomScaleNormal="130" workbookViewId="0">
      <selection activeCell="H16" sqref="H16"/>
    </sheetView>
  </sheetViews>
  <sheetFormatPr baseColWidth="10" defaultRowHeight="15"/>
  <cols>
    <col min="2" max="2" width="34" customWidth="1"/>
    <col min="3" max="4" width="19.7109375" customWidth="1"/>
    <col min="5" max="5" width="17.85546875" customWidth="1"/>
    <col min="6" max="6" width="20.85546875" customWidth="1"/>
  </cols>
  <sheetData>
    <row r="1" spans="2:17" ht="104.25" customHeight="1"/>
    <row r="3" spans="2:17" ht="59.25" customHeight="1" thickBot="1"/>
    <row r="4" spans="2:17" ht="15" customHeight="1" thickBot="1">
      <c r="B4" s="409" t="s">
        <v>81</v>
      </c>
      <c r="C4" s="468" t="s">
        <v>118</v>
      </c>
      <c r="D4" s="469"/>
      <c r="E4" s="470"/>
      <c r="F4" s="409" t="s">
        <v>18</v>
      </c>
      <c r="H4" s="43" t="s">
        <v>201</v>
      </c>
    </row>
    <row r="5" spans="2:17" ht="15.75" customHeight="1" thickBot="1">
      <c r="B5" s="410"/>
      <c r="C5" s="158" t="s">
        <v>146</v>
      </c>
      <c r="D5" s="159" t="s">
        <v>147</v>
      </c>
      <c r="E5" s="166" t="s">
        <v>170</v>
      </c>
      <c r="F5" s="411"/>
    </row>
    <row r="6" spans="2:17" ht="25.5" customHeight="1" thickBot="1">
      <c r="B6" s="411"/>
      <c r="C6" s="179" t="s">
        <v>20</v>
      </c>
      <c r="D6" s="179" t="s">
        <v>20</v>
      </c>
      <c r="E6" s="179" t="s">
        <v>20</v>
      </c>
      <c r="F6" s="179" t="s">
        <v>20</v>
      </c>
      <c r="H6" s="348"/>
      <c r="I6" s="348"/>
      <c r="J6" s="348"/>
      <c r="K6" s="348"/>
      <c r="L6" s="348"/>
      <c r="M6" s="348"/>
      <c r="N6" s="348"/>
      <c r="O6" s="348"/>
      <c r="P6" s="348"/>
      <c r="Q6" s="348"/>
    </row>
    <row r="7" spans="2:17" ht="18" customHeight="1">
      <c r="B7" s="23" t="s">
        <v>210</v>
      </c>
      <c r="C7" s="32">
        <v>7427.4155769296585</v>
      </c>
      <c r="D7" s="32">
        <v>60.878491301588234</v>
      </c>
      <c r="E7" s="32">
        <v>7488.2940682312574</v>
      </c>
      <c r="F7" s="32">
        <v>7391.7222694749753</v>
      </c>
      <c r="H7" s="348"/>
      <c r="I7" s="348"/>
      <c r="J7" s="348"/>
      <c r="K7" s="348"/>
      <c r="L7" s="348"/>
      <c r="M7" s="348"/>
      <c r="N7" s="348"/>
      <c r="O7" s="348"/>
      <c r="P7" s="348"/>
      <c r="Q7" s="348"/>
    </row>
    <row r="8" spans="2:17" ht="18" customHeight="1">
      <c r="B8" s="17" t="s">
        <v>82</v>
      </c>
      <c r="C8" s="33">
        <v>4.5</v>
      </c>
      <c r="D8" s="33"/>
      <c r="E8" s="33">
        <v>4.5</v>
      </c>
      <c r="F8" s="33">
        <v>4.5</v>
      </c>
      <c r="H8" s="348"/>
      <c r="I8" s="348"/>
      <c r="J8" s="348"/>
      <c r="K8" s="348"/>
      <c r="L8" s="348"/>
      <c r="M8" s="348"/>
      <c r="N8" s="348"/>
      <c r="O8" s="348"/>
      <c r="P8" s="348"/>
      <c r="Q8" s="348"/>
    </row>
    <row r="9" spans="2:17" ht="18" customHeight="1">
      <c r="B9" s="17" t="s">
        <v>83</v>
      </c>
      <c r="C9" s="33"/>
      <c r="D9" s="33"/>
      <c r="E9" s="33"/>
      <c r="F9" s="33"/>
      <c r="H9" s="348"/>
      <c r="I9" s="348"/>
      <c r="J9" s="348"/>
      <c r="K9" s="348"/>
      <c r="L9" s="348"/>
      <c r="M9" s="348"/>
      <c r="N9" s="348"/>
      <c r="O9" s="348"/>
      <c r="P9" s="348"/>
      <c r="Q9" s="348"/>
    </row>
    <row r="10" spans="2:17" ht="18" customHeight="1">
      <c r="B10" s="17" t="s">
        <v>84</v>
      </c>
      <c r="C10" s="33">
        <v>10.8</v>
      </c>
      <c r="D10" s="33"/>
      <c r="E10" s="33">
        <v>10.8</v>
      </c>
      <c r="F10" s="33">
        <v>10.8</v>
      </c>
      <c r="H10" s="348"/>
      <c r="I10" s="348"/>
      <c r="J10" s="348"/>
      <c r="K10" s="348"/>
      <c r="L10" s="348"/>
      <c r="M10" s="348"/>
      <c r="N10" s="348"/>
      <c r="O10" s="348"/>
      <c r="P10" s="348"/>
      <c r="Q10" s="348"/>
    </row>
    <row r="11" spans="2:17" ht="18" customHeight="1">
      <c r="B11" s="17" t="s">
        <v>85</v>
      </c>
      <c r="C11" s="33">
        <v>118.55768803231412</v>
      </c>
      <c r="D11" s="33"/>
      <c r="E11" s="33">
        <v>118.55768803231412</v>
      </c>
      <c r="F11" s="33">
        <v>118.55768803231412</v>
      </c>
      <c r="H11" s="348"/>
      <c r="I11" s="348"/>
      <c r="J11" s="348"/>
      <c r="K11" s="348"/>
      <c r="L11" s="348"/>
      <c r="M11" s="348"/>
      <c r="N11" s="348"/>
      <c r="O11" s="348"/>
      <c r="P11" s="348"/>
      <c r="Q11" s="348"/>
    </row>
    <row r="12" spans="2:17" ht="18" customHeight="1">
      <c r="B12" s="17" t="s">
        <v>86</v>
      </c>
      <c r="C12" s="33">
        <v>1099.8868860725916</v>
      </c>
      <c r="D12" s="33"/>
      <c r="E12" s="33">
        <v>1099.8868860725916</v>
      </c>
      <c r="F12" s="33">
        <v>1097.1268860725936</v>
      </c>
      <c r="H12" s="348"/>
      <c r="I12" s="348"/>
      <c r="J12" s="348"/>
      <c r="K12" s="348"/>
      <c r="L12" s="348"/>
      <c r="M12" s="348"/>
      <c r="N12" s="348"/>
      <c r="O12" s="348"/>
      <c r="P12" s="348"/>
      <c r="Q12" s="348"/>
    </row>
    <row r="13" spans="2:17" ht="18" customHeight="1">
      <c r="B13" s="17" t="s">
        <v>87</v>
      </c>
      <c r="C13" s="33">
        <v>10.309697161312918</v>
      </c>
      <c r="D13" s="33"/>
      <c r="E13" s="33">
        <v>10.309697161312918</v>
      </c>
      <c r="F13" s="33">
        <v>10.309697161312918</v>
      </c>
      <c r="H13" s="348"/>
      <c r="I13" s="348"/>
      <c r="J13" s="348"/>
      <c r="K13" s="348"/>
      <c r="L13" s="348"/>
      <c r="M13" s="348"/>
      <c r="N13" s="348"/>
      <c r="O13" s="348"/>
      <c r="P13" s="348"/>
      <c r="Q13" s="348"/>
    </row>
    <row r="14" spans="2:17" ht="18" customHeight="1">
      <c r="B14" s="17" t="s">
        <v>88</v>
      </c>
      <c r="C14" s="33"/>
      <c r="D14" s="33"/>
      <c r="E14" s="33"/>
      <c r="F14" s="33"/>
      <c r="H14" s="348"/>
      <c r="I14" s="348"/>
      <c r="J14" s="348"/>
      <c r="K14" s="348"/>
      <c r="L14" s="348"/>
      <c r="M14" s="348"/>
      <c r="N14" s="348"/>
      <c r="O14" s="348"/>
      <c r="P14" s="348"/>
      <c r="Q14" s="348"/>
    </row>
    <row r="15" spans="2:17" ht="18" customHeight="1">
      <c r="B15" s="17" t="s">
        <v>89</v>
      </c>
      <c r="C15" s="33"/>
      <c r="D15" s="33"/>
      <c r="E15" s="33"/>
      <c r="F15" s="33"/>
      <c r="H15" s="348"/>
      <c r="I15" s="348"/>
      <c r="J15" s="348"/>
      <c r="K15" s="348"/>
      <c r="L15" s="348"/>
      <c r="M15" s="348"/>
      <c r="N15" s="348"/>
      <c r="O15" s="348"/>
      <c r="P15" s="348"/>
      <c r="Q15" s="348"/>
    </row>
    <row r="16" spans="2:17" ht="18" customHeight="1">
      <c r="B16" s="17" t="s">
        <v>90</v>
      </c>
      <c r="C16" s="33"/>
      <c r="D16" s="33"/>
      <c r="E16" s="33"/>
      <c r="F16" s="33"/>
      <c r="H16" s="348"/>
      <c r="I16" s="348"/>
      <c r="J16" s="348"/>
      <c r="K16" s="348"/>
      <c r="L16" s="348"/>
      <c r="M16" s="348"/>
      <c r="N16" s="348"/>
      <c r="O16" s="348"/>
      <c r="P16" s="348"/>
      <c r="Q16" s="348"/>
    </row>
    <row r="17" spans="2:17" ht="18" customHeight="1">
      <c r="B17" s="17" t="s">
        <v>91</v>
      </c>
      <c r="C17" s="33">
        <v>311.73796298697539</v>
      </c>
      <c r="D17" s="33">
        <v>47.365118514050273</v>
      </c>
      <c r="E17" s="33">
        <v>359.10308150102571</v>
      </c>
      <c r="F17" s="33">
        <v>311.73796298697539</v>
      </c>
      <c r="H17" s="348"/>
      <c r="I17" s="348"/>
      <c r="J17" s="348"/>
      <c r="K17" s="348"/>
      <c r="L17" s="348"/>
      <c r="M17" s="348"/>
      <c r="N17" s="348"/>
      <c r="O17" s="348"/>
      <c r="P17" s="348"/>
      <c r="Q17" s="348"/>
    </row>
    <row r="18" spans="2:17" ht="18" customHeight="1">
      <c r="B18" s="17" t="s">
        <v>92</v>
      </c>
      <c r="C18" s="33"/>
      <c r="D18" s="33"/>
      <c r="E18" s="33"/>
      <c r="F18" s="33"/>
      <c r="H18" s="348"/>
      <c r="I18" s="348"/>
      <c r="J18" s="348"/>
      <c r="K18" s="348"/>
      <c r="L18" s="348"/>
      <c r="M18" s="348"/>
      <c r="N18" s="348"/>
      <c r="O18" s="348"/>
      <c r="P18" s="348"/>
      <c r="Q18" s="348"/>
    </row>
    <row r="19" spans="2:17" ht="18" customHeight="1">
      <c r="B19" s="17" t="s">
        <v>93</v>
      </c>
      <c r="C19" s="33"/>
      <c r="D19" s="33"/>
      <c r="E19" s="33"/>
      <c r="F19" s="33"/>
      <c r="H19" s="348"/>
      <c r="I19" s="348"/>
      <c r="J19" s="348"/>
      <c r="K19" s="348"/>
      <c r="L19" s="348"/>
      <c r="M19" s="348"/>
      <c r="N19" s="348"/>
      <c r="O19" s="348"/>
      <c r="P19" s="348"/>
      <c r="Q19" s="348"/>
    </row>
    <row r="20" spans="2:17" ht="18" customHeight="1">
      <c r="B20" s="17" t="s">
        <v>94</v>
      </c>
      <c r="C20" s="33"/>
      <c r="D20" s="33"/>
      <c r="E20" s="33"/>
      <c r="F20" s="33"/>
      <c r="H20" s="348"/>
      <c r="I20" s="348"/>
      <c r="J20" s="348"/>
      <c r="K20" s="348"/>
      <c r="L20" s="348"/>
      <c r="M20" s="348"/>
      <c r="N20" s="348"/>
      <c r="O20" s="348"/>
      <c r="P20" s="348"/>
      <c r="Q20" s="348"/>
    </row>
    <row r="21" spans="2:17" ht="18" customHeight="1">
      <c r="B21" s="17" t="s">
        <v>95</v>
      </c>
      <c r="C21" s="33"/>
      <c r="D21" s="33"/>
      <c r="E21" s="33"/>
      <c r="F21" s="33"/>
      <c r="H21" s="348"/>
      <c r="I21" s="348"/>
      <c r="J21" s="348"/>
      <c r="K21" s="348"/>
      <c r="L21" s="348"/>
      <c r="M21" s="348"/>
      <c r="N21" s="348"/>
      <c r="O21" s="348"/>
      <c r="P21" s="348"/>
      <c r="Q21" s="348"/>
    </row>
    <row r="22" spans="2:17" ht="18" customHeight="1">
      <c r="B22" s="17" t="s">
        <v>96</v>
      </c>
      <c r="C22" s="33"/>
      <c r="D22" s="33"/>
      <c r="E22" s="33"/>
      <c r="F22" s="33"/>
      <c r="H22" s="348"/>
      <c r="I22" s="348"/>
      <c r="J22" s="348"/>
      <c r="K22" s="348"/>
      <c r="L22" s="348"/>
      <c r="M22" s="348"/>
      <c r="N22" s="348"/>
      <c r="O22" s="348"/>
      <c r="P22" s="348"/>
      <c r="Q22" s="348"/>
    </row>
    <row r="23" spans="2:17" ht="18" customHeight="1">
      <c r="B23" s="17" t="s">
        <v>97</v>
      </c>
      <c r="C23" s="33"/>
      <c r="D23" s="33"/>
      <c r="E23" s="33"/>
      <c r="F23" s="33"/>
      <c r="H23" s="348"/>
      <c r="I23" s="348"/>
      <c r="J23" s="348"/>
      <c r="K23" s="348"/>
      <c r="L23" s="348"/>
      <c r="M23" s="348"/>
      <c r="N23" s="348"/>
      <c r="O23" s="348"/>
      <c r="P23" s="348"/>
      <c r="Q23" s="348"/>
    </row>
    <row r="24" spans="2:17" ht="18" customHeight="1">
      <c r="B24" s="17" t="s">
        <v>98</v>
      </c>
      <c r="C24" s="33">
        <v>5827.9820152311195</v>
      </c>
      <c r="D24" s="33">
        <v>7.4588222177852881</v>
      </c>
      <c r="E24" s="33">
        <v>5835.4408374489112</v>
      </c>
      <c r="F24" s="33">
        <v>5795.0487077764437</v>
      </c>
      <c r="H24" s="348"/>
      <c r="I24" s="348"/>
      <c r="J24" s="348"/>
      <c r="K24" s="348"/>
      <c r="L24" s="348"/>
      <c r="M24" s="348"/>
      <c r="N24" s="348"/>
      <c r="O24" s="348"/>
      <c r="P24" s="348"/>
      <c r="Q24" s="348"/>
    </row>
    <row r="25" spans="2:17" ht="18" customHeight="1">
      <c r="B25" s="17" t="s">
        <v>99</v>
      </c>
      <c r="C25" s="33">
        <v>43.641327445347592</v>
      </c>
      <c r="D25" s="33">
        <v>6.0545505697526938</v>
      </c>
      <c r="E25" s="33">
        <v>49.695878015100284</v>
      </c>
      <c r="F25" s="33">
        <v>43.641327445347592</v>
      </c>
      <c r="H25" s="348"/>
      <c r="I25" s="348"/>
      <c r="J25" s="348"/>
      <c r="K25" s="348"/>
      <c r="L25" s="348"/>
      <c r="M25" s="348"/>
      <c r="N25" s="348"/>
      <c r="O25" s="348"/>
      <c r="P25" s="348"/>
      <c r="Q25" s="348"/>
    </row>
    <row r="26" spans="2:17" ht="18" customHeight="1">
      <c r="B26" s="17" t="s">
        <v>100</v>
      </c>
      <c r="C26" s="33"/>
      <c r="D26" s="33"/>
      <c r="E26" s="33"/>
      <c r="F26" s="33"/>
      <c r="H26" s="348"/>
      <c r="I26" s="348"/>
      <c r="J26" s="348"/>
      <c r="K26" s="348"/>
      <c r="L26" s="348"/>
      <c r="M26" s="348"/>
      <c r="N26" s="348"/>
      <c r="O26" s="348"/>
      <c r="P26" s="348"/>
      <c r="Q26" s="348"/>
    </row>
    <row r="27" spans="2:17" ht="18" customHeight="1">
      <c r="B27" s="17" t="s">
        <v>101</v>
      </c>
      <c r="C27" s="33"/>
      <c r="D27" s="33"/>
      <c r="E27" s="33"/>
      <c r="F27" s="33"/>
      <c r="H27" s="348"/>
      <c r="I27" s="348"/>
      <c r="J27" s="348"/>
      <c r="K27" s="348"/>
      <c r="L27" s="348"/>
      <c r="M27" s="348"/>
      <c r="N27" s="348"/>
      <c r="O27" s="348"/>
      <c r="P27" s="348"/>
      <c r="Q27" s="348"/>
    </row>
    <row r="28" spans="2:17" ht="18" customHeight="1">
      <c r="B28" s="17" t="s">
        <v>102</v>
      </c>
      <c r="C28" s="33"/>
      <c r="D28" s="33"/>
      <c r="E28" s="33"/>
      <c r="F28" s="33"/>
      <c r="H28" s="348"/>
      <c r="I28" s="348"/>
      <c r="J28" s="348"/>
      <c r="K28" s="348"/>
      <c r="L28" s="348"/>
      <c r="M28" s="348"/>
      <c r="N28" s="348"/>
      <c r="O28" s="348"/>
      <c r="P28" s="348"/>
      <c r="Q28" s="348"/>
    </row>
    <row r="29" spans="2:17" ht="18" customHeight="1">
      <c r="B29" s="17" t="s">
        <v>103</v>
      </c>
      <c r="C29" s="33"/>
      <c r="D29" s="33"/>
      <c r="E29" s="33"/>
      <c r="F29" s="33"/>
      <c r="H29" s="348"/>
      <c r="I29" s="348"/>
      <c r="J29" s="348"/>
      <c r="K29" s="348"/>
      <c r="L29" s="348"/>
      <c r="M29" s="348"/>
      <c r="N29" s="348"/>
      <c r="O29" s="348"/>
      <c r="P29" s="348"/>
      <c r="Q29" s="348"/>
    </row>
    <row r="30" spans="2:17" ht="18" customHeight="1">
      <c r="B30" s="17" t="s">
        <v>104</v>
      </c>
      <c r="C30" s="33"/>
      <c r="D30" s="33"/>
      <c r="E30" s="33"/>
      <c r="F30" s="33"/>
      <c r="H30" s="348"/>
      <c r="I30" s="348"/>
      <c r="J30" s="348"/>
      <c r="K30" s="348"/>
      <c r="L30" s="348"/>
      <c r="M30" s="348"/>
      <c r="N30" s="348"/>
      <c r="O30" s="348"/>
      <c r="P30" s="348"/>
      <c r="Q30" s="348"/>
    </row>
    <row r="31" spans="2:17" ht="18" customHeight="1">
      <c r="B31" s="17" t="s">
        <v>265</v>
      </c>
      <c r="C31" s="33"/>
      <c r="D31" s="33"/>
      <c r="E31" s="33"/>
      <c r="F31" s="33"/>
      <c r="H31" s="348"/>
      <c r="I31" s="348"/>
      <c r="J31" s="348"/>
      <c r="K31" s="348"/>
      <c r="L31" s="348"/>
      <c r="M31" s="348"/>
      <c r="N31" s="348"/>
      <c r="O31" s="348"/>
      <c r="P31" s="348"/>
      <c r="Q31" s="348"/>
    </row>
    <row r="32" spans="2:17" ht="18" customHeight="1">
      <c r="B32" s="404" t="s">
        <v>135</v>
      </c>
      <c r="C32" s="404"/>
      <c r="D32" s="404"/>
      <c r="E32" s="404"/>
      <c r="F32" s="404"/>
      <c r="H32" s="348"/>
      <c r="I32" s="348"/>
      <c r="J32" s="348"/>
      <c r="K32" s="348"/>
      <c r="L32" s="348"/>
      <c r="M32" s="348"/>
      <c r="N32" s="348"/>
      <c r="O32" s="348"/>
      <c r="P32" s="348"/>
      <c r="Q32" s="348"/>
    </row>
    <row r="33" spans="2:17" ht="13.5" customHeight="1">
      <c r="B33" s="7" t="s">
        <v>260</v>
      </c>
      <c r="C33" s="5"/>
      <c r="D33" s="6"/>
      <c r="E33" s="6"/>
      <c r="F33" s="6"/>
      <c r="H33" s="348"/>
      <c r="I33" s="348"/>
      <c r="J33" s="348"/>
      <c r="K33" s="348"/>
      <c r="L33" s="348"/>
      <c r="M33" s="348"/>
      <c r="N33" s="348"/>
      <c r="O33" s="348"/>
      <c r="P33" s="348"/>
      <c r="Q33" s="348"/>
    </row>
    <row r="34" spans="2:17" ht="48" customHeight="1">
      <c r="H34" s="348"/>
      <c r="I34" s="348"/>
      <c r="J34" s="348"/>
      <c r="K34" s="348"/>
      <c r="L34" s="348"/>
      <c r="M34" s="348"/>
      <c r="N34" s="348"/>
      <c r="O34" s="348"/>
      <c r="P34" s="348"/>
      <c r="Q34" s="348"/>
    </row>
    <row r="35" spans="2:17" ht="24" customHeight="1">
      <c r="H35" s="348"/>
      <c r="I35" s="348"/>
      <c r="J35" s="348"/>
      <c r="K35" s="348"/>
      <c r="L35" s="348"/>
      <c r="M35" s="348"/>
      <c r="N35" s="348"/>
      <c r="O35" s="348"/>
      <c r="P35" s="348"/>
      <c r="Q35" s="348"/>
    </row>
    <row r="36" spans="2:17" ht="24" customHeight="1">
      <c r="H36" s="348"/>
      <c r="I36" s="348"/>
      <c r="J36" s="348"/>
      <c r="K36" s="348"/>
      <c r="L36" s="348"/>
      <c r="M36" s="348"/>
      <c r="N36" s="348"/>
      <c r="O36" s="348"/>
      <c r="P36" s="348"/>
      <c r="Q36" s="348"/>
    </row>
    <row r="37" spans="2:17" ht="15" customHeight="1">
      <c r="H37" s="348"/>
      <c r="I37" s="348"/>
      <c r="J37" s="348"/>
      <c r="K37" s="348"/>
      <c r="L37" s="348"/>
      <c r="M37" s="348"/>
      <c r="N37" s="348"/>
      <c r="O37" s="348"/>
      <c r="P37" s="348"/>
      <c r="Q37" s="348"/>
    </row>
    <row r="38" spans="2:17">
      <c r="H38" s="348"/>
      <c r="I38" s="348"/>
      <c r="J38" s="348"/>
      <c r="K38" s="348"/>
      <c r="L38" s="348"/>
      <c r="M38" s="348"/>
      <c r="N38" s="348"/>
      <c r="O38" s="348"/>
      <c r="P38" s="348"/>
      <c r="Q38" s="348"/>
    </row>
    <row r="39" spans="2:17">
      <c r="H39" s="348"/>
      <c r="I39" s="348"/>
      <c r="J39" s="348"/>
      <c r="K39" s="348"/>
      <c r="L39" s="348"/>
      <c r="M39" s="348"/>
      <c r="N39" s="348"/>
      <c r="O39" s="348"/>
      <c r="P39" s="348"/>
      <c r="Q39" s="348"/>
    </row>
  </sheetData>
  <mergeCells count="4">
    <mergeCell ref="B4:B6"/>
    <mergeCell ref="C4:E4"/>
    <mergeCell ref="F4:F5"/>
    <mergeCell ref="B32:F32"/>
  </mergeCells>
  <hyperlinks>
    <hyperlink ref="H4" location="INDICE!A1" display="ÍNDICE"/>
  </hyperlinks>
  <pageMargins left="0.7" right="0.7" top="0.75" bottom="0.75" header="0.3" footer="0.3"/>
  <pageSetup orientation="portrait" horizontalDpi="360" verticalDpi="36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GridLines="0" zoomScale="130" zoomScaleNormal="130" workbookViewId="0">
      <selection activeCell="C31" sqref="C31"/>
    </sheetView>
  </sheetViews>
  <sheetFormatPr baseColWidth="10" defaultRowHeight="15"/>
  <cols>
    <col min="2" max="2" width="29" customWidth="1"/>
    <col min="3" max="7" width="14.7109375" customWidth="1"/>
    <col min="8" max="8" width="16.140625" customWidth="1"/>
    <col min="9" max="9" width="11.7109375" customWidth="1"/>
  </cols>
  <sheetData>
    <row r="1" spans="2:11" ht="98.25" customHeight="1"/>
    <row r="3" spans="2:11" ht="54.75" customHeight="1" thickBot="1"/>
    <row r="4" spans="2:11" ht="21" customHeight="1" thickBot="1">
      <c r="B4" s="446" t="s">
        <v>136</v>
      </c>
      <c r="C4" s="160" t="s">
        <v>158</v>
      </c>
      <c r="D4" s="165" t="s">
        <v>159</v>
      </c>
      <c r="E4" s="165" t="s">
        <v>160</v>
      </c>
      <c r="F4" s="165" t="s">
        <v>161</v>
      </c>
      <c r="G4" s="165" t="s">
        <v>162</v>
      </c>
      <c r="H4" s="161" t="s">
        <v>78</v>
      </c>
      <c r="I4" s="449" t="s">
        <v>106</v>
      </c>
      <c r="K4" s="43" t="s">
        <v>201</v>
      </c>
    </row>
    <row r="5" spans="2:11" ht="15.75" thickBot="1">
      <c r="B5" s="448"/>
      <c r="C5" s="160" t="s">
        <v>20</v>
      </c>
      <c r="D5" s="165" t="s">
        <v>20</v>
      </c>
      <c r="E5" s="165" t="s">
        <v>20</v>
      </c>
      <c r="F5" s="165" t="s">
        <v>20</v>
      </c>
      <c r="G5" s="165" t="s">
        <v>20</v>
      </c>
      <c r="H5" s="161" t="s">
        <v>20</v>
      </c>
      <c r="I5" s="471"/>
    </row>
    <row r="6" spans="2:11" ht="20.25" customHeight="1">
      <c r="B6" s="19" t="s">
        <v>210</v>
      </c>
      <c r="C6" s="20">
        <v>133.83586174726125</v>
      </c>
      <c r="D6" s="20">
        <v>188.53804462567126</v>
      </c>
      <c r="E6" s="20">
        <v>157.84280920020024</v>
      </c>
      <c r="F6" s="20">
        <v>6933.4062929494075</v>
      </c>
      <c r="G6" s="20">
        <v>0.75</v>
      </c>
      <c r="H6" s="20">
        <v>13.04256840713183</v>
      </c>
      <c r="I6" s="20">
        <f>+H6+G6+F6+E6+D6+C6</f>
        <v>7427.4155769296722</v>
      </c>
    </row>
    <row r="7" spans="2:11" ht="20.25" customHeight="1">
      <c r="B7" s="30" t="s">
        <v>119</v>
      </c>
      <c r="C7" s="31"/>
      <c r="D7" s="31">
        <v>11.07716464356808</v>
      </c>
      <c r="E7" s="31">
        <v>11.07716464356808</v>
      </c>
      <c r="F7" s="31">
        <v>77.586147515145953</v>
      </c>
      <c r="G7" s="31"/>
      <c r="H7" s="31"/>
      <c r="I7" s="20">
        <f t="shared" ref="I7:I14" si="0">+H7+G7+F7+E7+D7+C7</f>
        <v>99.740476802282117</v>
      </c>
    </row>
    <row r="8" spans="2:11" ht="20.25" customHeight="1">
      <c r="B8" s="30" t="s">
        <v>120</v>
      </c>
      <c r="C8" s="31"/>
      <c r="D8" s="31"/>
      <c r="E8" s="31"/>
      <c r="F8" s="31"/>
      <c r="G8" s="31"/>
      <c r="H8" s="31"/>
      <c r="I8" s="20">
        <f t="shared" si="0"/>
        <v>0</v>
      </c>
    </row>
    <row r="9" spans="2:11" ht="20.25" customHeight="1">
      <c r="B9" s="30" t="s">
        <v>121</v>
      </c>
      <c r="C9" s="31">
        <v>0.52</v>
      </c>
      <c r="D9" s="31">
        <v>0.95</v>
      </c>
      <c r="E9" s="31"/>
      <c r="F9" s="31">
        <v>160.4225261571728</v>
      </c>
      <c r="G9" s="31"/>
      <c r="H9" s="31"/>
      <c r="I9" s="20">
        <f t="shared" si="0"/>
        <v>161.8925261571728</v>
      </c>
    </row>
    <row r="10" spans="2:11" ht="20.25" customHeight="1">
      <c r="B10" s="30" t="s">
        <v>122</v>
      </c>
      <c r="C10" s="31"/>
      <c r="D10" s="31"/>
      <c r="E10" s="31"/>
      <c r="F10" s="31"/>
      <c r="G10" s="31"/>
      <c r="H10" s="31"/>
      <c r="I10" s="20">
        <f t="shared" si="0"/>
        <v>0</v>
      </c>
    </row>
    <row r="11" spans="2:11" ht="20.25" customHeight="1">
      <c r="B11" s="30" t="s">
        <v>123</v>
      </c>
      <c r="C11" s="31"/>
      <c r="D11" s="31">
        <v>1.2320000000000002</v>
      </c>
      <c r="E11" s="31"/>
      <c r="F11" s="31">
        <v>857.86028435834749</v>
      </c>
      <c r="G11" s="31"/>
      <c r="H11" s="31"/>
      <c r="I11" s="20">
        <f t="shared" si="0"/>
        <v>859.09228435834746</v>
      </c>
    </row>
    <row r="12" spans="2:11" ht="20.25" customHeight="1">
      <c r="B12" s="30" t="s">
        <v>124</v>
      </c>
      <c r="C12" s="31"/>
      <c r="D12" s="31">
        <v>0.58499999999999996</v>
      </c>
      <c r="E12" s="31"/>
      <c r="F12" s="31">
        <v>9.1150000000000002</v>
      </c>
      <c r="G12" s="31"/>
      <c r="H12" s="31"/>
      <c r="I12" s="20">
        <f t="shared" si="0"/>
        <v>9.6999999999999993</v>
      </c>
    </row>
    <row r="13" spans="2:11" ht="20.25" customHeight="1">
      <c r="B13" s="30" t="s">
        <v>125</v>
      </c>
      <c r="C13" s="31">
        <v>76.231361269818507</v>
      </c>
      <c r="D13" s="31">
        <v>108.56716246011257</v>
      </c>
      <c r="E13" s="31">
        <v>114.88247868698103</v>
      </c>
      <c r="F13" s="31">
        <v>5635.5703776819537</v>
      </c>
      <c r="G13" s="31"/>
      <c r="H13" s="31">
        <v>13.04256840713183</v>
      </c>
      <c r="I13" s="20">
        <f t="shared" si="0"/>
        <v>5948.2939485059969</v>
      </c>
    </row>
    <row r="14" spans="2:11" ht="20.25" customHeight="1">
      <c r="B14" s="30" t="s">
        <v>126</v>
      </c>
      <c r="C14" s="31">
        <v>57.084500477442688</v>
      </c>
      <c r="D14" s="31">
        <v>66.12671752199067</v>
      </c>
      <c r="E14" s="31">
        <v>31.883165869651076</v>
      </c>
      <c r="F14" s="31">
        <v>192.85195723678197</v>
      </c>
      <c r="G14" s="31">
        <v>0.75</v>
      </c>
      <c r="H14" s="31"/>
      <c r="I14" s="20">
        <f t="shared" si="0"/>
        <v>348.6963411058664</v>
      </c>
    </row>
    <row r="15" spans="2:11" ht="15.75">
      <c r="B15" s="404" t="s">
        <v>135</v>
      </c>
      <c r="C15" s="404"/>
      <c r="D15" s="404"/>
      <c r="E15" s="404"/>
      <c r="F15" s="404"/>
    </row>
    <row r="16" spans="2:11" ht="16.5">
      <c r="B16" s="7" t="s">
        <v>260</v>
      </c>
      <c r="C16" s="5"/>
      <c r="D16" s="6"/>
      <c r="E16" s="6"/>
      <c r="F16" s="6"/>
    </row>
  </sheetData>
  <mergeCells count="3">
    <mergeCell ref="B4:B5"/>
    <mergeCell ref="I4:I5"/>
    <mergeCell ref="B15:F15"/>
  </mergeCells>
  <hyperlinks>
    <hyperlink ref="K4" location="INDICE!A1" display="ÍNDIC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31"/>
  <sheetViews>
    <sheetView showGridLines="0" zoomScale="130" zoomScaleNormal="130" workbookViewId="0">
      <selection activeCell="G16" sqref="G16"/>
    </sheetView>
  </sheetViews>
  <sheetFormatPr baseColWidth="10" defaultRowHeight="15"/>
  <cols>
    <col min="2" max="2" width="22.5703125" customWidth="1"/>
    <col min="3" max="5" width="16.5703125" customWidth="1"/>
    <col min="6" max="6" width="20.85546875" customWidth="1"/>
  </cols>
  <sheetData>
    <row r="1" spans="2:8" ht="87" customHeight="1"/>
    <row r="2" spans="2:8" ht="74.25" customHeight="1" thickBot="1"/>
    <row r="3" spans="2:8" ht="15.75" customHeight="1" thickBot="1">
      <c r="B3" s="420" t="s">
        <v>81</v>
      </c>
      <c r="C3" s="440" t="s">
        <v>238</v>
      </c>
      <c r="D3" s="441"/>
      <c r="E3" s="442"/>
      <c r="F3" s="420" t="s">
        <v>18</v>
      </c>
    </row>
    <row r="4" spans="2:8" ht="27.75" customHeight="1" thickBot="1">
      <c r="B4" s="472"/>
      <c r="C4" s="195" t="s">
        <v>146</v>
      </c>
      <c r="D4" s="159" t="s">
        <v>147</v>
      </c>
      <c r="E4" s="166" t="s">
        <v>171</v>
      </c>
      <c r="F4" s="421"/>
      <c r="H4" s="43" t="s">
        <v>201</v>
      </c>
    </row>
    <row r="5" spans="2:8" ht="15.75" thickBot="1">
      <c r="B5" s="421"/>
      <c r="C5" s="178" t="s">
        <v>20</v>
      </c>
      <c r="D5" s="179" t="s">
        <v>20</v>
      </c>
      <c r="E5" s="179" t="s">
        <v>20</v>
      </c>
      <c r="F5" s="180" t="s">
        <v>20</v>
      </c>
    </row>
    <row r="6" spans="2:8" ht="14.25" customHeight="1">
      <c r="B6" s="23" t="s">
        <v>210</v>
      </c>
      <c r="C6" s="24">
        <v>1975.4821296819994</v>
      </c>
      <c r="D6" s="24">
        <v>0.6</v>
      </c>
      <c r="E6" s="24">
        <v>1976.0821296820002</v>
      </c>
      <c r="F6" s="24">
        <v>1975.4821296819994</v>
      </c>
    </row>
    <row r="7" spans="2:8" ht="14.25" customHeight="1">
      <c r="B7" s="17" t="s">
        <v>82</v>
      </c>
      <c r="C7" s="18">
        <v>16.5</v>
      </c>
      <c r="D7" s="18" t="s">
        <v>261</v>
      </c>
      <c r="E7" s="18">
        <v>16.5</v>
      </c>
      <c r="F7" s="18">
        <v>16.5</v>
      </c>
    </row>
    <row r="8" spans="2:8" ht="14.25" customHeight="1">
      <c r="B8" s="17" t="s">
        <v>83</v>
      </c>
      <c r="C8" s="18" t="s">
        <v>261</v>
      </c>
      <c r="D8" s="18" t="s">
        <v>261</v>
      </c>
      <c r="E8" s="18" t="s">
        <v>261</v>
      </c>
      <c r="F8" s="18" t="s">
        <v>261</v>
      </c>
    </row>
    <row r="9" spans="2:8" ht="14.25" customHeight="1">
      <c r="B9" s="17" t="s">
        <v>84</v>
      </c>
      <c r="C9" s="18" t="s">
        <v>261</v>
      </c>
      <c r="D9" s="18" t="s">
        <v>261</v>
      </c>
      <c r="E9" s="18" t="s">
        <v>261</v>
      </c>
      <c r="F9" s="18" t="s">
        <v>261</v>
      </c>
    </row>
    <row r="10" spans="2:8" ht="14.25" customHeight="1">
      <c r="B10" s="17" t="s">
        <v>85</v>
      </c>
      <c r="C10" s="18" t="s">
        <v>261</v>
      </c>
      <c r="D10" s="18" t="s">
        <v>261</v>
      </c>
      <c r="E10" s="18" t="s">
        <v>261</v>
      </c>
      <c r="F10" s="18" t="s">
        <v>261</v>
      </c>
    </row>
    <row r="11" spans="2:8" ht="14.25" customHeight="1">
      <c r="B11" s="17" t="s">
        <v>86</v>
      </c>
      <c r="C11" s="18">
        <v>771.32431466612081</v>
      </c>
      <c r="D11" s="18" t="s">
        <v>261</v>
      </c>
      <c r="E11" s="18">
        <v>771.32431466612081</v>
      </c>
      <c r="F11" s="18">
        <v>771.32431466612081</v>
      </c>
    </row>
    <row r="12" spans="2:8" ht="14.25" customHeight="1">
      <c r="B12" s="17" t="s">
        <v>87</v>
      </c>
      <c r="C12" s="18">
        <v>6.3637642980990803</v>
      </c>
      <c r="D12" s="18" t="s">
        <v>261</v>
      </c>
      <c r="E12" s="18">
        <v>6.3637642980990803</v>
      </c>
      <c r="F12" s="18">
        <v>6.3637642980990803</v>
      </c>
    </row>
    <row r="13" spans="2:8" ht="14.25" customHeight="1">
      <c r="B13" s="17" t="s">
        <v>88</v>
      </c>
      <c r="C13" s="18" t="s">
        <v>261</v>
      </c>
      <c r="D13" s="18" t="s">
        <v>261</v>
      </c>
      <c r="E13" s="18" t="s">
        <v>261</v>
      </c>
      <c r="F13" s="18" t="s">
        <v>261</v>
      </c>
    </row>
    <row r="14" spans="2:8" ht="14.25" customHeight="1">
      <c r="B14" s="17" t="s">
        <v>89</v>
      </c>
      <c r="C14" s="18" t="s">
        <v>261</v>
      </c>
      <c r="D14" s="18" t="s">
        <v>261</v>
      </c>
      <c r="E14" s="18" t="s">
        <v>261</v>
      </c>
      <c r="F14" s="18" t="s">
        <v>261</v>
      </c>
    </row>
    <row r="15" spans="2:8" ht="14.25" customHeight="1">
      <c r="B15" s="17" t="s">
        <v>90</v>
      </c>
      <c r="C15" s="18" t="s">
        <v>261</v>
      </c>
      <c r="D15" s="18" t="s">
        <v>261</v>
      </c>
      <c r="E15" s="18" t="s">
        <v>261</v>
      </c>
      <c r="F15" s="18" t="s">
        <v>261</v>
      </c>
    </row>
    <row r="16" spans="2:8" ht="14.25" customHeight="1">
      <c r="B16" s="17" t="s">
        <v>91</v>
      </c>
      <c r="C16" s="18">
        <v>129.0860943477401</v>
      </c>
      <c r="D16" s="18" t="s">
        <v>261</v>
      </c>
      <c r="E16" s="18">
        <v>129.0860943477401</v>
      </c>
      <c r="F16" s="18">
        <v>129.0860943477401</v>
      </c>
    </row>
    <row r="17" spans="2:6" ht="14.25" customHeight="1">
      <c r="B17" s="17" t="s">
        <v>92</v>
      </c>
      <c r="C17" s="18" t="s">
        <v>261</v>
      </c>
      <c r="D17" s="18" t="s">
        <v>261</v>
      </c>
      <c r="E17" s="18" t="s">
        <v>261</v>
      </c>
      <c r="F17" s="18" t="s">
        <v>261</v>
      </c>
    </row>
    <row r="18" spans="2:6" ht="14.25" customHeight="1">
      <c r="B18" s="17" t="s">
        <v>93</v>
      </c>
      <c r="C18" s="18" t="s">
        <v>261</v>
      </c>
      <c r="D18" s="18" t="s">
        <v>261</v>
      </c>
      <c r="E18" s="18" t="s">
        <v>261</v>
      </c>
      <c r="F18" s="18" t="s">
        <v>261</v>
      </c>
    </row>
    <row r="19" spans="2:6" ht="14.25" customHeight="1">
      <c r="B19" s="17" t="s">
        <v>94</v>
      </c>
      <c r="C19" s="18" t="s">
        <v>261</v>
      </c>
      <c r="D19" s="18" t="s">
        <v>261</v>
      </c>
      <c r="E19" s="18" t="s">
        <v>261</v>
      </c>
      <c r="F19" s="18" t="s">
        <v>261</v>
      </c>
    </row>
    <row r="20" spans="2:6" ht="14.25" customHeight="1">
      <c r="B20" s="17" t="s">
        <v>95</v>
      </c>
      <c r="C20" s="18" t="s">
        <v>261</v>
      </c>
      <c r="D20" s="18" t="s">
        <v>261</v>
      </c>
      <c r="E20" s="18" t="s">
        <v>261</v>
      </c>
      <c r="F20" s="18" t="s">
        <v>261</v>
      </c>
    </row>
    <row r="21" spans="2:6" ht="14.25" customHeight="1">
      <c r="B21" s="17" t="s">
        <v>96</v>
      </c>
      <c r="C21" s="18" t="s">
        <v>261</v>
      </c>
      <c r="D21" s="18" t="s">
        <v>261</v>
      </c>
      <c r="E21" s="18" t="s">
        <v>261</v>
      </c>
      <c r="F21" s="18" t="s">
        <v>261</v>
      </c>
    </row>
    <row r="22" spans="2:6" ht="14.25" customHeight="1">
      <c r="B22" s="17" t="s">
        <v>97</v>
      </c>
      <c r="C22" s="18" t="s">
        <v>261</v>
      </c>
      <c r="D22" s="18" t="s">
        <v>261</v>
      </c>
      <c r="E22" s="18" t="s">
        <v>261</v>
      </c>
      <c r="F22" s="18" t="s">
        <v>261</v>
      </c>
    </row>
    <row r="23" spans="2:6" ht="14.25" customHeight="1">
      <c r="B23" s="17" t="s">
        <v>98</v>
      </c>
      <c r="C23" s="18">
        <v>903.66900605554497</v>
      </c>
      <c r="D23" s="18">
        <v>0.6</v>
      </c>
      <c r="E23" s="18">
        <v>904.26900605554511</v>
      </c>
      <c r="F23" s="18">
        <v>903.66900605554497</v>
      </c>
    </row>
    <row r="24" spans="2:6" ht="14.25" customHeight="1">
      <c r="B24" s="17" t="s">
        <v>99</v>
      </c>
      <c r="C24" s="18">
        <v>148.53895031449548</v>
      </c>
      <c r="D24" s="18" t="s">
        <v>261</v>
      </c>
      <c r="E24" s="18">
        <v>148.53895031449548</v>
      </c>
      <c r="F24" s="18">
        <v>148.53895031449548</v>
      </c>
    </row>
    <row r="25" spans="2:6" ht="14.25" customHeight="1">
      <c r="B25" s="17" t="s">
        <v>100</v>
      </c>
      <c r="C25" s="18" t="s">
        <v>261</v>
      </c>
      <c r="D25" s="18" t="s">
        <v>261</v>
      </c>
      <c r="E25" s="18" t="s">
        <v>261</v>
      </c>
      <c r="F25" s="18" t="s">
        <v>261</v>
      </c>
    </row>
    <row r="26" spans="2:6" ht="14.25" customHeight="1">
      <c r="B26" s="17" t="s">
        <v>101</v>
      </c>
      <c r="C26" s="18" t="s">
        <v>261</v>
      </c>
      <c r="D26" s="18" t="s">
        <v>261</v>
      </c>
      <c r="E26" s="18" t="s">
        <v>261</v>
      </c>
      <c r="F26" s="18" t="s">
        <v>261</v>
      </c>
    </row>
    <row r="27" spans="2:6" ht="14.25" customHeight="1">
      <c r="B27" s="17" t="s">
        <v>102</v>
      </c>
      <c r="C27" s="18" t="s">
        <v>261</v>
      </c>
      <c r="D27" s="18" t="s">
        <v>261</v>
      </c>
      <c r="E27" s="18" t="s">
        <v>261</v>
      </c>
      <c r="F27" s="18" t="s">
        <v>261</v>
      </c>
    </row>
    <row r="28" spans="2:6" ht="14.25" customHeight="1">
      <c r="B28" s="17" t="s">
        <v>103</v>
      </c>
      <c r="C28" s="18" t="s">
        <v>261</v>
      </c>
      <c r="D28" s="18" t="s">
        <v>261</v>
      </c>
      <c r="E28" s="18" t="s">
        <v>261</v>
      </c>
      <c r="F28" s="18" t="s">
        <v>261</v>
      </c>
    </row>
    <row r="29" spans="2:6" ht="14.25" customHeight="1">
      <c r="B29" s="17" t="s">
        <v>104</v>
      </c>
      <c r="C29" s="18" t="s">
        <v>261</v>
      </c>
      <c r="D29" s="18" t="s">
        <v>261</v>
      </c>
      <c r="E29" s="18" t="s">
        <v>261</v>
      </c>
      <c r="F29" s="18" t="s">
        <v>261</v>
      </c>
    </row>
    <row r="30" spans="2:6" ht="15.75">
      <c r="B30" s="404" t="s">
        <v>135</v>
      </c>
      <c r="C30" s="404"/>
      <c r="D30" s="404"/>
      <c r="E30" s="404"/>
      <c r="F30" s="404"/>
    </row>
    <row r="31" spans="2:6" ht="16.5">
      <c r="B31" s="7" t="s">
        <v>260</v>
      </c>
      <c r="C31" s="5"/>
      <c r="D31" s="6"/>
      <c r="E31" s="6"/>
      <c r="F31" s="6"/>
    </row>
  </sheetData>
  <mergeCells count="4">
    <mergeCell ref="B30:F30"/>
    <mergeCell ref="B3:B5"/>
    <mergeCell ref="C3:E3"/>
    <mergeCell ref="F3:F4"/>
  </mergeCells>
  <hyperlinks>
    <hyperlink ref="H4" location="INDICE!A1" display="ÍNDICE"/>
  </hyperlink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6"/>
  <sheetViews>
    <sheetView showGridLines="0" zoomScale="130" zoomScaleNormal="130" workbookViewId="0">
      <selection activeCell="E14" sqref="E14"/>
    </sheetView>
  </sheetViews>
  <sheetFormatPr baseColWidth="10" defaultRowHeight="15"/>
  <cols>
    <col min="2" max="2" width="27.5703125" customWidth="1"/>
    <col min="3" max="8" width="17.28515625" customWidth="1"/>
  </cols>
  <sheetData>
    <row r="1" spans="2:11" ht="111" customHeight="1"/>
    <row r="2" spans="2:11" ht="10.5" customHeight="1"/>
    <row r="3" spans="2:11" ht="55.5" customHeight="1" thickBot="1"/>
    <row r="4" spans="2:11" ht="23.25" customHeight="1" thickBot="1">
      <c r="B4" s="420" t="s">
        <v>136</v>
      </c>
      <c r="C4" s="164" t="s">
        <v>158</v>
      </c>
      <c r="D4" s="165" t="s">
        <v>159</v>
      </c>
      <c r="E4" s="165" t="s">
        <v>160</v>
      </c>
      <c r="F4" s="165" t="s">
        <v>161</v>
      </c>
      <c r="G4" s="165" t="s">
        <v>162</v>
      </c>
      <c r="H4" s="166" t="s">
        <v>78</v>
      </c>
      <c r="I4" s="420" t="s">
        <v>106</v>
      </c>
      <c r="K4" s="43" t="s">
        <v>201</v>
      </c>
    </row>
    <row r="5" spans="2:11" ht="30" customHeight="1" thickBot="1">
      <c r="B5" s="421"/>
      <c r="C5" s="162" t="s">
        <v>20</v>
      </c>
      <c r="D5" s="163" t="s">
        <v>20</v>
      </c>
      <c r="E5" s="163" t="s">
        <v>20</v>
      </c>
      <c r="F5" s="163" t="s">
        <v>20</v>
      </c>
      <c r="G5" s="163" t="s">
        <v>20</v>
      </c>
      <c r="H5" s="196" t="s">
        <v>20</v>
      </c>
      <c r="I5" s="421"/>
    </row>
    <row r="6" spans="2:11" ht="20.25" customHeight="1">
      <c r="B6" s="19" t="s">
        <v>210</v>
      </c>
      <c r="C6" s="34">
        <v>84.856286384542088</v>
      </c>
      <c r="D6" s="34">
        <v>248.87690328699804</v>
      </c>
      <c r="E6" s="34">
        <v>217.59734184103019</v>
      </c>
      <c r="F6" s="34">
        <v>1424.1515981694308</v>
      </c>
      <c r="G6" s="34" t="s">
        <v>261</v>
      </c>
      <c r="H6" s="34" t="s">
        <v>261</v>
      </c>
      <c r="I6" s="34">
        <f>SUM(C6:H6)</f>
        <v>1975.4821296820012</v>
      </c>
    </row>
    <row r="7" spans="2:11" ht="20.25" customHeight="1">
      <c r="B7" s="30" t="s">
        <v>127</v>
      </c>
      <c r="C7" s="25" t="s">
        <v>261</v>
      </c>
      <c r="D7" s="25" t="s">
        <v>261</v>
      </c>
      <c r="E7" s="25" t="s">
        <v>261</v>
      </c>
      <c r="F7" s="25" t="s">
        <v>261</v>
      </c>
      <c r="G7" s="25" t="s">
        <v>261</v>
      </c>
      <c r="H7" s="25" t="s">
        <v>261</v>
      </c>
      <c r="I7" s="25">
        <f t="shared" ref="I7:I14" si="0">SUM(C7:H7)</f>
        <v>0</v>
      </c>
    </row>
    <row r="8" spans="2:11" ht="20.25" customHeight="1">
      <c r="B8" s="30" t="s">
        <v>128</v>
      </c>
      <c r="C8" s="25" t="s">
        <v>261</v>
      </c>
      <c r="D8" s="25">
        <v>0.60000000000000009</v>
      </c>
      <c r="E8" s="25" t="s">
        <v>261</v>
      </c>
      <c r="F8" s="25">
        <v>60.214670383485164</v>
      </c>
      <c r="G8" s="25" t="s">
        <v>261</v>
      </c>
      <c r="H8" s="25" t="s">
        <v>261</v>
      </c>
      <c r="I8" s="25">
        <f t="shared" si="0"/>
        <v>60.814670383485165</v>
      </c>
    </row>
    <row r="9" spans="2:11" ht="20.25" customHeight="1">
      <c r="B9" s="30" t="s">
        <v>129</v>
      </c>
      <c r="C9" s="25" t="s">
        <v>261</v>
      </c>
      <c r="D9" s="25" t="s">
        <v>261</v>
      </c>
      <c r="E9" s="25" t="s">
        <v>261</v>
      </c>
      <c r="F9" s="25">
        <v>69.91</v>
      </c>
      <c r="G9" s="25" t="s">
        <v>261</v>
      </c>
      <c r="H9" s="25" t="s">
        <v>261</v>
      </c>
      <c r="I9" s="25">
        <f t="shared" si="0"/>
        <v>69.91</v>
      </c>
    </row>
    <row r="10" spans="2:11" ht="20.25" customHeight="1">
      <c r="B10" s="30" t="s">
        <v>130</v>
      </c>
      <c r="C10" s="25" t="s">
        <v>261</v>
      </c>
      <c r="D10" s="25">
        <v>98.204754686604005</v>
      </c>
      <c r="E10" s="25">
        <v>161.57433512669704</v>
      </c>
      <c r="F10" s="25">
        <v>596.67151797049678</v>
      </c>
      <c r="G10" s="25" t="s">
        <v>261</v>
      </c>
      <c r="H10" s="25" t="s">
        <v>261</v>
      </c>
      <c r="I10" s="25">
        <f t="shared" si="0"/>
        <v>856.45060778379775</v>
      </c>
    </row>
    <row r="11" spans="2:11" ht="20.25" customHeight="1">
      <c r="B11" s="30" t="s">
        <v>131</v>
      </c>
      <c r="C11" s="25" t="s">
        <v>261</v>
      </c>
      <c r="D11" s="25">
        <v>37.207701343538886</v>
      </c>
      <c r="E11" s="25">
        <v>38.671040222699304</v>
      </c>
      <c r="F11" s="25">
        <v>135.97930881270716</v>
      </c>
      <c r="G11" s="25" t="s">
        <v>261</v>
      </c>
      <c r="H11" s="25" t="s">
        <v>261</v>
      </c>
      <c r="I11" s="25">
        <f t="shared" si="0"/>
        <v>211.85805037894534</v>
      </c>
    </row>
    <row r="12" spans="2:11" ht="20.25" customHeight="1">
      <c r="B12" s="30" t="s">
        <v>132</v>
      </c>
      <c r="C12" s="25" t="s">
        <v>261</v>
      </c>
      <c r="D12" s="25" t="s">
        <v>261</v>
      </c>
      <c r="E12" s="25" t="s">
        <v>261</v>
      </c>
      <c r="F12" s="25" t="s">
        <v>261</v>
      </c>
      <c r="G12" s="25" t="s">
        <v>261</v>
      </c>
      <c r="H12" s="25" t="s">
        <v>261</v>
      </c>
      <c r="I12" s="25">
        <f t="shared" si="0"/>
        <v>0</v>
      </c>
    </row>
    <row r="13" spans="2:11" ht="20.25" customHeight="1">
      <c r="B13" s="30" t="s">
        <v>133</v>
      </c>
      <c r="C13" s="25" t="s">
        <v>261</v>
      </c>
      <c r="D13" s="25" t="s">
        <v>261</v>
      </c>
      <c r="E13" s="25" t="s">
        <v>261</v>
      </c>
      <c r="F13" s="25">
        <v>1.62</v>
      </c>
      <c r="G13" s="25" t="s">
        <v>261</v>
      </c>
      <c r="H13" s="25" t="s">
        <v>261</v>
      </c>
      <c r="I13" s="25">
        <f t="shared" si="0"/>
        <v>1.62</v>
      </c>
    </row>
    <row r="14" spans="2:11" ht="20.25" customHeight="1">
      <c r="B14" s="30" t="s">
        <v>134</v>
      </c>
      <c r="C14" s="25">
        <v>84.856286384542088</v>
      </c>
      <c r="D14" s="25">
        <v>112.86444725685513</v>
      </c>
      <c r="E14" s="25">
        <v>17.351966491633888</v>
      </c>
      <c r="F14" s="25">
        <v>559.75610100274116</v>
      </c>
      <c r="G14" s="25" t="s">
        <v>261</v>
      </c>
      <c r="H14" s="25" t="s">
        <v>261</v>
      </c>
      <c r="I14" s="25">
        <f t="shared" si="0"/>
        <v>774.82880113577221</v>
      </c>
    </row>
    <row r="15" spans="2:11" ht="15.75">
      <c r="B15" s="404" t="s">
        <v>135</v>
      </c>
      <c r="C15" s="404"/>
      <c r="D15" s="404"/>
      <c r="E15" s="404"/>
      <c r="F15" s="404"/>
    </row>
    <row r="16" spans="2:11" ht="16.5">
      <c r="B16" s="7" t="s">
        <v>260</v>
      </c>
      <c r="C16" s="5"/>
      <c r="D16" s="6"/>
      <c r="E16" s="6"/>
      <c r="F16" s="6"/>
    </row>
  </sheetData>
  <mergeCells count="3">
    <mergeCell ref="B4:B5"/>
    <mergeCell ref="I4:I5"/>
    <mergeCell ref="B15:F15"/>
  </mergeCells>
  <hyperlinks>
    <hyperlink ref="K4" location="INDICE!A1" display="ÍNDIC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3"/>
  <sheetViews>
    <sheetView showGridLines="0" zoomScale="130" zoomScaleNormal="130" workbookViewId="0">
      <selection activeCell="D13" sqref="D13"/>
    </sheetView>
  </sheetViews>
  <sheetFormatPr baseColWidth="10" defaultRowHeight="15"/>
  <cols>
    <col min="2" max="2" width="32.7109375" customWidth="1"/>
    <col min="3" max="4" width="24.5703125" customWidth="1"/>
    <col min="5" max="5" width="21.85546875" customWidth="1"/>
  </cols>
  <sheetData>
    <row r="1" spans="2:7" ht="87.75" customHeight="1"/>
    <row r="3" spans="2:7" ht="64.5" customHeight="1" thickBot="1"/>
    <row r="4" spans="2:7" ht="15.75" customHeight="1" thickBot="1">
      <c r="B4" s="473" t="s">
        <v>81</v>
      </c>
      <c r="C4" s="476" t="s">
        <v>105</v>
      </c>
      <c r="D4" s="476"/>
      <c r="E4" s="473" t="s">
        <v>140</v>
      </c>
      <c r="G4" s="43" t="s">
        <v>201</v>
      </c>
    </row>
    <row r="5" spans="2:7" ht="30" customHeight="1" thickBot="1">
      <c r="B5" s="474"/>
      <c r="C5" s="195" t="s">
        <v>146</v>
      </c>
      <c r="D5" s="197" t="s">
        <v>147</v>
      </c>
      <c r="E5" s="474" t="s">
        <v>0</v>
      </c>
    </row>
    <row r="6" spans="2:7" ht="15.75" thickBot="1">
      <c r="B6" s="475"/>
      <c r="C6" s="198" t="s">
        <v>20</v>
      </c>
      <c r="D6" s="199" t="s">
        <v>20</v>
      </c>
      <c r="E6" s="475"/>
    </row>
    <row r="7" spans="2:7" s="38" customFormat="1" ht="20.25" customHeight="1">
      <c r="B7" s="339" t="s">
        <v>210</v>
      </c>
      <c r="C7" s="375">
        <v>212567.05804550467</v>
      </c>
      <c r="D7" s="375">
        <v>2108407.5924894111</v>
      </c>
      <c r="E7" s="375">
        <f>C7+D7</f>
        <v>2320974.6505349157</v>
      </c>
    </row>
    <row r="8" spans="2:7" s="38" customFormat="1" ht="20.25" customHeight="1">
      <c r="B8" s="39" t="s">
        <v>82</v>
      </c>
      <c r="C8" s="37">
        <v>30318.436202788929</v>
      </c>
      <c r="D8" s="37">
        <v>40736.30614175216</v>
      </c>
      <c r="E8" s="37">
        <f t="shared" ref="E8:E31" si="0">C8+D8</f>
        <v>71054.742344541097</v>
      </c>
    </row>
    <row r="9" spans="2:7" s="38" customFormat="1" ht="20.25" customHeight="1">
      <c r="B9" s="39" t="s">
        <v>83</v>
      </c>
      <c r="C9" s="37">
        <v>6069.5734973404542</v>
      </c>
      <c r="D9" s="37">
        <v>107114.17584492591</v>
      </c>
      <c r="E9" s="37">
        <f t="shared" si="0"/>
        <v>113183.74934226635</v>
      </c>
    </row>
    <row r="10" spans="2:7" s="38" customFormat="1" ht="20.25" customHeight="1">
      <c r="B10" s="39" t="s">
        <v>84</v>
      </c>
      <c r="C10" s="37">
        <v>22533.906748824305</v>
      </c>
      <c r="D10" s="37">
        <v>22501.413517512603</v>
      </c>
      <c r="E10" s="37">
        <f t="shared" si="0"/>
        <v>45035.320266336908</v>
      </c>
    </row>
    <row r="11" spans="2:7" s="38" customFormat="1" ht="20.25" customHeight="1">
      <c r="B11" s="39" t="s">
        <v>85</v>
      </c>
      <c r="C11" s="37">
        <v>4284.70270409569</v>
      </c>
      <c r="D11" s="37">
        <v>24116.484285560819</v>
      </c>
      <c r="E11" s="37">
        <f t="shared" si="0"/>
        <v>28401.186989656508</v>
      </c>
    </row>
    <row r="12" spans="2:7" s="38" customFormat="1" ht="20.25" customHeight="1">
      <c r="B12" s="39" t="s">
        <v>86</v>
      </c>
      <c r="C12" s="37">
        <v>23464.501906660083</v>
      </c>
      <c r="D12" s="37">
        <v>52425.130921782664</v>
      </c>
      <c r="E12" s="37">
        <f t="shared" si="0"/>
        <v>75889.632828442744</v>
      </c>
    </row>
    <row r="13" spans="2:7" s="38" customFormat="1" ht="20.25" customHeight="1">
      <c r="B13" s="39" t="s">
        <v>87</v>
      </c>
      <c r="C13" s="37">
        <v>28315.449313593348</v>
      </c>
      <c r="D13" s="37">
        <v>39188.014573365828</v>
      </c>
      <c r="E13" s="37">
        <f t="shared" si="0"/>
        <v>67503.463886959173</v>
      </c>
    </row>
    <row r="14" spans="2:7" s="38" customFormat="1" ht="20.25" customHeight="1">
      <c r="B14" s="39" t="s">
        <v>88</v>
      </c>
      <c r="C14" s="37">
        <v>6009.7287955026304</v>
      </c>
      <c r="D14" s="37">
        <v>91077.284932289069</v>
      </c>
      <c r="E14" s="37">
        <f t="shared" si="0"/>
        <v>97087.013727791695</v>
      </c>
    </row>
    <row r="15" spans="2:7" s="38" customFormat="1" ht="20.25" customHeight="1">
      <c r="B15" s="39" t="s">
        <v>89</v>
      </c>
      <c r="C15" s="37">
        <v>255</v>
      </c>
      <c r="D15" s="37">
        <v>232217.32124446481</v>
      </c>
      <c r="E15" s="37">
        <f t="shared" si="0"/>
        <v>232472.32124446481</v>
      </c>
    </row>
    <row r="16" spans="2:7" s="38" customFormat="1" ht="20.25" customHeight="1">
      <c r="B16" s="39" t="s">
        <v>90</v>
      </c>
      <c r="C16" s="37">
        <v>10871.568791141037</v>
      </c>
      <c r="D16" s="37">
        <v>94124.825184889574</v>
      </c>
      <c r="E16" s="37">
        <f t="shared" si="0"/>
        <v>104996.39397603061</v>
      </c>
    </row>
    <row r="17" spans="2:6" s="38" customFormat="1" ht="20.25" customHeight="1">
      <c r="B17" s="39" t="s">
        <v>91</v>
      </c>
      <c r="C17" s="37">
        <v>3919.0570494365879</v>
      </c>
      <c r="D17" s="37">
        <v>41041.994589234913</v>
      </c>
      <c r="E17" s="37">
        <f t="shared" si="0"/>
        <v>44961.051638671503</v>
      </c>
    </row>
    <row r="18" spans="2:6" s="38" customFormat="1" ht="20.25" customHeight="1">
      <c r="B18" s="39" t="s">
        <v>92</v>
      </c>
      <c r="C18" s="37">
        <v>7042.4525330028846</v>
      </c>
      <c r="D18" s="37">
        <v>51020.875709347027</v>
      </c>
      <c r="E18" s="37">
        <f t="shared" si="0"/>
        <v>58063.328242349911</v>
      </c>
    </row>
    <row r="19" spans="2:6" s="38" customFormat="1" ht="20.25" customHeight="1">
      <c r="B19" s="39" t="s">
        <v>93</v>
      </c>
      <c r="C19" s="37">
        <v>3007.8276217762418</v>
      </c>
      <c r="D19" s="37">
        <v>39741.851531945438</v>
      </c>
      <c r="E19" s="37">
        <f t="shared" si="0"/>
        <v>42749.679153721678</v>
      </c>
    </row>
    <row r="20" spans="2:6" s="38" customFormat="1" ht="20.25" customHeight="1">
      <c r="B20" s="39" t="s">
        <v>94</v>
      </c>
      <c r="C20" s="37">
        <v>10155.82625558007</v>
      </c>
      <c r="D20" s="37">
        <v>692299.871620183</v>
      </c>
      <c r="E20" s="37">
        <f t="shared" si="0"/>
        <v>702455.69787576306</v>
      </c>
    </row>
    <row r="21" spans="2:6" s="38" customFormat="1" ht="20.25" customHeight="1">
      <c r="B21" s="39" t="s">
        <v>95</v>
      </c>
      <c r="C21" s="37">
        <v>2526.4154110463087</v>
      </c>
      <c r="D21" s="37">
        <v>149255.24954861397</v>
      </c>
      <c r="E21" s="37">
        <f t="shared" si="0"/>
        <v>151781.66495966027</v>
      </c>
    </row>
    <row r="22" spans="2:6" s="38" customFormat="1" ht="20.25" customHeight="1">
      <c r="B22" s="39" t="s">
        <v>96</v>
      </c>
      <c r="C22" s="37"/>
      <c r="D22" s="37">
        <v>17078.152493268582</v>
      </c>
      <c r="E22" s="37">
        <f t="shared" si="0"/>
        <v>17078.152493268582</v>
      </c>
    </row>
    <row r="23" spans="2:6" s="38" customFormat="1" ht="20.25" customHeight="1">
      <c r="B23" s="39" t="s">
        <v>97</v>
      </c>
      <c r="C23" s="37"/>
      <c r="D23" s="37">
        <v>22811.352698741168</v>
      </c>
      <c r="E23" s="37">
        <f t="shared" si="0"/>
        <v>22811.352698741168</v>
      </c>
    </row>
    <row r="24" spans="2:6" s="38" customFormat="1" ht="20.25" customHeight="1">
      <c r="B24" s="39" t="s">
        <v>98</v>
      </c>
      <c r="C24" s="37">
        <v>35279.524891721543</v>
      </c>
      <c r="D24" s="37">
        <v>78308.797553997952</v>
      </c>
      <c r="E24" s="37">
        <f t="shared" si="0"/>
        <v>113588.3224457195</v>
      </c>
    </row>
    <row r="25" spans="2:6" s="38" customFormat="1" ht="20.25" customHeight="1">
      <c r="B25" s="39" t="s">
        <v>99</v>
      </c>
      <c r="C25" s="37">
        <v>17378.927762098239</v>
      </c>
      <c r="D25" s="37">
        <v>22741.043421736882</v>
      </c>
      <c r="E25" s="37">
        <f t="shared" si="0"/>
        <v>40119.971183835121</v>
      </c>
    </row>
    <row r="26" spans="2:6" s="38" customFormat="1" ht="20.25" customHeight="1">
      <c r="B26" s="39" t="s">
        <v>100</v>
      </c>
      <c r="C26" s="37"/>
      <c r="D26" s="37">
        <v>73467.125844330876</v>
      </c>
      <c r="E26" s="37">
        <f t="shared" si="0"/>
        <v>73467.125844330876</v>
      </c>
    </row>
    <row r="27" spans="2:6" s="38" customFormat="1" ht="20.25" customHeight="1">
      <c r="B27" s="39" t="s">
        <v>101</v>
      </c>
      <c r="C27" s="37">
        <v>35</v>
      </c>
      <c r="D27" s="37">
        <v>76434.255816097022</v>
      </c>
      <c r="E27" s="37">
        <f t="shared" si="0"/>
        <v>76469.255816097022</v>
      </c>
    </row>
    <row r="28" spans="2:6" s="38" customFormat="1" ht="20.25" customHeight="1">
      <c r="B28" s="39" t="s">
        <v>102</v>
      </c>
      <c r="C28" s="37"/>
      <c r="D28" s="37">
        <v>45375.482943107003</v>
      </c>
      <c r="E28" s="37">
        <f t="shared" si="0"/>
        <v>45375.482943107003</v>
      </c>
    </row>
    <row r="29" spans="2:6" s="38" customFormat="1" ht="20.25" customHeight="1">
      <c r="B29" s="39" t="s">
        <v>103</v>
      </c>
      <c r="C29" s="37">
        <v>1097.158560896575</v>
      </c>
      <c r="D29" s="37">
        <v>93763.822267151554</v>
      </c>
      <c r="E29" s="37">
        <f t="shared" si="0"/>
        <v>94860.980828048123</v>
      </c>
    </row>
    <row r="30" spans="2:6" s="38" customFormat="1" ht="20.25" customHeight="1">
      <c r="B30" s="39" t="s">
        <v>104</v>
      </c>
      <c r="C30" s="37">
        <v>2</v>
      </c>
      <c r="D30" s="37">
        <v>1121.4940770285384</v>
      </c>
      <c r="E30" s="37">
        <f t="shared" si="0"/>
        <v>1123.4940770285384</v>
      </c>
    </row>
    <row r="31" spans="2:6">
      <c r="B31" s="39" t="s">
        <v>265</v>
      </c>
      <c r="C31" s="37"/>
      <c r="D31" s="37">
        <v>445.26572807498724</v>
      </c>
      <c r="E31" s="37">
        <f t="shared" si="0"/>
        <v>445.26572807498724</v>
      </c>
    </row>
    <row r="32" spans="2:6" ht="15.75">
      <c r="B32" s="404" t="s">
        <v>135</v>
      </c>
      <c r="C32" s="404"/>
      <c r="D32" s="404"/>
      <c r="E32" s="404"/>
      <c r="F32" s="404"/>
    </row>
    <row r="33" spans="2:6" ht="16.5">
      <c r="B33" s="7" t="s">
        <v>260</v>
      </c>
      <c r="C33" s="5"/>
      <c r="D33" s="6"/>
      <c r="E33" s="6"/>
      <c r="F33" s="6"/>
    </row>
  </sheetData>
  <mergeCells count="4">
    <mergeCell ref="B4:B6"/>
    <mergeCell ref="C4:D4"/>
    <mergeCell ref="E4:E6"/>
    <mergeCell ref="B32:F32"/>
  </mergeCells>
  <hyperlinks>
    <hyperlink ref="G4" location="INDICE!A1" display="ÍNDICE"/>
  </hyperlinks>
  <pageMargins left="0.7" right="0.7" top="0.75" bottom="0.75" header="0.3" footer="0.3"/>
  <pageSetup paperSize="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2"/>
  <sheetViews>
    <sheetView showGridLines="0" zoomScale="130" zoomScaleNormal="130" workbookViewId="0">
      <selection activeCell="K4" sqref="K4"/>
    </sheetView>
  </sheetViews>
  <sheetFormatPr baseColWidth="10" defaultRowHeight="15"/>
  <cols>
    <col min="2" max="2" width="27" customWidth="1"/>
    <col min="3" max="8" width="17.5703125" customWidth="1"/>
    <col min="9" max="9" width="14.28515625" customWidth="1"/>
  </cols>
  <sheetData>
    <row r="1" spans="2:11" ht="104.25" customHeight="1"/>
    <row r="3" spans="2:11" ht="72" customHeight="1" thickBot="1"/>
    <row r="4" spans="2:11" ht="40.5" customHeight="1" thickBot="1">
      <c r="B4" s="477" t="s">
        <v>81</v>
      </c>
      <c r="C4" s="200" t="s">
        <v>158</v>
      </c>
      <c r="D4" s="201" t="s">
        <v>159</v>
      </c>
      <c r="E4" s="201" t="s">
        <v>160</v>
      </c>
      <c r="F4" s="201" t="s">
        <v>161</v>
      </c>
      <c r="G4" s="201" t="s">
        <v>162</v>
      </c>
      <c r="H4" s="202" t="s">
        <v>78</v>
      </c>
      <c r="I4" s="479" t="s">
        <v>139</v>
      </c>
      <c r="K4" s="43" t="s">
        <v>201</v>
      </c>
    </row>
    <row r="5" spans="2:11" ht="15.75" thickBot="1">
      <c r="B5" s="478"/>
      <c r="C5" s="203" t="s">
        <v>20</v>
      </c>
      <c r="D5" s="203" t="s">
        <v>20</v>
      </c>
      <c r="E5" s="203" t="s">
        <v>20</v>
      </c>
      <c r="F5" s="203" t="s">
        <v>20</v>
      </c>
      <c r="G5" s="203" t="s">
        <v>20</v>
      </c>
      <c r="H5" s="203" t="s">
        <v>20</v>
      </c>
      <c r="I5" s="480"/>
    </row>
    <row r="6" spans="2:11" ht="15.75" customHeight="1">
      <c r="B6" s="40" t="s">
        <v>210</v>
      </c>
      <c r="C6" s="41">
        <v>71461.712709480227</v>
      </c>
      <c r="D6" s="41">
        <v>129439.57521561463</v>
      </c>
      <c r="E6" s="41">
        <v>4939.4116095615882</v>
      </c>
      <c r="F6" s="41">
        <v>2280.9754379336227</v>
      </c>
      <c r="G6" s="41" t="s">
        <v>261</v>
      </c>
      <c r="H6" s="41">
        <v>4445.3830729148603</v>
      </c>
      <c r="I6" s="41">
        <v>212567.05804550491</v>
      </c>
    </row>
    <row r="7" spans="2:11" ht="15.75" customHeight="1">
      <c r="B7" s="35" t="s">
        <v>82</v>
      </c>
      <c r="C7" s="36">
        <v>9234.9063663967681</v>
      </c>
      <c r="D7" s="36">
        <v>20098.812533401808</v>
      </c>
      <c r="E7" s="36" t="s">
        <v>261</v>
      </c>
      <c r="F7" s="36" t="s">
        <v>261</v>
      </c>
      <c r="G7" s="36" t="s">
        <v>261</v>
      </c>
      <c r="H7" s="36">
        <v>984.71730299029741</v>
      </c>
      <c r="I7" s="36">
        <v>30318.436202788875</v>
      </c>
    </row>
    <row r="8" spans="2:11" ht="15.75" customHeight="1">
      <c r="B8" s="35" t="s">
        <v>83</v>
      </c>
      <c r="C8" s="36">
        <v>389.572756930217</v>
      </c>
      <c r="D8" s="36">
        <v>4363.5356109766308</v>
      </c>
      <c r="E8" s="36">
        <v>1295.8754805264784</v>
      </c>
      <c r="F8" s="36" t="s">
        <v>261</v>
      </c>
      <c r="G8" s="36" t="s">
        <v>261</v>
      </c>
      <c r="H8" s="36">
        <v>20.589648907125571</v>
      </c>
      <c r="I8" s="36">
        <v>6069.5734973404524</v>
      </c>
    </row>
    <row r="9" spans="2:11" ht="15.75" customHeight="1">
      <c r="B9" s="35" t="s">
        <v>84</v>
      </c>
      <c r="C9" s="36">
        <v>6447.9383131891718</v>
      </c>
      <c r="D9" s="36">
        <v>15956.039476699105</v>
      </c>
      <c r="E9" s="36">
        <v>46.04688381343054</v>
      </c>
      <c r="F9" s="36" t="s">
        <v>261</v>
      </c>
      <c r="G9" s="36" t="s">
        <v>261</v>
      </c>
      <c r="H9" s="36">
        <v>83.882075122585618</v>
      </c>
      <c r="I9" s="36">
        <v>22533.906748824291</v>
      </c>
    </row>
    <row r="10" spans="2:11" ht="15.75" customHeight="1">
      <c r="B10" s="35" t="s">
        <v>85</v>
      </c>
      <c r="C10" s="36">
        <v>457.77097609171801</v>
      </c>
      <c r="D10" s="36">
        <v>3826.9317280039736</v>
      </c>
      <c r="E10" s="36" t="s">
        <v>261</v>
      </c>
      <c r="F10" s="36" t="s">
        <v>261</v>
      </c>
      <c r="G10" s="36" t="s">
        <v>261</v>
      </c>
      <c r="H10" s="36" t="s">
        <v>261</v>
      </c>
      <c r="I10" s="36">
        <v>4284.7027040956918</v>
      </c>
    </row>
    <row r="11" spans="2:11" ht="15.75" customHeight="1">
      <c r="B11" s="35" t="s">
        <v>86</v>
      </c>
      <c r="C11" s="36">
        <v>5278.7352154691007</v>
      </c>
      <c r="D11" s="36">
        <v>17754.340828787972</v>
      </c>
      <c r="E11" s="36">
        <v>431.42586240305423</v>
      </c>
      <c r="F11" s="36" t="s">
        <v>261</v>
      </c>
      <c r="G11" s="36" t="s">
        <v>261</v>
      </c>
      <c r="H11" s="36" t="s">
        <v>261</v>
      </c>
      <c r="I11" s="36">
        <v>23464.501906660127</v>
      </c>
    </row>
    <row r="12" spans="2:11" ht="15.75" customHeight="1">
      <c r="B12" s="35" t="s">
        <v>87</v>
      </c>
      <c r="C12" s="36">
        <v>11422.796079637741</v>
      </c>
      <c r="D12" s="36">
        <v>16859.919823889973</v>
      </c>
      <c r="E12" s="36">
        <v>9.3114274991896799</v>
      </c>
      <c r="F12" s="36">
        <v>21.193550213652284</v>
      </c>
      <c r="G12" s="36" t="s">
        <v>261</v>
      </c>
      <c r="H12" s="36">
        <v>2.2284323527840648</v>
      </c>
      <c r="I12" s="36">
        <v>28315.449313593341</v>
      </c>
    </row>
    <row r="13" spans="2:11" ht="15.75" customHeight="1">
      <c r="B13" s="35" t="s">
        <v>88</v>
      </c>
      <c r="C13" s="36">
        <v>850.61201461015105</v>
      </c>
      <c r="D13" s="36">
        <v>5159.1167808924793</v>
      </c>
      <c r="E13" s="36" t="s">
        <v>261</v>
      </c>
      <c r="F13" s="36" t="s">
        <v>261</v>
      </c>
      <c r="G13" s="36" t="s">
        <v>261</v>
      </c>
      <c r="H13" s="36" t="s">
        <v>261</v>
      </c>
      <c r="I13" s="36">
        <v>6009.7287955026304</v>
      </c>
    </row>
    <row r="14" spans="2:11" ht="15.75" customHeight="1">
      <c r="B14" s="35" t="s">
        <v>89</v>
      </c>
      <c r="C14" s="36" t="s">
        <v>261</v>
      </c>
      <c r="D14" s="36">
        <v>255</v>
      </c>
      <c r="E14" s="36" t="s">
        <v>261</v>
      </c>
      <c r="F14" s="36" t="s">
        <v>261</v>
      </c>
      <c r="G14" s="36" t="s">
        <v>261</v>
      </c>
      <c r="H14" s="36" t="s">
        <v>261</v>
      </c>
      <c r="I14" s="36">
        <v>255</v>
      </c>
    </row>
    <row r="15" spans="2:11" ht="15.75" customHeight="1">
      <c r="B15" s="35" t="s">
        <v>90</v>
      </c>
      <c r="C15" s="36">
        <v>7278.1132216249171</v>
      </c>
      <c r="D15" s="36">
        <v>1880.273748423285</v>
      </c>
      <c r="E15" s="36">
        <v>705.42427875249166</v>
      </c>
      <c r="F15" s="36" t="s">
        <v>261</v>
      </c>
      <c r="G15" s="36" t="s">
        <v>261</v>
      </c>
      <c r="H15" s="36">
        <v>1007.7575423403398</v>
      </c>
      <c r="I15" s="36">
        <v>10871.568791141033</v>
      </c>
    </row>
    <row r="16" spans="2:11" ht="15.75" customHeight="1">
      <c r="B16" s="35" t="s">
        <v>91</v>
      </c>
      <c r="C16" s="36">
        <v>884.58847119529787</v>
      </c>
      <c r="D16" s="36">
        <v>2943.4685782412898</v>
      </c>
      <c r="E16" s="36" t="s">
        <v>261</v>
      </c>
      <c r="F16" s="36">
        <v>91</v>
      </c>
      <c r="G16" s="36" t="s">
        <v>261</v>
      </c>
      <c r="H16" s="36" t="s">
        <v>261</v>
      </c>
      <c r="I16" s="36">
        <v>3919.0570494365875</v>
      </c>
    </row>
    <row r="17" spans="2:9" ht="15.75" customHeight="1">
      <c r="B17" s="35" t="s">
        <v>92</v>
      </c>
      <c r="C17" s="36">
        <v>2739.0402688534305</v>
      </c>
      <c r="D17" s="36">
        <v>3946.2496038597706</v>
      </c>
      <c r="E17" s="36" t="s">
        <v>261</v>
      </c>
      <c r="F17" s="36" t="s">
        <v>261</v>
      </c>
      <c r="G17" s="36" t="s">
        <v>261</v>
      </c>
      <c r="H17" s="36">
        <v>357.16266028968744</v>
      </c>
      <c r="I17" s="36">
        <v>7042.4525330028891</v>
      </c>
    </row>
    <row r="18" spans="2:9" ht="15.75" customHeight="1">
      <c r="B18" s="35" t="s">
        <v>93</v>
      </c>
      <c r="C18" s="36">
        <v>920.8658325122251</v>
      </c>
      <c r="D18" s="36">
        <v>1587.8189332285131</v>
      </c>
      <c r="E18" s="36">
        <v>232.11085603550384</v>
      </c>
      <c r="F18" s="36">
        <v>200</v>
      </c>
      <c r="G18" s="36" t="s">
        <v>261</v>
      </c>
      <c r="H18" s="36">
        <v>67.031999999999996</v>
      </c>
      <c r="I18" s="36">
        <v>3007.8276217762418</v>
      </c>
    </row>
    <row r="19" spans="2:9" ht="15.75" customHeight="1">
      <c r="B19" s="35" t="s">
        <v>94</v>
      </c>
      <c r="C19" s="36">
        <v>1833.6550298761747</v>
      </c>
      <c r="D19" s="36">
        <v>3273.7571231908305</v>
      </c>
      <c r="E19" s="36">
        <v>1716.10646565702</v>
      </c>
      <c r="F19" s="36">
        <v>1966.7818877199707</v>
      </c>
      <c r="G19" s="36" t="s">
        <v>261</v>
      </c>
      <c r="H19" s="36">
        <v>1365.5257491360751</v>
      </c>
      <c r="I19" s="36">
        <v>10155.826255580072</v>
      </c>
    </row>
    <row r="20" spans="2:9" ht="15.75" customHeight="1">
      <c r="B20" s="35" t="s">
        <v>95</v>
      </c>
      <c r="C20" s="36">
        <v>200.27887785747441</v>
      </c>
      <c r="D20" s="36">
        <v>1827.3905332756478</v>
      </c>
      <c r="E20" s="36" t="s">
        <v>261</v>
      </c>
      <c r="F20" s="36" t="s">
        <v>261</v>
      </c>
      <c r="G20" s="36" t="s">
        <v>261</v>
      </c>
      <c r="H20" s="36">
        <v>498.7459999131861</v>
      </c>
      <c r="I20" s="36">
        <v>2526.4154110463082</v>
      </c>
    </row>
    <row r="21" spans="2:9" ht="15.75" customHeight="1">
      <c r="B21" s="35" t="s">
        <v>96</v>
      </c>
      <c r="C21" s="36" t="s">
        <v>261</v>
      </c>
      <c r="D21" s="36" t="s">
        <v>261</v>
      </c>
      <c r="E21" s="36" t="s">
        <v>261</v>
      </c>
      <c r="F21" s="36" t="s">
        <v>261</v>
      </c>
      <c r="G21" s="36" t="s">
        <v>261</v>
      </c>
      <c r="H21" s="36" t="s">
        <v>261</v>
      </c>
      <c r="I21" s="36">
        <v>0</v>
      </c>
    </row>
    <row r="22" spans="2:9" ht="15.75" customHeight="1">
      <c r="B22" s="35" t="s">
        <v>97</v>
      </c>
      <c r="C22" s="36" t="s">
        <v>261</v>
      </c>
      <c r="D22" s="36" t="s">
        <v>261</v>
      </c>
      <c r="E22" s="36" t="s">
        <v>261</v>
      </c>
      <c r="F22" s="36" t="s">
        <v>261</v>
      </c>
      <c r="G22" s="36" t="s">
        <v>261</v>
      </c>
      <c r="H22" s="36" t="s">
        <v>261</v>
      </c>
      <c r="I22" s="36">
        <v>0</v>
      </c>
    </row>
    <row r="23" spans="2:9" ht="15.75" customHeight="1">
      <c r="B23" s="35" t="s">
        <v>98</v>
      </c>
      <c r="C23" s="36">
        <v>11785.853202839686</v>
      </c>
      <c r="D23" s="36">
        <v>22967.819672144629</v>
      </c>
      <c r="E23" s="36">
        <v>503.11035487441899</v>
      </c>
      <c r="F23" s="36" t="s">
        <v>261</v>
      </c>
      <c r="G23" s="36" t="s">
        <v>261</v>
      </c>
      <c r="H23" s="36">
        <v>22.741661862779136</v>
      </c>
      <c r="I23" s="36">
        <v>35279.524891721514</v>
      </c>
    </row>
    <row r="24" spans="2:9" ht="15.75" customHeight="1">
      <c r="B24" s="35" t="s">
        <v>99</v>
      </c>
      <c r="C24" s="36">
        <v>11736.986082396323</v>
      </c>
      <c r="D24" s="36">
        <v>5641.9416797019385</v>
      </c>
      <c r="E24" s="36" t="s">
        <v>261</v>
      </c>
      <c r="F24" s="36" t="s">
        <v>261</v>
      </c>
      <c r="G24" s="36" t="s">
        <v>261</v>
      </c>
      <c r="H24" s="36" t="s">
        <v>261</v>
      </c>
      <c r="I24" s="36">
        <v>17378.927762098261</v>
      </c>
    </row>
    <row r="25" spans="2:9" ht="15.75" customHeight="1">
      <c r="B25" s="35" t="s">
        <v>100</v>
      </c>
      <c r="C25" s="36" t="s">
        <v>261</v>
      </c>
      <c r="D25" s="36" t="s">
        <v>261</v>
      </c>
      <c r="E25" s="36" t="s">
        <v>261</v>
      </c>
      <c r="F25" s="36" t="s">
        <v>261</v>
      </c>
      <c r="G25" s="36" t="s">
        <v>261</v>
      </c>
      <c r="H25" s="36" t="s">
        <v>261</v>
      </c>
      <c r="I25" s="36">
        <v>0</v>
      </c>
    </row>
    <row r="26" spans="2:9" ht="15.75" customHeight="1">
      <c r="B26" s="35" t="s">
        <v>101</v>
      </c>
      <c r="C26" s="36" t="s">
        <v>261</v>
      </c>
      <c r="D26" s="36" t="s">
        <v>261</v>
      </c>
      <c r="E26" s="36" t="s">
        <v>261</v>
      </c>
      <c r="F26" s="36" t="s">
        <v>261</v>
      </c>
      <c r="G26" s="36" t="s">
        <v>261</v>
      </c>
      <c r="H26" s="36">
        <v>35</v>
      </c>
      <c r="I26" s="36">
        <v>35</v>
      </c>
    </row>
    <row r="27" spans="2:9" ht="15.75" customHeight="1">
      <c r="B27" s="35" t="s">
        <v>102</v>
      </c>
      <c r="C27" s="36" t="s">
        <v>261</v>
      </c>
      <c r="D27" s="36" t="s">
        <v>261</v>
      </c>
      <c r="E27" s="36" t="s">
        <v>261</v>
      </c>
      <c r="F27" s="36" t="s">
        <v>261</v>
      </c>
      <c r="G27" s="36" t="s">
        <v>261</v>
      </c>
      <c r="H27" s="36" t="s">
        <v>261</v>
      </c>
      <c r="I27" s="36">
        <v>0</v>
      </c>
    </row>
    <row r="28" spans="2:9" ht="15.75" customHeight="1">
      <c r="B28" s="35" t="s">
        <v>103</v>
      </c>
      <c r="C28" s="36" t="s">
        <v>261</v>
      </c>
      <c r="D28" s="36">
        <v>1097.158560896575</v>
      </c>
      <c r="E28" s="36" t="s">
        <v>261</v>
      </c>
      <c r="F28" s="36" t="s">
        <v>261</v>
      </c>
      <c r="G28" s="36" t="s">
        <v>261</v>
      </c>
      <c r="H28" s="36" t="s">
        <v>261</v>
      </c>
      <c r="I28" s="36">
        <v>1097.158560896575</v>
      </c>
    </row>
    <row r="29" spans="2:9">
      <c r="B29" s="35" t="s">
        <v>104</v>
      </c>
      <c r="C29" s="36" t="s">
        <v>261</v>
      </c>
      <c r="D29" s="36" t="s">
        <v>261</v>
      </c>
      <c r="E29" s="36" t="s">
        <v>261</v>
      </c>
      <c r="F29" s="36">
        <v>2</v>
      </c>
      <c r="G29" s="36" t="s">
        <v>261</v>
      </c>
      <c r="H29" s="36" t="s">
        <v>261</v>
      </c>
      <c r="I29" s="36">
        <v>2</v>
      </c>
    </row>
    <row r="30" spans="2:9">
      <c r="B30" s="35" t="s">
        <v>265</v>
      </c>
      <c r="C30" s="36" t="s">
        <v>261</v>
      </c>
      <c r="D30" s="36" t="s">
        <v>261</v>
      </c>
      <c r="E30" s="36" t="s">
        <v>261</v>
      </c>
      <c r="F30" s="36" t="s">
        <v>261</v>
      </c>
      <c r="G30" s="36" t="s">
        <v>261</v>
      </c>
      <c r="H30" s="36" t="s">
        <v>261</v>
      </c>
      <c r="I30" s="36"/>
    </row>
    <row r="31" spans="2:9" ht="15.75">
      <c r="B31" s="404" t="s">
        <v>135</v>
      </c>
      <c r="C31" s="404"/>
      <c r="D31" s="404"/>
      <c r="E31" s="404"/>
      <c r="F31" s="404"/>
    </row>
    <row r="32" spans="2:9" ht="16.5">
      <c r="B32" s="7" t="s">
        <v>260</v>
      </c>
      <c r="C32" s="5"/>
      <c r="D32" s="6"/>
      <c r="E32" s="6"/>
      <c r="F32" s="6"/>
    </row>
  </sheetData>
  <mergeCells count="3">
    <mergeCell ref="B4:B5"/>
    <mergeCell ref="I4:I5"/>
    <mergeCell ref="B31:F31"/>
  </mergeCells>
  <hyperlinks>
    <hyperlink ref="K4" location="INDICE!A1" display="ÍNDICE"/>
  </hyperlink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O39"/>
  <sheetViews>
    <sheetView zoomScale="115" zoomScaleNormal="115" workbookViewId="0">
      <selection activeCell="A13" sqref="A13"/>
    </sheetView>
  </sheetViews>
  <sheetFormatPr baseColWidth="10" defaultColWidth="11.42578125" defaultRowHeight="15"/>
  <cols>
    <col min="1" max="1" width="7.28515625" style="11" customWidth="1"/>
    <col min="2" max="2" width="24" style="11" customWidth="1"/>
    <col min="3" max="3" width="15.5703125" style="11" customWidth="1"/>
    <col min="4" max="4" width="14.42578125" style="11" customWidth="1"/>
    <col min="5" max="7" width="13.85546875" style="11" customWidth="1"/>
    <col min="8" max="9" width="10.42578125" style="11" customWidth="1"/>
    <col min="10" max="10" width="14.140625" style="11" customWidth="1"/>
    <col min="11" max="13" width="10.42578125" style="11" customWidth="1"/>
    <col min="14" max="16384" width="11.42578125" style="11"/>
  </cols>
  <sheetData>
    <row r="9" spans="2:15" ht="62.25" customHeight="1" thickBot="1">
      <c r="B9" s="481"/>
      <c r="C9" s="481"/>
      <c r="D9" s="481"/>
      <c r="E9" s="481"/>
      <c r="F9" s="481"/>
      <c r="G9" s="481"/>
      <c r="H9" s="481"/>
      <c r="I9" s="481"/>
      <c r="J9" s="481"/>
      <c r="K9" s="481"/>
      <c r="L9" s="481"/>
      <c r="M9" s="481"/>
    </row>
    <row r="10" spans="2:15" ht="36" customHeight="1">
      <c r="B10" s="487" t="s">
        <v>81</v>
      </c>
      <c r="C10" s="482" t="s">
        <v>390</v>
      </c>
      <c r="D10" s="483"/>
      <c r="E10" s="484" t="s">
        <v>392</v>
      </c>
      <c r="F10" s="485"/>
      <c r="G10" s="483"/>
      <c r="H10" s="484" t="s">
        <v>380</v>
      </c>
      <c r="I10" s="485"/>
      <c r="J10" s="485"/>
      <c r="K10" s="485"/>
      <c r="L10" s="485"/>
      <c r="M10" s="486"/>
      <c r="N10" s="130"/>
      <c r="O10" s="43" t="s">
        <v>201</v>
      </c>
    </row>
    <row r="11" spans="2:15" ht="28.5" customHeight="1">
      <c r="B11" s="488"/>
      <c r="C11" s="209" t="s">
        <v>391</v>
      </c>
      <c r="D11" s="210" t="s">
        <v>314</v>
      </c>
      <c r="E11" s="210" t="s">
        <v>381</v>
      </c>
      <c r="F11" s="210" t="s">
        <v>382</v>
      </c>
      <c r="G11" s="210" t="s">
        <v>383</v>
      </c>
      <c r="H11" s="210" t="s">
        <v>384</v>
      </c>
      <c r="I11" s="210" t="s">
        <v>385</v>
      </c>
      <c r="J11" s="210" t="s">
        <v>386</v>
      </c>
      <c r="K11" s="210" t="s">
        <v>387</v>
      </c>
      <c r="L11" s="210" t="s">
        <v>388</v>
      </c>
      <c r="M11" s="220" t="s">
        <v>389</v>
      </c>
      <c r="N11" s="130"/>
    </row>
    <row r="12" spans="2:15" ht="15.75" thickBot="1">
      <c r="B12" s="489"/>
      <c r="C12" s="221" t="s">
        <v>138</v>
      </c>
      <c r="D12" s="221" t="s">
        <v>138</v>
      </c>
      <c r="E12" s="221" t="s">
        <v>138</v>
      </c>
      <c r="F12" s="221" t="s">
        <v>138</v>
      </c>
      <c r="G12" s="221" t="s">
        <v>138</v>
      </c>
      <c r="H12" s="221" t="s">
        <v>138</v>
      </c>
      <c r="I12" s="221" t="s">
        <v>138</v>
      </c>
      <c r="J12" s="221" t="s">
        <v>138</v>
      </c>
      <c r="K12" s="221" t="s">
        <v>138</v>
      </c>
      <c r="L12" s="221" t="s">
        <v>138</v>
      </c>
      <c r="M12" s="222" t="s">
        <v>138</v>
      </c>
      <c r="N12" s="130"/>
    </row>
    <row r="13" spans="2:15" ht="16.5" customHeight="1">
      <c r="B13" s="340" t="s">
        <v>262</v>
      </c>
      <c r="C13" s="212">
        <v>0.12358870967741936</v>
      </c>
      <c r="D13" s="212">
        <v>0.87641129032258069</v>
      </c>
      <c r="E13" s="212">
        <v>0.60902664491571501</v>
      </c>
      <c r="F13" s="212">
        <v>0.11935834692767809</v>
      </c>
      <c r="G13" s="212">
        <v>0.27161500815660683</v>
      </c>
      <c r="H13" s="212">
        <v>0.33741163675910824</v>
      </c>
      <c r="I13" s="212">
        <v>2.5829255029907558E-2</v>
      </c>
      <c r="J13" s="212">
        <v>9.7335508428493742E-2</v>
      </c>
      <c r="K13" s="212">
        <v>0.27977161500815662</v>
      </c>
      <c r="L13" s="212">
        <v>3.7792278412180531E-2</v>
      </c>
      <c r="M13" s="213">
        <v>0.22185970636215335</v>
      </c>
      <c r="N13" s="130"/>
    </row>
    <row r="14" spans="2:15" ht="16.5" customHeight="1">
      <c r="B14" s="214" t="s">
        <v>82</v>
      </c>
      <c r="C14" s="215">
        <v>6.7114093959731544E-2</v>
      </c>
      <c r="D14" s="215">
        <v>0.93288590604026855</v>
      </c>
      <c r="E14" s="215">
        <v>0.69090909090909092</v>
      </c>
      <c r="F14" s="215">
        <v>5.4545454545454543E-2</v>
      </c>
      <c r="G14" s="215">
        <v>0.25454545454545452</v>
      </c>
      <c r="H14" s="215">
        <v>0.43636363636363634</v>
      </c>
      <c r="I14" s="215">
        <v>1.8181818181818181E-2</v>
      </c>
      <c r="J14" s="215">
        <v>0.29090909090909089</v>
      </c>
      <c r="K14" s="215">
        <v>0.11818181818181818</v>
      </c>
      <c r="L14" s="215">
        <v>9.0909090909090905E-3</v>
      </c>
      <c r="M14" s="216">
        <v>0.12727272727272726</v>
      </c>
      <c r="N14" s="130"/>
    </row>
    <row r="15" spans="2:15" ht="16.5" customHeight="1">
      <c r="B15" s="214" t="s">
        <v>83</v>
      </c>
      <c r="C15" s="215">
        <v>4.1113219481340925E-2</v>
      </c>
      <c r="D15" s="215">
        <v>0.95888678051865905</v>
      </c>
      <c r="E15" s="215">
        <v>0.70769230769230773</v>
      </c>
      <c r="F15" s="215">
        <v>0.15384615384615385</v>
      </c>
      <c r="G15" s="215">
        <v>0.13846153846153847</v>
      </c>
      <c r="H15" s="215">
        <v>0.52307692307692311</v>
      </c>
      <c r="I15" s="215">
        <v>0</v>
      </c>
      <c r="J15" s="215">
        <v>6.1538461538461542E-2</v>
      </c>
      <c r="K15" s="215">
        <v>0.33846153846153848</v>
      </c>
      <c r="L15" s="215">
        <v>0</v>
      </c>
      <c r="M15" s="216">
        <v>7.6923076923076927E-2</v>
      </c>
      <c r="N15" s="130"/>
    </row>
    <row r="16" spans="2:15" ht="16.5" customHeight="1">
      <c r="B16" s="214" t="s">
        <v>84</v>
      </c>
      <c r="C16" s="215">
        <v>5.7861635220125794E-2</v>
      </c>
      <c r="D16" s="215">
        <v>0.94213836477987423</v>
      </c>
      <c r="E16" s="215">
        <v>0.54347826086956519</v>
      </c>
      <c r="F16" s="215">
        <v>0.17391304347826086</v>
      </c>
      <c r="G16" s="215">
        <v>0.28260869565217389</v>
      </c>
      <c r="H16" s="215">
        <v>0.13043478260869565</v>
      </c>
      <c r="I16" s="215">
        <v>4.3478260869565216E-2</v>
      </c>
      <c r="J16" s="215">
        <v>0.43478260869565216</v>
      </c>
      <c r="K16" s="215">
        <v>0.19565217391304349</v>
      </c>
      <c r="L16" s="215">
        <v>2.1739130434782608E-2</v>
      </c>
      <c r="M16" s="216">
        <v>0.17391304347826086</v>
      </c>
      <c r="N16" s="130"/>
    </row>
    <row r="17" spans="2:14" ht="16.5" customHeight="1">
      <c r="B17" s="214" t="s">
        <v>85</v>
      </c>
      <c r="C17" s="215">
        <v>0.14395886889460155</v>
      </c>
      <c r="D17" s="215">
        <v>0.85604113110539837</v>
      </c>
      <c r="E17" s="215">
        <v>0.6071428571428571</v>
      </c>
      <c r="F17" s="215">
        <v>0.125</v>
      </c>
      <c r="G17" s="215">
        <v>0.26785714285714285</v>
      </c>
      <c r="H17" s="215">
        <v>0.3482142857142857</v>
      </c>
      <c r="I17" s="215">
        <v>8.9285714285714281E-3</v>
      </c>
      <c r="J17" s="215">
        <v>0.13392857142857142</v>
      </c>
      <c r="K17" s="215">
        <v>0.3482142857142857</v>
      </c>
      <c r="L17" s="215">
        <v>8.9285714285714281E-3</v>
      </c>
      <c r="M17" s="216">
        <v>0.15178571428571427</v>
      </c>
      <c r="N17" s="130"/>
    </row>
    <row r="18" spans="2:14" ht="16.5" customHeight="1">
      <c r="B18" s="214" t="s">
        <v>86</v>
      </c>
      <c r="C18" s="215">
        <v>8.9825457641549603E-2</v>
      </c>
      <c r="D18" s="215">
        <v>0.91017454235845041</v>
      </c>
      <c r="E18" s="215">
        <v>0.66824644549763035</v>
      </c>
      <c r="F18" s="215">
        <v>3.7914691943127965E-2</v>
      </c>
      <c r="G18" s="215">
        <v>0.29383886255924169</v>
      </c>
      <c r="H18" s="215">
        <v>0.28436018957345971</v>
      </c>
      <c r="I18" s="215">
        <v>2.3696682464454978E-2</v>
      </c>
      <c r="J18" s="215">
        <v>6.6350710900473939E-2</v>
      </c>
      <c r="K18" s="215">
        <v>0.34597156398104267</v>
      </c>
      <c r="L18" s="215">
        <v>1.8957345971563982E-2</v>
      </c>
      <c r="M18" s="216">
        <v>0.26066350710900477</v>
      </c>
      <c r="N18" s="130"/>
    </row>
    <row r="19" spans="2:14" ht="16.5" customHeight="1">
      <c r="B19" s="214" t="s">
        <v>87</v>
      </c>
      <c r="C19" s="215">
        <v>7.2019867549668867E-2</v>
      </c>
      <c r="D19" s="215">
        <v>0.92798013245033117</v>
      </c>
      <c r="E19" s="215">
        <v>0.7068965517241379</v>
      </c>
      <c r="F19" s="215">
        <v>0.10919540229885058</v>
      </c>
      <c r="G19" s="215">
        <v>0.18390804597701149</v>
      </c>
      <c r="H19" s="215">
        <v>0.55172413793103448</v>
      </c>
      <c r="I19" s="215">
        <v>5.7471264367816091E-2</v>
      </c>
      <c r="J19" s="215">
        <v>0.12068965517241378</v>
      </c>
      <c r="K19" s="215">
        <v>0.13218390804597702</v>
      </c>
      <c r="L19" s="215">
        <v>5.1724137931034482E-2</v>
      </c>
      <c r="M19" s="216">
        <v>8.6206896551724144E-2</v>
      </c>
      <c r="N19" s="130"/>
    </row>
    <row r="20" spans="2:14" ht="16.5" customHeight="1">
      <c r="B20" s="214" t="s">
        <v>88</v>
      </c>
      <c r="C20" s="215">
        <v>0.16568914956011727</v>
      </c>
      <c r="D20" s="215">
        <v>0.83431085043988273</v>
      </c>
      <c r="E20" s="215">
        <v>0.4247787610619469</v>
      </c>
      <c r="F20" s="215">
        <v>0.15044247787610621</v>
      </c>
      <c r="G20" s="215">
        <v>0.4247787610619469</v>
      </c>
      <c r="H20" s="215">
        <v>0.50442477876106195</v>
      </c>
      <c r="I20" s="215">
        <v>2.6548672566371681E-2</v>
      </c>
      <c r="J20" s="215">
        <v>7.0796460176991149E-2</v>
      </c>
      <c r="K20" s="215">
        <v>0.23893805309734514</v>
      </c>
      <c r="L20" s="215">
        <v>8.8495575221238937E-3</v>
      </c>
      <c r="M20" s="216">
        <v>0.15044247787610621</v>
      </c>
      <c r="N20" s="130"/>
    </row>
    <row r="21" spans="2:14" ht="16.5" customHeight="1">
      <c r="B21" s="214" t="s">
        <v>89</v>
      </c>
      <c r="C21" s="215">
        <v>0.18806214227309895</v>
      </c>
      <c r="D21" s="215">
        <v>0.81193785772690108</v>
      </c>
      <c r="E21" s="215">
        <v>0.54347826086956519</v>
      </c>
      <c r="F21" s="215">
        <v>0.14782608695652175</v>
      </c>
      <c r="G21" s="215">
        <v>0.30869565217391304</v>
      </c>
      <c r="H21" s="215">
        <v>0.32608695652173914</v>
      </c>
      <c r="I21" s="215">
        <v>3.0434782608695653E-2</v>
      </c>
      <c r="J21" s="215">
        <v>3.4782608695652174E-2</v>
      </c>
      <c r="K21" s="215">
        <v>0.26521739130434785</v>
      </c>
      <c r="L21" s="215">
        <v>3.0434782608695653E-2</v>
      </c>
      <c r="M21" s="216">
        <v>0.31304347826086959</v>
      </c>
      <c r="N21" s="130"/>
    </row>
    <row r="22" spans="2:14" ht="16.5" customHeight="1">
      <c r="B22" s="214" t="s">
        <v>90</v>
      </c>
      <c r="C22" s="215">
        <v>0.20234708392603129</v>
      </c>
      <c r="D22" s="215">
        <v>0.79765291607396871</v>
      </c>
      <c r="E22" s="215">
        <v>0.67662565905096661</v>
      </c>
      <c r="F22" s="215">
        <v>0.15641476274165203</v>
      </c>
      <c r="G22" s="215">
        <v>0.16695957820738136</v>
      </c>
      <c r="H22" s="215">
        <v>0.27943760984182775</v>
      </c>
      <c r="I22" s="215">
        <v>3.163444639718805E-2</v>
      </c>
      <c r="J22" s="215">
        <v>4.0421792618629174E-2</v>
      </c>
      <c r="K22" s="215">
        <v>0.31634446397188049</v>
      </c>
      <c r="L22" s="215">
        <v>5.7996485061511421E-2</v>
      </c>
      <c r="M22" s="216">
        <v>0.27416520210896311</v>
      </c>
      <c r="N22" s="130"/>
    </row>
    <row r="23" spans="2:14" ht="16.5" customHeight="1">
      <c r="B23" s="214" t="s">
        <v>91</v>
      </c>
      <c r="C23" s="215">
        <v>0.11674208144796379</v>
      </c>
      <c r="D23" s="215">
        <v>0.88325791855203617</v>
      </c>
      <c r="E23" s="215">
        <v>0.52713178294573648</v>
      </c>
      <c r="F23" s="215">
        <v>0.11627906976744186</v>
      </c>
      <c r="G23" s="215">
        <v>0.35658914728682167</v>
      </c>
      <c r="H23" s="215">
        <v>0.24806201550387599</v>
      </c>
      <c r="I23" s="215">
        <v>2.3255813953488372E-2</v>
      </c>
      <c r="J23" s="215">
        <v>6.2015503875968998E-2</v>
      </c>
      <c r="K23" s="215">
        <v>0.3410852713178294</v>
      </c>
      <c r="L23" s="215">
        <v>3.1007751937984499E-2</v>
      </c>
      <c r="M23" s="216">
        <v>0.29457364341085274</v>
      </c>
      <c r="N23" s="130"/>
    </row>
    <row r="24" spans="2:14" ht="16.5" customHeight="1">
      <c r="B24" s="214" t="s">
        <v>92</v>
      </c>
      <c r="C24" s="215">
        <v>7.8085642317380355E-2</v>
      </c>
      <c r="D24" s="215">
        <v>0.92191435768261965</v>
      </c>
      <c r="E24" s="215">
        <v>0.60215053763440862</v>
      </c>
      <c r="F24" s="215">
        <v>0.1075268817204301</v>
      </c>
      <c r="G24" s="215">
        <v>0.29032258064516131</v>
      </c>
      <c r="H24" s="215">
        <v>0.46236559139784944</v>
      </c>
      <c r="I24" s="215">
        <v>4.3010752688172046E-2</v>
      </c>
      <c r="J24" s="215">
        <v>0.32258064516129031</v>
      </c>
      <c r="K24" s="215">
        <v>9.6774193548387094E-2</v>
      </c>
      <c r="L24" s="215">
        <v>2.1505376344086023E-2</v>
      </c>
      <c r="M24" s="216">
        <v>5.3763440860215048E-2</v>
      </c>
      <c r="N24" s="130"/>
    </row>
    <row r="25" spans="2:14" ht="16.5" customHeight="1">
      <c r="B25" s="214" t="s">
        <v>93</v>
      </c>
      <c r="C25" s="215">
        <v>0.19215155615696886</v>
      </c>
      <c r="D25" s="215">
        <v>0.80784844384303112</v>
      </c>
      <c r="E25" s="215">
        <v>0.56103286384976525</v>
      </c>
      <c r="F25" s="215">
        <v>0.10093896713615023</v>
      </c>
      <c r="G25" s="215">
        <v>0.3380281690140845</v>
      </c>
      <c r="H25" s="215">
        <v>0.31690140845070425</v>
      </c>
      <c r="I25" s="215">
        <v>2.8169014084507046E-2</v>
      </c>
      <c r="J25" s="215">
        <v>4.2253521126760563E-2</v>
      </c>
      <c r="K25" s="215">
        <v>0.27699530516431925</v>
      </c>
      <c r="L25" s="215">
        <v>9.3896713615023455E-2</v>
      </c>
      <c r="M25" s="216">
        <v>0.24178403755868544</v>
      </c>
      <c r="N25" s="130"/>
    </row>
    <row r="26" spans="2:14" ht="16.5" customHeight="1">
      <c r="B26" s="214" t="s">
        <v>94</v>
      </c>
      <c r="C26" s="215">
        <v>9.1767002928734132E-2</v>
      </c>
      <c r="D26" s="215">
        <v>0.90823299707126581</v>
      </c>
      <c r="E26" s="215">
        <v>0.67375886524822692</v>
      </c>
      <c r="F26" s="215">
        <v>0.14184397163120568</v>
      </c>
      <c r="G26" s="215">
        <v>0.18439716312056734</v>
      </c>
      <c r="H26" s="215">
        <v>0.37588652482269502</v>
      </c>
      <c r="I26" s="215">
        <v>3.5460992907801421E-2</v>
      </c>
      <c r="J26" s="215">
        <v>6.0283687943262408E-2</v>
      </c>
      <c r="K26" s="215">
        <v>0.37234042553191488</v>
      </c>
      <c r="L26" s="215">
        <v>2.8368794326241134E-2</v>
      </c>
      <c r="M26" s="216">
        <v>0.1276595744680851</v>
      </c>
      <c r="N26" s="130"/>
    </row>
    <row r="27" spans="2:14" ht="16.5" customHeight="1">
      <c r="B27" s="214" t="s">
        <v>95</v>
      </c>
      <c r="C27" s="215">
        <v>0.10429447852760737</v>
      </c>
      <c r="D27" s="215">
        <v>0.89570552147239269</v>
      </c>
      <c r="E27" s="215">
        <v>0.74509803921568629</v>
      </c>
      <c r="F27" s="215">
        <v>3.9215686274509803E-2</v>
      </c>
      <c r="G27" s="215">
        <v>0.21568627450980393</v>
      </c>
      <c r="H27" s="215">
        <v>0.47058823529411759</v>
      </c>
      <c r="I27" s="215">
        <v>0</v>
      </c>
      <c r="J27" s="215">
        <v>0.23529411764705879</v>
      </c>
      <c r="K27" s="215">
        <v>0.17647058823529413</v>
      </c>
      <c r="L27" s="215">
        <v>1.9607843137254902E-2</v>
      </c>
      <c r="M27" s="216">
        <v>9.8039215686274522E-2</v>
      </c>
      <c r="N27" s="130"/>
    </row>
    <row r="28" spans="2:14" ht="16.5" customHeight="1">
      <c r="B28" s="214" t="s">
        <v>96</v>
      </c>
      <c r="C28" s="215">
        <v>4.3731778425655982E-2</v>
      </c>
      <c r="D28" s="215">
        <v>0.95626822157434399</v>
      </c>
      <c r="E28" s="215">
        <v>0.66666666666666652</v>
      </c>
      <c r="F28" s="215">
        <v>6.6666666666666666E-2</v>
      </c>
      <c r="G28" s="215">
        <v>0.26666666666666666</v>
      </c>
      <c r="H28" s="215">
        <v>0.53333333333333333</v>
      </c>
      <c r="I28" s="215">
        <v>0</v>
      </c>
      <c r="J28" s="215">
        <v>6.6666666666666666E-2</v>
      </c>
      <c r="K28" s="215">
        <v>0.26666666666666666</v>
      </c>
      <c r="L28" s="215">
        <v>6.6666666666666666E-2</v>
      </c>
      <c r="M28" s="216">
        <v>6.6666666666666666E-2</v>
      </c>
      <c r="N28" s="130"/>
    </row>
    <row r="29" spans="2:14" ht="16.5" customHeight="1">
      <c r="B29" s="214" t="s">
        <v>97</v>
      </c>
      <c r="C29" s="215">
        <v>0.18264840182648398</v>
      </c>
      <c r="D29" s="215">
        <v>0.81735159817351599</v>
      </c>
      <c r="E29" s="215">
        <v>0.82499999999999996</v>
      </c>
      <c r="F29" s="215">
        <v>0.05</v>
      </c>
      <c r="G29" s="215">
        <v>0.125</v>
      </c>
      <c r="H29" s="215">
        <v>0.65</v>
      </c>
      <c r="I29" s="215">
        <v>0.05</v>
      </c>
      <c r="J29" s="215">
        <v>0.22500000000000001</v>
      </c>
      <c r="K29" s="215">
        <v>0.05</v>
      </c>
      <c r="L29" s="215">
        <v>2.5000000000000001E-2</v>
      </c>
      <c r="M29" s="216">
        <v>0</v>
      </c>
      <c r="N29" s="130"/>
    </row>
    <row r="30" spans="2:14" ht="16.5" customHeight="1">
      <c r="B30" s="214" t="s">
        <v>98</v>
      </c>
      <c r="C30" s="215">
        <v>0.24682875264270612</v>
      </c>
      <c r="D30" s="215">
        <v>0.7531712473572939</v>
      </c>
      <c r="E30" s="215">
        <v>0.45396145610278377</v>
      </c>
      <c r="F30" s="215">
        <v>0.11349036402569594</v>
      </c>
      <c r="G30" s="215">
        <v>0.43254817987152028</v>
      </c>
      <c r="H30" s="215">
        <v>0.17344753747323341</v>
      </c>
      <c r="I30" s="215">
        <v>8.5653104925053538E-3</v>
      </c>
      <c r="J30" s="215">
        <v>4.2826552462526764E-2</v>
      </c>
      <c r="K30" s="215">
        <v>0.41970021413276226</v>
      </c>
      <c r="L30" s="215">
        <v>1.9271948608137045E-2</v>
      </c>
      <c r="M30" s="216">
        <v>0.3361884368308351</v>
      </c>
      <c r="N30" s="130"/>
    </row>
    <row r="31" spans="2:14" ht="16.5" customHeight="1">
      <c r="B31" s="214" t="s">
        <v>99</v>
      </c>
      <c r="C31" s="215">
        <v>7.6769292283086765E-2</v>
      </c>
      <c r="D31" s="215">
        <v>0.92323070771691318</v>
      </c>
      <c r="E31" s="215">
        <v>0.77083333333333348</v>
      </c>
      <c r="F31" s="215">
        <v>8.8541666666666685E-2</v>
      </c>
      <c r="G31" s="215">
        <v>0.140625</v>
      </c>
      <c r="H31" s="215">
        <v>0.53125</v>
      </c>
      <c r="I31" s="215">
        <v>5.2083333333333322E-3</v>
      </c>
      <c r="J31" s="215">
        <v>0.20833333333333337</v>
      </c>
      <c r="K31" s="215">
        <v>0.11458333333333331</v>
      </c>
      <c r="L31" s="215">
        <v>4.1666666666666657E-2</v>
      </c>
      <c r="M31" s="216">
        <v>9.8958333333333315E-2</v>
      </c>
      <c r="N31" s="130"/>
    </row>
    <row r="32" spans="2:14" ht="16.5" customHeight="1">
      <c r="B32" s="214" t="s">
        <v>100</v>
      </c>
      <c r="C32" s="215">
        <v>0.13274336283185842</v>
      </c>
      <c r="D32" s="215">
        <v>0.8672566371681415</v>
      </c>
      <c r="E32" s="215">
        <v>0.43333333333333335</v>
      </c>
      <c r="F32" s="215">
        <v>0.13333333333333333</v>
      </c>
      <c r="G32" s="215">
        <v>0.43333333333333335</v>
      </c>
      <c r="H32" s="215">
        <v>0.4</v>
      </c>
      <c r="I32" s="215">
        <v>3.3333333333333333E-2</v>
      </c>
      <c r="J32" s="215">
        <v>0.43333333333333335</v>
      </c>
      <c r="K32" s="215">
        <v>0</v>
      </c>
      <c r="L32" s="215">
        <v>3.3333333333333333E-2</v>
      </c>
      <c r="M32" s="216">
        <v>0.1</v>
      </c>
      <c r="N32" s="130"/>
    </row>
    <row r="33" spans="2:14" ht="16.5" customHeight="1">
      <c r="B33" s="214" t="s">
        <v>101</v>
      </c>
      <c r="C33" s="215">
        <v>0.1032258064516129</v>
      </c>
      <c r="D33" s="215">
        <v>0.89677419354838706</v>
      </c>
      <c r="E33" s="215">
        <v>0.578125</v>
      </c>
      <c r="F33" s="215">
        <v>0.125</v>
      </c>
      <c r="G33" s="215">
        <v>0.296875</v>
      </c>
      <c r="H33" s="215">
        <v>0.421875</v>
      </c>
      <c r="I33" s="215">
        <v>0</v>
      </c>
      <c r="J33" s="215">
        <v>0.140625</v>
      </c>
      <c r="K33" s="215">
        <v>0.203125</v>
      </c>
      <c r="L33" s="215">
        <v>0</v>
      </c>
      <c r="M33" s="216">
        <v>0.234375</v>
      </c>
      <c r="N33" s="130"/>
    </row>
    <row r="34" spans="2:14" ht="16.5" customHeight="1">
      <c r="B34" s="214" t="s">
        <v>102</v>
      </c>
      <c r="C34" s="215">
        <v>0.12556053811659193</v>
      </c>
      <c r="D34" s="215">
        <v>0.87443946188340804</v>
      </c>
      <c r="E34" s="215">
        <v>0.7142857142857143</v>
      </c>
      <c r="F34" s="215">
        <v>5.3571428571428568E-2</v>
      </c>
      <c r="G34" s="215">
        <v>0.23214285714285715</v>
      </c>
      <c r="H34" s="215">
        <v>0.44642857142857145</v>
      </c>
      <c r="I34" s="215">
        <v>3.5714285714285712E-2</v>
      </c>
      <c r="J34" s="215">
        <v>0.39285714285714285</v>
      </c>
      <c r="K34" s="215">
        <v>8.9285714285714288E-2</v>
      </c>
      <c r="L34" s="215">
        <v>1.7857142857142856E-2</v>
      </c>
      <c r="M34" s="216">
        <v>1.7857142857142856E-2</v>
      </c>
      <c r="N34" s="130"/>
    </row>
    <row r="35" spans="2:14" ht="16.5" customHeight="1">
      <c r="B35" s="214" t="s">
        <v>103</v>
      </c>
      <c r="C35" s="215">
        <v>0.15659068384539149</v>
      </c>
      <c r="D35" s="215">
        <v>0.84340931615460857</v>
      </c>
      <c r="E35" s="215">
        <v>0.51898734177215189</v>
      </c>
      <c r="F35" s="215">
        <v>0.19620253164556961</v>
      </c>
      <c r="G35" s="215">
        <v>0.2848101265822785</v>
      </c>
      <c r="H35" s="215">
        <v>0.19620253164556961</v>
      </c>
      <c r="I35" s="215">
        <v>5.0632911392405069E-2</v>
      </c>
      <c r="J35" s="215">
        <v>6.9620253164556958E-2</v>
      </c>
      <c r="K35" s="215">
        <v>0.27215189873417722</v>
      </c>
      <c r="L35" s="215">
        <v>6.3291139240506337E-3</v>
      </c>
      <c r="M35" s="216">
        <v>0.40506329113924056</v>
      </c>
      <c r="N35" s="130"/>
    </row>
    <row r="36" spans="2:14" ht="16.5" customHeight="1">
      <c r="B36" s="214" t="s">
        <v>104</v>
      </c>
      <c r="C36" s="215">
        <v>0.34615384615384615</v>
      </c>
      <c r="D36" s="215">
        <v>0.65384615384615385</v>
      </c>
      <c r="E36" s="215">
        <v>0.82222222222222219</v>
      </c>
      <c r="F36" s="215">
        <v>0.1111111111111111</v>
      </c>
      <c r="G36" s="215">
        <v>6.6666666666666666E-2</v>
      </c>
      <c r="H36" s="215">
        <v>0.33333333333333326</v>
      </c>
      <c r="I36" s="215">
        <v>0</v>
      </c>
      <c r="J36" s="215">
        <v>6.6666666666666666E-2</v>
      </c>
      <c r="K36" s="215">
        <v>0.26666666666666666</v>
      </c>
      <c r="L36" s="215">
        <v>0.1111111111111111</v>
      </c>
      <c r="M36" s="216">
        <v>0.22222222222222221</v>
      </c>
      <c r="N36" s="130"/>
    </row>
    <row r="37" spans="2:14" ht="16.5" customHeight="1" thickBot="1">
      <c r="B37" s="217" t="s">
        <v>265</v>
      </c>
      <c r="C37" s="218">
        <v>0</v>
      </c>
      <c r="D37" s="218">
        <v>1</v>
      </c>
      <c r="E37" s="218">
        <v>0</v>
      </c>
      <c r="F37" s="218">
        <v>0</v>
      </c>
      <c r="G37" s="218">
        <v>0</v>
      </c>
      <c r="H37" s="218">
        <v>0</v>
      </c>
      <c r="I37" s="218">
        <v>0</v>
      </c>
      <c r="J37" s="218">
        <v>0</v>
      </c>
      <c r="K37" s="218">
        <v>0</v>
      </c>
      <c r="L37" s="218">
        <v>0</v>
      </c>
      <c r="M37" s="219">
        <v>0</v>
      </c>
      <c r="N37" s="130"/>
    </row>
    <row r="38" spans="2:14" ht="15.75">
      <c r="B38" s="406" t="s">
        <v>135</v>
      </c>
      <c r="C38" s="406"/>
      <c r="D38" s="406"/>
      <c r="E38" s="131"/>
      <c r="F38" s="130"/>
      <c r="G38" s="130"/>
      <c r="H38" s="130"/>
      <c r="I38" s="130"/>
      <c r="J38" s="130"/>
      <c r="K38" s="130"/>
      <c r="L38" s="130"/>
      <c r="M38" s="130"/>
      <c r="N38" s="130"/>
    </row>
    <row r="39" spans="2:14" ht="16.5">
      <c r="B39" s="75" t="s">
        <v>260</v>
      </c>
      <c r="C39" s="77"/>
      <c r="D39" s="77"/>
    </row>
  </sheetData>
  <mergeCells count="6">
    <mergeCell ref="B38:D38"/>
    <mergeCell ref="B9:M9"/>
    <mergeCell ref="C10:D10"/>
    <mergeCell ref="E10:G10"/>
    <mergeCell ref="H10:M10"/>
    <mergeCell ref="B10:B12"/>
  </mergeCells>
  <hyperlinks>
    <hyperlink ref="O10" location="INDICE!A1" display="ÍNDICE"/>
  </hyperlinks>
  <pageMargins left="0.7" right="0.7" top="0.75" bottom="0.75" header="0.3" footer="0.3"/>
  <pageSetup orientation="portrait" horizontalDpi="360" verticalDpi="36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N39"/>
  <sheetViews>
    <sheetView zoomScale="115" zoomScaleNormal="115" workbookViewId="0">
      <selection activeCell="A13" sqref="A13"/>
    </sheetView>
  </sheetViews>
  <sheetFormatPr baseColWidth="10" defaultColWidth="11.42578125" defaultRowHeight="15"/>
  <cols>
    <col min="1" max="1" width="7.28515625" style="11" customWidth="1"/>
    <col min="2" max="2" width="24" style="11" customWidth="1"/>
    <col min="3" max="3" width="15.5703125" style="11" customWidth="1"/>
    <col min="4" max="4" width="14.42578125" style="11" customWidth="1"/>
    <col min="5" max="7" width="13.85546875" style="11" customWidth="1"/>
    <col min="8" max="9" width="10.42578125" style="11" customWidth="1"/>
    <col min="10" max="10" width="14.140625" style="11" customWidth="1"/>
    <col min="11" max="13" width="10.42578125" style="11" customWidth="1"/>
    <col min="14" max="16384" width="11.42578125" style="11"/>
  </cols>
  <sheetData>
    <row r="9" spans="2:14" ht="65.25" customHeight="1" thickBot="1">
      <c r="B9" s="481"/>
      <c r="C9" s="481"/>
      <c r="D9" s="481"/>
      <c r="E9" s="481"/>
      <c r="F9" s="481"/>
      <c r="G9" s="481"/>
      <c r="H9" s="481"/>
      <c r="I9" s="481"/>
      <c r="J9" s="481"/>
      <c r="K9" s="481"/>
      <c r="L9" s="481"/>
      <c r="M9" s="481"/>
    </row>
    <row r="10" spans="2:14" ht="36" customHeight="1">
      <c r="B10" s="487" t="s">
        <v>81</v>
      </c>
      <c r="C10" s="490" t="s">
        <v>393</v>
      </c>
      <c r="D10" s="491"/>
      <c r="E10" s="492" t="s">
        <v>392</v>
      </c>
      <c r="F10" s="493"/>
      <c r="G10" s="491"/>
      <c r="H10" s="492" t="s">
        <v>380</v>
      </c>
      <c r="I10" s="493"/>
      <c r="J10" s="493"/>
      <c r="K10" s="493"/>
      <c r="L10" s="493"/>
      <c r="M10" s="494"/>
      <c r="N10" s="376" t="s">
        <v>201</v>
      </c>
    </row>
    <row r="11" spans="2:14" ht="28.5" customHeight="1">
      <c r="B11" s="488"/>
      <c r="C11" s="205" t="s">
        <v>391</v>
      </c>
      <c r="D11" s="206" t="s">
        <v>314</v>
      </c>
      <c r="E11" s="206" t="s">
        <v>381</v>
      </c>
      <c r="F11" s="206" t="s">
        <v>382</v>
      </c>
      <c r="G11" s="206" t="s">
        <v>383</v>
      </c>
      <c r="H11" s="206" t="s">
        <v>384</v>
      </c>
      <c r="I11" s="206" t="s">
        <v>385</v>
      </c>
      <c r="J11" s="206" t="s">
        <v>386</v>
      </c>
      <c r="K11" s="206" t="s">
        <v>387</v>
      </c>
      <c r="L11" s="206" t="s">
        <v>388</v>
      </c>
      <c r="M11" s="207" t="s">
        <v>389</v>
      </c>
    </row>
    <row r="12" spans="2:14" ht="15.75" customHeight="1" thickBot="1">
      <c r="B12" s="489"/>
      <c r="C12" s="208" t="s">
        <v>138</v>
      </c>
      <c r="D12" s="208" t="s">
        <v>138</v>
      </c>
      <c r="E12" s="208" t="s">
        <v>138</v>
      </c>
      <c r="F12" s="208" t="s">
        <v>138</v>
      </c>
      <c r="G12" s="208" t="s">
        <v>138</v>
      </c>
      <c r="H12" s="208" t="s">
        <v>138</v>
      </c>
      <c r="I12" s="208" t="s">
        <v>138</v>
      </c>
      <c r="J12" s="208" t="s">
        <v>138</v>
      </c>
      <c r="K12" s="208" t="s">
        <v>138</v>
      </c>
      <c r="L12" s="208" t="s">
        <v>138</v>
      </c>
      <c r="M12" s="208" t="s">
        <v>138</v>
      </c>
    </row>
    <row r="13" spans="2:14" ht="16.5" customHeight="1">
      <c r="B13" s="341" t="s">
        <v>262</v>
      </c>
      <c r="C13" s="386">
        <v>7.3017473118279566E-2</v>
      </c>
      <c r="D13" s="386">
        <v>0.92698252688172045</v>
      </c>
      <c r="E13" s="386">
        <v>0.55775425678785084</v>
      </c>
      <c r="F13" s="386">
        <v>9.5260009203865625E-2</v>
      </c>
      <c r="G13" s="386">
        <v>0.34698573400828342</v>
      </c>
      <c r="H13" s="386">
        <v>0.31247123791992637</v>
      </c>
      <c r="I13" s="386">
        <v>2.2089277496548553E-2</v>
      </c>
      <c r="J13" s="386">
        <v>0.12563276576161989</v>
      </c>
      <c r="K13" s="386">
        <v>0.28578002761159688</v>
      </c>
      <c r="L13" s="386">
        <v>2.5310630464795213E-2</v>
      </c>
      <c r="M13" s="387">
        <v>0.22871606074551312</v>
      </c>
    </row>
    <row r="14" spans="2:14" ht="16.5" customHeight="1">
      <c r="B14" s="125" t="s">
        <v>82</v>
      </c>
      <c r="C14" s="122">
        <v>6.5893837705918237E-2</v>
      </c>
      <c r="D14" s="122">
        <v>0.93410616229408172</v>
      </c>
      <c r="E14" s="122">
        <v>0.58333333333333337</v>
      </c>
      <c r="F14" s="122">
        <v>0.12962962962962962</v>
      </c>
      <c r="G14" s="122">
        <v>0.28703703703703703</v>
      </c>
      <c r="H14" s="122">
        <v>0.37962962962962959</v>
      </c>
      <c r="I14" s="122">
        <v>9.2592592592592587E-3</v>
      </c>
      <c r="J14" s="122">
        <v>0.27777777777777779</v>
      </c>
      <c r="K14" s="122">
        <v>0.14814814814814814</v>
      </c>
      <c r="L14" s="122">
        <v>0</v>
      </c>
      <c r="M14" s="126">
        <v>0.1851851851851852</v>
      </c>
    </row>
    <row r="15" spans="2:14" ht="16.5" customHeight="1">
      <c r="B15" s="125" t="s">
        <v>83</v>
      </c>
      <c r="C15" s="122">
        <v>1.8342820999367487E-2</v>
      </c>
      <c r="D15" s="122">
        <v>0.98165717900063254</v>
      </c>
      <c r="E15" s="122">
        <v>0.68965517241379315</v>
      </c>
      <c r="F15" s="122">
        <v>3.4482758620689655E-2</v>
      </c>
      <c r="G15" s="122">
        <v>0.27586206896551724</v>
      </c>
      <c r="H15" s="122">
        <v>0.48275862068965514</v>
      </c>
      <c r="I15" s="122">
        <v>0</v>
      </c>
      <c r="J15" s="122">
        <v>6.8965517241379309E-2</v>
      </c>
      <c r="K15" s="122">
        <v>0.24137931034482757</v>
      </c>
      <c r="L15" s="122">
        <v>0</v>
      </c>
      <c r="M15" s="126">
        <v>0.20689655172413793</v>
      </c>
    </row>
    <row r="16" spans="2:14" ht="16.5" customHeight="1">
      <c r="B16" s="125" t="s">
        <v>84</v>
      </c>
      <c r="C16" s="122">
        <v>5.5345911949685543E-2</v>
      </c>
      <c r="D16" s="122">
        <v>0.94465408805031448</v>
      </c>
      <c r="E16" s="122">
        <v>0.5</v>
      </c>
      <c r="F16" s="122">
        <v>0.11363636363636363</v>
      </c>
      <c r="G16" s="122">
        <v>0.38636363636363635</v>
      </c>
      <c r="H16" s="122">
        <v>0.18181818181818182</v>
      </c>
      <c r="I16" s="122">
        <v>0</v>
      </c>
      <c r="J16" s="122">
        <v>0.45454545454545453</v>
      </c>
      <c r="K16" s="122">
        <v>9.0909090909090912E-2</v>
      </c>
      <c r="L16" s="122">
        <v>0</v>
      </c>
      <c r="M16" s="126">
        <v>0.27272727272727271</v>
      </c>
    </row>
    <row r="17" spans="2:13" ht="16.5" customHeight="1">
      <c r="B17" s="125" t="s">
        <v>85</v>
      </c>
      <c r="C17" s="122">
        <v>0.10539845758354756</v>
      </c>
      <c r="D17" s="122">
        <v>0.8946015424164524</v>
      </c>
      <c r="E17" s="122">
        <v>0.47560975609756101</v>
      </c>
      <c r="F17" s="122">
        <v>0.10975609756097562</v>
      </c>
      <c r="G17" s="122">
        <v>0.41463414634146339</v>
      </c>
      <c r="H17" s="122">
        <v>0.24390243902439024</v>
      </c>
      <c r="I17" s="122">
        <v>0</v>
      </c>
      <c r="J17" s="122">
        <v>0.15853658536585366</v>
      </c>
      <c r="K17" s="122">
        <v>0.4390243902439025</v>
      </c>
      <c r="L17" s="122">
        <v>1.2195121951219513E-2</v>
      </c>
      <c r="M17" s="126">
        <v>0.14634146341463414</v>
      </c>
    </row>
    <row r="18" spans="2:13" ht="16.5" customHeight="1">
      <c r="B18" s="125" t="s">
        <v>86</v>
      </c>
      <c r="C18" s="122">
        <v>6.0025542784163471E-2</v>
      </c>
      <c r="D18" s="122">
        <v>0.9399744572158365</v>
      </c>
      <c r="E18" s="122">
        <v>0.65248226950354615</v>
      </c>
      <c r="F18" s="122">
        <v>2.8368794326241134E-2</v>
      </c>
      <c r="G18" s="122">
        <v>0.31914893617021278</v>
      </c>
      <c r="H18" s="122">
        <v>0.33333333333333326</v>
      </c>
      <c r="I18" s="122">
        <v>7.0921985815602835E-3</v>
      </c>
      <c r="J18" s="122">
        <v>9.9290780141843976E-2</v>
      </c>
      <c r="K18" s="122">
        <v>0.29078014184397161</v>
      </c>
      <c r="L18" s="122">
        <v>4.2553191489361701E-2</v>
      </c>
      <c r="M18" s="126">
        <v>0.22695035460992907</v>
      </c>
    </row>
    <row r="19" spans="2:13" ht="16.5" customHeight="1">
      <c r="B19" s="125" t="s">
        <v>87</v>
      </c>
      <c r="C19" s="122">
        <v>5.2566225165562912E-2</v>
      </c>
      <c r="D19" s="122">
        <v>0.94743377483443714</v>
      </c>
      <c r="E19" s="122">
        <v>0.62204724409448819</v>
      </c>
      <c r="F19" s="122">
        <v>7.874015748031496E-2</v>
      </c>
      <c r="G19" s="122">
        <v>0.29921259842519687</v>
      </c>
      <c r="H19" s="122">
        <v>0.50393700787401574</v>
      </c>
      <c r="I19" s="122">
        <v>7.874015748031496E-2</v>
      </c>
      <c r="J19" s="122">
        <v>0.14173228346456693</v>
      </c>
      <c r="K19" s="122">
        <v>0.11023622047244094</v>
      </c>
      <c r="L19" s="122">
        <v>3.1496062992125984E-2</v>
      </c>
      <c r="M19" s="126">
        <v>0.13385826771653545</v>
      </c>
    </row>
    <row r="20" spans="2:13" ht="16.5" customHeight="1">
      <c r="B20" s="125" t="s">
        <v>88</v>
      </c>
      <c r="C20" s="122">
        <v>0.10410557184750732</v>
      </c>
      <c r="D20" s="122">
        <v>0.89589442815249276</v>
      </c>
      <c r="E20" s="122">
        <v>0.54929577464788737</v>
      </c>
      <c r="F20" s="122">
        <v>7.0422535211267609E-2</v>
      </c>
      <c r="G20" s="122">
        <v>0.38028169014084506</v>
      </c>
      <c r="H20" s="122">
        <v>0.29577464788732394</v>
      </c>
      <c r="I20" s="122">
        <v>0</v>
      </c>
      <c r="J20" s="122">
        <v>8.4507042253521125E-2</v>
      </c>
      <c r="K20" s="122">
        <v>0.47887323943661969</v>
      </c>
      <c r="L20" s="122">
        <v>0</v>
      </c>
      <c r="M20" s="126">
        <v>0.14084507042253522</v>
      </c>
    </row>
    <row r="21" spans="2:13" ht="16.5" customHeight="1">
      <c r="B21" s="125" t="s">
        <v>89</v>
      </c>
      <c r="C21" s="122">
        <v>9.8937040065412915E-2</v>
      </c>
      <c r="D21" s="122">
        <v>0.90106295993458696</v>
      </c>
      <c r="E21" s="122">
        <v>0.36363636363636365</v>
      </c>
      <c r="F21" s="122">
        <v>0.1487603305785124</v>
      </c>
      <c r="G21" s="122">
        <v>0.48760330578512395</v>
      </c>
      <c r="H21" s="122">
        <v>0.2231404958677686</v>
      </c>
      <c r="I21" s="122">
        <v>5.7851239669421489E-2</v>
      </c>
      <c r="J21" s="122">
        <v>5.7851239669421489E-2</v>
      </c>
      <c r="K21" s="122">
        <v>0.39669421487603307</v>
      </c>
      <c r="L21" s="122">
        <v>3.3057851239669422E-2</v>
      </c>
      <c r="M21" s="126">
        <v>0.23140495867768596</v>
      </c>
    </row>
    <row r="22" spans="2:13" ht="16.5" customHeight="1">
      <c r="B22" s="125" t="s">
        <v>90</v>
      </c>
      <c r="C22" s="122">
        <v>5.9743954480796585E-2</v>
      </c>
      <c r="D22" s="122">
        <v>0.94025604551920339</v>
      </c>
      <c r="E22" s="122">
        <v>0.7678571428571429</v>
      </c>
      <c r="F22" s="122">
        <v>6.5476190476190479E-2</v>
      </c>
      <c r="G22" s="122">
        <v>0.16666666666666663</v>
      </c>
      <c r="H22" s="122">
        <v>0.26190476190476192</v>
      </c>
      <c r="I22" s="122">
        <v>1.7857142857142856E-2</v>
      </c>
      <c r="J22" s="122">
        <v>4.1666666666666657E-2</v>
      </c>
      <c r="K22" s="122">
        <v>0.4107142857142857</v>
      </c>
      <c r="L22" s="122">
        <v>5.9523809523809514E-2</v>
      </c>
      <c r="M22" s="126">
        <v>0.20833333333333337</v>
      </c>
    </row>
    <row r="23" spans="2:13" ht="16.5" customHeight="1">
      <c r="B23" s="125" t="s">
        <v>91</v>
      </c>
      <c r="C23" s="122">
        <v>6.6968325791855202E-2</v>
      </c>
      <c r="D23" s="122">
        <v>0.9330316742081447</v>
      </c>
      <c r="E23" s="122">
        <v>0.36486486486486486</v>
      </c>
      <c r="F23" s="122">
        <v>4.0540540540540543E-2</v>
      </c>
      <c r="G23" s="122">
        <v>0.59459459459459463</v>
      </c>
      <c r="H23" s="122">
        <v>0.2162162162162162</v>
      </c>
      <c r="I23" s="122">
        <v>2.7027027027027025E-2</v>
      </c>
      <c r="J23" s="122">
        <v>2.7027027027027025E-2</v>
      </c>
      <c r="K23" s="122">
        <v>0.3108108108108108</v>
      </c>
      <c r="L23" s="122">
        <v>1.3513513513513513E-2</v>
      </c>
      <c r="M23" s="126">
        <v>0.40540540540540543</v>
      </c>
    </row>
    <row r="24" spans="2:13" ht="16.5" customHeight="1">
      <c r="B24" s="125" t="s">
        <v>92</v>
      </c>
      <c r="C24" s="122">
        <v>5.1217464315701094E-2</v>
      </c>
      <c r="D24" s="122">
        <v>0.94878253568429893</v>
      </c>
      <c r="E24" s="122">
        <v>0.57377049180327866</v>
      </c>
      <c r="F24" s="122">
        <v>8.1967213114754092E-2</v>
      </c>
      <c r="G24" s="122">
        <v>0.34426229508196721</v>
      </c>
      <c r="H24" s="122">
        <v>0.50819672131147542</v>
      </c>
      <c r="I24" s="122">
        <v>6.5573770491803282E-2</v>
      </c>
      <c r="J24" s="122">
        <v>0.27868852459016391</v>
      </c>
      <c r="K24" s="122">
        <v>9.8360655737704916E-2</v>
      </c>
      <c r="L24" s="122">
        <v>0</v>
      </c>
      <c r="M24" s="126">
        <v>4.9180327868852458E-2</v>
      </c>
    </row>
    <row r="25" spans="2:13" ht="16.5" customHeight="1">
      <c r="B25" s="125" t="s">
        <v>93</v>
      </c>
      <c r="C25" s="122">
        <v>5.2774018944519628E-2</v>
      </c>
      <c r="D25" s="122">
        <v>0.94722598105548039</v>
      </c>
      <c r="E25" s="122">
        <v>0.62393162393162394</v>
      </c>
      <c r="F25" s="122">
        <v>0.12820512820512819</v>
      </c>
      <c r="G25" s="122">
        <v>0.24786324786324787</v>
      </c>
      <c r="H25" s="122">
        <v>0.25641025641025639</v>
      </c>
      <c r="I25" s="122">
        <v>2.564102564102564E-2</v>
      </c>
      <c r="J25" s="122">
        <v>1.7094017094017096E-2</v>
      </c>
      <c r="K25" s="122">
        <v>0.16239316239316237</v>
      </c>
      <c r="L25" s="122">
        <v>5.128205128205128E-2</v>
      </c>
      <c r="M25" s="126">
        <v>0.48717948717948717</v>
      </c>
    </row>
    <row r="26" spans="2:13" ht="16.5" customHeight="1">
      <c r="B26" s="125" t="s">
        <v>94</v>
      </c>
      <c r="C26" s="122">
        <v>5.4344288968434754E-2</v>
      </c>
      <c r="D26" s="122">
        <v>0.94565571103156509</v>
      </c>
      <c r="E26" s="122">
        <v>0.6227544910179641</v>
      </c>
      <c r="F26" s="122">
        <v>0.17964071856287425</v>
      </c>
      <c r="G26" s="122">
        <v>0.19760479041916168</v>
      </c>
      <c r="H26" s="122">
        <v>0.33532934131736525</v>
      </c>
      <c r="I26" s="122">
        <v>1.7964071856287425E-2</v>
      </c>
      <c r="J26" s="122">
        <v>5.9880239520958084E-2</v>
      </c>
      <c r="K26" s="122">
        <v>0.40119760479041916</v>
      </c>
      <c r="L26" s="122">
        <v>5.9880239520958087E-3</v>
      </c>
      <c r="M26" s="126">
        <v>0.17964071856287425</v>
      </c>
    </row>
    <row r="27" spans="2:13" ht="16.5" customHeight="1">
      <c r="B27" s="125" t="s">
        <v>95</v>
      </c>
      <c r="C27" s="122">
        <v>9.202453987730061E-2</v>
      </c>
      <c r="D27" s="122">
        <v>0.90797546012269936</v>
      </c>
      <c r="E27" s="122">
        <v>0.53333333333333333</v>
      </c>
      <c r="F27" s="122">
        <v>6.6666666666666666E-2</v>
      </c>
      <c r="G27" s="122">
        <v>0.4</v>
      </c>
      <c r="H27" s="122">
        <v>0.51111111111111107</v>
      </c>
      <c r="I27" s="122">
        <v>2.2222222222222223E-2</v>
      </c>
      <c r="J27" s="122">
        <v>0.26666666666666666</v>
      </c>
      <c r="K27" s="122">
        <v>0.1111111111111111</v>
      </c>
      <c r="L27" s="122">
        <v>0</v>
      </c>
      <c r="M27" s="126">
        <v>8.8888888888888892E-2</v>
      </c>
    </row>
    <row r="28" spans="2:13" ht="16.5" customHeight="1">
      <c r="B28" s="125" t="s">
        <v>96</v>
      </c>
      <c r="C28" s="122">
        <v>4.0816326530612249E-2</v>
      </c>
      <c r="D28" s="122">
        <v>0.95918367346938771</v>
      </c>
      <c r="E28" s="122">
        <v>0.35714285714285715</v>
      </c>
      <c r="F28" s="122">
        <v>7.1428571428571425E-2</v>
      </c>
      <c r="G28" s="122">
        <v>0.5714285714285714</v>
      </c>
      <c r="H28" s="122">
        <v>0.35714285714285715</v>
      </c>
      <c r="I28" s="122">
        <v>0</v>
      </c>
      <c r="J28" s="122">
        <v>0.14285714285714285</v>
      </c>
      <c r="K28" s="122">
        <v>0.5</v>
      </c>
      <c r="L28" s="122">
        <v>0</v>
      </c>
      <c r="M28" s="126">
        <v>0</v>
      </c>
    </row>
    <row r="29" spans="2:13" ht="16.5" customHeight="1">
      <c r="B29" s="125" t="s">
        <v>97</v>
      </c>
      <c r="C29" s="122">
        <v>0.18721461187214611</v>
      </c>
      <c r="D29" s="122">
        <v>0.81278538812785384</v>
      </c>
      <c r="E29" s="122">
        <v>0.73170731707317072</v>
      </c>
      <c r="F29" s="122">
        <v>2.4390243902439025E-2</v>
      </c>
      <c r="G29" s="122">
        <v>0.24390243902439024</v>
      </c>
      <c r="H29" s="122">
        <v>0.53658536585365857</v>
      </c>
      <c r="I29" s="122">
        <v>4.878048780487805E-2</v>
      </c>
      <c r="J29" s="122">
        <v>0.26829268292682928</v>
      </c>
      <c r="K29" s="122">
        <v>0.12195121951219512</v>
      </c>
      <c r="L29" s="122">
        <v>2.4390243902439025E-2</v>
      </c>
      <c r="M29" s="126">
        <v>0</v>
      </c>
    </row>
    <row r="30" spans="2:13" ht="16.5" customHeight="1">
      <c r="B30" s="125" t="s">
        <v>98</v>
      </c>
      <c r="C30" s="122">
        <v>0.16860465116279069</v>
      </c>
      <c r="D30" s="122">
        <v>0.83139534883720922</v>
      </c>
      <c r="E30" s="122">
        <v>0.3918495297805642</v>
      </c>
      <c r="F30" s="122">
        <v>0.11598746081504702</v>
      </c>
      <c r="G30" s="122">
        <v>0.49216300940438873</v>
      </c>
      <c r="H30" s="122">
        <v>0.14420062695924765</v>
      </c>
      <c r="I30" s="122">
        <v>6.269592476489028E-3</v>
      </c>
      <c r="J30" s="122">
        <v>5.329153605015674E-2</v>
      </c>
      <c r="K30" s="122">
        <v>0.37617554858934171</v>
      </c>
      <c r="L30" s="122">
        <v>2.5078369905956112E-2</v>
      </c>
      <c r="M30" s="126">
        <v>0.39498432601880878</v>
      </c>
    </row>
    <row r="31" spans="2:13" ht="16.5" customHeight="1">
      <c r="B31" s="125" t="s">
        <v>99</v>
      </c>
      <c r="C31" s="122">
        <v>9.4362255097960812E-2</v>
      </c>
      <c r="D31" s="122">
        <v>0.90563774490203908</v>
      </c>
      <c r="E31" s="122">
        <v>0.72457627118644075</v>
      </c>
      <c r="F31" s="122">
        <v>5.9322033898305086E-2</v>
      </c>
      <c r="G31" s="122">
        <v>0.21610169491525424</v>
      </c>
      <c r="H31" s="122">
        <v>0.42796610169491528</v>
      </c>
      <c r="I31" s="122">
        <v>8.4745762711864406E-3</v>
      </c>
      <c r="J31" s="122">
        <v>0.22457627118644069</v>
      </c>
      <c r="K31" s="122">
        <v>0.22457627118644069</v>
      </c>
      <c r="L31" s="122">
        <v>2.9661016949152543E-2</v>
      </c>
      <c r="M31" s="126">
        <v>8.4745762711864389E-2</v>
      </c>
    </row>
    <row r="32" spans="2:13" ht="16.5" customHeight="1">
      <c r="B32" s="125" t="s">
        <v>100</v>
      </c>
      <c r="C32" s="122">
        <v>0.13274336283185842</v>
      </c>
      <c r="D32" s="122">
        <v>0.8672566371681415</v>
      </c>
      <c r="E32" s="122">
        <v>0.33333333333333326</v>
      </c>
      <c r="F32" s="122">
        <v>0.13333333333333333</v>
      </c>
      <c r="G32" s="122">
        <v>0.53333333333333333</v>
      </c>
      <c r="H32" s="122">
        <v>0.6</v>
      </c>
      <c r="I32" s="122">
        <v>3.3333333333333333E-2</v>
      </c>
      <c r="J32" s="122">
        <v>0.33333333333333326</v>
      </c>
      <c r="K32" s="122">
        <v>0</v>
      </c>
      <c r="L32" s="122">
        <v>0</v>
      </c>
      <c r="M32" s="126">
        <v>3.3333333333333333E-2</v>
      </c>
    </row>
    <row r="33" spans="2:13" ht="16.5" customHeight="1">
      <c r="B33" s="125" t="s">
        <v>101</v>
      </c>
      <c r="C33" s="122">
        <v>4.0322580645161289E-2</v>
      </c>
      <c r="D33" s="122">
        <v>0.95967741935483875</v>
      </c>
      <c r="E33" s="122">
        <v>0.4</v>
      </c>
      <c r="F33" s="122">
        <v>0</v>
      </c>
      <c r="G33" s="122">
        <v>0.6</v>
      </c>
      <c r="H33" s="122">
        <v>0.48</v>
      </c>
      <c r="I33" s="122">
        <v>0</v>
      </c>
      <c r="J33" s="122">
        <v>0.16</v>
      </c>
      <c r="K33" s="122">
        <v>0.12</v>
      </c>
      <c r="L33" s="122">
        <v>0</v>
      </c>
      <c r="M33" s="126">
        <v>0.24</v>
      </c>
    </row>
    <row r="34" spans="2:13" ht="16.5" customHeight="1">
      <c r="B34" s="125" t="s">
        <v>102</v>
      </c>
      <c r="C34" s="122">
        <v>4.708520179372197E-2</v>
      </c>
      <c r="D34" s="122">
        <v>0.952914798206278</v>
      </c>
      <c r="E34" s="122">
        <v>0.52380952380952384</v>
      </c>
      <c r="F34" s="122">
        <v>0</v>
      </c>
      <c r="G34" s="122">
        <v>0.47619047619047611</v>
      </c>
      <c r="H34" s="122">
        <v>0.38095238095238093</v>
      </c>
      <c r="I34" s="122">
        <v>4.7619047619047616E-2</v>
      </c>
      <c r="J34" s="122">
        <v>0.38095238095238093</v>
      </c>
      <c r="K34" s="122">
        <v>9.5238095238095233E-2</v>
      </c>
      <c r="L34" s="122">
        <v>4.7619047619047616E-2</v>
      </c>
      <c r="M34" s="126">
        <v>4.7619047619047616E-2</v>
      </c>
    </row>
    <row r="35" spans="2:13" ht="16.5" customHeight="1">
      <c r="B35" s="125" t="s">
        <v>103</v>
      </c>
      <c r="C35" s="122">
        <v>0.11496531219028741</v>
      </c>
      <c r="D35" s="122">
        <v>0.88503468780971262</v>
      </c>
      <c r="E35" s="122">
        <v>0.39655172413793105</v>
      </c>
      <c r="F35" s="122">
        <v>0.12931034482758622</v>
      </c>
      <c r="G35" s="122">
        <v>0.47413793103448276</v>
      </c>
      <c r="H35" s="122">
        <v>0.13793103448275862</v>
      </c>
      <c r="I35" s="122">
        <v>4.3103448275862072E-2</v>
      </c>
      <c r="J35" s="122">
        <v>6.8965517241379309E-2</v>
      </c>
      <c r="K35" s="122">
        <v>0.34482758620689657</v>
      </c>
      <c r="L35" s="122">
        <v>0</v>
      </c>
      <c r="M35" s="126">
        <v>0.40517241379310343</v>
      </c>
    </row>
    <row r="36" spans="2:13" ht="16.5" customHeight="1">
      <c r="B36" s="125" t="s">
        <v>104</v>
      </c>
      <c r="C36" s="122">
        <v>0.12307692307692308</v>
      </c>
      <c r="D36" s="122">
        <v>0.87692307692307692</v>
      </c>
      <c r="E36" s="122">
        <v>0.875</v>
      </c>
      <c r="F36" s="122">
        <v>0.125</v>
      </c>
      <c r="G36" s="122">
        <v>0</v>
      </c>
      <c r="H36" s="122">
        <v>0.5625</v>
      </c>
      <c r="I36" s="122">
        <v>0</v>
      </c>
      <c r="J36" s="122">
        <v>0</v>
      </c>
      <c r="K36" s="122">
        <v>0.125</v>
      </c>
      <c r="L36" s="122">
        <v>0.3125</v>
      </c>
      <c r="M36" s="126">
        <v>0</v>
      </c>
    </row>
    <row r="37" spans="2:13" ht="16.5" customHeight="1" thickBot="1">
      <c r="B37" s="129" t="s">
        <v>265</v>
      </c>
      <c r="C37" s="127">
        <v>0</v>
      </c>
      <c r="D37" s="127">
        <v>1</v>
      </c>
      <c r="E37" s="127">
        <v>0</v>
      </c>
      <c r="F37" s="127">
        <v>0</v>
      </c>
      <c r="G37" s="127">
        <v>0</v>
      </c>
      <c r="H37" s="127">
        <v>0</v>
      </c>
      <c r="I37" s="127">
        <v>0</v>
      </c>
      <c r="J37" s="127">
        <v>0</v>
      </c>
      <c r="K37" s="127">
        <v>0</v>
      </c>
      <c r="L37" s="127">
        <v>0</v>
      </c>
      <c r="M37" s="128">
        <v>0</v>
      </c>
    </row>
    <row r="38" spans="2:13" ht="15.75">
      <c r="B38" s="406" t="s">
        <v>135</v>
      </c>
      <c r="C38" s="406"/>
      <c r="D38" s="406"/>
      <c r="E38" s="131"/>
      <c r="F38" s="130"/>
      <c r="G38" s="130"/>
      <c r="H38" s="130"/>
      <c r="I38" s="130"/>
      <c r="J38" s="130"/>
      <c r="K38" s="130"/>
      <c r="L38" s="130"/>
      <c r="M38" s="130"/>
    </row>
    <row r="39" spans="2:13" ht="16.5" customHeight="1">
      <c r="B39" s="75" t="s">
        <v>260</v>
      </c>
      <c r="C39" s="77"/>
      <c r="D39" s="77"/>
    </row>
  </sheetData>
  <mergeCells count="6">
    <mergeCell ref="B38:D38"/>
    <mergeCell ref="B9:M9"/>
    <mergeCell ref="B10:B12"/>
    <mergeCell ref="C10:D10"/>
    <mergeCell ref="E10:G10"/>
    <mergeCell ref="H10:M10"/>
  </mergeCells>
  <hyperlinks>
    <hyperlink ref="N10" location="INDICE!A1" display="ÍNDICE"/>
  </hyperlinks>
  <pageMargins left="0.7" right="0.7" top="0.75" bottom="0.75" header="0.3" footer="0.3"/>
  <pageSetup orientation="portrait" horizontalDpi="360" verticalDpi="36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J39"/>
  <sheetViews>
    <sheetView topLeftCell="D1" zoomScale="130" zoomScaleNormal="130" workbookViewId="0">
      <selection activeCell="D16" sqref="D16"/>
    </sheetView>
  </sheetViews>
  <sheetFormatPr baseColWidth="10" defaultColWidth="11.42578125" defaultRowHeight="15"/>
  <cols>
    <col min="1" max="1" width="7.28515625" style="11" customWidth="1"/>
    <col min="2" max="2" width="24" style="11" customWidth="1"/>
    <col min="3" max="4" width="16.5703125" style="11" customWidth="1"/>
    <col min="5" max="5" width="24.28515625" style="11" customWidth="1"/>
    <col min="6" max="6" width="28.28515625" style="11" customWidth="1"/>
    <col min="7" max="7" width="13" style="11" customWidth="1"/>
    <col min="8" max="8" width="20.5703125" style="11" customWidth="1"/>
    <col min="9" max="9" width="24.85546875" style="11" customWidth="1"/>
    <col min="10" max="16384" width="11.42578125" style="11"/>
  </cols>
  <sheetData>
    <row r="9" spans="2:10" ht="63" customHeight="1" thickBot="1">
      <c r="B9" s="481"/>
      <c r="C9" s="481"/>
      <c r="D9" s="481"/>
      <c r="E9" s="481"/>
      <c r="F9" s="481"/>
      <c r="G9" s="481"/>
      <c r="H9" s="481"/>
      <c r="I9" s="481"/>
    </row>
    <row r="10" spans="2:10" ht="36" customHeight="1" thickBot="1">
      <c r="B10" s="495" t="s">
        <v>81</v>
      </c>
      <c r="C10" s="496" t="s">
        <v>398</v>
      </c>
      <c r="D10" s="497"/>
      <c r="E10" s="497"/>
      <c r="F10" s="497"/>
      <c r="G10" s="498"/>
      <c r="H10" s="496" t="s">
        <v>399</v>
      </c>
      <c r="I10" s="498"/>
      <c r="J10" s="43" t="s">
        <v>201</v>
      </c>
    </row>
    <row r="11" spans="2:10" ht="28.5" customHeight="1">
      <c r="B11" s="488"/>
      <c r="C11" s="228" t="s">
        <v>394</v>
      </c>
      <c r="D11" s="228" t="s">
        <v>395</v>
      </c>
      <c r="E11" s="228" t="s">
        <v>396</v>
      </c>
      <c r="F11" s="228" t="s">
        <v>397</v>
      </c>
      <c r="G11" s="229" t="s">
        <v>78</v>
      </c>
      <c r="H11" s="230" t="s">
        <v>391</v>
      </c>
      <c r="I11" s="231" t="s">
        <v>314</v>
      </c>
    </row>
    <row r="12" spans="2:10" ht="15.75" customHeight="1" thickBot="1">
      <c r="B12" s="489"/>
      <c r="C12" s="211" t="s">
        <v>138</v>
      </c>
      <c r="D12" s="211" t="s">
        <v>138</v>
      </c>
      <c r="E12" s="211" t="s">
        <v>138</v>
      </c>
      <c r="F12" s="211" t="s">
        <v>138</v>
      </c>
      <c r="G12" s="232" t="s">
        <v>138</v>
      </c>
      <c r="H12" s="233" t="s">
        <v>138</v>
      </c>
      <c r="I12" s="234" t="s">
        <v>138</v>
      </c>
    </row>
    <row r="13" spans="2:10" ht="16.5" customHeight="1">
      <c r="B13" s="340" t="s">
        <v>262</v>
      </c>
      <c r="C13" s="268">
        <v>0.39626947898630571</v>
      </c>
      <c r="D13" s="268">
        <v>0.17354005981426099</v>
      </c>
      <c r="E13" s="268">
        <v>0.16484338107980481</v>
      </c>
      <c r="F13" s="268">
        <v>0.15933417283173304</v>
      </c>
      <c r="G13" s="388">
        <v>0.10601290728789549</v>
      </c>
      <c r="H13" s="267">
        <v>0.10502912010073981</v>
      </c>
      <c r="I13" s="269">
        <v>0.89497087989926016</v>
      </c>
    </row>
    <row r="14" spans="2:10" ht="16.5" customHeight="1">
      <c r="B14" s="214" t="s">
        <v>82</v>
      </c>
      <c r="C14" s="215">
        <v>0.5581550802139037</v>
      </c>
      <c r="D14" s="215">
        <v>7.419786096256685E-2</v>
      </c>
      <c r="E14" s="215">
        <v>0.13368983957219252</v>
      </c>
      <c r="F14" s="215">
        <v>0.11229946524064172</v>
      </c>
      <c r="G14" s="235">
        <v>0.12165775401069519</v>
      </c>
      <c r="H14" s="236">
        <v>0.11163101604278075</v>
      </c>
      <c r="I14" s="216">
        <v>0.8883689839572193</v>
      </c>
    </row>
    <row r="15" spans="2:10" ht="16.5" customHeight="1">
      <c r="B15" s="214" t="s">
        <v>83</v>
      </c>
      <c r="C15" s="215">
        <v>0.42999336429993362</v>
      </c>
      <c r="D15" s="215">
        <v>0.23092236230922361</v>
      </c>
      <c r="E15" s="215">
        <v>0.17186463171864635</v>
      </c>
      <c r="F15" s="215">
        <v>9.8871930988719312E-2</v>
      </c>
      <c r="G15" s="235">
        <v>6.83477106834771E-2</v>
      </c>
      <c r="H15" s="236">
        <v>9.2899800928998022E-2</v>
      </c>
      <c r="I15" s="216">
        <v>0.90710019907100203</v>
      </c>
    </row>
    <row r="16" spans="2:10" ht="16.5" customHeight="1">
      <c r="B16" s="214" t="s">
        <v>84</v>
      </c>
      <c r="C16" s="215">
        <v>0.50549450549450547</v>
      </c>
      <c r="D16" s="215">
        <v>9.3406593406593408E-2</v>
      </c>
      <c r="E16" s="215">
        <v>0.10164835164835165</v>
      </c>
      <c r="F16" s="215">
        <v>0.14972527472527472</v>
      </c>
      <c r="G16" s="235">
        <v>0.14972527472527472</v>
      </c>
      <c r="H16" s="236">
        <v>0.13186813186813187</v>
      </c>
      <c r="I16" s="216">
        <v>0.86813186813186816</v>
      </c>
    </row>
    <row r="17" spans="2:9" ht="16.5" customHeight="1">
      <c r="B17" s="214" t="s">
        <v>85</v>
      </c>
      <c r="C17" s="215">
        <v>0.30139103554868624</v>
      </c>
      <c r="D17" s="215">
        <v>0.15146831530139104</v>
      </c>
      <c r="E17" s="215">
        <v>0.17001545595054096</v>
      </c>
      <c r="F17" s="215">
        <v>0.15146831530139104</v>
      </c>
      <c r="G17" s="235">
        <v>0.22565687789799072</v>
      </c>
      <c r="H17" s="236">
        <v>9.5826893353941275E-2</v>
      </c>
      <c r="I17" s="216">
        <v>0.90417310664605877</v>
      </c>
    </row>
    <row r="18" spans="2:9" ht="16.5" customHeight="1">
      <c r="B18" s="214" t="s">
        <v>86</v>
      </c>
      <c r="C18" s="215">
        <v>0.35092724679029957</v>
      </c>
      <c r="D18" s="215">
        <v>0.16119828815977175</v>
      </c>
      <c r="E18" s="215">
        <v>0.15596766524013314</v>
      </c>
      <c r="F18" s="215">
        <v>0.21350451735615786</v>
      </c>
      <c r="G18" s="235">
        <v>0.11840228245363767</v>
      </c>
      <c r="H18" s="236">
        <v>6.7047075606276749E-2</v>
      </c>
      <c r="I18" s="216">
        <v>0.93295292439372313</v>
      </c>
    </row>
    <row r="19" spans="2:9" ht="16.5" customHeight="1">
      <c r="B19" s="214" t="s">
        <v>87</v>
      </c>
      <c r="C19" s="215">
        <v>0.36351351351351352</v>
      </c>
      <c r="D19" s="215">
        <v>0.18558558558558558</v>
      </c>
      <c r="E19" s="215">
        <v>0.17702702702702702</v>
      </c>
      <c r="F19" s="215">
        <v>0.17657657657657658</v>
      </c>
      <c r="G19" s="235">
        <v>9.7297297297297303E-2</v>
      </c>
      <c r="H19" s="236">
        <v>6.5315315315315314E-2</v>
      </c>
      <c r="I19" s="216">
        <v>0.93468468468468469</v>
      </c>
    </row>
    <row r="20" spans="2:9" ht="16.5" customHeight="1">
      <c r="B20" s="214" t="s">
        <v>88</v>
      </c>
      <c r="C20" s="215">
        <v>0.4839319470699433</v>
      </c>
      <c r="D20" s="215">
        <v>9.0737240075614387E-2</v>
      </c>
      <c r="E20" s="215">
        <v>0.15689981096408318</v>
      </c>
      <c r="F20" s="215">
        <v>0.13988657844990549</v>
      </c>
      <c r="G20" s="235">
        <v>0.12854442344045369</v>
      </c>
      <c r="H20" s="236">
        <v>0.15689981096408318</v>
      </c>
      <c r="I20" s="216">
        <v>0.84310018903591688</v>
      </c>
    </row>
    <row r="21" spans="2:9" ht="16.5" customHeight="1">
      <c r="B21" s="214" t="s">
        <v>89</v>
      </c>
      <c r="C21" s="215">
        <v>0.29466119096509241</v>
      </c>
      <c r="D21" s="215">
        <v>0.14168377823408623</v>
      </c>
      <c r="E21" s="215">
        <v>0.23613963039014371</v>
      </c>
      <c r="F21" s="215">
        <v>0.13244353182751539</v>
      </c>
      <c r="G21" s="235">
        <v>0.19507186858316219</v>
      </c>
      <c r="H21" s="236">
        <v>0.12114989733059549</v>
      </c>
      <c r="I21" s="216">
        <v>0.87885010266940455</v>
      </c>
    </row>
    <row r="22" spans="2:9" ht="16.5" customHeight="1">
      <c r="B22" s="214" t="s">
        <v>90</v>
      </c>
      <c r="C22" s="215">
        <v>0.35522115823073414</v>
      </c>
      <c r="D22" s="215">
        <v>0.26265389876880985</v>
      </c>
      <c r="E22" s="215">
        <v>0.17145462836297309</v>
      </c>
      <c r="F22" s="215">
        <v>0.17191062471500229</v>
      </c>
      <c r="G22" s="235">
        <v>3.875968992248062E-2</v>
      </c>
      <c r="H22" s="236">
        <v>8.8919288645690833E-2</v>
      </c>
      <c r="I22" s="216">
        <v>0.91108071135430924</v>
      </c>
    </row>
    <row r="23" spans="2:9" ht="16.5" customHeight="1">
      <c r="B23" s="214" t="s">
        <v>91</v>
      </c>
      <c r="C23" s="215">
        <v>0.40443505807814151</v>
      </c>
      <c r="D23" s="215">
        <v>8.3421330517423439E-2</v>
      </c>
      <c r="E23" s="215">
        <v>0.16156282998944033</v>
      </c>
      <c r="F23" s="215">
        <v>0.16156282998944033</v>
      </c>
      <c r="G23" s="235">
        <v>0.18901795142555439</v>
      </c>
      <c r="H23" s="236">
        <v>9.9260823653643082E-2</v>
      </c>
      <c r="I23" s="216">
        <v>0.90073917634635692</v>
      </c>
    </row>
    <row r="24" spans="2:9" ht="16.5" customHeight="1">
      <c r="B24" s="214" t="s">
        <v>92</v>
      </c>
      <c r="C24" s="215">
        <v>0.4152153987167736</v>
      </c>
      <c r="D24" s="215">
        <v>4.4912923923006415E-2</v>
      </c>
      <c r="E24" s="215">
        <v>0.22364802933088909</v>
      </c>
      <c r="F24" s="215">
        <v>0.20256645279560037</v>
      </c>
      <c r="G24" s="235">
        <v>0.11365719523373052</v>
      </c>
      <c r="H24" s="236">
        <v>0.12098991750687443</v>
      </c>
      <c r="I24" s="216">
        <v>0.87901008249312573</v>
      </c>
    </row>
    <row r="25" spans="2:9" ht="16.5" customHeight="1">
      <c r="B25" s="214" t="s">
        <v>93</v>
      </c>
      <c r="C25" s="215">
        <v>0.38985915492957746</v>
      </c>
      <c r="D25" s="215">
        <v>0.26873239436619717</v>
      </c>
      <c r="E25" s="215">
        <v>0.16112676056338027</v>
      </c>
      <c r="F25" s="215">
        <v>0.1571830985915493</v>
      </c>
      <c r="G25" s="235">
        <v>2.3098591549295774E-2</v>
      </c>
      <c r="H25" s="236">
        <v>0.14929577464788732</v>
      </c>
      <c r="I25" s="216">
        <v>0.85070422535211265</v>
      </c>
    </row>
    <row r="26" spans="2:9" ht="16.5" customHeight="1">
      <c r="B26" s="214" t="s">
        <v>94</v>
      </c>
      <c r="C26" s="215">
        <v>0.36963696369636961</v>
      </c>
      <c r="D26" s="215">
        <v>0.22845617895122847</v>
      </c>
      <c r="E26" s="215">
        <v>0.19361936193619361</v>
      </c>
      <c r="F26" s="215">
        <v>0.13164649798313163</v>
      </c>
      <c r="G26" s="235">
        <v>7.6640997433076646E-2</v>
      </c>
      <c r="H26" s="236">
        <v>0.11514484781811514</v>
      </c>
      <c r="I26" s="216">
        <v>0.88485515218188482</v>
      </c>
    </row>
    <row r="27" spans="2:9" ht="16.5" customHeight="1">
      <c r="B27" s="214" t="s">
        <v>95</v>
      </c>
      <c r="C27" s="215">
        <v>0.4929906542056075</v>
      </c>
      <c r="D27" s="215">
        <v>4.4392523364485979E-2</v>
      </c>
      <c r="E27" s="215">
        <v>0.15887850467289719</v>
      </c>
      <c r="F27" s="215">
        <v>0.16588785046728971</v>
      </c>
      <c r="G27" s="235">
        <v>0.13785046728971961</v>
      </c>
      <c r="H27" s="236">
        <v>0.14485981308411214</v>
      </c>
      <c r="I27" s="216">
        <v>0.85514018691588789</v>
      </c>
    </row>
    <row r="28" spans="2:9" ht="16.5" customHeight="1">
      <c r="B28" s="214" t="s">
        <v>96</v>
      </c>
      <c r="C28" s="215">
        <v>0.55763239875389403</v>
      </c>
      <c r="D28" s="215">
        <v>0.14330218068535824</v>
      </c>
      <c r="E28" s="215">
        <v>0.13707165109034267</v>
      </c>
      <c r="F28" s="215">
        <v>5.2959501557632398E-2</v>
      </c>
      <c r="G28" s="235">
        <v>0.10903426791277258</v>
      </c>
      <c r="H28" s="236">
        <v>8.7227414330218064E-2</v>
      </c>
      <c r="I28" s="216">
        <v>0.91277258566978192</v>
      </c>
    </row>
    <row r="29" spans="2:9" ht="16.5" customHeight="1">
      <c r="B29" s="214" t="s">
        <v>97</v>
      </c>
      <c r="C29" s="215">
        <v>0.34502923976608185</v>
      </c>
      <c r="D29" s="215">
        <v>0.12865497076023391</v>
      </c>
      <c r="E29" s="215">
        <v>0.12865497076023391</v>
      </c>
      <c r="F29" s="215">
        <v>0.35672514619883039</v>
      </c>
      <c r="G29" s="235">
        <v>4.0935672514619881E-2</v>
      </c>
      <c r="H29" s="236">
        <v>5.847953216374268E-2</v>
      </c>
      <c r="I29" s="216">
        <v>0.94152046783625731</v>
      </c>
    </row>
    <row r="30" spans="2:9" ht="16.5" customHeight="1">
      <c r="B30" s="214" t="s">
        <v>98</v>
      </c>
      <c r="C30" s="215">
        <v>0.40325077399380804</v>
      </c>
      <c r="D30" s="215">
        <v>0.13003095975232198</v>
      </c>
      <c r="E30" s="215">
        <v>0.13390092879256965</v>
      </c>
      <c r="F30" s="215">
        <v>0.13390092879256965</v>
      </c>
      <c r="G30" s="235">
        <v>0.19891640866873064</v>
      </c>
      <c r="H30" s="236">
        <v>0.15634674922600619</v>
      </c>
      <c r="I30" s="216">
        <v>0.84365325077399378</v>
      </c>
    </row>
    <row r="31" spans="2:9" ht="16.5" customHeight="1">
      <c r="B31" s="214" t="s">
        <v>99</v>
      </c>
      <c r="C31" s="215">
        <v>0.37098960686850435</v>
      </c>
      <c r="D31" s="215">
        <v>0.19385449615906009</v>
      </c>
      <c r="E31" s="215">
        <v>0.13330320831450521</v>
      </c>
      <c r="F31" s="215">
        <v>0.21780388612742882</v>
      </c>
      <c r="G31" s="235">
        <v>8.4048802530501565E-2</v>
      </c>
      <c r="H31" s="236">
        <v>8.495255309534569E-2</v>
      </c>
      <c r="I31" s="216">
        <v>0.91504744690465434</v>
      </c>
    </row>
    <row r="32" spans="2:9" ht="16.5" customHeight="1">
      <c r="B32" s="214" t="s">
        <v>100</v>
      </c>
      <c r="C32" s="215">
        <v>0.50793650793650791</v>
      </c>
      <c r="D32" s="215">
        <v>6.8783068783068779E-2</v>
      </c>
      <c r="E32" s="215">
        <v>0.10582010582010583</v>
      </c>
      <c r="F32" s="215">
        <v>0.2275132275132275</v>
      </c>
      <c r="G32" s="235">
        <v>8.9947089947089942E-2</v>
      </c>
      <c r="H32" s="236">
        <v>0.14814814814814814</v>
      </c>
      <c r="I32" s="216">
        <v>0.85185185185185186</v>
      </c>
    </row>
    <row r="33" spans="2:9" ht="16.5" customHeight="1">
      <c r="B33" s="214" t="s">
        <v>101</v>
      </c>
      <c r="C33" s="215">
        <v>0.32549728752260398</v>
      </c>
      <c r="D33" s="215">
        <v>0.11211573236889691</v>
      </c>
      <c r="E33" s="215">
        <v>0.15732368896925858</v>
      </c>
      <c r="F33" s="215">
        <v>0.13562386980108498</v>
      </c>
      <c r="G33" s="235">
        <v>0.26943942133815552</v>
      </c>
      <c r="H33" s="236">
        <v>0.11030741410488246</v>
      </c>
      <c r="I33" s="216">
        <v>0.88969258589511757</v>
      </c>
    </row>
    <row r="34" spans="2:9" ht="16.5" customHeight="1">
      <c r="B34" s="214" t="s">
        <v>102</v>
      </c>
      <c r="C34" s="215">
        <v>0.2</v>
      </c>
      <c r="D34" s="215">
        <v>0.19743589743589746</v>
      </c>
      <c r="E34" s="215">
        <v>0.25128205128205128</v>
      </c>
      <c r="F34" s="215">
        <v>0.28717948717948716</v>
      </c>
      <c r="G34" s="235">
        <v>6.4102564102564097E-2</v>
      </c>
      <c r="H34" s="236">
        <v>8.461538461538462E-2</v>
      </c>
      <c r="I34" s="216">
        <v>0.91538461538461535</v>
      </c>
    </row>
    <row r="35" spans="2:9" ht="16.5" customHeight="1">
      <c r="B35" s="214" t="s">
        <v>103</v>
      </c>
      <c r="C35" s="215">
        <v>0.51108374384236455</v>
      </c>
      <c r="D35" s="215">
        <v>0.2376847290640394</v>
      </c>
      <c r="E35" s="215">
        <v>0.12807881773399016</v>
      </c>
      <c r="F35" s="215">
        <v>5.6650246305418719E-2</v>
      </c>
      <c r="G35" s="235">
        <v>6.6502463054187194E-2</v>
      </c>
      <c r="H35" s="236">
        <v>0.10714285714285714</v>
      </c>
      <c r="I35" s="216">
        <v>0.8928571428571429</v>
      </c>
    </row>
    <row r="36" spans="2:9" ht="16.5" customHeight="1">
      <c r="B36" s="214" t="s">
        <v>104</v>
      </c>
      <c r="C36" s="215">
        <v>0.46341463414634149</v>
      </c>
      <c r="D36" s="215">
        <v>0.18292682926829268</v>
      </c>
      <c r="E36" s="215">
        <v>0.15853658536585366</v>
      </c>
      <c r="F36" s="215">
        <v>0.14634146341463414</v>
      </c>
      <c r="G36" s="235">
        <v>4.878048780487805E-2</v>
      </c>
      <c r="H36" s="236">
        <v>0.21951219512195125</v>
      </c>
      <c r="I36" s="216">
        <v>0.78048780487804881</v>
      </c>
    </row>
    <row r="37" spans="2:9" ht="16.5" customHeight="1" thickBot="1">
      <c r="B37" s="217" t="s">
        <v>265</v>
      </c>
      <c r="C37" s="218">
        <v>0.95833333333333348</v>
      </c>
      <c r="D37" s="218">
        <v>0</v>
      </c>
      <c r="E37" s="218">
        <v>4.1666666666666657E-2</v>
      </c>
      <c r="F37" s="218">
        <v>0</v>
      </c>
      <c r="G37" s="237">
        <v>0</v>
      </c>
      <c r="H37" s="238">
        <v>0</v>
      </c>
      <c r="I37" s="219">
        <v>1</v>
      </c>
    </row>
    <row r="38" spans="2:9" ht="15.75">
      <c r="B38" s="406" t="s">
        <v>135</v>
      </c>
      <c r="C38" s="406"/>
      <c r="D38" s="406"/>
      <c r="E38" s="131"/>
      <c r="F38" s="130"/>
      <c r="G38" s="130"/>
      <c r="H38" s="130"/>
      <c r="I38" s="130"/>
    </row>
    <row r="39" spans="2:9" ht="16.5">
      <c r="B39" s="75" t="s">
        <v>260</v>
      </c>
      <c r="C39" s="77"/>
      <c r="D39" s="77"/>
    </row>
  </sheetData>
  <mergeCells count="5">
    <mergeCell ref="B9:I9"/>
    <mergeCell ref="B10:B12"/>
    <mergeCell ref="B38:D38"/>
    <mergeCell ref="C10:G10"/>
    <mergeCell ref="H10:I10"/>
  </mergeCells>
  <hyperlinks>
    <hyperlink ref="J10" location="INDICE!A1" display="ÍNDICE"/>
  </hyperlinks>
  <pageMargins left="0.7" right="0.7" top="0.75" bottom="0.75" header="0.3" footer="0.3"/>
  <pageSetup orientation="portrait" horizontalDpi="360" verticalDpi="36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M39"/>
  <sheetViews>
    <sheetView topLeftCell="F1" zoomScale="130" zoomScaleNormal="130" workbookViewId="0">
      <selection activeCell="M13" sqref="M13"/>
    </sheetView>
  </sheetViews>
  <sheetFormatPr baseColWidth="10" defaultColWidth="11.42578125" defaultRowHeight="15"/>
  <cols>
    <col min="1" max="1" width="7.28515625" style="11" customWidth="1"/>
    <col min="2" max="2" width="24" style="11" customWidth="1"/>
    <col min="3" max="6" width="17" style="11" customWidth="1"/>
    <col min="7" max="7" width="15.42578125" style="11" customWidth="1"/>
    <col min="8" max="8" width="14" style="11" customWidth="1"/>
    <col min="9" max="9" width="20.5703125" style="11" customWidth="1"/>
    <col min="10" max="10" width="11.42578125" style="11"/>
    <col min="11" max="11" width="13.85546875" style="11" customWidth="1"/>
    <col min="12" max="16384" width="11.42578125" style="11"/>
  </cols>
  <sheetData>
    <row r="9" spans="2:13" ht="69" customHeight="1" thickBot="1">
      <c r="B9" s="481"/>
      <c r="C9" s="481"/>
      <c r="D9" s="481"/>
      <c r="E9" s="481"/>
      <c r="F9" s="481"/>
      <c r="G9" s="481"/>
      <c r="H9" s="481"/>
      <c r="I9" s="481"/>
      <c r="M9" s="43" t="s">
        <v>201</v>
      </c>
    </row>
    <row r="10" spans="2:13" ht="36" customHeight="1" thickBot="1">
      <c r="B10" s="495" t="s">
        <v>81</v>
      </c>
      <c r="C10" s="499" t="s">
        <v>407</v>
      </c>
      <c r="D10" s="500"/>
      <c r="E10" s="500"/>
      <c r="F10" s="501"/>
      <c r="G10" s="499" t="s">
        <v>406</v>
      </c>
      <c r="H10" s="500"/>
      <c r="I10" s="499" t="s">
        <v>405</v>
      </c>
      <c r="J10" s="500"/>
      <c r="K10" s="500"/>
      <c r="L10" s="501"/>
    </row>
    <row r="11" spans="2:13" ht="28.5" customHeight="1">
      <c r="B11" s="488"/>
      <c r="C11" s="223" t="s">
        <v>400</v>
      </c>
      <c r="D11" s="223" t="s">
        <v>401</v>
      </c>
      <c r="E11" s="223" t="s">
        <v>402</v>
      </c>
      <c r="F11" s="224" t="s">
        <v>403</v>
      </c>
      <c r="G11" s="239" t="s">
        <v>391</v>
      </c>
      <c r="H11" s="240" t="s">
        <v>314</v>
      </c>
      <c r="I11" s="241" t="s">
        <v>394</v>
      </c>
      <c r="J11" s="224" t="s">
        <v>395</v>
      </c>
      <c r="K11" s="225" t="s">
        <v>404</v>
      </c>
      <c r="L11" s="226" t="s">
        <v>78</v>
      </c>
    </row>
    <row r="12" spans="2:13" ht="15.75" thickBot="1">
      <c r="B12" s="488"/>
      <c r="C12" s="208" t="s">
        <v>138</v>
      </c>
      <c r="D12" s="208" t="s">
        <v>138</v>
      </c>
      <c r="E12" s="208" t="s">
        <v>138</v>
      </c>
      <c r="F12" s="227" t="s">
        <v>138</v>
      </c>
      <c r="G12" s="242" t="s">
        <v>138</v>
      </c>
      <c r="H12" s="243" t="s">
        <v>138</v>
      </c>
      <c r="I12" s="244" t="s">
        <v>138</v>
      </c>
      <c r="J12" s="245" t="s">
        <v>138</v>
      </c>
      <c r="K12" s="246" t="s">
        <v>138</v>
      </c>
      <c r="L12" s="247" t="s">
        <v>138</v>
      </c>
    </row>
    <row r="13" spans="2:13" ht="16.5" customHeight="1">
      <c r="B13" s="342" t="s">
        <v>262</v>
      </c>
      <c r="C13" s="132">
        <v>5.2755376344086023E-2</v>
      </c>
      <c r="D13" s="123">
        <v>3.22244623655914E-2</v>
      </c>
      <c r="E13" s="123">
        <v>3.8340053763440858E-2</v>
      </c>
      <c r="F13" s="124">
        <v>0.87668010752688175</v>
      </c>
      <c r="G13" s="132">
        <v>0.84577656675749324</v>
      </c>
      <c r="H13" s="124">
        <v>0.15422343324250681</v>
      </c>
      <c r="I13" s="135">
        <v>0.37888079724032198</v>
      </c>
      <c r="J13" s="123">
        <v>0.19126101954771943</v>
      </c>
      <c r="K13" s="123">
        <v>0.40433116136450747</v>
      </c>
      <c r="L13" s="124">
        <v>2.5527021847451131E-2</v>
      </c>
    </row>
    <row r="14" spans="2:13" ht="16.5" customHeight="1">
      <c r="B14" s="138" t="s">
        <v>82</v>
      </c>
      <c r="C14" s="133">
        <v>1.464307504575961E-2</v>
      </c>
      <c r="D14" s="122">
        <v>3.0506406345332516E-2</v>
      </c>
      <c r="E14" s="122">
        <v>1.5863331299572909E-2</v>
      </c>
      <c r="F14" s="126">
        <v>0.93898718730933495</v>
      </c>
      <c r="G14" s="133">
        <v>0.76</v>
      </c>
      <c r="H14" s="126">
        <v>0.24</v>
      </c>
      <c r="I14" s="136">
        <v>0.46588693957115007</v>
      </c>
      <c r="J14" s="122">
        <v>0.1332033788174139</v>
      </c>
      <c r="K14" s="122">
        <v>0.38011695906432746</v>
      </c>
      <c r="L14" s="126">
        <v>2.0792722547108511E-2</v>
      </c>
    </row>
    <row r="15" spans="2:13" ht="16.5" customHeight="1">
      <c r="B15" s="138" t="s">
        <v>83</v>
      </c>
      <c r="C15" s="133">
        <v>1.3282732447817837E-2</v>
      </c>
      <c r="D15" s="122">
        <v>1.7077798861480076E-2</v>
      </c>
      <c r="E15" s="122">
        <v>1.7077798861480076E-2</v>
      </c>
      <c r="F15" s="126">
        <v>0.95256166982922197</v>
      </c>
      <c r="G15" s="133">
        <v>0.84</v>
      </c>
      <c r="H15" s="126">
        <v>0.16</v>
      </c>
      <c r="I15" s="136">
        <v>0.38047808764940233</v>
      </c>
      <c r="J15" s="122">
        <v>0.22775564409030544</v>
      </c>
      <c r="K15" s="122">
        <v>0.36653386454183268</v>
      </c>
      <c r="L15" s="126">
        <v>2.5232403718459494E-2</v>
      </c>
    </row>
    <row r="16" spans="2:13" ht="16.5" customHeight="1">
      <c r="B16" s="138" t="s">
        <v>84</v>
      </c>
      <c r="C16" s="133">
        <v>2.7672955974842772E-2</v>
      </c>
      <c r="D16" s="122">
        <v>2.6415094339622646E-2</v>
      </c>
      <c r="E16" s="122">
        <v>2.5157232704402521E-2</v>
      </c>
      <c r="F16" s="126">
        <v>0.92075471698113209</v>
      </c>
      <c r="G16" s="133">
        <v>0.61904761904761907</v>
      </c>
      <c r="H16" s="126">
        <v>0.38095238095238093</v>
      </c>
      <c r="I16" s="136">
        <v>0.40300546448087432</v>
      </c>
      <c r="J16" s="122">
        <v>9.4262295081967207E-2</v>
      </c>
      <c r="K16" s="122">
        <v>0.46994535519125685</v>
      </c>
      <c r="L16" s="126">
        <v>3.2786885245901641E-2</v>
      </c>
    </row>
    <row r="17" spans="2:12" ht="16.5" customHeight="1">
      <c r="B17" s="138" t="s">
        <v>85</v>
      </c>
      <c r="C17" s="133">
        <v>8.0976863753213363E-2</v>
      </c>
      <c r="D17" s="122">
        <v>5.7840616966580979E-2</v>
      </c>
      <c r="E17" s="122">
        <v>6.2982005141388173E-2</v>
      </c>
      <c r="F17" s="126">
        <v>0.79820051413881743</v>
      </c>
      <c r="G17" s="133">
        <v>0.87261146496815289</v>
      </c>
      <c r="H17" s="126">
        <v>0.12738853503184713</v>
      </c>
      <c r="I17" s="136">
        <v>0.35909822866344604</v>
      </c>
      <c r="J17" s="122">
        <v>0.27053140096618356</v>
      </c>
      <c r="K17" s="122">
        <v>0.34299516908212557</v>
      </c>
      <c r="L17" s="126">
        <v>2.7375201288244767E-2</v>
      </c>
    </row>
    <row r="18" spans="2:12" ht="16.5" customHeight="1">
      <c r="B18" s="138" t="s">
        <v>86</v>
      </c>
      <c r="C18" s="133">
        <v>5.5342699020859948E-2</v>
      </c>
      <c r="D18" s="122">
        <v>2.3414218816517667E-2</v>
      </c>
      <c r="E18" s="122">
        <v>2.554278416347382E-2</v>
      </c>
      <c r="F18" s="126">
        <v>0.89570029799914852</v>
      </c>
      <c r="G18" s="133">
        <v>0.78775510204081622</v>
      </c>
      <c r="H18" s="126">
        <v>0.21224489795918366</v>
      </c>
      <c r="I18" s="136">
        <v>0.33792775665399238</v>
      </c>
      <c r="J18" s="122">
        <v>0.18536121673003803</v>
      </c>
      <c r="K18" s="122">
        <v>0.45960076045627374</v>
      </c>
      <c r="L18" s="126">
        <v>1.7110266159695818E-2</v>
      </c>
    </row>
    <row r="19" spans="2:12" ht="16.5" customHeight="1">
      <c r="B19" s="138" t="s">
        <v>87</v>
      </c>
      <c r="C19" s="133">
        <v>1.2831125827814569E-2</v>
      </c>
      <c r="D19" s="122">
        <v>1.3245033112582783E-2</v>
      </c>
      <c r="E19" s="122">
        <v>1.6970198675496689E-2</v>
      </c>
      <c r="F19" s="126">
        <v>0.95695364238410585</v>
      </c>
      <c r="G19" s="133">
        <v>0.67307692307692302</v>
      </c>
      <c r="H19" s="126">
        <v>0.32692307692307693</v>
      </c>
      <c r="I19" s="136">
        <v>0.32525951557093419</v>
      </c>
      <c r="J19" s="122">
        <v>0.18036332179930795</v>
      </c>
      <c r="K19" s="122">
        <v>0.46539792387543261</v>
      </c>
      <c r="L19" s="126">
        <v>2.8979238754325259E-2</v>
      </c>
    </row>
    <row r="20" spans="2:12" ht="16.5" customHeight="1">
      <c r="B20" s="138" t="s">
        <v>88</v>
      </c>
      <c r="C20" s="133">
        <v>0.10703812316715541</v>
      </c>
      <c r="D20" s="122">
        <v>2.7859237536656888E-2</v>
      </c>
      <c r="E20" s="122">
        <v>3.8123167155425221E-2</v>
      </c>
      <c r="F20" s="126">
        <v>0.82697947214076251</v>
      </c>
      <c r="G20" s="133">
        <v>0.93220338983050832</v>
      </c>
      <c r="H20" s="126">
        <v>6.7796610169491525E-2</v>
      </c>
      <c r="I20" s="136">
        <v>0.49290780141843965</v>
      </c>
      <c r="J20" s="122">
        <v>0.11702127659574468</v>
      </c>
      <c r="K20" s="122">
        <v>0.35992907801418439</v>
      </c>
      <c r="L20" s="126">
        <v>3.0141843971631204E-2</v>
      </c>
    </row>
    <row r="21" spans="2:12" ht="16.5" customHeight="1">
      <c r="B21" s="138" t="s">
        <v>89</v>
      </c>
      <c r="C21" s="133">
        <v>6.377759607522486E-2</v>
      </c>
      <c r="D21" s="122">
        <v>5.0695012264922325E-2</v>
      </c>
      <c r="E21" s="122">
        <v>9.4031071136549474E-2</v>
      </c>
      <c r="F21" s="126">
        <v>0.79149632052330332</v>
      </c>
      <c r="G21" s="133">
        <v>0.84313725490196079</v>
      </c>
      <c r="H21" s="126">
        <v>0.15686274509803921</v>
      </c>
      <c r="I21" s="136">
        <v>0.3564049586776859</v>
      </c>
      <c r="J21" s="122">
        <v>0.21590909090909091</v>
      </c>
      <c r="K21" s="122">
        <v>0.39152892561983471</v>
      </c>
      <c r="L21" s="126">
        <v>3.6157024793388427E-2</v>
      </c>
    </row>
    <row r="22" spans="2:12" ht="16.5" customHeight="1">
      <c r="B22" s="138" t="s">
        <v>90</v>
      </c>
      <c r="C22" s="133">
        <v>9.0327169274537697E-2</v>
      </c>
      <c r="D22" s="122">
        <v>5.476529160739687E-2</v>
      </c>
      <c r="E22" s="122">
        <v>5.2275960170697015E-2</v>
      </c>
      <c r="F22" s="126">
        <v>0.80263157894736847</v>
      </c>
      <c r="G22" s="133">
        <v>0.9513513513513514</v>
      </c>
      <c r="H22" s="126">
        <v>4.8648648648648651E-2</v>
      </c>
      <c r="I22" s="136">
        <v>0.358883473637572</v>
      </c>
      <c r="J22" s="122">
        <v>0.25166149756313688</v>
      </c>
      <c r="K22" s="122">
        <v>0.36508639787328312</v>
      </c>
      <c r="L22" s="126">
        <v>2.4368630926007974E-2</v>
      </c>
    </row>
    <row r="23" spans="2:12" ht="16.5" customHeight="1">
      <c r="B23" s="138" t="s">
        <v>91</v>
      </c>
      <c r="C23" s="133">
        <v>6.8778280542986431E-2</v>
      </c>
      <c r="D23" s="122">
        <v>4.8868778280542993E-2</v>
      </c>
      <c r="E23" s="122">
        <v>5.5203619909502261E-2</v>
      </c>
      <c r="F23" s="126">
        <v>0.82714932126696827</v>
      </c>
      <c r="G23" s="133">
        <v>0.87958115183246077</v>
      </c>
      <c r="H23" s="126">
        <v>0.12041884816753927</v>
      </c>
      <c r="I23" s="136">
        <v>0.4551422319474836</v>
      </c>
      <c r="J23" s="122">
        <v>0.17943107221006568</v>
      </c>
      <c r="K23" s="122">
        <v>0.33150984682713353</v>
      </c>
      <c r="L23" s="126">
        <v>3.3916849015317288E-2</v>
      </c>
    </row>
    <row r="24" spans="2:12" ht="16.5" customHeight="1">
      <c r="B24" s="138" t="s">
        <v>92</v>
      </c>
      <c r="C24" s="133">
        <v>9.2359361880772466E-3</v>
      </c>
      <c r="D24" s="122">
        <v>8.3963056255247689E-3</v>
      </c>
      <c r="E24" s="122">
        <v>1.2594458438287154E-2</v>
      </c>
      <c r="F24" s="126">
        <v>0.96977329974811088</v>
      </c>
      <c r="G24" s="133">
        <v>0.80555555555555558</v>
      </c>
      <c r="H24" s="126">
        <v>0.19444444444444448</v>
      </c>
      <c r="I24" s="136">
        <v>0.38095238095238093</v>
      </c>
      <c r="J24" s="122">
        <v>0.10216450216450217</v>
      </c>
      <c r="K24" s="122">
        <v>0.50735930735930734</v>
      </c>
      <c r="L24" s="126">
        <v>9.5238095238095247E-3</v>
      </c>
    </row>
    <row r="25" spans="2:12" ht="16.5" customHeight="1">
      <c r="B25" s="138" t="s">
        <v>93</v>
      </c>
      <c r="C25" s="133">
        <v>9.9233198015336047E-2</v>
      </c>
      <c r="D25" s="122">
        <v>4.0595399188092018E-2</v>
      </c>
      <c r="E25" s="122">
        <v>4.1497519170049617E-2</v>
      </c>
      <c r="F25" s="126">
        <v>0.81867388362652238</v>
      </c>
      <c r="G25" s="133">
        <v>0.90547263681592038</v>
      </c>
      <c r="H25" s="126">
        <v>9.4527363184079588E-2</v>
      </c>
      <c r="I25" s="136">
        <v>0.38016528925619836</v>
      </c>
      <c r="J25" s="122">
        <v>0.27823691460055094</v>
      </c>
      <c r="K25" s="122">
        <v>0.31570247933884299</v>
      </c>
      <c r="L25" s="126">
        <v>2.5895316804407712E-2</v>
      </c>
    </row>
    <row r="26" spans="2:12" ht="16.5" customHeight="1">
      <c r="B26" s="138" t="s">
        <v>94</v>
      </c>
      <c r="C26" s="133">
        <v>2.0501138952164009E-2</v>
      </c>
      <c r="D26" s="122">
        <v>2.3104458184184839E-2</v>
      </c>
      <c r="E26" s="122">
        <v>3.5144809632281157E-2</v>
      </c>
      <c r="F26" s="126">
        <v>0.92124959323137001</v>
      </c>
      <c r="G26" s="133">
        <v>0.78925619834710747</v>
      </c>
      <c r="H26" s="126">
        <v>0.21074380165289255</v>
      </c>
      <c r="I26" s="136">
        <v>0.39314729777463792</v>
      </c>
      <c r="J26" s="122">
        <v>0.21476510067114096</v>
      </c>
      <c r="K26" s="122">
        <v>0.36700812433768987</v>
      </c>
      <c r="L26" s="126">
        <v>2.5079477216531264E-2</v>
      </c>
    </row>
    <row r="27" spans="2:12" ht="16.5" customHeight="1">
      <c r="B27" s="138" t="s">
        <v>95</v>
      </c>
      <c r="C27" s="133">
        <v>3.4764826175869123E-2</v>
      </c>
      <c r="D27" s="122">
        <v>2.2494887525562373E-2</v>
      </c>
      <c r="E27" s="122">
        <v>2.4539877300613498E-2</v>
      </c>
      <c r="F27" s="126">
        <v>0.91820040899795496</v>
      </c>
      <c r="G27" s="133">
        <v>0.92500000000000004</v>
      </c>
      <c r="H27" s="126">
        <v>7.4999999999999997E-2</v>
      </c>
      <c r="I27" s="136">
        <v>0.46102449888641428</v>
      </c>
      <c r="J27" s="122">
        <v>8.0178173719376383E-2</v>
      </c>
      <c r="K27" s="122">
        <v>0.44097995545657015</v>
      </c>
      <c r="L27" s="126">
        <v>1.7817371937639197E-2</v>
      </c>
    </row>
    <row r="28" spans="2:12" ht="16.5" customHeight="1">
      <c r="B28" s="138" t="s">
        <v>96</v>
      </c>
      <c r="C28" s="133">
        <v>1.4577259475218658E-2</v>
      </c>
      <c r="D28" s="122">
        <v>0</v>
      </c>
      <c r="E28" s="122">
        <v>1.1661807580174927E-2</v>
      </c>
      <c r="F28" s="126">
        <v>0.97376093294460642</v>
      </c>
      <c r="G28" s="133">
        <v>0.44444444444444442</v>
      </c>
      <c r="H28" s="126">
        <v>0.55555555555555558</v>
      </c>
      <c r="I28" s="136">
        <v>0.44311377245508976</v>
      </c>
      <c r="J28" s="122">
        <v>0.12574850299401197</v>
      </c>
      <c r="K28" s="122">
        <v>0.41616766467065874</v>
      </c>
      <c r="L28" s="126">
        <v>1.4970059880239521E-2</v>
      </c>
    </row>
    <row r="29" spans="2:12" ht="16.5" customHeight="1">
      <c r="B29" s="138" t="s">
        <v>97</v>
      </c>
      <c r="C29" s="133">
        <v>9.1324200913242004E-3</v>
      </c>
      <c r="D29" s="122">
        <v>3.6529680365296802E-2</v>
      </c>
      <c r="E29" s="122">
        <v>2.2831050228310498E-2</v>
      </c>
      <c r="F29" s="126">
        <v>0.93150684931506844</v>
      </c>
      <c r="G29" s="133">
        <v>0.8</v>
      </c>
      <c r="H29" s="126">
        <v>0.2</v>
      </c>
      <c r="I29" s="136">
        <v>0.27450980392156865</v>
      </c>
      <c r="J29" s="122">
        <v>0.15196078431372548</v>
      </c>
      <c r="K29" s="122">
        <v>0.56862745098039214</v>
      </c>
      <c r="L29" s="126">
        <v>4.9019607843137254E-3</v>
      </c>
    </row>
    <row r="30" spans="2:12" ht="16.5" customHeight="1">
      <c r="B30" s="138" t="s">
        <v>98</v>
      </c>
      <c r="C30" s="133">
        <v>0.16543340380549684</v>
      </c>
      <c r="D30" s="122">
        <v>6.765327695560254E-2</v>
      </c>
      <c r="E30" s="122">
        <v>9.6723044397463001E-2</v>
      </c>
      <c r="F30" s="126">
        <v>0.67019027484143767</v>
      </c>
      <c r="G30" s="133">
        <v>0.85576923076923062</v>
      </c>
      <c r="H30" s="126">
        <v>0.14423076923076922</v>
      </c>
      <c r="I30" s="136">
        <v>0.41167192429022081</v>
      </c>
      <c r="J30" s="122">
        <v>0.18059936908517352</v>
      </c>
      <c r="K30" s="122">
        <v>0.35410094637223977</v>
      </c>
      <c r="L30" s="126">
        <v>5.3627760252365937E-2</v>
      </c>
    </row>
    <row r="31" spans="2:12" ht="16.5" customHeight="1">
      <c r="B31" s="138" t="s">
        <v>99</v>
      </c>
      <c r="C31" s="133">
        <v>1.1195521791283487E-2</v>
      </c>
      <c r="D31" s="122">
        <v>1.3594562175129948E-2</v>
      </c>
      <c r="E31" s="122">
        <v>2.0791683326669332E-2</v>
      </c>
      <c r="F31" s="126">
        <v>0.95441823270691728</v>
      </c>
      <c r="G31" s="133">
        <v>0.74561403508771928</v>
      </c>
      <c r="H31" s="126">
        <v>0.25438596491228072</v>
      </c>
      <c r="I31" s="136">
        <v>0.32174277335567658</v>
      </c>
      <c r="J31" s="122">
        <v>0.17469627147046501</v>
      </c>
      <c r="K31" s="122">
        <v>0.4834520318391286</v>
      </c>
      <c r="L31" s="126">
        <v>2.0108923334729786E-2</v>
      </c>
    </row>
    <row r="32" spans="2:12" ht="16.5" customHeight="1">
      <c r="B32" s="138" t="s">
        <v>100</v>
      </c>
      <c r="C32" s="133">
        <v>3.0973451327433628E-2</v>
      </c>
      <c r="D32" s="122">
        <v>0</v>
      </c>
      <c r="E32" s="122">
        <v>2.2123893805309734E-2</v>
      </c>
      <c r="F32" s="126">
        <v>0.94690265486725667</v>
      </c>
      <c r="G32" s="133">
        <v>0.25</v>
      </c>
      <c r="H32" s="126">
        <v>0.75</v>
      </c>
      <c r="I32" s="136">
        <v>0.43457943925233644</v>
      </c>
      <c r="J32" s="122">
        <v>0.12616822429906541</v>
      </c>
      <c r="K32" s="122">
        <v>0.43925233644859818</v>
      </c>
      <c r="L32" s="126">
        <v>0</v>
      </c>
    </row>
    <row r="33" spans="2:12" ht="16.5" customHeight="1">
      <c r="B33" s="138" t="s">
        <v>101</v>
      </c>
      <c r="C33" s="133">
        <v>3.2258064516129031E-2</v>
      </c>
      <c r="D33" s="122">
        <v>3.5483870967741936E-2</v>
      </c>
      <c r="E33" s="122">
        <v>4.1935483870967752E-2</v>
      </c>
      <c r="F33" s="126">
        <v>0.89032258064516123</v>
      </c>
      <c r="G33" s="133">
        <v>0.64705882352941169</v>
      </c>
      <c r="H33" s="126">
        <v>0.35294117647058826</v>
      </c>
      <c r="I33" s="136">
        <v>0.2608695652173913</v>
      </c>
      <c r="J33" s="122">
        <v>0.16123188405797101</v>
      </c>
      <c r="K33" s="122">
        <v>0.53985507246376807</v>
      </c>
      <c r="L33" s="126">
        <v>3.8043478260869568E-2</v>
      </c>
    </row>
    <row r="34" spans="2:12" ht="16.5" customHeight="1">
      <c r="B34" s="138" t="s">
        <v>102</v>
      </c>
      <c r="C34" s="133">
        <v>3.811659192825112E-2</v>
      </c>
      <c r="D34" s="122">
        <v>2.914798206278027E-2</v>
      </c>
      <c r="E34" s="122">
        <v>2.914798206278027E-2</v>
      </c>
      <c r="F34" s="126">
        <v>0.9035874439461884</v>
      </c>
      <c r="G34" s="133">
        <v>0.55813953488372092</v>
      </c>
      <c r="H34" s="126">
        <v>0.44186046511627908</v>
      </c>
      <c r="I34" s="136">
        <v>0.22332506203473945</v>
      </c>
      <c r="J34" s="122">
        <v>0.20099255583126552</v>
      </c>
      <c r="K34" s="122">
        <v>0.56575682382133996</v>
      </c>
      <c r="L34" s="126">
        <v>9.9255583126550868E-3</v>
      </c>
    </row>
    <row r="35" spans="2:12" ht="16.5" customHeight="1">
      <c r="B35" s="138" t="s">
        <v>103</v>
      </c>
      <c r="C35" s="133">
        <v>7.5322101090188304E-2</v>
      </c>
      <c r="D35" s="122">
        <v>3.7661050545094152E-2</v>
      </c>
      <c r="E35" s="122">
        <v>4.8562933597621406E-2</v>
      </c>
      <c r="F35" s="126">
        <v>0.83845391476709619</v>
      </c>
      <c r="G35" s="133">
        <v>0.87116564417177911</v>
      </c>
      <c r="H35" s="126">
        <v>0.12883435582822086</v>
      </c>
      <c r="I35" s="136">
        <v>0.50472813238770686</v>
      </c>
      <c r="J35" s="122">
        <v>0.22695035460992907</v>
      </c>
      <c r="K35" s="122">
        <v>0.23522458628841608</v>
      </c>
      <c r="L35" s="126">
        <v>3.309692671394799E-2</v>
      </c>
    </row>
    <row r="36" spans="2:12" ht="16.5" customHeight="1">
      <c r="B36" s="138" t="s">
        <v>104</v>
      </c>
      <c r="C36" s="133">
        <v>0.14615384615384616</v>
      </c>
      <c r="D36" s="122">
        <v>0.11538461538461538</v>
      </c>
      <c r="E36" s="122">
        <v>3.8461538461538464E-2</v>
      </c>
      <c r="F36" s="126">
        <v>0.7</v>
      </c>
      <c r="G36" s="133">
        <v>0.92307692307692302</v>
      </c>
      <c r="H36" s="126">
        <v>7.6923076923076927E-2</v>
      </c>
      <c r="I36" s="136">
        <v>0.49450549450549453</v>
      </c>
      <c r="J36" s="122">
        <v>0.17582417582417584</v>
      </c>
      <c r="K36" s="122">
        <v>0.31868131868131866</v>
      </c>
      <c r="L36" s="126">
        <v>1.098901098901099E-2</v>
      </c>
    </row>
    <row r="37" spans="2:12" ht="16.5" customHeight="1" thickBot="1">
      <c r="B37" s="139" t="s">
        <v>265</v>
      </c>
      <c r="C37" s="134">
        <v>0</v>
      </c>
      <c r="D37" s="127">
        <v>0</v>
      </c>
      <c r="E37" s="127">
        <v>0</v>
      </c>
      <c r="F37" s="128">
        <v>1</v>
      </c>
      <c r="G37" s="134">
        <v>0</v>
      </c>
      <c r="H37" s="128">
        <v>0</v>
      </c>
      <c r="I37" s="137">
        <v>0.91666666666666652</v>
      </c>
      <c r="J37" s="127">
        <v>0</v>
      </c>
      <c r="K37" s="127">
        <v>4.1666666666666657E-2</v>
      </c>
      <c r="L37" s="128">
        <v>4.1666666666666657E-2</v>
      </c>
    </row>
    <row r="38" spans="2:12" ht="15.75">
      <c r="B38" s="406" t="s">
        <v>135</v>
      </c>
      <c r="C38" s="406"/>
      <c r="D38" s="406"/>
      <c r="E38" s="131"/>
      <c r="F38" s="130"/>
      <c r="G38" s="130"/>
      <c r="H38" s="130"/>
      <c r="I38" s="130"/>
    </row>
    <row r="39" spans="2:12" ht="16.5">
      <c r="B39" s="75" t="s">
        <v>260</v>
      </c>
      <c r="C39" s="77"/>
      <c r="D39" s="77"/>
    </row>
  </sheetData>
  <mergeCells count="6">
    <mergeCell ref="B38:D38"/>
    <mergeCell ref="C10:F10"/>
    <mergeCell ref="G10:H10"/>
    <mergeCell ref="I10:L10"/>
    <mergeCell ref="B9:I9"/>
    <mergeCell ref="B10:B12"/>
  </mergeCells>
  <hyperlinks>
    <hyperlink ref="M9" location="INDICE!A1" display="ÍNDICE"/>
  </hyperlinks>
  <pageMargins left="0.7" right="0.7" top="0.75" bottom="0.75" header="0.3" footer="0.3"/>
  <pageSetup orientation="portrait" horizontalDpi="360" verticalDpi="36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39"/>
  <sheetViews>
    <sheetView topLeftCell="D4" zoomScale="130" zoomScaleNormal="130" workbookViewId="0">
      <selection activeCell="A16" sqref="A16:XFD16"/>
    </sheetView>
  </sheetViews>
  <sheetFormatPr baseColWidth="10" defaultColWidth="11.42578125" defaultRowHeight="15"/>
  <cols>
    <col min="1" max="1" width="7.28515625" style="11" customWidth="1"/>
    <col min="2" max="2" width="24" style="11" customWidth="1"/>
    <col min="3" max="3" width="24.85546875" style="11" customWidth="1"/>
    <col min="4" max="6" width="17" style="11" customWidth="1"/>
    <col min="7" max="7" width="21" style="11" customWidth="1"/>
    <col min="8" max="8" width="22.28515625" style="11" customWidth="1"/>
    <col min="9" max="9" width="14.85546875" style="11" customWidth="1"/>
    <col min="10" max="16384" width="11.42578125" style="11"/>
  </cols>
  <sheetData>
    <row r="9" spans="2:11" ht="66.75" customHeight="1" thickBot="1">
      <c r="B9" s="481"/>
      <c r="C9" s="481"/>
      <c r="D9" s="481"/>
      <c r="E9" s="481"/>
      <c r="F9" s="481"/>
      <c r="G9" s="481"/>
      <c r="H9" s="481"/>
    </row>
    <row r="10" spans="2:11" ht="36" customHeight="1" thickBot="1">
      <c r="B10" s="473" t="s">
        <v>81</v>
      </c>
      <c r="C10" s="502" t="s">
        <v>408</v>
      </c>
      <c r="D10" s="503"/>
      <c r="E10" s="504"/>
      <c r="F10" s="500" t="s">
        <v>409</v>
      </c>
      <c r="G10" s="500"/>
      <c r="H10" s="500"/>
      <c r="I10" s="501"/>
      <c r="K10" s="376" t="s">
        <v>201</v>
      </c>
    </row>
    <row r="11" spans="2:11" ht="28.5" customHeight="1" thickBot="1">
      <c r="B11" s="474"/>
      <c r="C11" s="251" t="s">
        <v>410</v>
      </c>
      <c r="D11" s="252" t="s">
        <v>411</v>
      </c>
      <c r="E11" s="253" t="s">
        <v>314</v>
      </c>
      <c r="F11" s="395" t="s">
        <v>412</v>
      </c>
      <c r="G11" s="252" t="s">
        <v>413</v>
      </c>
      <c r="H11" s="253" t="s">
        <v>414</v>
      </c>
      <c r="I11" s="253" t="s">
        <v>78</v>
      </c>
    </row>
    <row r="12" spans="2:11" ht="15.75" thickBot="1">
      <c r="B12" s="475"/>
      <c r="C12" s="392" t="s">
        <v>138</v>
      </c>
      <c r="D12" s="393" t="s">
        <v>138</v>
      </c>
      <c r="E12" s="394" t="s">
        <v>138</v>
      </c>
      <c r="F12" s="396" t="s">
        <v>138</v>
      </c>
      <c r="G12" s="393" t="s">
        <v>138</v>
      </c>
      <c r="H12" s="393" t="s">
        <v>138</v>
      </c>
      <c r="I12" s="394" t="s">
        <v>138</v>
      </c>
    </row>
    <row r="13" spans="2:11" ht="16.5" customHeight="1">
      <c r="B13" s="389" t="s">
        <v>262</v>
      </c>
      <c r="C13" s="390">
        <v>0.32016129032258062</v>
      </c>
      <c r="D13" s="391">
        <v>0.11723790322580645</v>
      </c>
      <c r="E13" s="391">
        <v>0.56260080645161292</v>
      </c>
      <c r="F13" s="391">
        <v>0.69098457888493481</v>
      </c>
      <c r="G13" s="391">
        <v>2.3971925662317123E-2</v>
      </c>
      <c r="H13" s="391">
        <v>3.3511269276393835E-2</v>
      </c>
      <c r="I13" s="391">
        <v>0.25153222617635429</v>
      </c>
    </row>
    <row r="14" spans="2:11" ht="16.5" customHeight="1">
      <c r="B14" s="138" t="s">
        <v>82</v>
      </c>
      <c r="C14" s="133">
        <v>0.10616229408175717</v>
      </c>
      <c r="D14" s="122">
        <v>5.9792556436851739E-2</v>
      </c>
      <c r="E14" s="122">
        <v>0.83404514948139108</v>
      </c>
      <c r="F14" s="122">
        <v>0.7085324232081911</v>
      </c>
      <c r="G14" s="122">
        <v>3.2081911262798635E-2</v>
      </c>
      <c r="H14" s="122">
        <v>3.7542662116040959E-2</v>
      </c>
      <c r="I14" s="122">
        <v>0.22184300341296928</v>
      </c>
    </row>
    <row r="15" spans="2:11" ht="16.5" customHeight="1">
      <c r="B15" s="138" t="s">
        <v>83</v>
      </c>
      <c r="C15" s="133">
        <v>0.34282099936748894</v>
      </c>
      <c r="D15" s="122">
        <v>8.1593927893738136E-2</v>
      </c>
      <c r="E15" s="122">
        <v>0.57558507273877291</v>
      </c>
      <c r="F15" s="122">
        <v>0.67757459095283923</v>
      </c>
      <c r="G15" s="122">
        <v>1.9249278152069296E-2</v>
      </c>
      <c r="H15" s="122">
        <v>5.9672762271414825E-2</v>
      </c>
      <c r="I15" s="122">
        <v>0.24350336862367661</v>
      </c>
    </row>
    <row r="16" spans="2:11" ht="16.5" customHeight="1">
      <c r="B16" s="138" t="s">
        <v>84</v>
      </c>
      <c r="C16" s="133">
        <v>0.18490566037735851</v>
      </c>
      <c r="D16" s="122">
        <v>0.12955974842767295</v>
      </c>
      <c r="E16" s="122">
        <v>0.68553459119496851</v>
      </c>
      <c r="F16" s="122">
        <v>0.71604938271604934</v>
      </c>
      <c r="G16" s="122">
        <v>4.0123456790123455E-2</v>
      </c>
      <c r="H16" s="122">
        <v>4.1666666666666657E-2</v>
      </c>
      <c r="I16" s="122">
        <v>0.2021604938271605</v>
      </c>
    </row>
    <row r="17" spans="2:9" ht="16.5" customHeight="1">
      <c r="B17" s="138" t="s">
        <v>85</v>
      </c>
      <c r="C17" s="133">
        <v>0.35475578406169667</v>
      </c>
      <c r="D17" s="122">
        <v>0.14781491002570693</v>
      </c>
      <c r="E17" s="122">
        <v>0.49742930591259638</v>
      </c>
      <c r="F17" s="122">
        <v>0.71513944223107573</v>
      </c>
      <c r="G17" s="122">
        <v>2.1912350597609563E-2</v>
      </c>
      <c r="H17" s="122">
        <v>2.1912350597609563E-2</v>
      </c>
      <c r="I17" s="122">
        <v>0.24103585657370519</v>
      </c>
    </row>
    <row r="18" spans="2:9" ht="16.5" customHeight="1">
      <c r="B18" s="138" t="s">
        <v>86</v>
      </c>
      <c r="C18" s="133">
        <v>0.22860791826309068</v>
      </c>
      <c r="D18" s="122">
        <v>0.13197105151128138</v>
      </c>
      <c r="E18" s="122">
        <v>0.63942103022562791</v>
      </c>
      <c r="F18" s="122">
        <v>0.77041942604856517</v>
      </c>
      <c r="G18" s="122">
        <v>1.8763796909492272E-2</v>
      </c>
      <c r="H18" s="122">
        <v>2.097130242825607E-2</v>
      </c>
      <c r="I18" s="122">
        <v>0.18984547461368653</v>
      </c>
    </row>
    <row r="19" spans="2:9" ht="16.5" customHeight="1">
      <c r="B19" s="138" t="s">
        <v>87</v>
      </c>
      <c r="C19" s="133">
        <v>0.19991721854304637</v>
      </c>
      <c r="D19" s="122">
        <v>0.10720198675496689</v>
      </c>
      <c r="E19" s="122">
        <v>0.69288079470198671</v>
      </c>
      <c r="F19" s="122">
        <v>0.67459906880496634</v>
      </c>
      <c r="G19" s="122">
        <v>2.379720641489912E-2</v>
      </c>
      <c r="H19" s="122">
        <v>4.759441282979824E-2</v>
      </c>
      <c r="I19" s="122">
        <v>0.25400931195033627</v>
      </c>
    </row>
    <row r="20" spans="2:9" ht="16.5" customHeight="1">
      <c r="B20" s="138" t="s">
        <v>88</v>
      </c>
      <c r="C20" s="133">
        <v>0.19354838709677419</v>
      </c>
      <c r="D20" s="122">
        <v>8.9442815249266866E-2</v>
      </c>
      <c r="E20" s="122">
        <v>0.71700879765395897</v>
      </c>
      <c r="F20" s="122">
        <v>0.65272727272727271</v>
      </c>
      <c r="G20" s="122">
        <v>3.272727272727273E-2</v>
      </c>
      <c r="H20" s="122">
        <v>3.4545454545454546E-2</v>
      </c>
      <c r="I20" s="122">
        <v>0.28000000000000003</v>
      </c>
    </row>
    <row r="21" spans="2:9" ht="16.5" customHeight="1">
      <c r="B21" s="138" t="s">
        <v>89</v>
      </c>
      <c r="C21" s="133">
        <v>0.20196238757154539</v>
      </c>
      <c r="D21" s="122">
        <v>0.15044971381847916</v>
      </c>
      <c r="E21" s="122">
        <v>0.64758789860997557</v>
      </c>
      <c r="F21" s="122">
        <v>0.65471311475409832</v>
      </c>
      <c r="G21" s="122">
        <v>2.3565573770491802E-2</v>
      </c>
      <c r="H21" s="122">
        <v>2.4590163934426229E-2</v>
      </c>
      <c r="I21" s="122">
        <v>0.29713114754098363</v>
      </c>
    </row>
    <row r="22" spans="2:9" ht="16.5" customHeight="1">
      <c r="B22" s="138" t="s">
        <v>90</v>
      </c>
      <c r="C22" s="133">
        <v>0.72475106685633006</v>
      </c>
      <c r="D22" s="122">
        <v>8.9971550497866287E-2</v>
      </c>
      <c r="E22" s="122">
        <v>0.18527738264580371</v>
      </c>
      <c r="F22" s="122">
        <v>0.7041343669250647</v>
      </c>
      <c r="G22" s="122">
        <v>1.4211886304909559E-2</v>
      </c>
      <c r="H22" s="122">
        <v>1.937984496124031E-2</v>
      </c>
      <c r="I22" s="122">
        <v>0.26227390180878551</v>
      </c>
    </row>
    <row r="23" spans="2:9" ht="16.5" customHeight="1">
      <c r="B23" s="138" t="s">
        <v>91</v>
      </c>
      <c r="C23" s="133">
        <v>0.26153846153846155</v>
      </c>
      <c r="D23" s="122">
        <v>0.12126696832579185</v>
      </c>
      <c r="E23" s="122">
        <v>0.61719457013574663</v>
      </c>
      <c r="F23" s="122">
        <v>0.60784313725490191</v>
      </c>
      <c r="G23" s="122">
        <v>6.1274509803921576E-3</v>
      </c>
      <c r="H23" s="122">
        <v>2.3284313725490197E-2</v>
      </c>
      <c r="I23" s="122">
        <v>0.36274509803921567</v>
      </c>
    </row>
    <row r="24" spans="2:9" ht="16.5" customHeight="1">
      <c r="B24" s="138" t="s">
        <v>92</v>
      </c>
      <c r="C24" s="133">
        <v>0.15952980688497062</v>
      </c>
      <c r="D24" s="122">
        <v>0.21074727120067174</v>
      </c>
      <c r="E24" s="122">
        <v>0.62972292191435764</v>
      </c>
      <c r="F24" s="122">
        <v>0.78521478521478516</v>
      </c>
      <c r="G24" s="122">
        <v>2.3976023976023976E-2</v>
      </c>
      <c r="H24" s="122">
        <v>1.098901098901099E-2</v>
      </c>
      <c r="I24" s="122">
        <v>0.17982017982017984</v>
      </c>
    </row>
    <row r="25" spans="2:9" ht="16.5" customHeight="1">
      <c r="B25" s="138" t="s">
        <v>93</v>
      </c>
      <c r="C25" s="133">
        <v>0.68335588633288225</v>
      </c>
      <c r="D25" s="122">
        <v>0.10690121786197564</v>
      </c>
      <c r="E25" s="122">
        <v>0.20974289580514205</v>
      </c>
      <c r="F25" s="122">
        <v>0.77207977207977208</v>
      </c>
      <c r="G25" s="122">
        <v>1.282051282051282E-2</v>
      </c>
      <c r="H25" s="122">
        <v>2.4216524216524215E-2</v>
      </c>
      <c r="I25" s="122">
        <v>0.19088319088319089</v>
      </c>
    </row>
    <row r="26" spans="2:9" ht="16.5" customHeight="1">
      <c r="B26" s="138" t="s">
        <v>94</v>
      </c>
      <c r="C26" s="133">
        <v>0.35698014969085584</v>
      </c>
      <c r="D26" s="122">
        <v>0.13699967458509599</v>
      </c>
      <c r="E26" s="122">
        <v>0.50602017572404812</v>
      </c>
      <c r="F26" s="122">
        <v>0.67105263157894735</v>
      </c>
      <c r="G26" s="122">
        <v>3.8461538461538464E-2</v>
      </c>
      <c r="H26" s="122">
        <v>5.5668016194331982E-2</v>
      </c>
      <c r="I26" s="122">
        <v>0.23481781376518218</v>
      </c>
    </row>
    <row r="27" spans="2:9" ht="16.5" customHeight="1">
      <c r="B27" s="138" t="s">
        <v>95</v>
      </c>
      <c r="C27" s="133">
        <v>5.3169734151329244E-2</v>
      </c>
      <c r="D27" s="122">
        <v>2.2494887525562373E-2</v>
      </c>
      <c r="E27" s="122">
        <v>0.92433537832310853</v>
      </c>
      <c r="F27" s="122">
        <v>0.58531317494600432</v>
      </c>
      <c r="G27" s="122">
        <v>1.2958963282937365E-2</v>
      </c>
      <c r="H27" s="122">
        <v>2.159827213822894E-2</v>
      </c>
      <c r="I27" s="122">
        <v>0.38012958963282939</v>
      </c>
    </row>
    <row r="28" spans="2:9" ht="16.5" customHeight="1">
      <c r="B28" s="138" t="s">
        <v>96</v>
      </c>
      <c r="C28" s="133">
        <v>4.3731778425655982E-2</v>
      </c>
      <c r="D28" s="122">
        <v>2.3323615160349854E-2</v>
      </c>
      <c r="E28" s="122">
        <v>0.93294460641399413</v>
      </c>
      <c r="F28" s="122">
        <v>0.64634146341463417</v>
      </c>
      <c r="G28" s="122">
        <v>1.8292682926829267E-2</v>
      </c>
      <c r="H28" s="122">
        <v>2.7439024390243906E-2</v>
      </c>
      <c r="I28" s="122">
        <v>0.30792682926829268</v>
      </c>
    </row>
    <row r="29" spans="2:9" ht="16.5" customHeight="1">
      <c r="B29" s="138" t="s">
        <v>97</v>
      </c>
      <c r="C29" s="133">
        <v>4.5662100456621002E-3</v>
      </c>
      <c r="D29" s="122">
        <v>5.0228310502283102E-2</v>
      </c>
      <c r="E29" s="122">
        <v>0.9452054794520548</v>
      </c>
      <c r="F29" s="122">
        <v>0.5321100917431193</v>
      </c>
      <c r="G29" s="122">
        <v>5.5045871559633038E-2</v>
      </c>
      <c r="H29" s="122">
        <v>0.18807339449541285</v>
      </c>
      <c r="I29" s="122">
        <v>0.22477064220183485</v>
      </c>
    </row>
    <row r="30" spans="2:9" ht="16.5" customHeight="1">
      <c r="B30" s="138" t="s">
        <v>98</v>
      </c>
      <c r="C30" s="133">
        <v>0.32716701902748413</v>
      </c>
      <c r="D30" s="122">
        <v>9.8837209302325577E-2</v>
      </c>
      <c r="E30" s="122">
        <v>0.57399577167019022</v>
      </c>
      <c r="F30" s="122">
        <v>0.56952081696779266</v>
      </c>
      <c r="G30" s="122">
        <v>2.199528672427337E-2</v>
      </c>
      <c r="H30" s="122">
        <v>1.5710919088766692E-2</v>
      </c>
      <c r="I30" s="122">
        <v>0.39277297721916732</v>
      </c>
    </row>
    <row r="31" spans="2:9" ht="16.5" customHeight="1">
      <c r="B31" s="138" t="s">
        <v>99</v>
      </c>
      <c r="C31" s="133">
        <v>0.29228308676529391</v>
      </c>
      <c r="D31" s="122">
        <v>0.17712914834066373</v>
      </c>
      <c r="E31" s="122">
        <v>0.53058776489404236</v>
      </c>
      <c r="F31" s="122">
        <v>0.70395480225988705</v>
      </c>
      <c r="G31" s="122">
        <v>1.864406779661017E-2</v>
      </c>
      <c r="H31" s="122">
        <v>2.0338983050847456E-2</v>
      </c>
      <c r="I31" s="122">
        <v>0.25706214689265539</v>
      </c>
    </row>
    <row r="32" spans="2:9" ht="16.5" customHeight="1">
      <c r="B32" s="138" t="s">
        <v>100</v>
      </c>
      <c r="C32" s="133">
        <v>1.3274336283185841E-2</v>
      </c>
      <c r="D32" s="122">
        <v>3.9823008849557522E-2</v>
      </c>
      <c r="E32" s="122">
        <v>0.94690265486725667</v>
      </c>
      <c r="F32" s="122">
        <v>0.70403587443946192</v>
      </c>
      <c r="G32" s="122">
        <v>2.2421524663677129E-2</v>
      </c>
      <c r="H32" s="122">
        <v>2.2421524663677129E-2</v>
      </c>
      <c r="I32" s="122">
        <v>0.25112107623318386</v>
      </c>
    </row>
    <row r="33" spans="2:9" ht="16.5" customHeight="1">
      <c r="B33" s="138" t="s">
        <v>101</v>
      </c>
      <c r="C33" s="133">
        <v>0.1435483870967742</v>
      </c>
      <c r="D33" s="122">
        <v>0.16451612903225807</v>
      </c>
      <c r="E33" s="122">
        <v>0.6919354838709677</v>
      </c>
      <c r="F33" s="122">
        <v>0.81355932203389836</v>
      </c>
      <c r="G33" s="122">
        <v>3.766478342749529E-3</v>
      </c>
      <c r="H33" s="122">
        <v>1.1299435028248588E-2</v>
      </c>
      <c r="I33" s="122">
        <v>0.17137476459510359</v>
      </c>
    </row>
    <row r="34" spans="2:9" ht="16.5" customHeight="1">
      <c r="B34" s="138" t="s">
        <v>102</v>
      </c>
      <c r="C34" s="133">
        <v>9.8654708520179379E-2</v>
      </c>
      <c r="D34" s="122">
        <v>0.13004484304932734</v>
      </c>
      <c r="E34" s="122">
        <v>0.77130044843049328</v>
      </c>
      <c r="F34" s="122">
        <v>0.75870646766169159</v>
      </c>
      <c r="G34" s="122">
        <v>4.228855721393035E-2</v>
      </c>
      <c r="H34" s="122">
        <v>4.228855721393035E-2</v>
      </c>
      <c r="I34" s="122">
        <v>0.15671641791044777</v>
      </c>
    </row>
    <row r="35" spans="2:9" ht="24" customHeight="1">
      <c r="B35" s="138" t="s">
        <v>103</v>
      </c>
      <c r="C35" s="133">
        <v>0.25173439048562934</v>
      </c>
      <c r="D35" s="122">
        <v>9.9108027750247768E-2</v>
      </c>
      <c r="E35" s="122">
        <v>0.64915758176412286</v>
      </c>
      <c r="F35" s="122">
        <v>0.68344370860927162</v>
      </c>
      <c r="G35" s="122">
        <v>3.1788079470198675E-2</v>
      </c>
      <c r="H35" s="122">
        <v>3.9735099337748346E-2</v>
      </c>
      <c r="I35" s="122">
        <v>0.24503311258278146</v>
      </c>
    </row>
    <row r="36" spans="2:9" ht="16.5" customHeight="1">
      <c r="B36" s="138" t="s">
        <v>104</v>
      </c>
      <c r="C36" s="133">
        <v>0.60769230769230764</v>
      </c>
      <c r="D36" s="122">
        <v>3.8461538461538464E-2</v>
      </c>
      <c r="E36" s="122">
        <v>0.35384615384615387</v>
      </c>
      <c r="F36" s="122">
        <v>0.47058823529411759</v>
      </c>
      <c r="G36" s="122">
        <v>0</v>
      </c>
      <c r="H36" s="122">
        <v>0</v>
      </c>
      <c r="I36" s="122">
        <v>0.52941176470588236</v>
      </c>
    </row>
    <row r="37" spans="2:9" ht="16.5" customHeight="1" thickBot="1">
      <c r="B37" s="139" t="s">
        <v>265</v>
      </c>
      <c r="C37" s="134">
        <v>0</v>
      </c>
      <c r="D37" s="127">
        <v>0</v>
      </c>
      <c r="E37" s="127">
        <v>1</v>
      </c>
      <c r="F37" s="127">
        <v>0.75</v>
      </c>
      <c r="G37" s="127">
        <v>8.3333333333333315E-2</v>
      </c>
      <c r="H37" s="127">
        <v>0.16666666666666663</v>
      </c>
      <c r="I37" s="127">
        <v>0</v>
      </c>
    </row>
    <row r="38" spans="2:9" ht="15.75">
      <c r="B38" s="406" t="s">
        <v>135</v>
      </c>
      <c r="C38" s="406"/>
      <c r="D38" s="406"/>
      <c r="E38" s="131"/>
      <c r="F38" s="130"/>
      <c r="G38" s="130"/>
      <c r="H38" s="130"/>
    </row>
    <row r="39" spans="2:9" ht="16.5">
      <c r="B39" s="75" t="s">
        <v>260</v>
      </c>
      <c r="C39" s="77"/>
      <c r="D39" s="77"/>
    </row>
  </sheetData>
  <mergeCells count="5">
    <mergeCell ref="B9:H9"/>
    <mergeCell ref="B10:B12"/>
    <mergeCell ref="B38:D38"/>
    <mergeCell ref="C10:E10"/>
    <mergeCell ref="F10:I10"/>
  </mergeCells>
  <hyperlinks>
    <hyperlink ref="K10" location="INDICE!A1" display="ÍNDICE"/>
  </hyperlinks>
  <pageMargins left="0.7" right="0.7" top="0.75" bottom="0.75" header="0.3" footer="0.3"/>
  <pageSetup orientation="portrait" horizontalDpi="360" verticalDpi="36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K39"/>
  <sheetViews>
    <sheetView zoomScale="130" zoomScaleNormal="130" workbookViewId="0">
      <selection activeCell="G17" sqref="G17"/>
    </sheetView>
  </sheetViews>
  <sheetFormatPr baseColWidth="10" defaultColWidth="11.42578125" defaultRowHeight="15"/>
  <cols>
    <col min="1" max="1" width="7.28515625" style="11" customWidth="1"/>
    <col min="2" max="2" width="24" style="11" customWidth="1"/>
    <col min="3" max="10" width="16" style="11" customWidth="1"/>
    <col min="11" max="16384" width="11.42578125" style="11"/>
  </cols>
  <sheetData>
    <row r="9" spans="2:11" ht="72.75" customHeight="1" thickBot="1">
      <c r="B9" s="481"/>
      <c r="C9" s="481"/>
      <c r="D9" s="481"/>
      <c r="E9" s="481"/>
      <c r="F9" s="481"/>
      <c r="G9" s="481"/>
      <c r="H9" s="481"/>
    </row>
    <row r="10" spans="2:11" ht="36" customHeight="1" thickBot="1">
      <c r="B10" s="495" t="s">
        <v>81</v>
      </c>
      <c r="C10" s="506" t="s">
        <v>418</v>
      </c>
      <c r="D10" s="507"/>
      <c r="E10" s="507"/>
      <c r="F10" s="507"/>
      <c r="G10" s="507"/>
      <c r="H10" s="507"/>
      <c r="I10" s="507"/>
      <c r="J10" s="508"/>
      <c r="K10" s="376" t="s">
        <v>201</v>
      </c>
    </row>
    <row r="11" spans="2:11" ht="28.5" customHeight="1" thickBot="1">
      <c r="B11" s="505"/>
      <c r="C11" s="509" t="s">
        <v>417</v>
      </c>
      <c r="D11" s="510"/>
      <c r="E11" s="509" t="s">
        <v>419</v>
      </c>
      <c r="F11" s="510" t="s">
        <v>412</v>
      </c>
      <c r="G11" s="509" t="s">
        <v>420</v>
      </c>
      <c r="H11" s="510" t="s">
        <v>414</v>
      </c>
      <c r="I11" s="509" t="s">
        <v>421</v>
      </c>
      <c r="J11" s="511" t="s">
        <v>414</v>
      </c>
    </row>
    <row r="12" spans="2:11" ht="15.75" thickBot="1">
      <c r="B12" s="505"/>
      <c r="C12" s="254" t="s">
        <v>203</v>
      </c>
      <c r="D12" s="255" t="s">
        <v>205</v>
      </c>
      <c r="E12" s="254" t="s">
        <v>203</v>
      </c>
      <c r="F12" s="255" t="s">
        <v>205</v>
      </c>
      <c r="G12" s="254" t="s">
        <v>203</v>
      </c>
      <c r="H12" s="255" t="s">
        <v>205</v>
      </c>
      <c r="I12" s="254" t="s">
        <v>203</v>
      </c>
      <c r="J12" s="255" t="s">
        <v>205</v>
      </c>
    </row>
    <row r="13" spans="2:11" ht="16.5" customHeight="1">
      <c r="B13" s="260" t="s">
        <v>262</v>
      </c>
      <c r="C13" s="261">
        <v>0.91580567157617054</v>
      </c>
      <c r="D13" s="262">
        <v>8.4194328423829401E-2</v>
      </c>
      <c r="E13" s="262">
        <v>0.916031652989449</v>
      </c>
      <c r="F13" s="262">
        <v>8.3968347010551003E-2</v>
      </c>
      <c r="G13" s="262">
        <v>0.8841673382665397</v>
      </c>
      <c r="H13" s="262">
        <v>0.11583266173346032</v>
      </c>
      <c r="I13" s="262">
        <v>2.0669940628893938E-2</v>
      </c>
      <c r="J13" s="262">
        <v>0.97933005937110607</v>
      </c>
    </row>
    <row r="14" spans="2:11" ht="16.5" customHeight="1">
      <c r="B14" s="256" t="s">
        <v>530</v>
      </c>
      <c r="C14" s="236">
        <v>0.82170542635658916</v>
      </c>
      <c r="D14" s="215">
        <v>0.17829457364341084</v>
      </c>
      <c r="E14" s="215">
        <v>0.8527131782945736</v>
      </c>
      <c r="F14" s="215">
        <v>0.14728682170542637</v>
      </c>
      <c r="G14" s="215">
        <v>0.79844961240310075</v>
      </c>
      <c r="H14" s="215">
        <v>0.20155038759689922</v>
      </c>
      <c r="I14" s="215">
        <v>3.1007751937984499E-2</v>
      </c>
      <c r="J14" s="215">
        <v>0.96899224806201545</v>
      </c>
    </row>
    <row r="15" spans="2:11" ht="16.5" customHeight="1">
      <c r="B15" s="256" t="s">
        <v>83</v>
      </c>
      <c r="C15" s="236">
        <v>0.91806722689075626</v>
      </c>
      <c r="D15" s="215">
        <v>8.1932773109243684E-2</v>
      </c>
      <c r="E15" s="215">
        <v>0.93396226415094352</v>
      </c>
      <c r="F15" s="215">
        <v>6.6037735849056603E-2</v>
      </c>
      <c r="G15" s="215">
        <v>0.8647798742138364</v>
      </c>
      <c r="H15" s="215">
        <v>0.13522012578616352</v>
      </c>
      <c r="I15" s="215">
        <v>1.6771488469601678E-2</v>
      </c>
      <c r="J15" s="215">
        <v>0.98322851153039836</v>
      </c>
    </row>
    <row r="16" spans="2:11" ht="16.5" customHeight="1">
      <c r="B16" s="256" t="s">
        <v>84</v>
      </c>
      <c r="C16" s="236">
        <v>0.74074074074074081</v>
      </c>
      <c r="D16" s="215">
        <v>0.25925925925925924</v>
      </c>
      <c r="E16" s="215">
        <v>0.75373134328358204</v>
      </c>
      <c r="F16" s="215">
        <v>0.24626865671641793</v>
      </c>
      <c r="G16" s="215">
        <v>0.73333333333333328</v>
      </c>
      <c r="H16" s="215">
        <v>0.26666666666666666</v>
      </c>
      <c r="I16" s="215">
        <v>5.9259259259259262E-2</v>
      </c>
      <c r="J16" s="215">
        <v>0.94074074074074077</v>
      </c>
    </row>
    <row r="17" spans="2:10" ht="16.5" customHeight="1">
      <c r="B17" s="256" t="s">
        <v>85</v>
      </c>
      <c r="C17" s="236">
        <v>0.9559228650137741</v>
      </c>
      <c r="D17" s="215">
        <v>4.4077134986225897E-2</v>
      </c>
      <c r="E17" s="215">
        <v>0.9614325068870524</v>
      </c>
      <c r="F17" s="215">
        <v>3.8567493112947659E-2</v>
      </c>
      <c r="G17" s="215">
        <v>0.93112947658402201</v>
      </c>
      <c r="H17" s="215">
        <v>6.8870523415977963E-2</v>
      </c>
      <c r="I17" s="215">
        <v>2.2038567493112948E-2</v>
      </c>
      <c r="J17" s="215">
        <v>0.97796143250688705</v>
      </c>
    </row>
    <row r="18" spans="2:10" ht="16.5" customHeight="1">
      <c r="B18" s="256" t="s">
        <v>86</v>
      </c>
      <c r="C18" s="236">
        <v>0.83118741058655221</v>
      </c>
      <c r="D18" s="215">
        <v>0.16881258941344779</v>
      </c>
      <c r="E18" s="215">
        <v>0.82117310443490699</v>
      </c>
      <c r="F18" s="215">
        <v>0.17882689556509299</v>
      </c>
      <c r="G18" s="215">
        <v>0.77682403433476399</v>
      </c>
      <c r="H18" s="215">
        <v>0.22317596566523604</v>
      </c>
      <c r="I18" s="215">
        <v>2.4320457796852647E-2</v>
      </c>
      <c r="J18" s="215">
        <v>0.97567954220314734</v>
      </c>
    </row>
    <row r="19" spans="2:10" ht="16.5" customHeight="1">
      <c r="B19" s="256" t="s">
        <v>87</v>
      </c>
      <c r="C19" s="236">
        <v>0.77538461538461534</v>
      </c>
      <c r="D19" s="215">
        <v>0.22461538461538461</v>
      </c>
      <c r="E19" s="215">
        <v>0.76923076923076938</v>
      </c>
      <c r="F19" s="215">
        <v>0.23076923076923075</v>
      </c>
      <c r="G19" s="215">
        <v>0.73230769230769222</v>
      </c>
      <c r="H19" s="215">
        <v>0.26769230769230767</v>
      </c>
      <c r="I19" s="215">
        <v>3.6979969183359017E-2</v>
      </c>
      <c r="J19" s="215">
        <v>0.963020030816641</v>
      </c>
    </row>
    <row r="20" spans="2:10" ht="16.5" customHeight="1">
      <c r="B20" s="256" t="s">
        <v>88</v>
      </c>
      <c r="C20" s="236">
        <v>0.86695278969957068</v>
      </c>
      <c r="D20" s="215">
        <v>0.13304721030042918</v>
      </c>
      <c r="E20" s="215">
        <v>0.85836909871244638</v>
      </c>
      <c r="F20" s="215">
        <v>0.14163090128755365</v>
      </c>
      <c r="G20" s="215">
        <v>0.84120171673819744</v>
      </c>
      <c r="H20" s="215">
        <v>0.15879828326180256</v>
      </c>
      <c r="I20" s="215">
        <v>1.2875536480686695E-2</v>
      </c>
      <c r="J20" s="215">
        <v>0.98712446351931338</v>
      </c>
    </row>
    <row r="21" spans="2:10" ht="16.5" customHeight="1">
      <c r="B21" s="256" t="s">
        <v>89</v>
      </c>
      <c r="C21" s="236">
        <v>0.94576271186440675</v>
      </c>
      <c r="D21" s="215">
        <v>5.4237288135593219E-2</v>
      </c>
      <c r="E21" s="215">
        <v>0.93728813559322033</v>
      </c>
      <c r="F21" s="215">
        <v>6.2711864406779658E-2</v>
      </c>
      <c r="G21" s="215">
        <v>0.92372881355932213</v>
      </c>
      <c r="H21" s="215">
        <v>7.6271186440677971E-2</v>
      </c>
      <c r="I21" s="215">
        <v>4.2444821731748725E-2</v>
      </c>
      <c r="J21" s="215">
        <v>0.95755517826825132</v>
      </c>
    </row>
    <row r="22" spans="2:10" ht="16.5" customHeight="1">
      <c r="B22" s="256" t="s">
        <v>90</v>
      </c>
      <c r="C22" s="236">
        <v>0.95920066611157362</v>
      </c>
      <c r="D22" s="215">
        <v>4.0799333888426312E-2</v>
      </c>
      <c r="E22" s="215">
        <v>0.95085381091211996</v>
      </c>
      <c r="F22" s="215">
        <v>4.914618908788005E-2</v>
      </c>
      <c r="G22" s="215">
        <v>0.92669720949604328</v>
      </c>
      <c r="H22" s="215">
        <v>7.3302790503956688E-2</v>
      </c>
      <c r="I22" s="215">
        <v>4.5833333333333334E-3</v>
      </c>
      <c r="J22" s="215">
        <v>0.99541666666666662</v>
      </c>
    </row>
    <row r="23" spans="2:10" ht="16.5" customHeight="1">
      <c r="B23" s="256" t="s">
        <v>91</v>
      </c>
      <c r="C23" s="236">
        <v>0.94117647058823517</v>
      </c>
      <c r="D23" s="215">
        <v>5.8823529411764698E-2</v>
      </c>
      <c r="E23" s="215">
        <v>0.93899782135076248</v>
      </c>
      <c r="F23" s="215">
        <v>6.1002178649237473E-2</v>
      </c>
      <c r="G23" s="215">
        <v>0.92810457516339862</v>
      </c>
      <c r="H23" s="215">
        <v>7.1895424836601302E-2</v>
      </c>
      <c r="I23" s="215">
        <v>1.7429193899782137E-2</v>
      </c>
      <c r="J23" s="215">
        <v>0.98257080610021785</v>
      </c>
    </row>
    <row r="24" spans="2:10" ht="16.5" customHeight="1">
      <c r="B24" s="256" t="s">
        <v>92</v>
      </c>
      <c r="C24" s="236">
        <v>0.87139107611548572</v>
      </c>
      <c r="D24" s="215">
        <v>0.12860892388451445</v>
      </c>
      <c r="E24" s="215">
        <v>0.91863517060367461</v>
      </c>
      <c r="F24" s="215">
        <v>8.1364829396325444E-2</v>
      </c>
      <c r="G24" s="215">
        <v>0.86089238845144356</v>
      </c>
      <c r="H24" s="215">
        <v>0.13910761154855644</v>
      </c>
      <c r="I24" s="215">
        <v>2.6246719160104987E-3</v>
      </c>
      <c r="J24" s="215">
        <v>0.99737532808398954</v>
      </c>
    </row>
    <row r="25" spans="2:10" ht="16.5" customHeight="1">
      <c r="B25" s="256" t="s">
        <v>93</v>
      </c>
      <c r="C25" s="236">
        <v>0.9756235827664399</v>
      </c>
      <c r="D25" s="215">
        <v>2.4376417233560089E-2</v>
      </c>
      <c r="E25" s="215">
        <v>0.97733711048158645</v>
      </c>
      <c r="F25" s="215">
        <v>2.2662889518413599E-2</v>
      </c>
      <c r="G25" s="215">
        <v>0.93654390934844189</v>
      </c>
      <c r="H25" s="215">
        <v>6.3456090651558078E-2</v>
      </c>
      <c r="I25" s="215">
        <v>3.9660056657223799E-3</v>
      </c>
      <c r="J25" s="215">
        <v>0.99603399433427764</v>
      </c>
    </row>
    <row r="26" spans="2:10" ht="16.5" customHeight="1">
      <c r="B26" s="256" t="s">
        <v>94</v>
      </c>
      <c r="C26" s="236">
        <v>0.90918065153010863</v>
      </c>
      <c r="D26" s="215">
        <v>9.0819348469891412E-2</v>
      </c>
      <c r="E26" s="215">
        <v>0.9076999012833169</v>
      </c>
      <c r="F26" s="215">
        <v>9.2300098716683113E-2</v>
      </c>
      <c r="G26" s="215">
        <v>0.89338598223099708</v>
      </c>
      <c r="H26" s="215">
        <v>0.10661401776900296</v>
      </c>
      <c r="I26" s="215">
        <v>3.1620553359683792E-2</v>
      </c>
      <c r="J26" s="215">
        <v>0.96837944664031606</v>
      </c>
    </row>
    <row r="27" spans="2:10" ht="16.5" customHeight="1">
      <c r="B27" s="256" t="s">
        <v>95</v>
      </c>
      <c r="C27" s="236">
        <v>0.86274509803921573</v>
      </c>
      <c r="D27" s="215">
        <v>0.13725490196078433</v>
      </c>
      <c r="E27" s="215">
        <v>0.88235294117647056</v>
      </c>
      <c r="F27" s="215">
        <v>0.1176470588235294</v>
      </c>
      <c r="G27" s="215">
        <v>0.86274509803921573</v>
      </c>
      <c r="H27" s="215">
        <v>0.13725490196078433</v>
      </c>
      <c r="I27" s="215">
        <v>0</v>
      </c>
      <c r="J27" s="215">
        <v>1</v>
      </c>
    </row>
    <row r="28" spans="2:10" ht="16.5" customHeight="1">
      <c r="B28" s="256" t="s">
        <v>96</v>
      </c>
      <c r="C28" s="236">
        <v>0.87096774193548387</v>
      </c>
      <c r="D28" s="215">
        <v>0.12903225806451613</v>
      </c>
      <c r="E28" s="215">
        <v>0.83870967741935487</v>
      </c>
      <c r="F28" s="215">
        <v>0.16129032258064516</v>
      </c>
      <c r="G28" s="215">
        <v>0.70967741935483875</v>
      </c>
      <c r="H28" s="215">
        <v>0.29032258064516131</v>
      </c>
      <c r="I28" s="215">
        <v>1.6129032258064516E-2</v>
      </c>
      <c r="J28" s="215">
        <v>0.9838709677419355</v>
      </c>
    </row>
    <row r="29" spans="2:10" ht="16.5" customHeight="1">
      <c r="B29" s="256" t="s">
        <v>97</v>
      </c>
      <c r="C29" s="236">
        <v>0.8571428571428571</v>
      </c>
      <c r="D29" s="215">
        <v>0.14285714285714285</v>
      </c>
      <c r="E29" s="215">
        <v>0.8571428571428571</v>
      </c>
      <c r="F29" s="215">
        <v>0.14285714285714285</v>
      </c>
      <c r="G29" s="215">
        <v>0.80952380952380953</v>
      </c>
      <c r="H29" s="215">
        <v>0.19047619047619047</v>
      </c>
      <c r="I29" s="215">
        <v>4.7619047619047616E-2</v>
      </c>
      <c r="J29" s="215">
        <v>0.95238095238095222</v>
      </c>
    </row>
    <row r="30" spans="2:10" ht="16.5" customHeight="1">
      <c r="B30" s="256" t="s">
        <v>98</v>
      </c>
      <c r="C30" s="236">
        <v>0.93553223388305851</v>
      </c>
      <c r="D30" s="215">
        <v>6.4467766116941536E-2</v>
      </c>
      <c r="E30" s="215">
        <v>0.93403298350824604</v>
      </c>
      <c r="F30" s="215">
        <v>6.5967016491754127E-2</v>
      </c>
      <c r="G30" s="215">
        <v>0.91904047976011993</v>
      </c>
      <c r="H30" s="215">
        <v>8.0959520239880053E-2</v>
      </c>
      <c r="I30" s="215">
        <v>4.2042042042042045E-2</v>
      </c>
      <c r="J30" s="215">
        <v>0.95795795795795802</v>
      </c>
    </row>
    <row r="31" spans="2:10" ht="16.5" customHeight="1">
      <c r="B31" s="256" t="s">
        <v>99</v>
      </c>
      <c r="C31" s="236">
        <v>0.84431818181818186</v>
      </c>
      <c r="D31" s="215">
        <v>0.15568181818181817</v>
      </c>
      <c r="E31" s="215">
        <v>0.84318181818181814</v>
      </c>
      <c r="F31" s="215">
        <v>0.15681818181818183</v>
      </c>
      <c r="G31" s="215">
        <v>0.79318181818181832</v>
      </c>
      <c r="H31" s="215">
        <v>0.20681818181818185</v>
      </c>
      <c r="I31" s="215">
        <v>3.0681818181818185E-2</v>
      </c>
      <c r="J31" s="215">
        <v>0.96931818181818186</v>
      </c>
    </row>
    <row r="32" spans="2:10" ht="16.5" customHeight="1">
      <c r="B32" s="256" t="s">
        <v>100</v>
      </c>
      <c r="C32" s="236">
        <v>0.89743589743589747</v>
      </c>
      <c r="D32" s="215">
        <v>0.10256410256410256</v>
      </c>
      <c r="E32" s="215">
        <v>0.97435897435897434</v>
      </c>
      <c r="F32" s="215">
        <v>2.564102564102564E-2</v>
      </c>
      <c r="G32" s="215">
        <v>0.84615384615384615</v>
      </c>
      <c r="H32" s="215">
        <v>0.15384615384615385</v>
      </c>
      <c r="I32" s="215">
        <v>0</v>
      </c>
      <c r="J32" s="215">
        <v>1</v>
      </c>
    </row>
    <row r="33" spans="2:10" ht="16.5" customHeight="1">
      <c r="B33" s="256" t="s">
        <v>101</v>
      </c>
      <c r="C33" s="236">
        <v>0.92413793103448272</v>
      </c>
      <c r="D33" s="215">
        <v>7.586206896551724E-2</v>
      </c>
      <c r="E33" s="215">
        <v>0.91379310344827591</v>
      </c>
      <c r="F33" s="215">
        <v>8.6206896551724144E-2</v>
      </c>
      <c r="G33" s="215">
        <v>0.89310344827586208</v>
      </c>
      <c r="H33" s="215">
        <v>0.10689655172413794</v>
      </c>
      <c r="I33" s="215">
        <v>3.793103448275862E-2</v>
      </c>
      <c r="J33" s="215">
        <v>0.96206896551724141</v>
      </c>
    </row>
    <row r="34" spans="2:10" ht="16.5" customHeight="1">
      <c r="B34" s="256" t="s">
        <v>102</v>
      </c>
      <c r="C34" s="236">
        <v>0.82802547770700641</v>
      </c>
      <c r="D34" s="215">
        <v>0.17197452229299362</v>
      </c>
      <c r="E34" s="215">
        <v>0.82802547770700641</v>
      </c>
      <c r="F34" s="215">
        <v>0.17197452229299362</v>
      </c>
      <c r="G34" s="215">
        <v>0.82165605095541405</v>
      </c>
      <c r="H34" s="215">
        <v>0.17834394904458598</v>
      </c>
      <c r="I34" s="215">
        <v>1.9108280254777069E-2</v>
      </c>
      <c r="J34" s="215">
        <v>0.98089171974522282</v>
      </c>
    </row>
    <row r="35" spans="2:10" ht="16.5" customHeight="1">
      <c r="B35" s="256" t="s">
        <v>103</v>
      </c>
      <c r="C35" s="236">
        <v>0.97054009819967257</v>
      </c>
      <c r="D35" s="215">
        <v>2.9459901800327332E-2</v>
      </c>
      <c r="E35" s="215">
        <v>0.97708674304418996</v>
      </c>
      <c r="F35" s="215">
        <v>2.2913256955810146E-2</v>
      </c>
      <c r="G35" s="215">
        <v>0.94599018003273327</v>
      </c>
      <c r="H35" s="215">
        <v>5.4009819967266767E-2</v>
      </c>
      <c r="I35" s="215">
        <v>2.2913256955810146E-2</v>
      </c>
      <c r="J35" s="215">
        <v>0.97708674304418996</v>
      </c>
    </row>
    <row r="36" spans="2:10" ht="16.5" customHeight="1">
      <c r="B36" s="256" t="s">
        <v>104</v>
      </c>
      <c r="C36" s="236">
        <v>1</v>
      </c>
      <c r="D36" s="215">
        <v>0</v>
      </c>
      <c r="E36" s="215">
        <v>1</v>
      </c>
      <c r="F36" s="215">
        <v>0</v>
      </c>
      <c r="G36" s="215">
        <v>1</v>
      </c>
      <c r="H36" s="215">
        <v>0</v>
      </c>
      <c r="I36" s="215">
        <v>1.1627906976744186E-2</v>
      </c>
      <c r="J36" s="215">
        <v>0.98837209302325579</v>
      </c>
    </row>
    <row r="37" spans="2:10" ht="16.5" customHeight="1" thickBot="1">
      <c r="B37" s="257" t="s">
        <v>265</v>
      </c>
      <c r="C37" s="238">
        <v>0</v>
      </c>
      <c r="D37" s="218">
        <v>0</v>
      </c>
      <c r="E37" s="218">
        <v>0</v>
      </c>
      <c r="F37" s="218">
        <v>0</v>
      </c>
      <c r="G37" s="218">
        <v>0</v>
      </c>
      <c r="H37" s="218">
        <v>0</v>
      </c>
      <c r="I37" s="218">
        <v>0</v>
      </c>
      <c r="J37" s="218">
        <v>0</v>
      </c>
    </row>
    <row r="38" spans="2:10" ht="15.75">
      <c r="B38" s="406" t="s">
        <v>135</v>
      </c>
      <c r="C38" s="406"/>
      <c r="D38" s="406"/>
      <c r="E38" s="131"/>
      <c r="F38" s="130"/>
      <c r="G38" s="130"/>
      <c r="H38" s="130"/>
    </row>
    <row r="39" spans="2:10" ht="16.5" customHeight="1">
      <c r="B39" s="75" t="s">
        <v>260</v>
      </c>
      <c r="C39" s="77"/>
      <c r="D39" s="77"/>
    </row>
  </sheetData>
  <mergeCells count="8">
    <mergeCell ref="B9:H9"/>
    <mergeCell ref="B10:B12"/>
    <mergeCell ref="B38:D38"/>
    <mergeCell ref="C10:J10"/>
    <mergeCell ref="C11:D11"/>
    <mergeCell ref="E11:F11"/>
    <mergeCell ref="G11:H11"/>
    <mergeCell ref="I11:J11"/>
  </mergeCells>
  <hyperlinks>
    <hyperlink ref="K10" location="INDICE!A1" display="ÍNDICE"/>
  </hyperlinks>
  <pageMargins left="0.7" right="0.7" top="0.75" bottom="0.75" header="0.3" footer="0.3"/>
  <pageSetup orientation="portrait" horizontalDpi="360" verticalDpi="36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O39"/>
  <sheetViews>
    <sheetView zoomScale="115" zoomScaleNormal="115" workbookViewId="0">
      <selection activeCell="G22" sqref="G22"/>
    </sheetView>
  </sheetViews>
  <sheetFormatPr baseColWidth="10" defaultColWidth="11.42578125" defaultRowHeight="15"/>
  <cols>
    <col min="1" max="1" width="7.28515625" style="11" customWidth="1"/>
    <col min="2" max="2" width="24" style="11" customWidth="1"/>
    <col min="3" max="10" width="16" style="11" customWidth="1"/>
    <col min="11" max="16384" width="11.42578125" style="11"/>
  </cols>
  <sheetData>
    <row r="9" spans="2:15" ht="68.25" customHeight="1" thickBot="1">
      <c r="B9" s="481"/>
      <c r="C9" s="481"/>
      <c r="D9" s="481"/>
      <c r="E9" s="481"/>
      <c r="F9" s="481"/>
      <c r="G9" s="481"/>
      <c r="H9" s="481"/>
    </row>
    <row r="10" spans="2:15" ht="26.25" customHeight="1" thickBot="1">
      <c r="B10" s="495" t="s">
        <v>81</v>
      </c>
      <c r="C10" s="496" t="s">
        <v>441</v>
      </c>
      <c r="D10" s="497"/>
      <c r="E10" s="497"/>
      <c r="F10" s="497"/>
      <c r="G10" s="497"/>
      <c r="H10" s="497"/>
      <c r="I10" s="497"/>
      <c r="J10" s="497"/>
      <c r="K10" s="497"/>
      <c r="L10" s="497"/>
      <c r="M10" s="497"/>
      <c r="N10" s="498"/>
      <c r="O10" s="376" t="s">
        <v>201</v>
      </c>
    </row>
    <row r="11" spans="2:15" ht="21.75" customHeight="1" thickBot="1">
      <c r="B11" s="505"/>
      <c r="C11" s="496" t="s">
        <v>442</v>
      </c>
      <c r="D11" s="498"/>
      <c r="E11" s="512" t="s">
        <v>443</v>
      </c>
      <c r="F11" s="498"/>
      <c r="G11" s="512" t="s">
        <v>444</v>
      </c>
      <c r="H11" s="498"/>
      <c r="I11" s="512" t="s">
        <v>445</v>
      </c>
      <c r="J11" s="498"/>
      <c r="K11" s="512" t="s">
        <v>446</v>
      </c>
      <c r="L11" s="498"/>
      <c r="M11" s="512" t="s">
        <v>447</v>
      </c>
      <c r="N11" s="498"/>
    </row>
    <row r="12" spans="2:15" ht="15.75" thickBot="1">
      <c r="B12" s="505"/>
      <c r="C12" s="254" t="s">
        <v>203</v>
      </c>
      <c r="D12" s="258" t="s">
        <v>205</v>
      </c>
      <c r="E12" s="259" t="s">
        <v>203</v>
      </c>
      <c r="F12" s="255" t="s">
        <v>205</v>
      </c>
      <c r="G12" s="254" t="s">
        <v>203</v>
      </c>
      <c r="H12" s="255" t="s">
        <v>205</v>
      </c>
      <c r="I12" s="254" t="s">
        <v>203</v>
      </c>
      <c r="J12" s="255" t="s">
        <v>205</v>
      </c>
      <c r="K12" s="254" t="s">
        <v>203</v>
      </c>
      <c r="L12" s="255" t="s">
        <v>205</v>
      </c>
      <c r="M12" s="254" t="s">
        <v>203</v>
      </c>
      <c r="N12" s="258" t="s">
        <v>205</v>
      </c>
    </row>
    <row r="13" spans="2:15" ht="16.5" customHeight="1">
      <c r="B13" s="260" t="s">
        <v>262</v>
      </c>
      <c r="C13" s="261">
        <v>0.67853479853479859</v>
      </c>
      <c r="D13" s="262">
        <v>0.32146520146520147</v>
      </c>
      <c r="E13" s="262">
        <v>0.7604395604395604</v>
      </c>
      <c r="F13" s="262">
        <v>0.23956043956043957</v>
      </c>
      <c r="G13" s="262">
        <v>0.41890109890109889</v>
      </c>
      <c r="H13" s="262">
        <v>0.58109890109890106</v>
      </c>
      <c r="I13" s="262">
        <v>0.89391941391941387</v>
      </c>
      <c r="J13" s="262">
        <v>0.10608058608058607</v>
      </c>
      <c r="K13" s="262">
        <v>0.91135531135531134</v>
      </c>
      <c r="L13" s="262">
        <v>8.8644688644688649E-2</v>
      </c>
      <c r="M13" s="262">
        <v>0.25054945054945055</v>
      </c>
      <c r="N13" s="262">
        <v>0.74945054945054945</v>
      </c>
    </row>
    <row r="14" spans="2:15" ht="16.5" customHeight="1">
      <c r="B14" s="256" t="s">
        <v>530</v>
      </c>
      <c r="C14" s="236">
        <v>0.66666666666666652</v>
      </c>
      <c r="D14" s="215">
        <v>0.33333333333333326</v>
      </c>
      <c r="E14" s="215">
        <v>0.67441860465116277</v>
      </c>
      <c r="F14" s="215">
        <v>0.32558139534883723</v>
      </c>
      <c r="G14" s="215">
        <v>0.39534883720930231</v>
      </c>
      <c r="H14" s="215">
        <v>0.60465116279069764</v>
      </c>
      <c r="I14" s="215">
        <v>0.84496124031007758</v>
      </c>
      <c r="J14" s="215">
        <v>0.15503875968992248</v>
      </c>
      <c r="K14" s="215">
        <v>0.86821705426356588</v>
      </c>
      <c r="L14" s="215">
        <v>0.13178294573643412</v>
      </c>
      <c r="M14" s="215">
        <v>0.40310077519379844</v>
      </c>
      <c r="N14" s="215">
        <v>0.5968992248062015</v>
      </c>
    </row>
    <row r="15" spans="2:15" ht="16.5" customHeight="1">
      <c r="B15" s="256" t="s">
        <v>83</v>
      </c>
      <c r="C15" s="236">
        <v>0.61425576519916147</v>
      </c>
      <c r="D15" s="215">
        <v>0.38574423480083858</v>
      </c>
      <c r="E15" s="215">
        <v>0.78301886792452835</v>
      </c>
      <c r="F15" s="215">
        <v>0.21698113207547171</v>
      </c>
      <c r="G15" s="215">
        <v>0.30188679245283018</v>
      </c>
      <c r="H15" s="215">
        <v>0.69811320754716977</v>
      </c>
      <c r="I15" s="215">
        <v>0.96540880503144644</v>
      </c>
      <c r="J15" s="215">
        <v>3.4591194968553458E-2</v>
      </c>
      <c r="K15" s="215">
        <v>0.96436058700209637</v>
      </c>
      <c r="L15" s="215">
        <v>3.5639412997903561E-2</v>
      </c>
      <c r="M15" s="215">
        <v>0.12997903563941299</v>
      </c>
      <c r="N15" s="215">
        <v>0.87002096436058696</v>
      </c>
    </row>
    <row r="16" spans="2:15" ht="16.5" customHeight="1">
      <c r="B16" s="256" t="s">
        <v>84</v>
      </c>
      <c r="C16" s="236">
        <v>0.64444444444444438</v>
      </c>
      <c r="D16" s="215">
        <v>0.35555555555555557</v>
      </c>
      <c r="E16" s="215">
        <v>0.67407407407407405</v>
      </c>
      <c r="F16" s="215">
        <v>0.32592592592592595</v>
      </c>
      <c r="G16" s="215">
        <v>0.42222222222222222</v>
      </c>
      <c r="H16" s="215">
        <v>0.57777777777777772</v>
      </c>
      <c r="I16" s="215">
        <v>0.68888888888888888</v>
      </c>
      <c r="J16" s="215">
        <v>0.31111111111111112</v>
      </c>
      <c r="K16" s="215">
        <v>0.874074074074074</v>
      </c>
      <c r="L16" s="215">
        <v>0.12592592592592591</v>
      </c>
      <c r="M16" s="215">
        <v>0.31851851851851853</v>
      </c>
      <c r="N16" s="215">
        <v>0.68148148148148158</v>
      </c>
    </row>
    <row r="17" spans="2:14" ht="16.5" customHeight="1">
      <c r="B17" s="256" t="s">
        <v>85</v>
      </c>
      <c r="C17" s="236">
        <v>0.67217630853994492</v>
      </c>
      <c r="D17" s="215">
        <v>0.32782369146005508</v>
      </c>
      <c r="E17" s="215">
        <v>0.66666666666666652</v>
      </c>
      <c r="F17" s="215">
        <v>0.33333333333333326</v>
      </c>
      <c r="G17" s="215">
        <v>0.42975206611570249</v>
      </c>
      <c r="H17" s="215">
        <v>0.57024793388429751</v>
      </c>
      <c r="I17" s="215">
        <v>0.9366391184573003</v>
      </c>
      <c r="J17" s="215">
        <v>6.3360881542699726E-2</v>
      </c>
      <c r="K17" s="215">
        <v>0.96418732782369143</v>
      </c>
      <c r="L17" s="215">
        <v>3.5812672176308541E-2</v>
      </c>
      <c r="M17" s="215">
        <v>0.3415977961432507</v>
      </c>
      <c r="N17" s="215">
        <v>0.6584022038567493</v>
      </c>
    </row>
    <row r="18" spans="2:14" ht="16.5" customHeight="1">
      <c r="B18" s="256" t="s">
        <v>86</v>
      </c>
      <c r="C18" s="236">
        <v>0.74964234620886983</v>
      </c>
      <c r="D18" s="215">
        <v>0.25035765379113017</v>
      </c>
      <c r="E18" s="215">
        <v>0.742489270386266</v>
      </c>
      <c r="F18" s="215">
        <v>0.25751072961373389</v>
      </c>
      <c r="G18" s="215">
        <v>0.36623748211731039</v>
      </c>
      <c r="H18" s="215">
        <v>0.63376251788268956</v>
      </c>
      <c r="I18" s="215">
        <v>0.86409155937052928</v>
      </c>
      <c r="J18" s="215">
        <v>0.13590844062947066</v>
      </c>
      <c r="K18" s="215">
        <v>0.94992846924177399</v>
      </c>
      <c r="L18" s="215">
        <v>5.007153075822604E-2</v>
      </c>
      <c r="M18" s="215">
        <v>0.3905579399141631</v>
      </c>
      <c r="N18" s="215">
        <v>0.6094420600858369</v>
      </c>
    </row>
    <row r="19" spans="2:14" ht="16.5" customHeight="1">
      <c r="B19" s="256" t="s">
        <v>87</v>
      </c>
      <c r="C19" s="236">
        <v>0.67538461538461536</v>
      </c>
      <c r="D19" s="215">
        <v>0.32461538461538469</v>
      </c>
      <c r="E19" s="215">
        <v>0.70307692307692304</v>
      </c>
      <c r="F19" s="215">
        <v>0.2969230769230769</v>
      </c>
      <c r="G19" s="215">
        <v>0.2846153846153846</v>
      </c>
      <c r="H19" s="215">
        <v>0.71538461538461529</v>
      </c>
      <c r="I19" s="215">
        <v>0.75692307692307692</v>
      </c>
      <c r="J19" s="215">
        <v>0.24307692307692308</v>
      </c>
      <c r="K19" s="215">
        <v>0.88615384615384618</v>
      </c>
      <c r="L19" s="215">
        <v>0.11384615384615385</v>
      </c>
      <c r="M19" s="215">
        <v>0.29384615384615387</v>
      </c>
      <c r="N19" s="215">
        <v>0.70615384615384613</v>
      </c>
    </row>
    <row r="20" spans="2:14" ht="16.5" customHeight="1">
      <c r="B20" s="256" t="s">
        <v>88</v>
      </c>
      <c r="C20" s="236">
        <v>0.76394849785407726</v>
      </c>
      <c r="D20" s="215">
        <v>0.23605150214592274</v>
      </c>
      <c r="E20" s="215">
        <v>0.7811158798283262</v>
      </c>
      <c r="F20" s="215">
        <v>0.21888412017167383</v>
      </c>
      <c r="G20" s="215">
        <v>0.48497854077253216</v>
      </c>
      <c r="H20" s="215">
        <v>0.51502145922746778</v>
      </c>
      <c r="I20" s="215">
        <v>0.87982832618025753</v>
      </c>
      <c r="J20" s="215">
        <v>0.12017167381974249</v>
      </c>
      <c r="K20" s="215">
        <v>0.9570815450643777</v>
      </c>
      <c r="L20" s="215">
        <v>4.2918454935622317E-2</v>
      </c>
      <c r="M20" s="215">
        <v>0.39914163090128763</v>
      </c>
      <c r="N20" s="215">
        <v>0.60085836909871249</v>
      </c>
    </row>
    <row r="21" spans="2:14" ht="16.5" customHeight="1">
      <c r="B21" s="256" t="s">
        <v>89</v>
      </c>
      <c r="C21" s="236">
        <v>0.65254237288135597</v>
      </c>
      <c r="D21" s="215">
        <v>0.34745762711864409</v>
      </c>
      <c r="E21" s="215">
        <v>0.6745762711864407</v>
      </c>
      <c r="F21" s="215">
        <v>0.3254237288135593</v>
      </c>
      <c r="G21" s="215">
        <v>0.45932203389830506</v>
      </c>
      <c r="H21" s="215">
        <v>0.54067796610169494</v>
      </c>
      <c r="I21" s="215">
        <v>0.92711864406779665</v>
      </c>
      <c r="J21" s="215">
        <v>7.2881355932203393E-2</v>
      </c>
      <c r="K21" s="215">
        <v>0.95254237288135579</v>
      </c>
      <c r="L21" s="215">
        <v>4.7457627118644069E-2</v>
      </c>
      <c r="M21" s="215">
        <v>0.24067796610169492</v>
      </c>
      <c r="N21" s="215">
        <v>0.7593220338983051</v>
      </c>
    </row>
    <row r="22" spans="2:14" ht="16.5" customHeight="1">
      <c r="B22" s="256" t="s">
        <v>90</v>
      </c>
      <c r="C22" s="236">
        <v>0.66777685262281428</v>
      </c>
      <c r="D22" s="215">
        <v>0.33222314737718572</v>
      </c>
      <c r="E22" s="215">
        <v>0.75603663613655281</v>
      </c>
      <c r="F22" s="215">
        <v>0.24396336386344714</v>
      </c>
      <c r="G22" s="215">
        <v>0.43921731890091592</v>
      </c>
      <c r="H22" s="215">
        <v>0.56078268109908413</v>
      </c>
      <c r="I22" s="215">
        <v>0.88426311407160696</v>
      </c>
      <c r="J22" s="215">
        <v>0.115736885928393</v>
      </c>
      <c r="K22" s="215">
        <v>0.78934221482098255</v>
      </c>
      <c r="L22" s="215">
        <v>0.21065778517901748</v>
      </c>
      <c r="M22" s="215">
        <v>0.175270607826811</v>
      </c>
      <c r="N22" s="215">
        <v>0.82472939217318897</v>
      </c>
    </row>
    <row r="23" spans="2:14" ht="16.5" customHeight="1">
      <c r="B23" s="256" t="s">
        <v>91</v>
      </c>
      <c r="C23" s="236">
        <v>0.69716775599128544</v>
      </c>
      <c r="D23" s="215">
        <v>0.30283224400871461</v>
      </c>
      <c r="E23" s="215">
        <v>0.74509803921568629</v>
      </c>
      <c r="F23" s="215">
        <v>0.25490196078431371</v>
      </c>
      <c r="G23" s="215">
        <v>0.47494553376906318</v>
      </c>
      <c r="H23" s="215">
        <v>0.52505446623093677</v>
      </c>
      <c r="I23" s="215">
        <v>0.94335511982570808</v>
      </c>
      <c r="J23" s="215">
        <v>5.6644880174291937E-2</v>
      </c>
      <c r="K23" s="215">
        <v>0.9673202614379085</v>
      </c>
      <c r="L23" s="215">
        <v>3.2679738562091505E-2</v>
      </c>
      <c r="M23" s="215">
        <v>0.31154684095860569</v>
      </c>
      <c r="N23" s="215">
        <v>0.68845315904139437</v>
      </c>
    </row>
    <row r="24" spans="2:14" ht="16.5" customHeight="1">
      <c r="B24" s="256" t="s">
        <v>92</v>
      </c>
      <c r="C24" s="236">
        <v>0.70078740157480313</v>
      </c>
      <c r="D24" s="215">
        <v>0.29921259842519687</v>
      </c>
      <c r="E24" s="215">
        <v>0.75328083989501304</v>
      </c>
      <c r="F24" s="215">
        <v>0.24671916010498687</v>
      </c>
      <c r="G24" s="215">
        <v>0.53543307086614178</v>
      </c>
      <c r="H24" s="215">
        <v>0.46456692913385828</v>
      </c>
      <c r="I24" s="215">
        <v>0.80577427821522307</v>
      </c>
      <c r="J24" s="215">
        <v>0.1942257217847769</v>
      </c>
      <c r="K24" s="215">
        <v>0.93700787401574803</v>
      </c>
      <c r="L24" s="215">
        <v>6.2992125984251968E-2</v>
      </c>
      <c r="M24" s="215">
        <v>0.35170603674540685</v>
      </c>
      <c r="N24" s="215">
        <v>0.64829396325459332</v>
      </c>
    </row>
    <row r="25" spans="2:14" ht="16.5" customHeight="1">
      <c r="B25" s="256" t="s">
        <v>93</v>
      </c>
      <c r="C25" s="236">
        <v>0.67818696883852692</v>
      </c>
      <c r="D25" s="215">
        <v>0.32181303116147303</v>
      </c>
      <c r="E25" s="215">
        <v>0.82209631728045318</v>
      </c>
      <c r="F25" s="215">
        <v>0.17790368271954674</v>
      </c>
      <c r="G25" s="215">
        <v>0.45949008498583571</v>
      </c>
      <c r="H25" s="215">
        <v>0.54050991501416434</v>
      </c>
      <c r="I25" s="215">
        <v>0.91898016997167142</v>
      </c>
      <c r="J25" s="215">
        <v>8.1019830028328618E-2</v>
      </c>
      <c r="K25" s="215">
        <v>0.92634560906515584</v>
      </c>
      <c r="L25" s="215">
        <v>7.3654390934844188E-2</v>
      </c>
      <c r="M25" s="215">
        <v>0.19093484419263457</v>
      </c>
      <c r="N25" s="215">
        <v>0.80906515580736549</v>
      </c>
    </row>
    <row r="26" spans="2:14" ht="16.5" customHeight="1">
      <c r="B26" s="256" t="s">
        <v>94</v>
      </c>
      <c r="C26" s="236">
        <v>0.63178677196446198</v>
      </c>
      <c r="D26" s="215">
        <v>0.36821322803553808</v>
      </c>
      <c r="E26" s="215">
        <v>0.76850937808489628</v>
      </c>
      <c r="F26" s="215">
        <v>0.23149062191510364</v>
      </c>
      <c r="G26" s="215">
        <v>0.44323790720631789</v>
      </c>
      <c r="H26" s="215">
        <v>0.55676209279368216</v>
      </c>
      <c r="I26" s="215">
        <v>0.94126357354392898</v>
      </c>
      <c r="J26" s="215">
        <v>5.8736426456071078E-2</v>
      </c>
      <c r="K26" s="215">
        <v>0.91510365251727555</v>
      </c>
      <c r="L26" s="215">
        <v>8.489634748272458E-2</v>
      </c>
      <c r="M26" s="215">
        <v>0.19545903257650543</v>
      </c>
      <c r="N26" s="215">
        <v>0.80454096742349468</v>
      </c>
    </row>
    <row r="27" spans="2:14" ht="16.5" customHeight="1">
      <c r="B27" s="256" t="s">
        <v>95</v>
      </c>
      <c r="C27" s="236">
        <v>0.72549019607843135</v>
      </c>
      <c r="D27" s="215">
        <v>0.27450980392156865</v>
      </c>
      <c r="E27" s="215">
        <v>0.74509803921568629</v>
      </c>
      <c r="F27" s="215">
        <v>0.25490196078431371</v>
      </c>
      <c r="G27" s="215">
        <v>0.49019607843137253</v>
      </c>
      <c r="H27" s="215">
        <v>0.50980392156862742</v>
      </c>
      <c r="I27" s="215">
        <v>0.82352941176470584</v>
      </c>
      <c r="J27" s="215">
        <v>0.17647058823529413</v>
      </c>
      <c r="K27" s="215">
        <v>0.96078431372549022</v>
      </c>
      <c r="L27" s="215">
        <v>3.9215686274509803E-2</v>
      </c>
      <c r="M27" s="215">
        <v>0.41176470588235292</v>
      </c>
      <c r="N27" s="215">
        <v>0.58823529411764708</v>
      </c>
    </row>
    <row r="28" spans="2:14" ht="16.5" customHeight="1">
      <c r="B28" s="256" t="s">
        <v>96</v>
      </c>
      <c r="C28" s="236">
        <v>0.59677419354838712</v>
      </c>
      <c r="D28" s="215">
        <v>0.40322580645161288</v>
      </c>
      <c r="E28" s="215">
        <v>0.66129032258064513</v>
      </c>
      <c r="F28" s="215">
        <v>0.33870967741935482</v>
      </c>
      <c r="G28" s="215">
        <v>0.35483870967741937</v>
      </c>
      <c r="H28" s="215">
        <v>0.64516129032258063</v>
      </c>
      <c r="I28" s="215">
        <v>0.967741935483871</v>
      </c>
      <c r="J28" s="215">
        <v>3.2258064516129031E-2</v>
      </c>
      <c r="K28" s="215">
        <v>0.967741935483871</v>
      </c>
      <c r="L28" s="215">
        <v>3.2258064516129031E-2</v>
      </c>
      <c r="M28" s="215">
        <v>0.17741935483870969</v>
      </c>
      <c r="N28" s="215">
        <v>0.82258064516129037</v>
      </c>
    </row>
    <row r="29" spans="2:14" ht="16.5" customHeight="1">
      <c r="B29" s="256" t="s">
        <v>97</v>
      </c>
      <c r="C29" s="236">
        <v>0.66666666666666652</v>
      </c>
      <c r="D29" s="215">
        <v>0.33333333333333326</v>
      </c>
      <c r="E29" s="215">
        <v>0.80952380952380953</v>
      </c>
      <c r="F29" s="215">
        <v>0.19047619047619047</v>
      </c>
      <c r="G29" s="215">
        <v>0.38095238095238093</v>
      </c>
      <c r="H29" s="215">
        <v>0.61904761904761907</v>
      </c>
      <c r="I29" s="215">
        <v>0.90476190476190477</v>
      </c>
      <c r="J29" s="215">
        <v>9.5238095238095233E-2</v>
      </c>
      <c r="K29" s="215">
        <v>0.95238095238095222</v>
      </c>
      <c r="L29" s="215">
        <v>4.7619047619047616E-2</v>
      </c>
      <c r="M29" s="215">
        <v>0.19047619047619047</v>
      </c>
      <c r="N29" s="215">
        <v>0.80952380952380953</v>
      </c>
    </row>
    <row r="30" spans="2:14" ht="16.5" customHeight="1">
      <c r="B30" s="256" t="s">
        <v>98</v>
      </c>
      <c r="C30" s="236">
        <v>0.83508245877061471</v>
      </c>
      <c r="D30" s="215">
        <v>0.16491754122938532</v>
      </c>
      <c r="E30" s="215">
        <v>0.85907046476761617</v>
      </c>
      <c r="F30" s="215">
        <v>0.1409295352323838</v>
      </c>
      <c r="G30" s="215">
        <v>0.67466266866566715</v>
      </c>
      <c r="H30" s="215">
        <v>0.32533733133433285</v>
      </c>
      <c r="I30" s="215">
        <v>0.91604197901049478</v>
      </c>
      <c r="J30" s="215">
        <v>8.3958020989505264E-2</v>
      </c>
      <c r="K30" s="215">
        <v>0.96551724137931028</v>
      </c>
      <c r="L30" s="215">
        <v>3.4482758620689655E-2</v>
      </c>
      <c r="M30" s="215">
        <v>0.57571214392803594</v>
      </c>
      <c r="N30" s="215">
        <v>0.42428785607196401</v>
      </c>
    </row>
    <row r="31" spans="2:14" ht="16.5" customHeight="1">
      <c r="B31" s="256" t="s">
        <v>99</v>
      </c>
      <c r="C31" s="236">
        <v>0.75227272727272732</v>
      </c>
      <c r="D31" s="215">
        <v>0.24772727272727274</v>
      </c>
      <c r="E31" s="215">
        <v>0.76818181818181808</v>
      </c>
      <c r="F31" s="215">
        <v>0.23181818181818181</v>
      </c>
      <c r="G31" s="215">
        <v>0.25795454545454544</v>
      </c>
      <c r="H31" s="215">
        <v>0.74204545454545456</v>
      </c>
      <c r="I31" s="215">
        <v>0.75909090909090904</v>
      </c>
      <c r="J31" s="215">
        <v>0.24090909090909091</v>
      </c>
      <c r="K31" s="215">
        <v>0.93409090909090908</v>
      </c>
      <c r="L31" s="215">
        <v>6.5909090909090903E-2</v>
      </c>
      <c r="M31" s="215">
        <v>0.30681818181818182</v>
      </c>
      <c r="N31" s="215">
        <v>0.69318181818181823</v>
      </c>
    </row>
    <row r="32" spans="2:14" ht="16.5" customHeight="1">
      <c r="B32" s="256" t="s">
        <v>100</v>
      </c>
      <c r="C32" s="236">
        <v>0.58974358974358976</v>
      </c>
      <c r="D32" s="215">
        <v>0.41025641025641024</v>
      </c>
      <c r="E32" s="215">
        <v>0.66666666666666652</v>
      </c>
      <c r="F32" s="215">
        <v>0.33333333333333326</v>
      </c>
      <c r="G32" s="215">
        <v>0.33333333333333326</v>
      </c>
      <c r="H32" s="215">
        <v>0.66666666666666652</v>
      </c>
      <c r="I32" s="215">
        <v>0.89743589743589747</v>
      </c>
      <c r="J32" s="215">
        <v>0.10256410256410256</v>
      </c>
      <c r="K32" s="215">
        <v>0.97435897435897434</v>
      </c>
      <c r="L32" s="215">
        <v>2.564102564102564E-2</v>
      </c>
      <c r="M32" s="215">
        <v>0.17948717948717949</v>
      </c>
      <c r="N32" s="215">
        <v>0.82051282051282048</v>
      </c>
    </row>
    <row r="33" spans="2:14" ht="16.5" customHeight="1">
      <c r="B33" s="256" t="s">
        <v>101</v>
      </c>
      <c r="C33" s="236">
        <v>0.52413793103448281</v>
      </c>
      <c r="D33" s="215">
        <v>0.47586206896551725</v>
      </c>
      <c r="E33" s="215">
        <v>0.60689655172413792</v>
      </c>
      <c r="F33" s="215">
        <v>0.39310344827586208</v>
      </c>
      <c r="G33" s="215">
        <v>0.40344827586206899</v>
      </c>
      <c r="H33" s="215">
        <v>0.59655172413793101</v>
      </c>
      <c r="I33" s="215">
        <v>0.91034482758620694</v>
      </c>
      <c r="J33" s="215">
        <v>8.9655172413793102E-2</v>
      </c>
      <c r="K33" s="215">
        <v>0.95862068965517233</v>
      </c>
      <c r="L33" s="215">
        <v>4.1379310344827586E-2</v>
      </c>
      <c r="M33" s="215">
        <v>0.17241379310344829</v>
      </c>
      <c r="N33" s="215">
        <v>0.82758620689655171</v>
      </c>
    </row>
    <row r="34" spans="2:14" ht="16.5" customHeight="1">
      <c r="B34" s="256" t="s">
        <v>102</v>
      </c>
      <c r="C34" s="236">
        <v>0.64331210191082799</v>
      </c>
      <c r="D34" s="215">
        <v>0.35668789808917195</v>
      </c>
      <c r="E34" s="215">
        <v>0.68152866242038213</v>
      </c>
      <c r="F34" s="215">
        <v>0.31847133757961782</v>
      </c>
      <c r="G34" s="215">
        <v>0.2356687898089172</v>
      </c>
      <c r="H34" s="215">
        <v>0.76433121019108285</v>
      </c>
      <c r="I34" s="215">
        <v>0.88535031847133761</v>
      </c>
      <c r="J34" s="215">
        <v>0.11464968152866244</v>
      </c>
      <c r="K34" s="215">
        <v>0.92993630573248409</v>
      </c>
      <c r="L34" s="215">
        <v>7.0063694267515922E-2</v>
      </c>
      <c r="M34" s="215">
        <v>0.35031847133757954</v>
      </c>
      <c r="N34" s="215">
        <v>0.64968152866242035</v>
      </c>
    </row>
    <row r="35" spans="2:14" ht="16.5" customHeight="1">
      <c r="B35" s="256" t="s">
        <v>103</v>
      </c>
      <c r="C35" s="236">
        <v>0.64975450081833064</v>
      </c>
      <c r="D35" s="215">
        <v>0.35024549918166942</v>
      </c>
      <c r="E35" s="215">
        <v>0.76104746317512284</v>
      </c>
      <c r="F35" s="215">
        <v>0.23895253682487724</v>
      </c>
      <c r="G35" s="215">
        <v>0.36661211129296234</v>
      </c>
      <c r="H35" s="215">
        <v>0.63338788870703766</v>
      </c>
      <c r="I35" s="215">
        <v>0.9443535188216039</v>
      </c>
      <c r="J35" s="215">
        <v>5.5646481178396073E-2</v>
      </c>
      <c r="K35" s="215">
        <v>0.96235679214402614</v>
      </c>
      <c r="L35" s="215">
        <v>3.7643207855973811E-2</v>
      </c>
      <c r="M35" s="215">
        <v>0.20621931260229132</v>
      </c>
      <c r="N35" s="215">
        <v>0.79378068739770868</v>
      </c>
    </row>
    <row r="36" spans="2:14" ht="16.5" customHeight="1">
      <c r="B36" s="256" t="s">
        <v>104</v>
      </c>
      <c r="C36" s="236">
        <v>0.98837209302325579</v>
      </c>
      <c r="D36" s="215">
        <v>1.1627906976744186E-2</v>
      </c>
      <c r="E36" s="215">
        <v>0.98837209302325579</v>
      </c>
      <c r="F36" s="215">
        <v>1.1627906976744186E-2</v>
      </c>
      <c r="G36" s="215">
        <v>0.37209302325581395</v>
      </c>
      <c r="H36" s="215">
        <v>0.62790697674418605</v>
      </c>
      <c r="I36" s="215">
        <v>0.9651162790697676</v>
      </c>
      <c r="J36" s="215">
        <v>3.4883720930232558E-2</v>
      </c>
      <c r="K36" s="215">
        <v>0.97674418604651148</v>
      </c>
      <c r="L36" s="215">
        <v>2.3255813953488372E-2</v>
      </c>
      <c r="M36" s="215">
        <v>0.22093023255813954</v>
      </c>
      <c r="N36" s="215">
        <v>0.77906976744186052</v>
      </c>
    </row>
    <row r="37" spans="2:14" ht="16.5" customHeight="1" thickBot="1">
      <c r="B37" s="257" t="s">
        <v>265</v>
      </c>
      <c r="C37" s="238">
        <v>0</v>
      </c>
      <c r="D37" s="218">
        <v>0</v>
      </c>
      <c r="E37" s="218">
        <v>0</v>
      </c>
      <c r="F37" s="218">
        <v>0</v>
      </c>
      <c r="G37" s="218">
        <v>0</v>
      </c>
      <c r="H37" s="218">
        <v>0</v>
      </c>
      <c r="I37" s="218">
        <v>0</v>
      </c>
      <c r="J37" s="218">
        <v>0</v>
      </c>
      <c r="K37" s="218">
        <v>0</v>
      </c>
      <c r="L37" s="218">
        <v>0</v>
      </c>
      <c r="M37" s="218">
        <v>0</v>
      </c>
      <c r="N37" s="218">
        <v>0</v>
      </c>
    </row>
    <row r="38" spans="2:14" ht="15.75">
      <c r="B38" s="406" t="s">
        <v>135</v>
      </c>
      <c r="C38" s="406"/>
      <c r="D38" s="406"/>
      <c r="E38" s="131"/>
      <c r="F38" s="130"/>
      <c r="G38" s="130"/>
      <c r="H38" s="130"/>
    </row>
    <row r="39" spans="2:14" ht="16.5">
      <c r="B39" s="75" t="s">
        <v>260</v>
      </c>
      <c r="C39" s="77"/>
      <c r="D39" s="77"/>
    </row>
  </sheetData>
  <mergeCells count="10">
    <mergeCell ref="K11:L11"/>
    <mergeCell ref="M11:N11"/>
    <mergeCell ref="C10:N10"/>
    <mergeCell ref="B38:D38"/>
    <mergeCell ref="B9:H9"/>
    <mergeCell ref="B10:B12"/>
    <mergeCell ref="C11:D11"/>
    <mergeCell ref="E11:F11"/>
    <mergeCell ref="G11:H11"/>
    <mergeCell ref="I11:J11"/>
  </mergeCells>
  <hyperlinks>
    <hyperlink ref="O10" location="INDICE!A1" display="ÍNDICE"/>
  </hyperlinks>
  <pageMargins left="0.7" right="0.7" top="0.75" bottom="0.75" header="0.3" footer="0.3"/>
  <pageSetup orientation="portrait" horizontalDpi="360" verticalDpi="36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G39"/>
  <sheetViews>
    <sheetView zoomScale="130" zoomScaleNormal="130" workbookViewId="0">
      <selection activeCell="A17" sqref="A17"/>
    </sheetView>
  </sheetViews>
  <sheetFormatPr baseColWidth="10" defaultColWidth="11.42578125" defaultRowHeight="15"/>
  <cols>
    <col min="1" max="1" width="7.28515625" style="11" customWidth="1"/>
    <col min="2" max="2" width="24" style="11" customWidth="1"/>
    <col min="3" max="5" width="26.7109375" style="11" customWidth="1"/>
    <col min="6" max="6" width="32.42578125" style="11" customWidth="1"/>
    <col min="7" max="16384" width="11.42578125" style="11"/>
  </cols>
  <sheetData>
    <row r="9" spans="2:7" ht="80.25" customHeight="1" thickBot="1">
      <c r="B9" s="481"/>
      <c r="C9" s="481"/>
      <c r="D9" s="481"/>
      <c r="E9" s="481"/>
      <c r="F9" s="481"/>
    </row>
    <row r="10" spans="2:7" ht="36" customHeight="1" thickBot="1">
      <c r="B10" s="495" t="s">
        <v>81</v>
      </c>
      <c r="C10" s="506" t="s">
        <v>422</v>
      </c>
      <c r="D10" s="507"/>
      <c r="E10" s="507"/>
      <c r="F10" s="508"/>
      <c r="G10" s="376" t="s">
        <v>201</v>
      </c>
    </row>
    <row r="11" spans="2:7" ht="39.75" customHeight="1" thickBot="1">
      <c r="B11" s="505"/>
      <c r="C11" s="264" t="s">
        <v>423</v>
      </c>
      <c r="D11" s="265" t="s">
        <v>424</v>
      </c>
      <c r="E11" s="266" t="s">
        <v>425</v>
      </c>
      <c r="F11" s="264" t="s">
        <v>426</v>
      </c>
    </row>
    <row r="12" spans="2:7" ht="15.75" customHeight="1" thickBot="1">
      <c r="B12" s="505"/>
      <c r="C12" s="254" t="s">
        <v>138</v>
      </c>
      <c r="D12" s="254" t="s">
        <v>138</v>
      </c>
      <c r="E12" s="254" t="s">
        <v>138</v>
      </c>
      <c r="F12" s="254" t="s">
        <v>138</v>
      </c>
    </row>
    <row r="13" spans="2:7" ht="16.5" customHeight="1">
      <c r="B13" s="260" t="s">
        <v>262</v>
      </c>
      <c r="C13" s="261">
        <v>0.54116263440860213</v>
      </c>
      <c r="D13" s="262">
        <v>0.32006048387096775</v>
      </c>
      <c r="E13" s="262">
        <v>0.12227822580645162</v>
      </c>
      <c r="F13" s="263">
        <v>1.6498655913978495E-2</v>
      </c>
    </row>
    <row r="14" spans="2:7" ht="16.5" customHeight="1">
      <c r="B14" s="256" t="s">
        <v>530</v>
      </c>
      <c r="C14" s="236">
        <v>0.60219646125686399</v>
      </c>
      <c r="D14" s="215">
        <v>0.20134228187919462</v>
      </c>
      <c r="E14" s="215">
        <v>0.16900549115314217</v>
      </c>
      <c r="F14" s="216">
        <v>2.7455765710799267E-2</v>
      </c>
    </row>
    <row r="15" spans="2:7" ht="16.5" customHeight="1">
      <c r="B15" s="256" t="s">
        <v>83</v>
      </c>
      <c r="C15" s="236">
        <v>0.59266287160025299</v>
      </c>
      <c r="D15" s="215">
        <v>0.36242884250474383</v>
      </c>
      <c r="E15" s="215">
        <v>4.0480708412397218E-2</v>
      </c>
      <c r="F15" s="216">
        <v>4.4275774826059459E-3</v>
      </c>
    </row>
    <row r="16" spans="2:7" ht="16.5" customHeight="1">
      <c r="B16" s="256" t="s">
        <v>84</v>
      </c>
      <c r="C16" s="236">
        <v>0.48679245283018863</v>
      </c>
      <c r="D16" s="215">
        <v>0.22138364779874217</v>
      </c>
      <c r="E16" s="215">
        <v>0.2440251572327044</v>
      </c>
      <c r="F16" s="216">
        <v>4.779874213836479E-2</v>
      </c>
    </row>
    <row r="17" spans="2:6" ht="16.5" customHeight="1">
      <c r="B17" s="256" t="s">
        <v>85</v>
      </c>
      <c r="C17" s="236">
        <v>0.4704370179948586</v>
      </c>
      <c r="D17" s="215">
        <v>0.39588688946015421</v>
      </c>
      <c r="E17" s="215">
        <v>0.12082262210796917</v>
      </c>
      <c r="F17" s="216">
        <v>1.2853470437017995E-2</v>
      </c>
    </row>
    <row r="18" spans="2:6" ht="16.5" customHeight="1">
      <c r="B18" s="256" t="s">
        <v>86</v>
      </c>
      <c r="C18" s="236">
        <v>0.52788420604512554</v>
      </c>
      <c r="D18" s="215">
        <v>0.24563644103873986</v>
      </c>
      <c r="E18" s="215">
        <v>0.21413367390378885</v>
      </c>
      <c r="F18" s="216">
        <v>1.2345679012345678E-2</v>
      </c>
    </row>
    <row r="19" spans="2:6" ht="16.5" customHeight="1">
      <c r="B19" s="256" t="s">
        <v>87</v>
      </c>
      <c r="C19" s="236">
        <v>0.46150662251655628</v>
      </c>
      <c r="D19" s="215">
        <v>0.23137417218543047</v>
      </c>
      <c r="E19" s="215">
        <v>0.28435430463576161</v>
      </c>
      <c r="F19" s="216">
        <v>2.2764900662251654E-2</v>
      </c>
    </row>
    <row r="20" spans="2:6" ht="16.5" customHeight="1">
      <c r="B20" s="256" t="s">
        <v>88</v>
      </c>
      <c r="C20" s="236">
        <v>0.58944281524926689</v>
      </c>
      <c r="D20" s="215">
        <v>0.30791788856304986</v>
      </c>
      <c r="E20" s="215">
        <v>8.2111436950146624E-2</v>
      </c>
      <c r="F20" s="216">
        <v>2.0527859237536656E-2</v>
      </c>
    </row>
    <row r="21" spans="2:6" ht="16.5" customHeight="1">
      <c r="B21" s="256" t="s">
        <v>89</v>
      </c>
      <c r="C21" s="236">
        <v>0.43581357318070318</v>
      </c>
      <c r="D21" s="215">
        <v>0.4349959116925593</v>
      </c>
      <c r="E21" s="215">
        <v>0.11201962387571546</v>
      </c>
      <c r="F21" s="216">
        <v>1.7170891251022075E-2</v>
      </c>
    </row>
    <row r="22" spans="2:6" ht="16.5" customHeight="1">
      <c r="B22" s="256" t="s">
        <v>90</v>
      </c>
      <c r="C22" s="236">
        <v>0.54089615931721191</v>
      </c>
      <c r="D22" s="215">
        <v>0.42389758179231862</v>
      </c>
      <c r="E22" s="215">
        <v>3.2005689900426744E-2</v>
      </c>
      <c r="F22" s="216">
        <v>3.2005689900426741E-3</v>
      </c>
    </row>
    <row r="23" spans="2:6" ht="16.5" customHeight="1">
      <c r="B23" s="256" t="s">
        <v>91</v>
      </c>
      <c r="C23" s="236">
        <v>0.50769230769230766</v>
      </c>
      <c r="D23" s="215">
        <v>0.34479638009049773</v>
      </c>
      <c r="E23" s="215">
        <v>0.12398190045248869</v>
      </c>
      <c r="F23" s="216">
        <v>2.3529411764705882E-2</v>
      </c>
    </row>
    <row r="24" spans="2:6" ht="16.5" customHeight="1">
      <c r="B24" s="256" t="s">
        <v>92</v>
      </c>
      <c r="C24" s="236">
        <v>0.66162888329135183</v>
      </c>
      <c r="D24" s="215">
        <v>0.22502099076406382</v>
      </c>
      <c r="E24" s="215">
        <v>9.7397145256087322E-2</v>
      </c>
      <c r="F24" s="216">
        <v>1.595298068849706E-2</v>
      </c>
    </row>
    <row r="25" spans="2:6" ht="16.5" customHeight="1">
      <c r="B25" s="256" t="s">
        <v>93</v>
      </c>
      <c r="C25" s="236">
        <v>0.52683806946323863</v>
      </c>
      <c r="D25" s="215">
        <v>0.42534957149300856</v>
      </c>
      <c r="E25" s="215">
        <v>4.4654939106901208E-2</v>
      </c>
      <c r="F25" s="216">
        <v>3.1574199368516014E-3</v>
      </c>
    </row>
    <row r="26" spans="2:6" ht="16.5" customHeight="1">
      <c r="B26" s="256" t="s">
        <v>94</v>
      </c>
      <c r="C26" s="236">
        <v>0.56784900748454281</v>
      </c>
      <c r="D26" s="215">
        <v>0.34591604295476736</v>
      </c>
      <c r="E26" s="215">
        <v>7.0615034168564919E-2</v>
      </c>
      <c r="F26" s="216">
        <v>1.5619915392124959E-2</v>
      </c>
    </row>
    <row r="27" spans="2:6" ht="16.5" customHeight="1">
      <c r="B27" s="256" t="s">
        <v>95</v>
      </c>
      <c r="C27" s="236">
        <v>0.59509202453987731</v>
      </c>
      <c r="D27" s="215">
        <v>0.29038854805725972</v>
      </c>
      <c r="E27" s="215">
        <v>8.7934560327198361E-2</v>
      </c>
      <c r="F27" s="216">
        <v>2.6584867075664622E-2</v>
      </c>
    </row>
    <row r="28" spans="2:6" ht="16.5" customHeight="1">
      <c r="B28" s="256" t="s">
        <v>96</v>
      </c>
      <c r="C28" s="236">
        <v>0.58892128279883382</v>
      </c>
      <c r="D28" s="215">
        <v>0.28279883381924198</v>
      </c>
      <c r="E28" s="215">
        <v>0.12536443148688048</v>
      </c>
      <c r="F28" s="216">
        <v>2.9154518950437317E-3</v>
      </c>
    </row>
    <row r="29" spans="2:6" ht="16.5" customHeight="1">
      <c r="B29" s="256" t="s">
        <v>97</v>
      </c>
      <c r="C29" s="236">
        <v>0.60730593607305938</v>
      </c>
      <c r="D29" s="215">
        <v>0.35159817351598172</v>
      </c>
      <c r="E29" s="215">
        <v>3.1963470319634701E-2</v>
      </c>
      <c r="F29" s="216">
        <v>9.1324200913242004E-3</v>
      </c>
    </row>
    <row r="30" spans="2:6" ht="16.5" customHeight="1">
      <c r="B30" s="256" t="s">
        <v>98</v>
      </c>
      <c r="C30" s="236">
        <v>0.51532769556025371</v>
      </c>
      <c r="D30" s="215">
        <v>0.31765327695560253</v>
      </c>
      <c r="E30" s="215">
        <v>0.1263213530655391</v>
      </c>
      <c r="F30" s="216">
        <v>4.0697674418604654E-2</v>
      </c>
    </row>
    <row r="31" spans="2:6" ht="16.5" customHeight="1">
      <c r="B31" s="256" t="s">
        <v>99</v>
      </c>
      <c r="C31" s="236">
        <v>0.56737305077968814</v>
      </c>
      <c r="D31" s="215">
        <v>0.2383046781287485</v>
      </c>
      <c r="E31" s="215">
        <v>0.17992802878848463</v>
      </c>
      <c r="F31" s="216">
        <v>1.4394242303078768E-2</v>
      </c>
    </row>
    <row r="32" spans="2:6" ht="16.5" customHeight="1">
      <c r="B32" s="256" t="s">
        <v>100</v>
      </c>
      <c r="C32" s="236">
        <v>0.44690265486725667</v>
      </c>
      <c r="D32" s="215">
        <v>0.37168141592920356</v>
      </c>
      <c r="E32" s="215">
        <v>0.14601769911504425</v>
      </c>
      <c r="F32" s="216">
        <v>3.5398230088495575E-2</v>
      </c>
    </row>
    <row r="33" spans="2:6" ht="16.5" customHeight="1">
      <c r="B33" s="256" t="s">
        <v>101</v>
      </c>
      <c r="C33" s="236">
        <v>0.46451612903225808</v>
      </c>
      <c r="D33" s="215">
        <v>0.39677419354838711</v>
      </c>
      <c r="E33" s="215">
        <v>0.12096774193548387</v>
      </c>
      <c r="F33" s="216">
        <v>1.7741935483870968E-2</v>
      </c>
    </row>
    <row r="34" spans="2:6" ht="16.5" customHeight="1">
      <c r="B34" s="256" t="s">
        <v>102</v>
      </c>
      <c r="C34" s="236">
        <v>0.5</v>
      </c>
      <c r="D34" s="215">
        <v>0.42600896860986542</v>
      </c>
      <c r="E34" s="215">
        <v>7.1748878923766815E-2</v>
      </c>
      <c r="F34" s="216">
        <v>2.242152466367713E-3</v>
      </c>
    </row>
    <row r="35" spans="2:6" ht="16.5" customHeight="1">
      <c r="B35" s="256" t="s">
        <v>103</v>
      </c>
      <c r="C35" s="236">
        <v>0.6392467789890981</v>
      </c>
      <c r="D35" s="215">
        <v>0.30921704658077304</v>
      </c>
      <c r="E35" s="215">
        <v>3.9643211100099107E-2</v>
      </c>
      <c r="F35" s="216">
        <v>1.1892963330029734E-2</v>
      </c>
    </row>
    <row r="36" spans="2:6" ht="16.5" customHeight="1">
      <c r="B36" s="256" t="s">
        <v>104</v>
      </c>
      <c r="C36" s="236">
        <v>0.46153846153846151</v>
      </c>
      <c r="D36" s="215">
        <v>0.49230769230769234</v>
      </c>
      <c r="E36" s="215">
        <v>3.0769230769230771E-2</v>
      </c>
      <c r="F36" s="216">
        <v>1.5384615384615385E-2</v>
      </c>
    </row>
    <row r="37" spans="2:6" ht="16.5" customHeight="1" thickBot="1">
      <c r="B37" s="257" t="s">
        <v>264</v>
      </c>
      <c r="C37" s="238">
        <v>0.75</v>
      </c>
      <c r="D37" s="218">
        <v>0.16666666666666663</v>
      </c>
      <c r="E37" s="218">
        <v>8.3333333333333315E-2</v>
      </c>
      <c r="F37" s="219">
        <v>0</v>
      </c>
    </row>
    <row r="38" spans="2:6" ht="15.75">
      <c r="B38" s="406" t="s">
        <v>135</v>
      </c>
      <c r="C38" s="406"/>
      <c r="D38" s="406"/>
      <c r="E38" s="131"/>
      <c r="F38" s="130"/>
    </row>
    <row r="39" spans="2:6" ht="16.5" customHeight="1">
      <c r="B39" s="75" t="s">
        <v>260</v>
      </c>
      <c r="C39" s="77"/>
      <c r="D39" s="77"/>
    </row>
  </sheetData>
  <mergeCells count="4">
    <mergeCell ref="B38:D38"/>
    <mergeCell ref="B9:F9"/>
    <mergeCell ref="B10:B12"/>
    <mergeCell ref="C10:F10"/>
  </mergeCells>
  <hyperlinks>
    <hyperlink ref="G10" location="INDICE!A1" display="ÍNDICE"/>
  </hyperlinks>
  <pageMargins left="0.7" right="0.7" top="0.75" bottom="0.75" header="0.3" footer="0.3"/>
  <pageSetup orientation="portrait" horizontalDpi="360" verticalDpi="36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P39"/>
  <sheetViews>
    <sheetView zoomScale="115" zoomScaleNormal="115" workbookViewId="0">
      <selection activeCell="H13" sqref="H13"/>
    </sheetView>
  </sheetViews>
  <sheetFormatPr baseColWidth="10" defaultColWidth="11.42578125" defaultRowHeight="15"/>
  <cols>
    <col min="1" max="1" width="7.28515625" style="11" customWidth="1"/>
    <col min="2" max="2" width="24" style="11" customWidth="1"/>
    <col min="3" max="3" width="11.42578125" style="11" customWidth="1"/>
    <col min="4" max="4" width="11.85546875" style="11" customWidth="1"/>
    <col min="5" max="6" width="16" style="11" customWidth="1"/>
    <col min="7" max="7" width="12.140625" style="11" customWidth="1"/>
    <col min="8" max="10" width="16" style="11" customWidth="1"/>
    <col min="11" max="11" width="15" style="11" customWidth="1"/>
    <col min="12" max="12" width="14.140625" style="11" customWidth="1"/>
    <col min="13" max="13" width="14.28515625" style="11" customWidth="1"/>
    <col min="14" max="14" width="14.5703125" style="11" customWidth="1"/>
    <col min="15" max="15" width="12.42578125" style="11" customWidth="1"/>
    <col min="16" max="16384" width="11.42578125" style="11"/>
  </cols>
  <sheetData>
    <row r="9" spans="2:16" ht="69" customHeight="1" thickBot="1">
      <c r="B9" s="481"/>
      <c r="C9" s="481"/>
      <c r="D9" s="481"/>
      <c r="E9" s="481"/>
    </row>
    <row r="10" spans="2:16" ht="21.75" customHeight="1" thickBot="1">
      <c r="B10" s="495" t="s">
        <v>81</v>
      </c>
      <c r="C10" s="496" t="s">
        <v>427</v>
      </c>
      <c r="D10" s="497"/>
      <c r="E10" s="497"/>
      <c r="F10" s="497"/>
      <c r="G10" s="497"/>
      <c r="H10" s="497"/>
      <c r="I10" s="497"/>
      <c r="J10" s="497"/>
      <c r="K10" s="497"/>
      <c r="L10" s="497"/>
      <c r="M10" s="497"/>
      <c r="N10" s="497"/>
      <c r="O10" s="498"/>
      <c r="P10" s="376" t="s">
        <v>201</v>
      </c>
    </row>
    <row r="11" spans="2:16" ht="39.75" customHeight="1" thickBot="1">
      <c r="B11" s="505"/>
      <c r="C11" s="264" t="s">
        <v>428</v>
      </c>
      <c r="D11" s="370" t="s">
        <v>429</v>
      </c>
      <c r="E11" s="264" t="s">
        <v>430</v>
      </c>
      <c r="F11" s="264" t="s">
        <v>431</v>
      </c>
      <c r="G11" s="370" t="s">
        <v>432</v>
      </c>
      <c r="H11" s="264" t="s">
        <v>433</v>
      </c>
      <c r="I11" s="264" t="s">
        <v>434</v>
      </c>
      <c r="J11" s="370" t="s">
        <v>435</v>
      </c>
      <c r="K11" s="264" t="s">
        <v>436</v>
      </c>
      <c r="L11" s="264" t="s">
        <v>437</v>
      </c>
      <c r="M11" s="370" t="s">
        <v>438</v>
      </c>
      <c r="N11" s="264" t="s">
        <v>439</v>
      </c>
      <c r="O11" s="264" t="s">
        <v>440</v>
      </c>
    </row>
    <row r="12" spans="2:16" ht="15.75" customHeight="1" thickBot="1">
      <c r="B12" s="513"/>
      <c r="C12" s="254" t="s">
        <v>138</v>
      </c>
      <c r="D12" s="254" t="s">
        <v>138</v>
      </c>
      <c r="E12" s="254" t="s">
        <v>138</v>
      </c>
      <c r="F12" s="254" t="s">
        <v>138</v>
      </c>
      <c r="G12" s="254" t="s">
        <v>138</v>
      </c>
      <c r="H12" s="254" t="s">
        <v>138</v>
      </c>
      <c r="I12" s="254" t="s">
        <v>138</v>
      </c>
      <c r="J12" s="254" t="s">
        <v>138</v>
      </c>
      <c r="K12" s="254" t="s">
        <v>138</v>
      </c>
      <c r="L12" s="254" t="s">
        <v>138</v>
      </c>
      <c r="M12" s="254" t="s">
        <v>138</v>
      </c>
      <c r="N12" s="254" t="s">
        <v>138</v>
      </c>
      <c r="O12" s="377" t="s">
        <v>138</v>
      </c>
    </row>
    <row r="13" spans="2:16" ht="16.5" customHeight="1">
      <c r="B13" s="260" t="s">
        <v>262</v>
      </c>
      <c r="C13" s="267">
        <v>0.3</v>
      </c>
      <c r="D13" s="268">
        <v>0.52324455205811138</v>
      </c>
      <c r="E13" s="268">
        <v>0.58547215496368044</v>
      </c>
      <c r="F13" s="268">
        <v>0.26658595641646488</v>
      </c>
      <c r="G13" s="268">
        <v>0.28426150121065374</v>
      </c>
      <c r="H13" s="268">
        <v>0.38014527845036317</v>
      </c>
      <c r="I13" s="268">
        <v>0.22469733656174334</v>
      </c>
      <c r="J13" s="268">
        <v>0.43607748184019374</v>
      </c>
      <c r="K13" s="268">
        <v>0.3358353510895884</v>
      </c>
      <c r="L13" s="268">
        <v>0.20072639225181599</v>
      </c>
      <c r="M13" s="268">
        <v>0.16949152542372878</v>
      </c>
      <c r="N13" s="268">
        <v>0.15447941888619854</v>
      </c>
      <c r="O13" s="269">
        <v>8.1355932203389825E-2</v>
      </c>
    </row>
    <row r="14" spans="2:16" ht="16.5" customHeight="1">
      <c r="B14" s="256" t="s">
        <v>82</v>
      </c>
      <c r="C14" s="236">
        <v>0.25155279503105588</v>
      </c>
      <c r="D14" s="215">
        <v>0.55279503105590067</v>
      </c>
      <c r="E14" s="215">
        <v>0.45962732919254656</v>
      </c>
      <c r="F14" s="215">
        <v>0.14285714285714285</v>
      </c>
      <c r="G14" s="215">
        <v>0.27950310559006208</v>
      </c>
      <c r="H14" s="215">
        <v>0.24534161490683229</v>
      </c>
      <c r="I14" s="215">
        <v>8.3850931677018639E-2</v>
      </c>
      <c r="J14" s="215">
        <v>0.28260869565217389</v>
      </c>
      <c r="K14" s="215">
        <v>0.25465838509316768</v>
      </c>
      <c r="L14" s="215">
        <v>0.12732919254658384</v>
      </c>
      <c r="M14" s="215">
        <v>0.16459627329192547</v>
      </c>
      <c r="N14" s="215">
        <v>0.12732919254658384</v>
      </c>
      <c r="O14" s="216">
        <v>0.10869565217391304</v>
      </c>
    </row>
    <row r="15" spans="2:16" ht="16.5" customHeight="1">
      <c r="B15" s="256" t="s">
        <v>83</v>
      </c>
      <c r="C15" s="236">
        <v>0.21126760563380281</v>
      </c>
      <c r="D15" s="215">
        <v>0.21126760563380281</v>
      </c>
      <c r="E15" s="215">
        <v>0.78873239436619713</v>
      </c>
      <c r="F15" s="215">
        <v>0.18309859154929581</v>
      </c>
      <c r="G15" s="215">
        <v>0.22535211267605637</v>
      </c>
      <c r="H15" s="215">
        <v>0.22535211267605637</v>
      </c>
      <c r="I15" s="215">
        <v>7.0422535211267609E-2</v>
      </c>
      <c r="J15" s="215">
        <v>0.45070422535211274</v>
      </c>
      <c r="K15" s="215">
        <v>0.3380281690140845</v>
      </c>
      <c r="L15" s="215">
        <v>0.23943661971830985</v>
      </c>
      <c r="M15" s="215">
        <v>5.6338028169014093E-2</v>
      </c>
      <c r="N15" s="215">
        <v>0.12676056338028169</v>
      </c>
      <c r="O15" s="216">
        <v>2.8169014084507046E-2</v>
      </c>
    </row>
    <row r="16" spans="2:16" ht="16.5" customHeight="1">
      <c r="B16" s="256" t="s">
        <v>84</v>
      </c>
      <c r="C16" s="236">
        <v>0.34051724137931033</v>
      </c>
      <c r="D16" s="215">
        <v>0.53448275862068961</v>
      </c>
      <c r="E16" s="215">
        <v>0.60775862068965514</v>
      </c>
      <c r="F16" s="215">
        <v>0.34051724137931033</v>
      </c>
      <c r="G16" s="215">
        <v>0.44396551724137934</v>
      </c>
      <c r="H16" s="215">
        <v>0.36206896551724133</v>
      </c>
      <c r="I16" s="215">
        <v>0.25</v>
      </c>
      <c r="J16" s="215">
        <v>0.39224137931034486</v>
      </c>
      <c r="K16" s="215">
        <v>0.22844827586206898</v>
      </c>
      <c r="L16" s="215">
        <v>0.19396551724137934</v>
      </c>
      <c r="M16" s="215">
        <v>0.14224137931034483</v>
      </c>
      <c r="N16" s="215">
        <v>0.18103448275862066</v>
      </c>
      <c r="O16" s="216">
        <v>8.6206896551724144E-2</v>
      </c>
    </row>
    <row r="17" spans="2:15" ht="16.5" customHeight="1">
      <c r="B17" s="256" t="s">
        <v>85</v>
      </c>
      <c r="C17" s="236">
        <v>0.13461538461538461</v>
      </c>
      <c r="D17" s="215">
        <v>0.47115384615384615</v>
      </c>
      <c r="E17" s="215">
        <v>0.55769230769230771</v>
      </c>
      <c r="F17" s="215">
        <v>0.18269230769230765</v>
      </c>
      <c r="G17" s="215">
        <v>0.22115384615384615</v>
      </c>
      <c r="H17" s="215">
        <v>0.375</v>
      </c>
      <c r="I17" s="215">
        <v>0.25961538461538464</v>
      </c>
      <c r="J17" s="215">
        <v>0.46153846153846151</v>
      </c>
      <c r="K17" s="215">
        <v>0.26923076923076922</v>
      </c>
      <c r="L17" s="215">
        <v>0.24038461538461539</v>
      </c>
      <c r="M17" s="215">
        <v>0.21153846153846154</v>
      </c>
      <c r="N17" s="215">
        <v>0.16346153846153846</v>
      </c>
      <c r="O17" s="216">
        <v>0.11538461538461538</v>
      </c>
    </row>
    <row r="18" spans="2:15" ht="16.5" customHeight="1">
      <c r="B18" s="256" t="s">
        <v>86</v>
      </c>
      <c r="C18" s="236">
        <v>0.32518796992481197</v>
      </c>
      <c r="D18" s="215">
        <v>0.73872180451127822</v>
      </c>
      <c r="E18" s="215">
        <v>0.51315789473684215</v>
      </c>
      <c r="F18" s="215">
        <v>0.21428571428571427</v>
      </c>
      <c r="G18" s="215">
        <v>0.24436090225563908</v>
      </c>
      <c r="H18" s="215">
        <v>0.33082706766917291</v>
      </c>
      <c r="I18" s="215">
        <v>0.18045112781954883</v>
      </c>
      <c r="J18" s="215">
        <v>0.31578947368421051</v>
      </c>
      <c r="K18" s="215">
        <v>0.39849624060150374</v>
      </c>
      <c r="L18" s="215">
        <v>0.15601503759398497</v>
      </c>
      <c r="M18" s="215">
        <v>0.10338345864661652</v>
      </c>
      <c r="N18" s="215">
        <v>8.0827067669172928E-2</v>
      </c>
      <c r="O18" s="216">
        <v>3.7593984962406013E-2</v>
      </c>
    </row>
    <row r="19" spans="2:15" ht="16.5" customHeight="1">
      <c r="B19" s="256" t="s">
        <v>87</v>
      </c>
      <c r="C19" s="236">
        <v>0.37735849056603776</v>
      </c>
      <c r="D19" s="215">
        <v>0.71967654986522911</v>
      </c>
      <c r="E19" s="215">
        <v>0.53504043126684631</v>
      </c>
      <c r="F19" s="215">
        <v>0.30188679245283018</v>
      </c>
      <c r="G19" s="215">
        <v>0.26415094339622641</v>
      </c>
      <c r="H19" s="215">
        <v>0.36118598382749328</v>
      </c>
      <c r="I19" s="215">
        <v>0.25471698113207547</v>
      </c>
      <c r="J19" s="215">
        <v>0.47304582210242585</v>
      </c>
      <c r="K19" s="215">
        <v>0.41913746630727755</v>
      </c>
      <c r="L19" s="215">
        <v>0.25336927223719674</v>
      </c>
      <c r="M19" s="215">
        <v>0.15094339622641509</v>
      </c>
      <c r="N19" s="215">
        <v>0.16307277628032346</v>
      </c>
      <c r="O19" s="216">
        <v>2.15633423180593E-2</v>
      </c>
    </row>
    <row r="20" spans="2:15" ht="16.5" customHeight="1">
      <c r="B20" s="256" t="s">
        <v>88</v>
      </c>
      <c r="C20" s="236">
        <v>0.17142857142857143</v>
      </c>
      <c r="D20" s="215">
        <v>0.24285714285714285</v>
      </c>
      <c r="E20" s="215">
        <v>0.48571428571428571</v>
      </c>
      <c r="F20" s="215">
        <v>0.12857142857142856</v>
      </c>
      <c r="G20" s="215">
        <v>0.24285714285714285</v>
      </c>
      <c r="H20" s="215">
        <v>0.25714285714285712</v>
      </c>
      <c r="I20" s="215">
        <v>0.18571428571428572</v>
      </c>
      <c r="J20" s="215">
        <v>0.47142857142857136</v>
      </c>
      <c r="K20" s="215">
        <v>0.3</v>
      </c>
      <c r="L20" s="215">
        <v>8.5714285714285715E-2</v>
      </c>
      <c r="M20" s="215">
        <v>0.3</v>
      </c>
      <c r="N20" s="215">
        <v>0.11428571428571428</v>
      </c>
      <c r="O20" s="216">
        <v>0.24285714285714285</v>
      </c>
    </row>
    <row r="21" spans="2:15" ht="16.5" customHeight="1">
      <c r="B21" s="256" t="s">
        <v>89</v>
      </c>
      <c r="C21" s="236">
        <v>0.19620253164556961</v>
      </c>
      <c r="D21" s="215">
        <v>0.22784810126582278</v>
      </c>
      <c r="E21" s="215">
        <v>0.68354430379746833</v>
      </c>
      <c r="F21" s="215">
        <v>0.310126582278481</v>
      </c>
      <c r="G21" s="215">
        <v>0.29113924050632911</v>
      </c>
      <c r="H21" s="215">
        <v>0.48101265822784811</v>
      </c>
      <c r="I21" s="215">
        <v>0.26582278481012656</v>
      </c>
      <c r="J21" s="215">
        <v>0.51898734177215189</v>
      </c>
      <c r="K21" s="215">
        <v>0.27848101265822783</v>
      </c>
      <c r="L21" s="215">
        <v>0.21518987341772153</v>
      </c>
      <c r="M21" s="215">
        <v>0.22151898734177211</v>
      </c>
      <c r="N21" s="215">
        <v>0.23417721518987342</v>
      </c>
      <c r="O21" s="216">
        <v>0.13291139240506328</v>
      </c>
    </row>
    <row r="22" spans="2:15" ht="16.5" customHeight="1">
      <c r="B22" s="256" t="s">
        <v>90</v>
      </c>
      <c r="C22" s="236">
        <v>0.26262626262626265</v>
      </c>
      <c r="D22" s="215">
        <v>0.45454545454545453</v>
      </c>
      <c r="E22" s="215">
        <v>0.73737373737373735</v>
      </c>
      <c r="F22" s="215">
        <v>0.24242424242424243</v>
      </c>
      <c r="G22" s="215">
        <v>0.24242424242424243</v>
      </c>
      <c r="H22" s="215">
        <v>0.43434343434343442</v>
      </c>
      <c r="I22" s="215">
        <v>0.2121212121212121</v>
      </c>
      <c r="J22" s="215">
        <v>0.58585858585858586</v>
      </c>
      <c r="K22" s="215">
        <v>0.27272727272727271</v>
      </c>
      <c r="L22" s="215">
        <v>0.53535353535353536</v>
      </c>
      <c r="M22" s="215">
        <v>0.34343434343434337</v>
      </c>
      <c r="N22" s="215">
        <v>0.19191919191919191</v>
      </c>
      <c r="O22" s="216">
        <v>5.0505050505050504E-2</v>
      </c>
    </row>
    <row r="23" spans="2:15" ht="16.5" customHeight="1">
      <c r="B23" s="256" t="s">
        <v>91</v>
      </c>
      <c r="C23" s="236">
        <v>0.22699386503067484</v>
      </c>
      <c r="D23" s="215">
        <v>0.42331288343558282</v>
      </c>
      <c r="E23" s="215">
        <v>0.68711656441717794</v>
      </c>
      <c r="F23" s="215">
        <v>0.34355828220858897</v>
      </c>
      <c r="G23" s="215">
        <v>0.22085889570552147</v>
      </c>
      <c r="H23" s="215">
        <v>0.52760736196319014</v>
      </c>
      <c r="I23" s="215">
        <v>0.23312883435582818</v>
      </c>
      <c r="J23" s="215">
        <v>0.50920245398773001</v>
      </c>
      <c r="K23" s="215">
        <v>0.34969325153374231</v>
      </c>
      <c r="L23" s="215">
        <v>0.16564417177914109</v>
      </c>
      <c r="M23" s="215">
        <v>0.1411042944785276</v>
      </c>
      <c r="N23" s="215">
        <v>0.12269938650306748</v>
      </c>
      <c r="O23" s="216">
        <v>0.16564417177914109</v>
      </c>
    </row>
    <row r="24" spans="2:15" ht="16.5" customHeight="1">
      <c r="B24" s="256" t="s">
        <v>92</v>
      </c>
      <c r="C24" s="236">
        <v>0.29629629629629628</v>
      </c>
      <c r="D24" s="215">
        <v>0.33333333333333326</v>
      </c>
      <c r="E24" s="215">
        <v>0.49629629629629624</v>
      </c>
      <c r="F24" s="215">
        <v>0.11851851851851852</v>
      </c>
      <c r="G24" s="215">
        <v>0.25185185185185183</v>
      </c>
      <c r="H24" s="215">
        <v>0.21481481481481482</v>
      </c>
      <c r="I24" s="215">
        <v>0.14814814814814814</v>
      </c>
      <c r="J24" s="215">
        <v>0.2</v>
      </c>
      <c r="K24" s="215">
        <v>0.38518518518518519</v>
      </c>
      <c r="L24" s="215">
        <v>0.22222222222222221</v>
      </c>
      <c r="M24" s="215">
        <v>6.6666666666666666E-2</v>
      </c>
      <c r="N24" s="215">
        <v>0.12592592592592591</v>
      </c>
      <c r="O24" s="216">
        <v>0.19259259259259259</v>
      </c>
    </row>
    <row r="25" spans="2:15" ht="16.5" customHeight="1">
      <c r="B25" s="256" t="s">
        <v>93</v>
      </c>
      <c r="C25" s="236">
        <v>0.53773584905660377</v>
      </c>
      <c r="D25" s="215">
        <v>0.56603773584905659</v>
      </c>
      <c r="E25" s="215">
        <v>0.820754716981132</v>
      </c>
      <c r="F25" s="215">
        <v>0.48113207547169812</v>
      </c>
      <c r="G25" s="215">
        <v>0.5</v>
      </c>
      <c r="H25" s="215">
        <v>0.56603773584905659</v>
      </c>
      <c r="I25" s="215">
        <v>0.54716981132075471</v>
      </c>
      <c r="J25" s="215">
        <v>0.68867924528301883</v>
      </c>
      <c r="K25" s="215">
        <v>0.46226415094339623</v>
      </c>
      <c r="L25" s="215">
        <v>0.40566037735849059</v>
      </c>
      <c r="M25" s="215">
        <v>0.56603773584905659</v>
      </c>
      <c r="N25" s="215">
        <v>0.42452830188679241</v>
      </c>
      <c r="O25" s="216">
        <v>6.6037735849056603E-2</v>
      </c>
    </row>
    <row r="26" spans="2:15" ht="16.5" customHeight="1">
      <c r="B26" s="256" t="s">
        <v>94</v>
      </c>
      <c r="C26" s="236">
        <v>0.32452830188679244</v>
      </c>
      <c r="D26" s="215">
        <v>0.45283018867924535</v>
      </c>
      <c r="E26" s="215">
        <v>0.74339622641509417</v>
      </c>
      <c r="F26" s="215">
        <v>0.36981132075471701</v>
      </c>
      <c r="G26" s="215">
        <v>0.37358490566037728</v>
      </c>
      <c r="H26" s="215">
        <v>0.54716981132075471</v>
      </c>
      <c r="I26" s="215">
        <v>0.35849056603773582</v>
      </c>
      <c r="J26" s="215">
        <v>0.55471698113207546</v>
      </c>
      <c r="K26" s="215">
        <v>0.339622641509434</v>
      </c>
      <c r="L26" s="215">
        <v>0.22641509433962267</v>
      </c>
      <c r="M26" s="215">
        <v>0.26037735849056604</v>
      </c>
      <c r="N26" s="215">
        <v>0.28301886792452829</v>
      </c>
      <c r="O26" s="216">
        <v>5.2830188679245292E-2</v>
      </c>
    </row>
    <row r="27" spans="2:15" ht="16.5" customHeight="1">
      <c r="B27" s="256" t="s">
        <v>95</v>
      </c>
      <c r="C27" s="236">
        <v>0.30357142857142855</v>
      </c>
      <c r="D27" s="215">
        <v>0.2857142857142857</v>
      </c>
      <c r="E27" s="215">
        <v>0.4642857142857143</v>
      </c>
      <c r="F27" s="215">
        <v>0.26785714285714285</v>
      </c>
      <c r="G27" s="215">
        <v>0.39285714285714285</v>
      </c>
      <c r="H27" s="215">
        <v>0.39285714285714285</v>
      </c>
      <c r="I27" s="215">
        <v>0.32142857142857145</v>
      </c>
      <c r="J27" s="215">
        <v>0.6071428571428571</v>
      </c>
      <c r="K27" s="215">
        <v>0.10714285714285714</v>
      </c>
      <c r="L27" s="215">
        <v>7.1428571428571425E-2</v>
      </c>
      <c r="M27" s="215">
        <v>0.2857142857142857</v>
      </c>
      <c r="N27" s="215">
        <v>0.44642857142857145</v>
      </c>
      <c r="O27" s="216">
        <v>0.23214285714285715</v>
      </c>
    </row>
    <row r="28" spans="2:15" ht="16.5" customHeight="1">
      <c r="B28" s="256" t="s">
        <v>96</v>
      </c>
      <c r="C28" s="236">
        <v>0.59090909090909094</v>
      </c>
      <c r="D28" s="215">
        <v>0.40909090909090912</v>
      </c>
      <c r="E28" s="215">
        <v>0.68181818181818177</v>
      </c>
      <c r="F28" s="215">
        <v>0.45454545454545453</v>
      </c>
      <c r="G28" s="215">
        <v>0.5</v>
      </c>
      <c r="H28" s="215">
        <v>0.45454545454545453</v>
      </c>
      <c r="I28" s="215">
        <v>0.36363636363636365</v>
      </c>
      <c r="J28" s="215">
        <v>0.72727272727272729</v>
      </c>
      <c r="K28" s="215">
        <v>0.43181818181818182</v>
      </c>
      <c r="L28" s="215">
        <v>0.11363636363636363</v>
      </c>
      <c r="M28" s="215">
        <v>0.11363636363636363</v>
      </c>
      <c r="N28" s="215">
        <v>0.22727272727272727</v>
      </c>
      <c r="O28" s="216">
        <v>0</v>
      </c>
    </row>
    <row r="29" spans="2:15" ht="16.5" customHeight="1">
      <c r="B29" s="256" t="s">
        <v>97</v>
      </c>
      <c r="C29" s="236">
        <v>0.33333333333333326</v>
      </c>
      <c r="D29" s="215">
        <v>0</v>
      </c>
      <c r="E29" s="215">
        <v>0.55555555555555558</v>
      </c>
      <c r="F29" s="215">
        <v>0.1111111111111111</v>
      </c>
      <c r="G29" s="215">
        <v>0.33333333333333326</v>
      </c>
      <c r="H29" s="215">
        <v>0.55555555555555558</v>
      </c>
      <c r="I29" s="215">
        <v>0.33333333333333326</v>
      </c>
      <c r="J29" s="215">
        <v>0.44444444444444442</v>
      </c>
      <c r="K29" s="215">
        <v>0.55555555555555558</v>
      </c>
      <c r="L29" s="215">
        <v>0.1111111111111111</v>
      </c>
      <c r="M29" s="215">
        <v>0.22222222222222221</v>
      </c>
      <c r="N29" s="215">
        <v>0.33333333333333326</v>
      </c>
      <c r="O29" s="216">
        <v>0.1111111111111111</v>
      </c>
    </row>
    <row r="30" spans="2:15" ht="16.5" customHeight="1">
      <c r="B30" s="256" t="s">
        <v>98</v>
      </c>
      <c r="C30" s="236">
        <v>0.21518987341772153</v>
      </c>
      <c r="D30" s="215">
        <v>0.38291139240506328</v>
      </c>
      <c r="E30" s="215">
        <v>0.54746835443037978</v>
      </c>
      <c r="F30" s="215">
        <v>0.23101265822784811</v>
      </c>
      <c r="G30" s="215">
        <v>0.14873417721518986</v>
      </c>
      <c r="H30" s="215">
        <v>0.35759493670886078</v>
      </c>
      <c r="I30" s="215">
        <v>0.18354430379746836</v>
      </c>
      <c r="J30" s="215">
        <v>0.44303797468354422</v>
      </c>
      <c r="K30" s="215">
        <v>0.2848101265822785</v>
      </c>
      <c r="L30" s="215">
        <v>0.19936708860759494</v>
      </c>
      <c r="M30" s="215">
        <v>0.16772151898734181</v>
      </c>
      <c r="N30" s="215">
        <v>0.14240506329113925</v>
      </c>
      <c r="O30" s="216">
        <v>0.14240506329113925</v>
      </c>
    </row>
    <row r="31" spans="2:15" ht="16.5" customHeight="1">
      <c r="B31" s="256" t="s">
        <v>99</v>
      </c>
      <c r="C31" s="236">
        <v>0.30041152263374488</v>
      </c>
      <c r="D31" s="215">
        <v>0.59876543209876543</v>
      </c>
      <c r="E31" s="215">
        <v>0.59876543209876543</v>
      </c>
      <c r="F31" s="215">
        <v>0.32510288065843623</v>
      </c>
      <c r="G31" s="215">
        <v>0.31275720164609055</v>
      </c>
      <c r="H31" s="215">
        <v>0.41975308641975301</v>
      </c>
      <c r="I31" s="215">
        <v>0.2139917695473251</v>
      </c>
      <c r="J31" s="215">
        <v>0.45679012345679015</v>
      </c>
      <c r="K31" s="215">
        <v>0.34156378600823045</v>
      </c>
      <c r="L31" s="215">
        <v>0.16460905349794239</v>
      </c>
      <c r="M31" s="215">
        <v>0.12757201646090535</v>
      </c>
      <c r="N31" s="215">
        <v>8.2304526748971193E-2</v>
      </c>
      <c r="O31" s="216">
        <v>5.3497942386831275E-2</v>
      </c>
    </row>
    <row r="32" spans="2:15" ht="16.5" customHeight="1">
      <c r="B32" s="256" t="s">
        <v>100</v>
      </c>
      <c r="C32" s="236">
        <v>0.36585365853658536</v>
      </c>
      <c r="D32" s="215">
        <v>9.7560975609756101E-2</v>
      </c>
      <c r="E32" s="215">
        <v>0.53658536585365857</v>
      </c>
      <c r="F32" s="215">
        <v>2.4390243902439025E-2</v>
      </c>
      <c r="G32" s="215">
        <v>0.34146341463414637</v>
      </c>
      <c r="H32" s="215">
        <v>0.3902439024390244</v>
      </c>
      <c r="I32" s="215">
        <v>2.4390243902439025E-2</v>
      </c>
      <c r="J32" s="215">
        <v>0.24390243902439024</v>
      </c>
      <c r="K32" s="215">
        <v>4.878048780487805E-2</v>
      </c>
      <c r="L32" s="215">
        <v>4.878048780487805E-2</v>
      </c>
      <c r="M32" s="215">
        <v>2.4390243902439025E-2</v>
      </c>
      <c r="N32" s="215">
        <v>4.878048780487805E-2</v>
      </c>
      <c r="O32" s="216">
        <v>0.1951219512195122</v>
      </c>
    </row>
    <row r="33" spans="2:15" ht="16.5" customHeight="1">
      <c r="B33" s="256" t="s">
        <v>101</v>
      </c>
      <c r="C33" s="236">
        <v>0.15116279069767441</v>
      </c>
      <c r="D33" s="215">
        <v>0.11627906976744186</v>
      </c>
      <c r="E33" s="215">
        <v>0.7558139534883721</v>
      </c>
      <c r="F33" s="215">
        <v>0.20930232558139536</v>
      </c>
      <c r="G33" s="215">
        <v>0.30232558139534882</v>
      </c>
      <c r="H33" s="215">
        <v>0.5</v>
      </c>
      <c r="I33" s="215">
        <v>0.2558139534883721</v>
      </c>
      <c r="J33" s="215">
        <v>0.36046511627906974</v>
      </c>
      <c r="K33" s="215">
        <v>0.23255813953488372</v>
      </c>
      <c r="L33" s="215">
        <v>6.9767441860465115E-2</v>
      </c>
      <c r="M33" s="215">
        <v>5.8139534883720929E-2</v>
      </c>
      <c r="N33" s="215">
        <v>6.9767441860465115E-2</v>
      </c>
      <c r="O33" s="216">
        <v>0.15116279069767441</v>
      </c>
    </row>
    <row r="34" spans="2:15" ht="16.5" customHeight="1">
      <c r="B34" s="256" t="s">
        <v>102</v>
      </c>
      <c r="C34" s="236">
        <v>0.27272727272727271</v>
      </c>
      <c r="D34" s="215">
        <v>0.2121212121212121</v>
      </c>
      <c r="E34" s="215">
        <v>0.5757575757575758</v>
      </c>
      <c r="F34" s="215">
        <v>0.27272727272727271</v>
      </c>
      <c r="G34" s="215">
        <v>0.24242424242424243</v>
      </c>
      <c r="H34" s="215">
        <v>0.39393939393939392</v>
      </c>
      <c r="I34" s="215">
        <v>0.24242424242424243</v>
      </c>
      <c r="J34" s="215">
        <v>0.51515151515151514</v>
      </c>
      <c r="K34" s="215">
        <v>0.30303030303030304</v>
      </c>
      <c r="L34" s="215">
        <v>0.15151515151515152</v>
      </c>
      <c r="M34" s="215">
        <v>9.0909090909090912E-2</v>
      </c>
      <c r="N34" s="215">
        <v>0.15151515151515152</v>
      </c>
      <c r="O34" s="216">
        <v>0</v>
      </c>
    </row>
    <row r="35" spans="2:15" ht="16.5" customHeight="1">
      <c r="B35" s="256" t="s">
        <v>103</v>
      </c>
      <c r="C35" s="236">
        <v>0.15384615384615385</v>
      </c>
      <c r="D35" s="215">
        <v>0.17307692307692307</v>
      </c>
      <c r="E35" s="215">
        <v>0.63461538461538458</v>
      </c>
      <c r="F35" s="215">
        <v>0.11538461538461538</v>
      </c>
      <c r="G35" s="215">
        <v>0.23076923076923075</v>
      </c>
      <c r="H35" s="215">
        <v>0.26923076923076922</v>
      </c>
      <c r="I35" s="215">
        <v>0.13461538461538461</v>
      </c>
      <c r="J35" s="215">
        <v>0.46153846153846151</v>
      </c>
      <c r="K35" s="215">
        <v>0.32692307692307693</v>
      </c>
      <c r="L35" s="215">
        <v>0.13461538461538461</v>
      </c>
      <c r="M35" s="215">
        <v>0.38461538461538469</v>
      </c>
      <c r="N35" s="215">
        <v>9.6153846153846173E-2</v>
      </c>
      <c r="O35" s="216">
        <v>0.15384615384615385</v>
      </c>
    </row>
    <row r="36" spans="2:15" ht="16.5" customHeight="1">
      <c r="B36" s="256" t="s">
        <v>104</v>
      </c>
      <c r="C36" s="236">
        <v>0.33333333333333326</v>
      </c>
      <c r="D36" s="215">
        <v>0</v>
      </c>
      <c r="E36" s="215">
        <v>0.33333333333333326</v>
      </c>
      <c r="F36" s="215">
        <v>0.16666666666666663</v>
      </c>
      <c r="G36" s="215">
        <v>0.16666666666666663</v>
      </c>
      <c r="H36" s="215">
        <v>0</v>
      </c>
      <c r="I36" s="215">
        <v>0.33333333333333326</v>
      </c>
      <c r="J36" s="215">
        <v>0.33333333333333326</v>
      </c>
      <c r="K36" s="215">
        <v>0.16666666666666663</v>
      </c>
      <c r="L36" s="215">
        <v>0.66666666666666652</v>
      </c>
      <c r="M36" s="215">
        <v>0.5</v>
      </c>
      <c r="N36" s="215">
        <v>0.33333333333333326</v>
      </c>
      <c r="O36" s="216">
        <v>0</v>
      </c>
    </row>
    <row r="37" spans="2:15" ht="16.5" customHeight="1" thickBot="1">
      <c r="B37" s="257" t="s">
        <v>265</v>
      </c>
      <c r="C37" s="238">
        <v>0.5</v>
      </c>
      <c r="D37" s="218">
        <v>0</v>
      </c>
      <c r="E37" s="218">
        <v>0.5</v>
      </c>
      <c r="F37" s="218">
        <v>0.5</v>
      </c>
      <c r="G37" s="218">
        <v>0</v>
      </c>
      <c r="H37" s="218">
        <v>0.5</v>
      </c>
      <c r="I37" s="218">
        <v>0</v>
      </c>
      <c r="J37" s="218">
        <v>0.5</v>
      </c>
      <c r="K37" s="218">
        <v>0.5</v>
      </c>
      <c r="L37" s="218">
        <v>0</v>
      </c>
      <c r="M37" s="218">
        <v>0</v>
      </c>
      <c r="N37" s="218">
        <v>0.5</v>
      </c>
      <c r="O37" s="219">
        <v>0</v>
      </c>
    </row>
    <row r="38" spans="2:15" ht="15.75">
      <c r="B38" s="406" t="s">
        <v>135</v>
      </c>
      <c r="C38" s="406"/>
      <c r="D38" s="406"/>
      <c r="E38" s="130"/>
    </row>
    <row r="39" spans="2:15" ht="16.5">
      <c r="B39" s="75" t="s">
        <v>260</v>
      </c>
      <c r="C39" s="77"/>
      <c r="D39" s="77"/>
    </row>
  </sheetData>
  <mergeCells count="4">
    <mergeCell ref="B9:E9"/>
    <mergeCell ref="B10:B12"/>
    <mergeCell ref="C10:O10"/>
    <mergeCell ref="B38:D38"/>
  </mergeCells>
  <hyperlinks>
    <hyperlink ref="P10" location="INDICE!A1" display="ÍNDICE"/>
  </hyperlinks>
  <pageMargins left="0.7" right="0.7" top="0.75" bottom="0.75" header="0.3" footer="0.3"/>
  <pageSetup orientation="portrait" horizontalDpi="360" verticalDpi="36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7"/>
  <sheetViews>
    <sheetView showGridLines="0" zoomScale="115" zoomScaleNormal="115" workbookViewId="0">
      <selection activeCell="H9" activeCellId="1" sqref="F9 H9"/>
    </sheetView>
  </sheetViews>
  <sheetFormatPr baseColWidth="10" defaultRowHeight="15"/>
  <cols>
    <col min="1" max="1" width="6.140625" customWidth="1"/>
    <col min="2" max="2" width="35.7109375" customWidth="1"/>
    <col min="3" max="3" width="13.85546875" style="63" customWidth="1"/>
    <col min="4" max="5" width="13.85546875" style="96" customWidth="1"/>
    <col min="6" max="7" width="13.85546875" style="10" customWidth="1"/>
    <col min="8" max="10" width="13.85546875" customWidth="1"/>
  </cols>
  <sheetData>
    <row r="1" spans="2:11" ht="126" customHeight="1">
      <c r="B1" s="515"/>
      <c r="C1" s="515"/>
      <c r="D1" s="515"/>
      <c r="E1" s="515"/>
      <c r="F1" s="515"/>
      <c r="G1" s="515"/>
    </row>
    <row r="2" spans="2:11" ht="69.75" customHeight="1" thickBot="1"/>
    <row r="3" spans="2:11" ht="54.75" customHeight="1" thickBot="1">
      <c r="B3" s="420" t="s">
        <v>81</v>
      </c>
      <c r="C3" s="440" t="s">
        <v>267</v>
      </c>
      <c r="D3" s="442"/>
      <c r="E3" s="444" t="s">
        <v>268</v>
      </c>
      <c r="F3" s="444"/>
      <c r="G3" s="440" t="s">
        <v>269</v>
      </c>
      <c r="H3" s="442"/>
      <c r="I3" s="440" t="s">
        <v>0</v>
      </c>
      <c r="J3" s="442"/>
      <c r="K3" s="376" t="s">
        <v>201</v>
      </c>
    </row>
    <row r="4" spans="2:11" ht="15.75" customHeight="1" thickBot="1">
      <c r="B4" s="421"/>
      <c r="C4" s="270" t="s">
        <v>20</v>
      </c>
      <c r="D4" s="179" t="s">
        <v>204</v>
      </c>
      <c r="E4" s="178" t="s">
        <v>20</v>
      </c>
      <c r="F4" s="179" t="s">
        <v>204</v>
      </c>
      <c r="G4" s="179" t="s">
        <v>20</v>
      </c>
      <c r="H4" s="179" t="s">
        <v>204</v>
      </c>
      <c r="I4" s="179" t="s">
        <v>20</v>
      </c>
      <c r="J4" s="179" t="s">
        <v>204</v>
      </c>
    </row>
    <row r="5" spans="2:11" ht="15" customHeight="1">
      <c r="B5" s="103" t="s">
        <v>210</v>
      </c>
      <c r="C5" s="34">
        <v>718479.85856090311</v>
      </c>
      <c r="D5" s="97">
        <v>0.76375761246328511</v>
      </c>
      <c r="E5" s="34">
        <v>187489.10235727133</v>
      </c>
      <c r="F5" s="97">
        <v>0.19930444461740712</v>
      </c>
      <c r="G5" s="34">
        <v>34748.155136025831</v>
      </c>
      <c r="H5" s="97">
        <v>3.6937942919307722E-2</v>
      </c>
      <c r="I5" s="34">
        <v>940717.11605420033</v>
      </c>
      <c r="J5" s="97">
        <v>1</v>
      </c>
    </row>
    <row r="6" spans="2:11" ht="15" customHeight="1">
      <c r="B6" s="17" t="s">
        <v>82</v>
      </c>
      <c r="C6" s="98">
        <v>10680.234339393714</v>
      </c>
      <c r="D6" s="99">
        <v>0.98009477111134824</v>
      </c>
      <c r="E6" s="98">
        <v>215.74869226036515</v>
      </c>
      <c r="F6" s="99">
        <v>1.9798644714990304E-2</v>
      </c>
      <c r="G6" s="98">
        <v>1.161463141246756</v>
      </c>
      <c r="H6" s="99">
        <v>1.065841736614112E-4</v>
      </c>
      <c r="I6" s="98">
        <v>10897.144494795326</v>
      </c>
      <c r="J6" s="99">
        <v>1</v>
      </c>
    </row>
    <row r="7" spans="2:11" ht="15" customHeight="1">
      <c r="B7" s="17" t="s">
        <v>83</v>
      </c>
      <c r="C7" s="98">
        <v>21728.538923548993</v>
      </c>
      <c r="D7" s="99">
        <v>0.70994210869061281</v>
      </c>
      <c r="E7" s="98">
        <v>8320.142339425347</v>
      </c>
      <c r="F7" s="99">
        <v>0.27184613829031901</v>
      </c>
      <c r="G7" s="98">
        <v>557.39021463415293</v>
      </c>
      <c r="H7" s="99">
        <v>1.8211753019068178E-2</v>
      </c>
      <c r="I7" s="98">
        <v>30606.071477608493</v>
      </c>
      <c r="J7" s="99">
        <v>1</v>
      </c>
    </row>
    <row r="8" spans="2:11" ht="15" customHeight="1">
      <c r="B8" s="17" t="s">
        <v>84</v>
      </c>
      <c r="C8" s="98">
        <v>6227.703143068883</v>
      </c>
      <c r="D8" s="99">
        <v>0.97076821731967</v>
      </c>
      <c r="E8" s="98">
        <v>90</v>
      </c>
      <c r="F8" s="99">
        <v>1.4029111142846894E-2</v>
      </c>
      <c r="G8" s="98">
        <v>97.528661968802695</v>
      </c>
      <c r="H8" s="99">
        <v>1.5202671537483088E-2</v>
      </c>
      <c r="I8" s="98">
        <v>6415.2318050376862</v>
      </c>
      <c r="J8" s="99">
        <v>1</v>
      </c>
    </row>
    <row r="9" spans="2:11" ht="15" customHeight="1">
      <c r="B9" s="17" t="s">
        <v>85</v>
      </c>
      <c r="C9" s="98">
        <v>14610.417879158136</v>
      </c>
      <c r="D9" s="99">
        <v>0.99054263096229322</v>
      </c>
      <c r="E9" s="98">
        <v>116.92123846596181</v>
      </c>
      <c r="F9" s="99">
        <v>7.9269102446860931E-3</v>
      </c>
      <c r="G9" s="98">
        <v>22.574134432901619</v>
      </c>
      <c r="H9" s="99">
        <v>1.5304587930205938E-3</v>
      </c>
      <c r="I9" s="98">
        <v>14749.913252057</v>
      </c>
      <c r="J9" s="99">
        <v>0.99999999999999989</v>
      </c>
    </row>
    <row r="10" spans="2:11" ht="15" customHeight="1">
      <c r="B10" s="17" t="s">
        <v>86</v>
      </c>
      <c r="C10" s="98">
        <v>25126.701897477906</v>
      </c>
      <c r="D10" s="99">
        <v>0.98979891626949801</v>
      </c>
      <c r="E10" s="98">
        <v>23.390067960263512</v>
      </c>
      <c r="F10" s="99">
        <v>9.2138888792494341E-4</v>
      </c>
      <c r="G10" s="98">
        <v>235.57120762244685</v>
      </c>
      <c r="H10" s="99">
        <v>9.279694842576975E-3</v>
      </c>
      <c r="I10" s="98">
        <v>25385.663173060617</v>
      </c>
      <c r="J10" s="99">
        <v>0.99999999999999989</v>
      </c>
    </row>
    <row r="11" spans="2:11" ht="15" customHeight="1">
      <c r="B11" s="17" t="s">
        <v>87</v>
      </c>
      <c r="C11" s="98">
        <v>29833.570909014001</v>
      </c>
      <c r="D11" s="99">
        <v>0.97775201626125285</v>
      </c>
      <c r="E11" s="98">
        <v>368.9418179495778</v>
      </c>
      <c r="F11" s="99">
        <v>1.2091532974160284E-2</v>
      </c>
      <c r="G11" s="98">
        <v>309.89779517698435</v>
      </c>
      <c r="H11" s="99">
        <v>1.0156450764586916E-2</v>
      </c>
      <c r="I11" s="98">
        <v>30512.410522140563</v>
      </c>
      <c r="J11" s="99">
        <v>1</v>
      </c>
    </row>
    <row r="12" spans="2:11" ht="15" customHeight="1">
      <c r="B12" s="17" t="s">
        <v>88</v>
      </c>
      <c r="C12" s="98">
        <v>8031.838557221653</v>
      </c>
      <c r="D12" s="99">
        <v>0.7279851963729439</v>
      </c>
      <c r="E12" s="98">
        <v>2586.7296961282118</v>
      </c>
      <c r="F12" s="99">
        <v>0.23445452898284072</v>
      </c>
      <c r="G12" s="98">
        <v>414.40136916286326</v>
      </c>
      <c r="H12" s="99">
        <v>3.7560274644215373E-2</v>
      </c>
      <c r="I12" s="98">
        <v>11032.969622512728</v>
      </c>
      <c r="J12" s="99">
        <v>1</v>
      </c>
    </row>
    <row r="13" spans="2:11" ht="15" customHeight="1">
      <c r="B13" s="17" t="s">
        <v>89</v>
      </c>
      <c r="C13" s="98">
        <v>8523.7292475171762</v>
      </c>
      <c r="D13" s="99">
        <v>0.93330883992434721</v>
      </c>
      <c r="E13" s="98">
        <v>492.8296279560966</v>
      </c>
      <c r="F13" s="99">
        <v>5.3962559695573585E-2</v>
      </c>
      <c r="G13" s="98">
        <v>116.2478471203965</v>
      </c>
      <c r="H13" s="99">
        <v>1.2728600380079294E-2</v>
      </c>
      <c r="I13" s="98">
        <v>9132.8067225936684</v>
      </c>
      <c r="J13" s="99">
        <v>1</v>
      </c>
    </row>
    <row r="14" spans="2:11" ht="15" customHeight="1">
      <c r="B14" s="17" t="s">
        <v>90</v>
      </c>
      <c r="C14" s="98">
        <v>260983.55062680252</v>
      </c>
      <c r="D14" s="99">
        <v>0.83405718322228872</v>
      </c>
      <c r="E14" s="98">
        <v>43547.787804281426</v>
      </c>
      <c r="F14" s="99">
        <v>0.13917101343884763</v>
      </c>
      <c r="G14" s="98">
        <v>8377.1238142996517</v>
      </c>
      <c r="H14" s="99">
        <v>2.6771803338863653E-2</v>
      </c>
      <c r="I14" s="98">
        <v>312908.46224538359</v>
      </c>
      <c r="J14" s="99">
        <v>1</v>
      </c>
    </row>
    <row r="15" spans="2:11" ht="15" customHeight="1">
      <c r="B15" s="17" t="s">
        <v>91</v>
      </c>
      <c r="C15" s="98">
        <v>13138.959126321435</v>
      </c>
      <c r="D15" s="99">
        <v>0.99256160791753134</v>
      </c>
      <c r="E15" s="98">
        <v>96.465151943727008</v>
      </c>
      <c r="F15" s="99">
        <v>7.287305288092594E-3</v>
      </c>
      <c r="G15" s="98">
        <v>2</v>
      </c>
      <c r="H15" s="99">
        <v>1.5108679437614213E-4</v>
      </c>
      <c r="I15" s="98">
        <v>13237.424278265162</v>
      </c>
      <c r="J15" s="99">
        <v>1</v>
      </c>
    </row>
    <row r="16" spans="2:11" ht="15" customHeight="1">
      <c r="B16" s="17" t="s">
        <v>92</v>
      </c>
      <c r="C16" s="98">
        <v>20883.481431734315</v>
      </c>
      <c r="D16" s="99">
        <v>0.52034250330647791</v>
      </c>
      <c r="E16" s="98">
        <v>12911.770086294231</v>
      </c>
      <c r="F16" s="99">
        <v>0.32171564835978989</v>
      </c>
      <c r="G16" s="98">
        <v>6338.8549580555255</v>
      </c>
      <c r="H16" s="99">
        <v>0.15794184833373209</v>
      </c>
      <c r="I16" s="98">
        <v>40134.106476084075</v>
      </c>
      <c r="J16" s="99">
        <v>0.99999999999999989</v>
      </c>
    </row>
    <row r="17" spans="2:10" ht="15" customHeight="1">
      <c r="B17" s="17" t="s">
        <v>93</v>
      </c>
      <c r="C17" s="98">
        <v>188206.30629402725</v>
      </c>
      <c r="D17" s="99">
        <v>0.857442455997388</v>
      </c>
      <c r="E17" s="98">
        <v>23335.061810895357</v>
      </c>
      <c r="F17" s="99">
        <v>0.10631138299227087</v>
      </c>
      <c r="G17" s="98">
        <v>7955.934574244653</v>
      </c>
      <c r="H17" s="99">
        <v>3.6246161010341012E-2</v>
      </c>
      <c r="I17" s="98">
        <v>219497.30267916727</v>
      </c>
      <c r="J17" s="99">
        <v>0.99999999999999989</v>
      </c>
    </row>
    <row r="18" spans="2:10" ht="15" customHeight="1">
      <c r="B18" s="17" t="s">
        <v>94</v>
      </c>
      <c r="C18" s="98">
        <v>57607.718791766558</v>
      </c>
      <c r="D18" s="99">
        <v>0.39597103893670899</v>
      </c>
      <c r="E18" s="98">
        <v>79294.826375458302</v>
      </c>
      <c r="F18" s="99">
        <v>0.54503902325470532</v>
      </c>
      <c r="G18" s="98">
        <v>8582.1320618449718</v>
      </c>
      <c r="H18" s="99">
        <v>5.8989937808585545E-2</v>
      </c>
      <c r="I18" s="98">
        <v>145484.67722906984</v>
      </c>
      <c r="J18" s="99">
        <v>0.99999999999999978</v>
      </c>
    </row>
    <row r="19" spans="2:10" ht="15" customHeight="1">
      <c r="B19" s="17" t="s">
        <v>95</v>
      </c>
      <c r="C19" s="98">
        <v>3690.7730255170636</v>
      </c>
      <c r="D19" s="99">
        <v>0.72149456706501969</v>
      </c>
      <c r="E19" s="98">
        <v>930.88546803630391</v>
      </c>
      <c r="F19" s="99">
        <v>0.18197510470150857</v>
      </c>
      <c r="G19" s="98">
        <v>493.79655488978835</v>
      </c>
      <c r="H19" s="99">
        <v>9.6530328233471824E-2</v>
      </c>
      <c r="I19" s="98">
        <v>5115.4550484431556</v>
      </c>
      <c r="J19" s="99">
        <v>1</v>
      </c>
    </row>
    <row r="20" spans="2:10" ht="15" customHeight="1">
      <c r="B20" s="17" t="s">
        <v>96</v>
      </c>
      <c r="C20" s="98">
        <v>1458.9870638070038</v>
      </c>
      <c r="D20" s="99">
        <v>0.30756584783289237</v>
      </c>
      <c r="E20" s="98">
        <v>2978.4897162684374</v>
      </c>
      <c r="F20" s="99">
        <v>0.62788885355520407</v>
      </c>
      <c r="G20" s="98">
        <v>306.18079467487701</v>
      </c>
      <c r="H20" s="99">
        <v>6.4545298611903446E-2</v>
      </c>
      <c r="I20" s="98">
        <v>4743.6575747503184</v>
      </c>
      <c r="J20" s="99">
        <v>1</v>
      </c>
    </row>
    <row r="21" spans="2:10" ht="15" customHeight="1">
      <c r="B21" s="17" t="s">
        <v>97</v>
      </c>
      <c r="C21" s="98">
        <v>1862.0546534707139</v>
      </c>
      <c r="D21" s="99">
        <v>0.55480172170378705</v>
      </c>
      <c r="E21" s="98">
        <v>1494.1978248964663</v>
      </c>
      <c r="F21" s="99">
        <v>0.44519827829621295</v>
      </c>
      <c r="G21" s="98">
        <v>0</v>
      </c>
      <c r="H21" s="99">
        <v>0</v>
      </c>
      <c r="I21" s="98">
        <v>3356.2524783671802</v>
      </c>
      <c r="J21" s="99">
        <v>1</v>
      </c>
    </row>
    <row r="22" spans="2:10" ht="15" customHeight="1">
      <c r="B22" s="17" t="s">
        <v>98</v>
      </c>
      <c r="C22" s="98">
        <v>13309.703367990638</v>
      </c>
      <c r="D22" s="99">
        <v>0.96764608278882824</v>
      </c>
      <c r="E22" s="98">
        <v>428.15945985075592</v>
      </c>
      <c r="F22" s="99">
        <v>3.1128178643707243E-2</v>
      </c>
      <c r="G22" s="98">
        <v>16.859693879644702</v>
      </c>
      <c r="H22" s="99">
        <v>1.2257385674644026E-3</v>
      </c>
      <c r="I22" s="98">
        <v>13754.72252172104</v>
      </c>
      <c r="J22" s="99">
        <v>0.99999999999999989</v>
      </c>
    </row>
    <row r="23" spans="2:10" ht="15" customHeight="1">
      <c r="B23" s="17" t="s">
        <v>99</v>
      </c>
      <c r="C23" s="98">
        <v>13572.35674559166</v>
      </c>
      <c r="D23" s="99">
        <v>0.99798429443946124</v>
      </c>
      <c r="E23" s="98">
        <v>0</v>
      </c>
      <c r="F23" s="99">
        <v>0</v>
      </c>
      <c r="G23" s="98">
        <v>27.413131763833707</v>
      </c>
      <c r="H23" s="99">
        <v>2.015705560538812E-3</v>
      </c>
      <c r="I23" s="98">
        <v>13599.769877355493</v>
      </c>
      <c r="J23" s="99">
        <v>1</v>
      </c>
    </row>
    <row r="24" spans="2:10" ht="15" customHeight="1">
      <c r="B24" s="17" t="s">
        <v>100</v>
      </c>
      <c r="C24" s="98">
        <v>625.51632857382447</v>
      </c>
      <c r="D24" s="99">
        <v>0.71436973145331195</v>
      </c>
      <c r="E24" s="98">
        <v>84.691692637523374</v>
      </c>
      <c r="F24" s="99">
        <v>9.6721986240929217E-2</v>
      </c>
      <c r="G24" s="98">
        <v>165.41184485055211</v>
      </c>
      <c r="H24" s="99">
        <v>0.18890828230575879</v>
      </c>
      <c r="I24" s="98">
        <v>875.61986606189998</v>
      </c>
      <c r="J24" s="99">
        <v>1</v>
      </c>
    </row>
    <row r="25" spans="2:10" ht="15" customHeight="1">
      <c r="B25" s="17" t="s">
        <v>101</v>
      </c>
      <c r="C25" s="98">
        <v>5661.3009166853799</v>
      </c>
      <c r="D25" s="99">
        <v>0.65087094775824417</v>
      </c>
      <c r="E25" s="98">
        <v>2461.4015151307049</v>
      </c>
      <c r="F25" s="99">
        <v>0.28298349805872586</v>
      </c>
      <c r="G25" s="98">
        <v>575.33661291967906</v>
      </c>
      <c r="H25" s="99">
        <v>6.6145554183029892E-2</v>
      </c>
      <c r="I25" s="98">
        <v>8698.039044735764</v>
      </c>
      <c r="J25" s="99">
        <v>0.99999999999999989</v>
      </c>
    </row>
    <row r="26" spans="2:10" ht="15" customHeight="1">
      <c r="B26" s="17" t="s">
        <v>102</v>
      </c>
      <c r="C26" s="98">
        <v>5951.1609328758241</v>
      </c>
      <c r="D26" s="99">
        <v>0.56072022016478285</v>
      </c>
      <c r="E26" s="98">
        <v>4662.2621591733869</v>
      </c>
      <c r="F26" s="99">
        <v>0.4392797798352171</v>
      </c>
      <c r="G26" s="98">
        <v>0</v>
      </c>
      <c r="H26" s="99">
        <v>0</v>
      </c>
      <c r="I26" s="98">
        <v>10613.423092049212</v>
      </c>
      <c r="J26" s="99">
        <v>1</v>
      </c>
    </row>
    <row r="27" spans="2:10" ht="15" customHeight="1">
      <c r="B27" s="17" t="s">
        <v>103</v>
      </c>
      <c r="C27" s="98">
        <v>4123.0244208294844</v>
      </c>
      <c r="D27" s="99">
        <v>0.83348785404156633</v>
      </c>
      <c r="E27" s="98">
        <v>671.34923948158507</v>
      </c>
      <c r="F27" s="99">
        <v>0.13571625579054161</v>
      </c>
      <c r="G27" s="98">
        <v>152.33840134288249</v>
      </c>
      <c r="H27" s="99">
        <v>3.0795890167892161E-2</v>
      </c>
      <c r="I27" s="98">
        <v>4946.7120616539514</v>
      </c>
      <c r="J27" s="99">
        <v>1</v>
      </c>
    </row>
    <row r="28" spans="2:10" ht="15" customHeight="1">
      <c r="B28" s="17" t="s">
        <v>104</v>
      </c>
      <c r="C28" s="98">
        <v>2621.1535941607904</v>
      </c>
      <c r="D28" s="99">
        <v>0.5244190726539949</v>
      </c>
      <c r="E28" s="98">
        <v>2377.0505727768882</v>
      </c>
      <c r="F28" s="99">
        <v>0.47558092734600516</v>
      </c>
      <c r="G28" s="98">
        <v>0</v>
      </c>
      <c r="H28" s="99">
        <v>0</v>
      </c>
      <c r="I28" s="98">
        <v>4998.2041669376786</v>
      </c>
      <c r="J28" s="99">
        <v>1</v>
      </c>
    </row>
    <row r="29" spans="2:10" ht="15" customHeight="1">
      <c r="B29" s="17" t="s">
        <v>265</v>
      </c>
      <c r="C29" s="98">
        <v>21.076344347100882</v>
      </c>
      <c r="D29" s="99">
        <v>1</v>
      </c>
      <c r="E29" s="98">
        <v>0</v>
      </c>
      <c r="F29" s="99">
        <v>0</v>
      </c>
      <c r="G29" s="98">
        <v>0</v>
      </c>
      <c r="H29" s="99">
        <v>0</v>
      </c>
      <c r="I29" s="98">
        <v>21.076344347100882</v>
      </c>
      <c r="J29" s="99">
        <v>1</v>
      </c>
    </row>
    <row r="30" spans="2:10" ht="15" customHeight="1">
      <c r="B30" s="335"/>
      <c r="C30" s="338"/>
      <c r="D30" s="343"/>
      <c r="E30" s="338"/>
      <c r="F30" s="343"/>
      <c r="G30" s="338"/>
      <c r="H30" s="343"/>
      <c r="I30" s="338"/>
      <c r="J30" s="343"/>
    </row>
    <row r="31" spans="2:10" ht="15.75">
      <c r="B31" s="404" t="s">
        <v>135</v>
      </c>
      <c r="C31" s="404"/>
      <c r="D31" s="404"/>
      <c r="E31" s="404"/>
      <c r="F31" s="404"/>
    </row>
    <row r="32" spans="2:10" ht="16.5" customHeight="1">
      <c r="B32" s="7" t="s">
        <v>260</v>
      </c>
      <c r="C32" s="5"/>
      <c r="D32" s="6"/>
      <c r="E32" s="6"/>
      <c r="F32" s="6"/>
    </row>
    <row r="34" spans="2:10" ht="33.75" customHeight="1">
      <c r="B34" s="516" t="s">
        <v>266</v>
      </c>
      <c r="C34" s="516"/>
      <c r="D34" s="516"/>
      <c r="E34" s="516"/>
      <c r="F34" s="516"/>
      <c r="G34" s="516"/>
      <c r="H34" s="516"/>
      <c r="I34" s="516"/>
    </row>
    <row r="35" spans="2:10" ht="33.75" customHeight="1">
      <c r="B35" s="514" t="s">
        <v>270</v>
      </c>
      <c r="C35" s="514"/>
      <c r="D35" s="514"/>
      <c r="E35" s="514"/>
      <c r="F35" s="514"/>
      <c r="G35" s="514"/>
      <c r="H35" s="514"/>
      <c r="I35" s="514"/>
      <c r="J35" s="514"/>
    </row>
    <row r="36" spans="2:10" ht="33.75" customHeight="1">
      <c r="B36" s="514" t="s">
        <v>272</v>
      </c>
      <c r="C36" s="514"/>
      <c r="D36" s="514"/>
      <c r="E36" s="514"/>
      <c r="F36" s="514"/>
      <c r="G36" s="514"/>
      <c r="H36" s="514"/>
      <c r="I36" s="514"/>
      <c r="J36" s="514"/>
    </row>
    <row r="37" spans="2:10" ht="33.75" customHeight="1">
      <c r="B37" s="514" t="s">
        <v>271</v>
      </c>
      <c r="C37" s="514"/>
      <c r="D37" s="514"/>
      <c r="E37" s="514"/>
      <c r="F37" s="514"/>
      <c r="G37" s="514"/>
      <c r="H37" s="514"/>
      <c r="I37" s="514"/>
      <c r="J37" s="514"/>
    </row>
  </sheetData>
  <mergeCells count="11">
    <mergeCell ref="B36:J36"/>
    <mergeCell ref="B37:J37"/>
    <mergeCell ref="B31:F31"/>
    <mergeCell ref="B1:G1"/>
    <mergeCell ref="B3:B4"/>
    <mergeCell ref="B34:I34"/>
    <mergeCell ref="C3:D3"/>
    <mergeCell ref="E3:F3"/>
    <mergeCell ref="G3:H3"/>
    <mergeCell ref="I3:J3"/>
    <mergeCell ref="B35:J35"/>
  </mergeCells>
  <hyperlinks>
    <hyperlink ref="K3" location="INDICE!A1" display="ÍNDICE"/>
  </hyperlinks>
  <pageMargins left="0.7" right="0.7" top="0.75" bottom="0.75" header="0.3" footer="0.3"/>
  <pageSetup orientation="portrait" horizontalDpi="360" verticalDpi="36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zoomScale="130" zoomScaleNormal="130" workbookViewId="0">
      <selection activeCell="I13" sqref="I13"/>
    </sheetView>
  </sheetViews>
  <sheetFormatPr baseColWidth="10" defaultColWidth="11.42578125" defaultRowHeight="15"/>
  <cols>
    <col min="1" max="1" width="7.42578125" style="11" customWidth="1"/>
    <col min="2" max="2" width="34.28515625" style="11" customWidth="1"/>
    <col min="3" max="8" width="14.7109375" style="11" customWidth="1"/>
    <col min="9" max="16384" width="11.42578125" style="11"/>
  </cols>
  <sheetData>
    <row r="1" spans="1:9">
      <c r="A1" s="11" t="s">
        <v>202</v>
      </c>
    </row>
    <row r="4" spans="1:9" ht="60.75" customHeight="1"/>
    <row r="6" spans="1:9" ht="60" customHeight="1" thickBot="1">
      <c r="B6" s="100"/>
      <c r="C6" s="100"/>
      <c r="D6" s="100"/>
      <c r="E6" s="100"/>
      <c r="F6" s="100"/>
      <c r="G6" s="100"/>
      <c r="H6" s="101"/>
    </row>
    <row r="7" spans="1:9" ht="22.5" customHeight="1" thickBot="1">
      <c r="B7" s="520" t="s">
        <v>136</v>
      </c>
      <c r="C7" s="517" t="s">
        <v>153</v>
      </c>
      <c r="D7" s="518"/>
      <c r="E7" s="517" t="s">
        <v>154</v>
      </c>
      <c r="F7" s="518"/>
      <c r="G7" s="517" t="s">
        <v>155</v>
      </c>
      <c r="H7" s="519"/>
      <c r="I7" s="376" t="s">
        <v>201</v>
      </c>
    </row>
    <row r="8" spans="1:9" ht="22.5" customHeight="1" thickBot="1">
      <c r="B8" s="521"/>
      <c r="C8" s="271" t="s">
        <v>20</v>
      </c>
      <c r="D8" s="272" t="s">
        <v>204</v>
      </c>
      <c r="E8" s="271" t="s">
        <v>20</v>
      </c>
      <c r="F8" s="272" t="s">
        <v>204</v>
      </c>
      <c r="G8" s="271" t="s">
        <v>20</v>
      </c>
      <c r="H8" s="272" t="s">
        <v>204</v>
      </c>
    </row>
    <row r="9" spans="1:9" ht="16.5" customHeight="1">
      <c r="B9" s="273" t="s">
        <v>210</v>
      </c>
      <c r="C9" s="274">
        <v>618441.79109050857</v>
      </c>
      <c r="D9" s="275">
        <f>+C9/G9</f>
        <v>0.65741526388352356</v>
      </c>
      <c r="E9" s="274">
        <v>322275.32496368344</v>
      </c>
      <c r="F9" s="275">
        <f>+E9/G9</f>
        <v>0.34258473611648504</v>
      </c>
      <c r="G9" s="274">
        <v>940717.11605418392</v>
      </c>
      <c r="H9" s="276">
        <f>+F9+D9</f>
        <v>1.0000000000000087</v>
      </c>
    </row>
    <row r="10" spans="1:9" ht="16.5" customHeight="1">
      <c r="B10" s="277" t="s">
        <v>52</v>
      </c>
      <c r="C10" s="278">
        <v>277357.06202899065</v>
      </c>
      <c r="D10" s="279">
        <f t="shared" ref="D10:D32" si="0">+C10/G10</f>
        <v>0.77424014358670235</v>
      </c>
      <c r="E10" s="278">
        <v>80874.249439981781</v>
      </c>
      <c r="F10" s="279">
        <f t="shared" ref="F10:F32" si="1">+E10/G10</f>
        <v>0.22575985641329496</v>
      </c>
      <c r="G10" s="278">
        <v>358231.31146897341</v>
      </c>
      <c r="H10" s="280">
        <f t="shared" ref="H10:H32" si="2">+F10+D10</f>
        <v>0.99999999999999734</v>
      </c>
    </row>
    <row r="11" spans="1:9" ht="16.5" customHeight="1">
      <c r="B11" s="277" t="s">
        <v>53</v>
      </c>
      <c r="C11" s="278">
        <v>163.13547398522635</v>
      </c>
      <c r="D11" s="279">
        <f t="shared" si="0"/>
        <v>0.11819953022159117</v>
      </c>
      <c r="E11" s="278">
        <v>1217.0347659420634</v>
      </c>
      <c r="F11" s="279">
        <f t="shared" si="1"/>
        <v>0.8818004697784092</v>
      </c>
      <c r="G11" s="278">
        <v>1380.1702399272892</v>
      </c>
      <c r="H11" s="280">
        <f t="shared" si="2"/>
        <v>1.0000000000000004</v>
      </c>
    </row>
    <row r="12" spans="1:9" ht="16.5" customHeight="1">
      <c r="B12" s="277" t="s">
        <v>54</v>
      </c>
      <c r="C12" s="278">
        <v>458.51084993131559</v>
      </c>
      <c r="D12" s="279">
        <f t="shared" si="0"/>
        <v>0.16768779983824741</v>
      </c>
      <c r="E12" s="278">
        <v>2275.8016663853045</v>
      </c>
      <c r="F12" s="279">
        <f t="shared" si="1"/>
        <v>0.83231220016175345</v>
      </c>
      <c r="G12" s="278">
        <v>2734.3125163166178</v>
      </c>
      <c r="H12" s="280">
        <f t="shared" si="2"/>
        <v>1.0000000000000009</v>
      </c>
    </row>
    <row r="13" spans="1:9" ht="16.5" customHeight="1">
      <c r="B13" s="277" t="s">
        <v>55</v>
      </c>
      <c r="C13" s="281"/>
      <c r="D13" s="279">
        <f t="shared" si="0"/>
        <v>0</v>
      </c>
      <c r="E13" s="278">
        <v>9867.0426093232163</v>
      </c>
      <c r="F13" s="279">
        <f t="shared" si="1"/>
        <v>1</v>
      </c>
      <c r="G13" s="278">
        <v>9867.0426093232163</v>
      </c>
      <c r="H13" s="280">
        <f t="shared" si="2"/>
        <v>1</v>
      </c>
    </row>
    <row r="14" spans="1:9" ht="16.5" customHeight="1">
      <c r="B14" s="277" t="s">
        <v>56</v>
      </c>
      <c r="C14" s="278">
        <v>509.17763992832408</v>
      </c>
      <c r="D14" s="279">
        <f t="shared" si="0"/>
        <v>7.6256775500761584E-2</v>
      </c>
      <c r="E14" s="278">
        <v>6167.9685754035681</v>
      </c>
      <c r="F14" s="279">
        <f t="shared" si="1"/>
        <v>0.92374322449923818</v>
      </c>
      <c r="G14" s="278">
        <v>6677.1462153318935</v>
      </c>
      <c r="H14" s="280">
        <f t="shared" si="2"/>
        <v>0.99999999999999978</v>
      </c>
    </row>
    <row r="15" spans="1:9" ht="16.5" customHeight="1">
      <c r="B15" s="277" t="s">
        <v>57</v>
      </c>
      <c r="C15" s="278">
        <v>192.38728355578419</v>
      </c>
      <c r="D15" s="279">
        <f t="shared" si="0"/>
        <v>4.5429179183260532E-2</v>
      </c>
      <c r="E15" s="278">
        <v>4042.4962651805276</v>
      </c>
      <c r="F15" s="279">
        <f t="shared" si="1"/>
        <v>0.95457082081673916</v>
      </c>
      <c r="G15" s="278">
        <v>4234.8835487363131</v>
      </c>
      <c r="H15" s="280">
        <f t="shared" si="2"/>
        <v>0.99999999999999967</v>
      </c>
    </row>
    <row r="16" spans="1:9" ht="16.5" customHeight="1">
      <c r="B16" s="277" t="s">
        <v>58</v>
      </c>
      <c r="C16" s="278">
        <v>5702.6881789660865</v>
      </c>
      <c r="D16" s="279">
        <f t="shared" si="0"/>
        <v>0.25069234213952835</v>
      </c>
      <c r="E16" s="278">
        <v>17045.067617228695</v>
      </c>
      <c r="F16" s="279">
        <f t="shared" si="1"/>
        <v>0.74930765786047426</v>
      </c>
      <c r="G16" s="278">
        <v>22747.75579619472</v>
      </c>
      <c r="H16" s="280">
        <f t="shared" si="2"/>
        <v>1.0000000000000027</v>
      </c>
    </row>
    <row r="17" spans="2:8" ht="16.5" customHeight="1">
      <c r="B17" s="277" t="s">
        <v>59</v>
      </c>
      <c r="C17" s="278">
        <v>4367.4608094656633</v>
      </c>
      <c r="D17" s="279">
        <f t="shared" si="0"/>
        <v>0.51305092747162695</v>
      </c>
      <c r="E17" s="278">
        <v>4145.2629292653037</v>
      </c>
      <c r="F17" s="279">
        <f t="shared" si="1"/>
        <v>0.48694907252837194</v>
      </c>
      <c r="G17" s="278">
        <v>8512.723738730976</v>
      </c>
      <c r="H17" s="280">
        <f t="shared" si="2"/>
        <v>0.99999999999999889</v>
      </c>
    </row>
    <row r="18" spans="2:8" ht="16.5" customHeight="1">
      <c r="B18" s="277" t="s">
        <v>60</v>
      </c>
      <c r="C18" s="278">
        <v>409.73483600508303</v>
      </c>
      <c r="D18" s="279">
        <f t="shared" si="0"/>
        <v>0.15419976261733342</v>
      </c>
      <c r="E18" s="278">
        <v>2247.4342092021561</v>
      </c>
      <c r="F18" s="279">
        <f t="shared" si="1"/>
        <v>0.84580023738266596</v>
      </c>
      <c r="G18" s="278">
        <v>2657.1690452072407</v>
      </c>
      <c r="H18" s="280">
        <f t="shared" si="2"/>
        <v>0.99999999999999933</v>
      </c>
    </row>
    <row r="19" spans="2:8" ht="16.5" customHeight="1">
      <c r="B19" s="277" t="s">
        <v>61</v>
      </c>
      <c r="C19" s="278">
        <v>916.56782482835092</v>
      </c>
      <c r="D19" s="279">
        <f t="shared" si="0"/>
        <v>0.17997466533678849</v>
      </c>
      <c r="E19" s="278">
        <v>4176.1924429191531</v>
      </c>
      <c r="F19" s="279">
        <f t="shared" si="1"/>
        <v>0.82002533466321093</v>
      </c>
      <c r="G19" s="278">
        <v>5092.760267747507</v>
      </c>
      <c r="H19" s="280">
        <f t="shared" si="2"/>
        <v>0.99999999999999944</v>
      </c>
    </row>
    <row r="20" spans="2:8" ht="16.5" customHeight="1">
      <c r="B20" s="277" t="s">
        <v>62</v>
      </c>
      <c r="C20" s="278">
        <v>2518.4900237745369</v>
      </c>
      <c r="D20" s="279">
        <f t="shared" si="0"/>
        <v>0.45824722304674809</v>
      </c>
      <c r="E20" s="278">
        <v>2977.4298577030959</v>
      </c>
      <c r="F20" s="279">
        <f t="shared" si="1"/>
        <v>0.54175277695325241</v>
      </c>
      <c r="G20" s="278">
        <v>5495.91988147763</v>
      </c>
      <c r="H20" s="280">
        <f t="shared" si="2"/>
        <v>1.0000000000000004</v>
      </c>
    </row>
    <row r="21" spans="2:8" ht="16.5" customHeight="1">
      <c r="B21" s="277" t="s">
        <v>63</v>
      </c>
      <c r="C21" s="278">
        <v>281721.49437088706</v>
      </c>
      <c r="D21" s="279">
        <f t="shared" si="0"/>
        <v>0.81830990932522008</v>
      </c>
      <c r="E21" s="278">
        <v>62550.878675646258</v>
      </c>
      <c r="F21" s="279">
        <f t="shared" si="1"/>
        <v>0.18169009067477979</v>
      </c>
      <c r="G21" s="278">
        <v>344272.37304653338</v>
      </c>
      <c r="H21" s="280">
        <f t="shared" si="2"/>
        <v>0.99999999999999989</v>
      </c>
    </row>
    <row r="22" spans="2:8" ht="16.5" customHeight="1">
      <c r="B22" s="277" t="s">
        <v>64</v>
      </c>
      <c r="C22" s="278">
        <v>4762.3649359635174</v>
      </c>
      <c r="D22" s="279">
        <f t="shared" si="0"/>
        <v>0.27726090174472134</v>
      </c>
      <c r="E22" s="278">
        <v>12414.110023164696</v>
      </c>
      <c r="F22" s="279">
        <f t="shared" si="1"/>
        <v>0.72273909825527805</v>
      </c>
      <c r="G22" s="278">
        <v>17176.474959128223</v>
      </c>
      <c r="H22" s="280">
        <f t="shared" si="2"/>
        <v>0.99999999999999933</v>
      </c>
    </row>
    <row r="23" spans="2:8" ht="16.5" customHeight="1">
      <c r="B23" s="277" t="s">
        <v>65</v>
      </c>
      <c r="C23" s="278">
        <v>12241.724817683606</v>
      </c>
      <c r="D23" s="279">
        <f t="shared" si="0"/>
        <v>0.25492060446441478</v>
      </c>
      <c r="E23" s="278">
        <v>35779.990976547029</v>
      </c>
      <c r="F23" s="279">
        <f t="shared" si="1"/>
        <v>0.74507939553558533</v>
      </c>
      <c r="G23" s="278">
        <v>48021.715794230629</v>
      </c>
      <c r="H23" s="280">
        <f t="shared" si="2"/>
        <v>1</v>
      </c>
    </row>
    <row r="24" spans="2:8" ht="16.5" customHeight="1">
      <c r="B24" s="277" t="s">
        <v>66</v>
      </c>
      <c r="C24" s="278">
        <v>3123.7063725227863</v>
      </c>
      <c r="D24" s="279">
        <f t="shared" si="0"/>
        <v>0.82927753711899699</v>
      </c>
      <c r="E24" s="278">
        <v>643.07402692573874</v>
      </c>
      <c r="F24" s="279">
        <f t="shared" si="1"/>
        <v>0.17072246288100246</v>
      </c>
      <c r="G24" s="278">
        <v>3766.7803994485271</v>
      </c>
      <c r="H24" s="280">
        <f t="shared" si="2"/>
        <v>0.99999999999999944</v>
      </c>
    </row>
    <row r="25" spans="2:8" ht="16.5" customHeight="1">
      <c r="B25" s="277" t="s">
        <v>67</v>
      </c>
      <c r="C25" s="278">
        <v>3536.7222210733098</v>
      </c>
      <c r="D25" s="279">
        <f t="shared" si="0"/>
        <v>0.17829772008936107</v>
      </c>
      <c r="E25" s="278">
        <v>16299.326267380406</v>
      </c>
      <c r="F25" s="279">
        <f t="shared" si="1"/>
        <v>0.82170227991064027</v>
      </c>
      <c r="G25" s="278">
        <v>19836.048488453689</v>
      </c>
      <c r="H25" s="280">
        <f t="shared" si="2"/>
        <v>1.0000000000000013</v>
      </c>
    </row>
    <row r="26" spans="2:8" ht="16.5" customHeight="1">
      <c r="B26" s="277" t="s">
        <v>68</v>
      </c>
      <c r="C26" s="278">
        <v>48.524984791833937</v>
      </c>
      <c r="D26" s="279">
        <f t="shared" si="0"/>
        <v>8.0192417260420729E-2</v>
      </c>
      <c r="E26" s="278">
        <v>556.58191246319655</v>
      </c>
      <c r="F26" s="279">
        <f t="shared" si="1"/>
        <v>0.91980758273957919</v>
      </c>
      <c r="G26" s="278">
        <v>605.1068972550305</v>
      </c>
      <c r="H26" s="280">
        <f t="shared" si="2"/>
        <v>0.99999999999999989</v>
      </c>
    </row>
    <row r="27" spans="2:8" ht="16.5" customHeight="1">
      <c r="B27" s="277" t="s">
        <v>69</v>
      </c>
      <c r="C27" s="278">
        <v>6056.1517481733699</v>
      </c>
      <c r="D27" s="279">
        <f t="shared" si="0"/>
        <v>0.69317330445229386</v>
      </c>
      <c r="E27" s="278">
        <v>2680.69906427763</v>
      </c>
      <c r="F27" s="279">
        <f t="shared" si="1"/>
        <v>0.30682669554770581</v>
      </c>
      <c r="G27" s="278">
        <v>8736.8508124510026</v>
      </c>
      <c r="H27" s="280">
        <f t="shared" si="2"/>
        <v>0.99999999999999967</v>
      </c>
    </row>
    <row r="28" spans="2:8" ht="16.5" customHeight="1">
      <c r="B28" s="277" t="s">
        <v>70</v>
      </c>
      <c r="C28" s="278">
        <v>3600.2040932200566</v>
      </c>
      <c r="D28" s="279">
        <f t="shared" si="0"/>
        <v>0.28102024688369243</v>
      </c>
      <c r="E28" s="278">
        <v>9210.987033197589</v>
      </c>
      <c r="F28" s="279">
        <f t="shared" si="1"/>
        <v>0.71897975311630746</v>
      </c>
      <c r="G28" s="278">
        <v>12811.191126417647</v>
      </c>
      <c r="H28" s="280">
        <f t="shared" si="2"/>
        <v>0.99999999999999989</v>
      </c>
    </row>
    <row r="29" spans="2:8" ht="16.5" customHeight="1">
      <c r="B29" s="277" t="s">
        <v>71</v>
      </c>
      <c r="C29" s="278">
        <v>296.75103063907608</v>
      </c>
      <c r="D29" s="279">
        <f t="shared" si="0"/>
        <v>0.20941455980890555</v>
      </c>
      <c r="E29" s="278">
        <v>1120.2995837492774</v>
      </c>
      <c r="F29" s="279">
        <f t="shared" si="1"/>
        <v>0.79058544019109489</v>
      </c>
      <c r="G29" s="278">
        <v>1417.0506143883529</v>
      </c>
      <c r="H29" s="280">
        <f t="shared" si="2"/>
        <v>1.0000000000000004</v>
      </c>
    </row>
    <row r="30" spans="2:8" ht="16.5" customHeight="1">
      <c r="B30" s="277" t="s">
        <v>72</v>
      </c>
      <c r="C30" s="278">
        <v>175.28297355432454</v>
      </c>
      <c r="D30" s="279">
        <f t="shared" si="0"/>
        <v>4.1040104354785535E-2</v>
      </c>
      <c r="E30" s="278">
        <v>4095.7337870033371</v>
      </c>
      <c r="F30" s="279">
        <f t="shared" si="1"/>
        <v>0.95895989564521422</v>
      </c>
      <c r="G30" s="278">
        <v>4271.0167605576626</v>
      </c>
      <c r="H30" s="280">
        <f t="shared" si="2"/>
        <v>0.99999999999999978</v>
      </c>
    </row>
    <row r="31" spans="2:8" ht="16.5" customHeight="1">
      <c r="B31" s="277" t="s">
        <v>73</v>
      </c>
      <c r="C31" s="278">
        <v>2966.6713340081565</v>
      </c>
      <c r="D31" s="279">
        <f t="shared" si="0"/>
        <v>0.15091638626664264</v>
      </c>
      <c r="E31" s="278">
        <v>16691.043824679586</v>
      </c>
      <c r="F31" s="279">
        <f t="shared" si="1"/>
        <v>0.84908361373335706</v>
      </c>
      <c r="G31" s="278">
        <v>19657.715158687748</v>
      </c>
      <c r="H31" s="280">
        <f t="shared" si="2"/>
        <v>0.99999999999999967</v>
      </c>
    </row>
    <row r="32" spans="2:8" ht="16.5" customHeight="1" thickBot="1">
      <c r="B32" s="282" t="s">
        <v>74</v>
      </c>
      <c r="C32" s="283">
        <v>7316.9772585640794</v>
      </c>
      <c r="D32" s="284">
        <f t="shared" si="0"/>
        <v>0.22504361277299781</v>
      </c>
      <c r="E32" s="283">
        <v>25196.619410116942</v>
      </c>
      <c r="F32" s="284">
        <f t="shared" si="1"/>
        <v>0.77495638722700266</v>
      </c>
      <c r="G32" s="283">
        <v>32513.596668681006</v>
      </c>
      <c r="H32" s="285">
        <f t="shared" si="2"/>
        <v>1.0000000000000004</v>
      </c>
    </row>
    <row r="33" spans="2:8" ht="15.75">
      <c r="B33" s="406" t="s">
        <v>135</v>
      </c>
      <c r="C33" s="406"/>
      <c r="D33" s="406"/>
      <c r="E33" s="406"/>
      <c r="F33" s="101"/>
      <c r="G33" s="101"/>
      <c r="H33" s="102"/>
    </row>
    <row r="34" spans="2:8" ht="16.5">
      <c r="B34" s="75" t="s">
        <v>260</v>
      </c>
      <c r="C34" s="77"/>
      <c r="D34" s="77"/>
      <c r="E34" s="77"/>
    </row>
    <row r="35" spans="2:8" ht="15" customHeight="1"/>
  </sheetData>
  <mergeCells count="5">
    <mergeCell ref="C7:D7"/>
    <mergeCell ref="E7:F7"/>
    <mergeCell ref="G7:H7"/>
    <mergeCell ref="B7:B8"/>
    <mergeCell ref="B33:E33"/>
  </mergeCells>
  <hyperlinks>
    <hyperlink ref="I7" location="INDICE!A1" display="ÍNDICE"/>
  </hyperlinks>
  <pageMargins left="0.7" right="0.7" top="0.75" bottom="0.75" header="0.3" footer="0.3"/>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zoomScale="115" zoomScaleNormal="115" workbookViewId="0">
      <selection activeCell="O11" sqref="O11"/>
    </sheetView>
  </sheetViews>
  <sheetFormatPr baseColWidth="10" defaultColWidth="11.42578125" defaultRowHeight="15"/>
  <cols>
    <col min="1" max="1" width="8.140625" style="11" customWidth="1"/>
    <col min="2" max="2" width="31.42578125" style="11" customWidth="1"/>
    <col min="3" max="14" width="10.5703125" style="11" customWidth="1"/>
    <col min="15" max="16384" width="11.42578125" style="11"/>
  </cols>
  <sheetData>
    <row r="1" spans="1:15">
      <c r="A1" s="11" t="s">
        <v>202</v>
      </c>
    </row>
    <row r="4" spans="1:15" ht="60.75" customHeight="1"/>
    <row r="5" spans="1:15" ht="68.25" customHeight="1" thickBot="1"/>
    <row r="6" spans="1:15" ht="24.75" customHeight="1" thickBot="1">
      <c r="B6" s="520" t="s">
        <v>136</v>
      </c>
      <c r="C6" s="522" t="s">
        <v>274</v>
      </c>
      <c r="D6" s="523"/>
      <c r="E6" s="522" t="s">
        <v>275</v>
      </c>
      <c r="F6" s="523"/>
      <c r="G6" s="522" t="s">
        <v>276</v>
      </c>
      <c r="H6" s="523"/>
      <c r="I6" s="522" t="s">
        <v>277</v>
      </c>
      <c r="J6" s="523"/>
      <c r="K6" s="522" t="s">
        <v>278</v>
      </c>
      <c r="L6" s="523"/>
      <c r="M6" s="524" t="s">
        <v>79</v>
      </c>
      <c r="N6" s="525"/>
      <c r="O6" s="376" t="s">
        <v>201</v>
      </c>
    </row>
    <row r="7" spans="1:15" ht="15.75" customHeight="1" thickBot="1">
      <c r="B7" s="526"/>
      <c r="C7" s="179" t="s">
        <v>20</v>
      </c>
      <c r="D7" s="179" t="s">
        <v>204</v>
      </c>
      <c r="E7" s="179" t="s">
        <v>20</v>
      </c>
      <c r="F7" s="179" t="s">
        <v>204</v>
      </c>
      <c r="G7" s="179" t="s">
        <v>20</v>
      </c>
      <c r="H7" s="179" t="s">
        <v>204</v>
      </c>
      <c r="I7" s="179" t="s">
        <v>20</v>
      </c>
      <c r="J7" s="179" t="s">
        <v>204</v>
      </c>
      <c r="K7" s="179" t="s">
        <v>20</v>
      </c>
      <c r="L7" s="179" t="s">
        <v>204</v>
      </c>
      <c r="M7" s="179" t="s">
        <v>20</v>
      </c>
      <c r="N7" s="179" t="s">
        <v>204</v>
      </c>
    </row>
    <row r="8" spans="1:15" ht="15.75" customHeight="1">
      <c r="B8" s="286" t="s">
        <v>210</v>
      </c>
      <c r="C8" s="287">
        <v>117155.01358162076</v>
      </c>
      <c r="D8" s="288">
        <v>0.12712157916871672</v>
      </c>
      <c r="E8" s="287">
        <v>609125.47650390177</v>
      </c>
      <c r="F8" s="288">
        <v>0.66094476128523716</v>
      </c>
      <c r="G8" s="287">
        <v>89929.084593727865</v>
      </c>
      <c r="H8" s="288">
        <v>9.7579496576877506E-2</v>
      </c>
      <c r="I8" s="287">
        <v>1842.8942925936012</v>
      </c>
      <c r="J8" s="288">
        <v>1.9996722765287284E-3</v>
      </c>
      <c r="K8" s="287">
        <v>2305.5415391129582</v>
      </c>
      <c r="L8" s="288">
        <v>2.5016776690220269E-3</v>
      </c>
      <c r="M8" s="287">
        <v>101240.15046005909</v>
      </c>
      <c r="N8" s="289">
        <v>0.10985281302361784</v>
      </c>
      <c r="O8" s="104"/>
    </row>
    <row r="9" spans="1:15" ht="15.75" customHeight="1">
      <c r="B9" s="290" t="s">
        <v>52</v>
      </c>
      <c r="C9" s="291">
        <v>41547.386533998986</v>
      </c>
      <c r="D9" s="292">
        <v>0.11870607421322044</v>
      </c>
      <c r="E9" s="291">
        <v>239815.95980256522</v>
      </c>
      <c r="F9" s="292">
        <v>0.68518415950284695</v>
      </c>
      <c r="G9" s="291">
        <v>23232.1474352443</v>
      </c>
      <c r="H9" s="292">
        <v>6.6377147821893273E-2</v>
      </c>
      <c r="I9" s="291">
        <v>120</v>
      </c>
      <c r="J9" s="292">
        <v>3.4285499267035073E-4</v>
      </c>
      <c r="K9" s="291">
        <v>14.614850711239725</v>
      </c>
      <c r="L9" s="292">
        <v>4.1756454445669719E-5</v>
      </c>
      <c r="M9" s="291">
        <v>45272.086373596183</v>
      </c>
      <c r="N9" s="293">
        <v>0.12934800701492338</v>
      </c>
      <c r="O9" s="104"/>
    </row>
    <row r="10" spans="1:15" ht="15.75" customHeight="1">
      <c r="B10" s="290" t="s">
        <v>53</v>
      </c>
      <c r="C10" s="291">
        <v>68.48674870597219</v>
      </c>
      <c r="D10" s="292">
        <v>5.0741779023965192E-2</v>
      </c>
      <c r="E10" s="291">
        <v>1046.8977540548699</v>
      </c>
      <c r="F10" s="292">
        <v>0.77564573440329443</v>
      </c>
      <c r="G10" s="291">
        <v>174.87572120738704</v>
      </c>
      <c r="H10" s="292">
        <v>0.12956528627541622</v>
      </c>
      <c r="I10" s="291">
        <v>30.644414787866744</v>
      </c>
      <c r="J10" s="292">
        <v>2.2704423160170698E-2</v>
      </c>
      <c r="K10" s="294"/>
      <c r="L10" s="292">
        <v>0</v>
      </c>
      <c r="M10" s="291">
        <v>28.806585866637693</v>
      </c>
      <c r="N10" s="293">
        <v>2.1342777137153622E-2</v>
      </c>
      <c r="O10" s="104"/>
    </row>
    <row r="11" spans="1:15" ht="15.75" customHeight="1">
      <c r="B11" s="290" t="s">
        <v>54</v>
      </c>
      <c r="C11" s="291">
        <v>90.718741435486052</v>
      </c>
      <c r="D11" s="292">
        <v>3.3600594556134886E-2</v>
      </c>
      <c r="E11" s="291">
        <v>2124.7342922203275</v>
      </c>
      <c r="F11" s="292">
        <v>0.78696346931997019</v>
      </c>
      <c r="G11" s="291">
        <v>257.54815287422144</v>
      </c>
      <c r="H11" s="292">
        <v>9.5391216042852889E-2</v>
      </c>
      <c r="I11" s="294"/>
      <c r="J11" s="292">
        <v>0</v>
      </c>
      <c r="K11" s="291">
        <v>3.9548207095894998</v>
      </c>
      <c r="L11" s="292">
        <v>1.4647946510547892E-3</v>
      </c>
      <c r="M11" s="291">
        <v>222.95876015910858</v>
      </c>
      <c r="N11" s="293">
        <v>8.2579925429987183E-2</v>
      </c>
      <c r="O11" s="104"/>
    </row>
    <row r="12" spans="1:15" ht="15.75" customHeight="1">
      <c r="B12" s="290" t="s">
        <v>55</v>
      </c>
      <c r="C12" s="291">
        <v>3156.082615707508</v>
      </c>
      <c r="D12" s="292">
        <v>0.31996908566592891</v>
      </c>
      <c r="E12" s="291">
        <v>6029.5999381098327</v>
      </c>
      <c r="F12" s="292">
        <v>0.61129121573892997</v>
      </c>
      <c r="G12" s="291">
        <v>664.57448361951674</v>
      </c>
      <c r="H12" s="292">
        <v>6.7375704559297409E-2</v>
      </c>
      <c r="I12" s="294"/>
      <c r="J12" s="292">
        <v>0</v>
      </c>
      <c r="K12" s="291">
        <v>0.5</v>
      </c>
      <c r="L12" s="292">
        <v>5.0690860257186352E-5</v>
      </c>
      <c r="M12" s="291">
        <v>12.95404308511667</v>
      </c>
      <c r="N12" s="293">
        <v>1.3133031755864406E-3</v>
      </c>
      <c r="O12" s="104"/>
    </row>
    <row r="13" spans="1:15" ht="15.75" customHeight="1">
      <c r="B13" s="290" t="s">
        <v>56</v>
      </c>
      <c r="C13" s="291">
        <v>551.72666323650958</v>
      </c>
      <c r="D13" s="292">
        <v>8.7304587306399561E-2</v>
      </c>
      <c r="E13" s="291">
        <v>4617.3387267079534</v>
      </c>
      <c r="F13" s="292">
        <v>0.73064232499543058</v>
      </c>
      <c r="G13" s="291">
        <v>874.80056063463246</v>
      </c>
      <c r="H13" s="292">
        <v>0.13842742613451353</v>
      </c>
      <c r="I13" s="294"/>
      <c r="J13" s="292">
        <v>0</v>
      </c>
      <c r="K13" s="294"/>
      <c r="L13" s="292">
        <v>0</v>
      </c>
      <c r="M13" s="291">
        <v>275.69502850438414</v>
      </c>
      <c r="N13" s="293">
        <v>4.3625661563656271E-2</v>
      </c>
      <c r="O13" s="104"/>
    </row>
    <row r="14" spans="1:15" ht="15.75" customHeight="1">
      <c r="B14" s="290" t="s">
        <v>57</v>
      </c>
      <c r="C14" s="291">
        <v>104.61292483511055</v>
      </c>
      <c r="D14" s="292">
        <v>2.4795517413511773E-2</v>
      </c>
      <c r="E14" s="291">
        <v>2907.0811224886925</v>
      </c>
      <c r="F14" s="292">
        <v>0.68904086859989144</v>
      </c>
      <c r="G14" s="291">
        <v>11.87204827616323</v>
      </c>
      <c r="H14" s="292">
        <v>2.8139312635570165E-3</v>
      </c>
      <c r="I14" s="294"/>
      <c r="J14" s="292">
        <v>0</v>
      </c>
      <c r="K14" s="294"/>
      <c r="L14" s="292">
        <v>0</v>
      </c>
      <c r="M14" s="291">
        <v>1195.4595891838496</v>
      </c>
      <c r="N14" s="293">
        <v>0.28334968272303968</v>
      </c>
      <c r="O14" s="104"/>
    </row>
    <row r="15" spans="1:15" ht="15.75" customHeight="1">
      <c r="B15" s="290" t="s">
        <v>58</v>
      </c>
      <c r="C15" s="291">
        <v>562.33604178491521</v>
      </c>
      <c r="D15" s="292">
        <v>2.6387319171976627E-2</v>
      </c>
      <c r="E15" s="291">
        <v>14559.518102956565</v>
      </c>
      <c r="F15" s="292">
        <v>0.68319763028781988</v>
      </c>
      <c r="G15" s="291">
        <v>3482.297201131069</v>
      </c>
      <c r="H15" s="292">
        <v>0.16340494094289676</v>
      </c>
      <c r="I15" s="291">
        <v>95.355596869775354</v>
      </c>
      <c r="J15" s="292">
        <v>4.4745105816985792E-3</v>
      </c>
      <c r="K15" s="291">
        <v>948.9976388519093</v>
      </c>
      <c r="L15" s="292">
        <v>4.4531208617454264E-2</v>
      </c>
      <c r="M15" s="291">
        <v>1662.3393931175676</v>
      </c>
      <c r="N15" s="293">
        <v>7.800439039815403E-2</v>
      </c>
      <c r="O15" s="104"/>
    </row>
    <row r="16" spans="1:15" ht="15.75" customHeight="1">
      <c r="B16" s="290" t="s">
        <v>59</v>
      </c>
      <c r="C16" s="291">
        <v>1374.134394239278</v>
      </c>
      <c r="D16" s="292">
        <v>0.17130327193536046</v>
      </c>
      <c r="E16" s="291">
        <v>3985.9619166705015</v>
      </c>
      <c r="F16" s="292">
        <v>0.49690068234803247</v>
      </c>
      <c r="G16" s="291">
        <v>978.50602034829546</v>
      </c>
      <c r="H16" s="292">
        <v>0.12198317980892015</v>
      </c>
      <c r="I16" s="294"/>
      <c r="J16" s="292">
        <v>0</v>
      </c>
      <c r="K16" s="294"/>
      <c r="L16" s="292">
        <v>0</v>
      </c>
      <c r="M16" s="291">
        <v>1683.0447669817854</v>
      </c>
      <c r="N16" s="293">
        <v>0.20981286590768689</v>
      </c>
      <c r="O16" s="104"/>
    </row>
    <row r="17" spans="2:15" ht="15.75" customHeight="1">
      <c r="B17" s="290" t="s">
        <v>60</v>
      </c>
      <c r="C17" s="291">
        <v>117.31116551911038</v>
      </c>
      <c r="D17" s="292">
        <v>4.5352891525878666E-2</v>
      </c>
      <c r="E17" s="291">
        <v>1782.9621234856022</v>
      </c>
      <c r="F17" s="292">
        <v>0.6892991594054193</v>
      </c>
      <c r="G17" s="291">
        <v>467.47222765481979</v>
      </c>
      <c r="H17" s="292">
        <v>0.18072633698909205</v>
      </c>
      <c r="I17" s="294"/>
      <c r="J17" s="292">
        <v>0</v>
      </c>
      <c r="K17" s="294"/>
      <c r="L17" s="292">
        <v>0</v>
      </c>
      <c r="M17" s="291">
        <v>218.88482976880593</v>
      </c>
      <c r="N17" s="293">
        <v>8.4621612079609942E-2</v>
      </c>
      <c r="O17" s="104"/>
    </row>
    <row r="18" spans="2:15" ht="15.75" customHeight="1">
      <c r="B18" s="290" t="s">
        <v>61</v>
      </c>
      <c r="C18" s="291">
        <v>188.02630782017411</v>
      </c>
      <c r="D18" s="292">
        <v>3.7978991007565736E-2</v>
      </c>
      <c r="E18" s="291">
        <v>4046.0876019084476</v>
      </c>
      <c r="F18" s="292">
        <v>0.81725970386903846</v>
      </c>
      <c r="G18" s="291">
        <v>409.05278079472066</v>
      </c>
      <c r="H18" s="292">
        <v>8.2623607640481447E-2</v>
      </c>
      <c r="I18" s="291">
        <v>11.6839472952568</v>
      </c>
      <c r="J18" s="292">
        <v>2.3600129918193227E-3</v>
      </c>
      <c r="K18" s="294"/>
      <c r="L18" s="292">
        <v>0</v>
      </c>
      <c r="M18" s="291">
        <v>295.94723310739926</v>
      </c>
      <c r="N18" s="293">
        <v>5.9777684491095009E-2</v>
      </c>
      <c r="O18" s="104"/>
    </row>
    <row r="19" spans="2:15" ht="15.75" customHeight="1">
      <c r="B19" s="290" t="s">
        <v>62</v>
      </c>
      <c r="C19" s="291">
        <v>163.3112304964209</v>
      </c>
      <c r="D19" s="292">
        <v>2.9714994763081058E-2</v>
      </c>
      <c r="E19" s="291">
        <v>3570.1211202444852</v>
      </c>
      <c r="F19" s="292">
        <v>0.64959482620489428</v>
      </c>
      <c r="G19" s="291">
        <v>1368.2502197170638</v>
      </c>
      <c r="H19" s="292">
        <v>0.24895745375189063</v>
      </c>
      <c r="I19" s="294"/>
      <c r="J19" s="292">
        <v>0</v>
      </c>
      <c r="K19" s="294"/>
      <c r="L19" s="292">
        <v>0</v>
      </c>
      <c r="M19" s="291">
        <v>394.23731101966217</v>
      </c>
      <c r="N19" s="293">
        <v>7.1732725280134108E-2</v>
      </c>
      <c r="O19" s="104"/>
    </row>
    <row r="20" spans="2:15" ht="15.75" customHeight="1">
      <c r="B20" s="290" t="s">
        <v>63</v>
      </c>
      <c r="C20" s="291">
        <v>56145.943567050017</v>
      </c>
      <c r="D20" s="292">
        <v>0.16470852822091475</v>
      </c>
      <c r="E20" s="291">
        <v>211567.32654239645</v>
      </c>
      <c r="F20" s="292">
        <v>0.62064934277606787</v>
      </c>
      <c r="G20" s="291">
        <v>36662.392553482801</v>
      </c>
      <c r="H20" s="292">
        <v>0.10755200349122662</v>
      </c>
      <c r="I20" s="291">
        <v>1454.1990386438883</v>
      </c>
      <c r="J20" s="292">
        <v>4.2660069130242353E-3</v>
      </c>
      <c r="K20" s="291">
        <v>474.40014146394469</v>
      </c>
      <c r="L20" s="292">
        <v>1.3916900157712594E-3</v>
      </c>
      <c r="M20" s="291">
        <v>34576.348126013545</v>
      </c>
      <c r="N20" s="293">
        <v>0.10143242858299512</v>
      </c>
      <c r="O20" s="104"/>
    </row>
    <row r="21" spans="2:15" ht="15.75" customHeight="1">
      <c r="B21" s="290" t="s">
        <v>64</v>
      </c>
      <c r="C21" s="291">
        <v>1230.8854259493432</v>
      </c>
      <c r="D21" s="292">
        <v>7.2853577658418336E-2</v>
      </c>
      <c r="E21" s="291">
        <v>11733.447393062859</v>
      </c>
      <c r="F21" s="292">
        <v>0.69447862719811848</v>
      </c>
      <c r="G21" s="291">
        <v>2988.0360884761876</v>
      </c>
      <c r="H21" s="292">
        <v>0.17685571266721251</v>
      </c>
      <c r="I21" s="291">
        <v>6.3745477072525496</v>
      </c>
      <c r="J21" s="292">
        <v>3.7729637270620249E-4</v>
      </c>
      <c r="K21" s="291">
        <v>14.706909938380319</v>
      </c>
      <c r="L21" s="292">
        <v>8.704717618090072E-4</v>
      </c>
      <c r="M21" s="291">
        <v>921.88223912707406</v>
      </c>
      <c r="N21" s="293">
        <v>5.4564314341735434E-2</v>
      </c>
      <c r="O21" s="104"/>
    </row>
    <row r="22" spans="2:15" ht="15.75" customHeight="1">
      <c r="B22" s="290" t="s">
        <v>65</v>
      </c>
      <c r="C22" s="291">
        <v>1868.6829281699675</v>
      </c>
      <c r="D22" s="292">
        <v>3.9523789683464566E-2</v>
      </c>
      <c r="E22" s="291">
        <v>28324.857253398011</v>
      </c>
      <c r="F22" s="292">
        <v>0.59908809783680617</v>
      </c>
      <c r="G22" s="291">
        <v>12039.498941009795</v>
      </c>
      <c r="H22" s="292">
        <v>0.25464278442612526</v>
      </c>
      <c r="I22" s="291">
        <v>124.63674728956153</v>
      </c>
      <c r="J22" s="292">
        <v>2.6361436241770461E-3</v>
      </c>
      <c r="K22" s="291">
        <v>143.38782039606224</v>
      </c>
      <c r="L22" s="292">
        <v>3.0327403172962942E-3</v>
      </c>
      <c r="M22" s="291">
        <v>4778.8895514613387</v>
      </c>
      <c r="N22" s="293">
        <v>0.1010764441121306</v>
      </c>
      <c r="O22" s="104"/>
    </row>
    <row r="23" spans="2:15" ht="15.75" customHeight="1">
      <c r="B23" s="290" t="s">
        <v>66</v>
      </c>
      <c r="C23" s="291">
        <v>435.91585723832731</v>
      </c>
      <c r="D23" s="292">
        <v>0.1157263792978607</v>
      </c>
      <c r="E23" s="291">
        <v>1808.0547601411963</v>
      </c>
      <c r="F23" s="292">
        <v>0.48000004470818208</v>
      </c>
      <c r="G23" s="291">
        <v>690.32065637240476</v>
      </c>
      <c r="H23" s="292">
        <v>0.18326543710205961</v>
      </c>
      <c r="I23" s="294"/>
      <c r="J23" s="292">
        <v>0</v>
      </c>
      <c r="K23" s="294"/>
      <c r="L23" s="292">
        <v>0</v>
      </c>
      <c r="M23" s="291">
        <v>832.48912569659751</v>
      </c>
      <c r="N23" s="293">
        <v>0.22100813889189766</v>
      </c>
      <c r="O23" s="104"/>
    </row>
    <row r="24" spans="2:15" ht="15.75" customHeight="1">
      <c r="B24" s="290" t="s">
        <v>67</v>
      </c>
      <c r="C24" s="291">
        <v>1192.2160371793118</v>
      </c>
      <c r="D24" s="292">
        <v>6.3008155832829149E-2</v>
      </c>
      <c r="E24" s="291">
        <v>14957.015040024704</v>
      </c>
      <c r="F24" s="292">
        <v>0.79047245217865225</v>
      </c>
      <c r="G24" s="291">
        <v>1504.3432446066824</v>
      </c>
      <c r="H24" s="292">
        <v>7.950395786194718E-2</v>
      </c>
      <c r="I24" s="294"/>
      <c r="J24" s="292">
        <v>0</v>
      </c>
      <c r="K24" s="291">
        <v>72.744468556641536</v>
      </c>
      <c r="L24" s="292">
        <v>3.8445169900896432E-3</v>
      </c>
      <c r="M24" s="291">
        <v>1195.2957438281107</v>
      </c>
      <c r="N24" s="293">
        <v>6.3170917136481819E-2</v>
      </c>
      <c r="O24" s="104"/>
    </row>
    <row r="25" spans="2:15" ht="15.75" customHeight="1">
      <c r="B25" s="290" t="s">
        <v>68</v>
      </c>
      <c r="C25" s="291">
        <v>37.770603857162662</v>
      </c>
      <c r="D25" s="292">
        <v>7.7021020786242803E-2</v>
      </c>
      <c r="E25" s="291">
        <v>336.22085965939749</v>
      </c>
      <c r="F25" s="292">
        <v>0.68561450376928645</v>
      </c>
      <c r="G25" s="291">
        <v>14.562937455097666</v>
      </c>
      <c r="H25" s="292">
        <v>2.969643569055954E-2</v>
      </c>
      <c r="I25" s="294"/>
      <c r="J25" s="292">
        <v>0</v>
      </c>
      <c r="K25" s="294"/>
      <c r="L25" s="292">
        <v>0</v>
      </c>
      <c r="M25" s="291">
        <v>101.83904579903344</v>
      </c>
      <c r="N25" s="293">
        <v>0.20766803975391118</v>
      </c>
      <c r="O25" s="104"/>
    </row>
    <row r="26" spans="2:15" ht="15.75" customHeight="1">
      <c r="B26" s="290" t="s">
        <v>69</v>
      </c>
      <c r="C26" s="291">
        <v>637.40319038341988</v>
      </c>
      <c r="D26" s="292">
        <v>7.3559572656690844E-2</v>
      </c>
      <c r="E26" s="291">
        <v>5822.8205421406938</v>
      </c>
      <c r="F26" s="292">
        <v>0.67198312967153273</v>
      </c>
      <c r="G26" s="291">
        <v>114</v>
      </c>
      <c r="H26" s="292">
        <v>1.315618027863716E-2</v>
      </c>
      <c r="I26" s="294"/>
      <c r="J26" s="292">
        <v>0</v>
      </c>
      <c r="K26" s="294"/>
      <c r="L26" s="292">
        <v>0</v>
      </c>
      <c r="M26" s="291">
        <v>2090.9053235980309</v>
      </c>
      <c r="N26" s="293">
        <v>0.24130111739313917</v>
      </c>
      <c r="O26" s="104"/>
    </row>
    <row r="27" spans="2:15" ht="15.75" customHeight="1">
      <c r="B27" s="290" t="s">
        <v>70</v>
      </c>
      <c r="C27" s="291">
        <v>1736.6569447320878</v>
      </c>
      <c r="D27" s="292">
        <v>0.13685275296996047</v>
      </c>
      <c r="E27" s="291">
        <v>9641.6657756535205</v>
      </c>
      <c r="F27" s="292">
        <v>0.75978650165590966</v>
      </c>
      <c r="G27" s="294"/>
      <c r="H27" s="292">
        <v>0</v>
      </c>
      <c r="I27" s="294"/>
      <c r="J27" s="292">
        <v>0</v>
      </c>
      <c r="K27" s="294"/>
      <c r="L27" s="292">
        <v>0</v>
      </c>
      <c r="M27" s="291">
        <v>1311.6444672915645</v>
      </c>
      <c r="N27" s="293">
        <v>0.10336074537412998</v>
      </c>
      <c r="O27" s="104"/>
    </row>
    <row r="28" spans="2:15" ht="15.75" customHeight="1">
      <c r="B28" s="290" t="s">
        <v>71</v>
      </c>
      <c r="C28" s="291">
        <v>326.66114463646204</v>
      </c>
      <c r="D28" s="292">
        <v>0.23059391086234185</v>
      </c>
      <c r="E28" s="291">
        <v>782.89568205360354</v>
      </c>
      <c r="F28" s="292">
        <v>0.55265519051215017</v>
      </c>
      <c r="G28" s="291">
        <v>70.667275180656389</v>
      </c>
      <c r="H28" s="292">
        <v>4.9884853529267768E-2</v>
      </c>
      <c r="I28" s="294"/>
      <c r="J28" s="292">
        <v>0</v>
      </c>
      <c r="K28" s="291">
        <v>53.081060590861384</v>
      </c>
      <c r="L28" s="292">
        <v>3.7470539595364553E-2</v>
      </c>
      <c r="M28" s="291">
        <v>183.30268904178803</v>
      </c>
      <c r="N28" s="293">
        <v>0.12939550550087559</v>
      </c>
      <c r="O28" s="104"/>
    </row>
    <row r="29" spans="2:15" ht="15.75" customHeight="1">
      <c r="B29" s="290" t="s">
        <v>72</v>
      </c>
      <c r="C29" s="291">
        <v>32.425282591090799</v>
      </c>
      <c r="D29" s="292">
        <v>7.6017023534340512E-3</v>
      </c>
      <c r="E29" s="291">
        <v>3385.2841579728943</v>
      </c>
      <c r="F29" s="292">
        <v>0.79363757211405883</v>
      </c>
      <c r="G29" s="291">
        <v>787.89802193963556</v>
      </c>
      <c r="H29" s="292">
        <v>0.18471284655172768</v>
      </c>
      <c r="I29" s="294"/>
      <c r="J29" s="292">
        <v>0</v>
      </c>
      <c r="K29" s="294"/>
      <c r="L29" s="292">
        <v>0</v>
      </c>
      <c r="M29" s="291">
        <v>59.921636572819608</v>
      </c>
      <c r="N29" s="293">
        <v>1.4047878980779588E-2</v>
      </c>
      <c r="O29" s="104"/>
    </row>
    <row r="30" spans="2:15" ht="15.75" customHeight="1">
      <c r="B30" s="290" t="s">
        <v>73</v>
      </c>
      <c r="C30" s="291">
        <v>1423.8567589522738</v>
      </c>
      <c r="D30" s="292">
        <v>7.3465570754336976E-2</v>
      </c>
      <c r="E30" s="291">
        <v>14127.997232745925</v>
      </c>
      <c r="F30" s="292">
        <v>0.72895069942506963</v>
      </c>
      <c r="G30" s="291">
        <v>830.32059295168006</v>
      </c>
      <c r="H30" s="292">
        <v>4.2841371427811817E-2</v>
      </c>
      <c r="I30" s="294"/>
      <c r="J30" s="292">
        <v>0</v>
      </c>
      <c r="K30" s="291">
        <v>570.87012874514801</v>
      </c>
      <c r="L30" s="292">
        <v>2.9454718370494379E-2</v>
      </c>
      <c r="M30" s="291">
        <v>2428.2347666696883</v>
      </c>
      <c r="N30" s="293">
        <v>0.12528764002228712</v>
      </c>
      <c r="O30" s="104"/>
    </row>
    <row r="31" spans="2:15" ht="15.75" customHeight="1">
      <c r="B31" s="290" t="s">
        <v>74</v>
      </c>
      <c r="C31" s="291">
        <v>4162.4624731018157</v>
      </c>
      <c r="D31" s="292">
        <v>0.13817299973012132</v>
      </c>
      <c r="E31" s="291">
        <v>22151.628763239914</v>
      </c>
      <c r="F31" s="292">
        <v>0.73532362511464466</v>
      </c>
      <c r="G31" s="291">
        <v>2305.6474307507096</v>
      </c>
      <c r="H31" s="292">
        <v>7.6535998555074577E-2</v>
      </c>
      <c r="I31" s="294"/>
      <c r="J31" s="292">
        <v>0</v>
      </c>
      <c r="K31" s="291">
        <v>8.2836991491812544</v>
      </c>
      <c r="L31" s="292">
        <v>2.7497750855428086E-4</v>
      </c>
      <c r="M31" s="291">
        <v>1496.9838305689909</v>
      </c>
      <c r="N31" s="293">
        <v>4.9692399091605138E-2</v>
      </c>
      <c r="O31" s="104"/>
    </row>
    <row r="32" spans="2:15" ht="15.75">
      <c r="B32" s="406" t="s">
        <v>135</v>
      </c>
      <c r="C32" s="406"/>
      <c r="D32" s="406"/>
      <c r="E32" s="406"/>
    </row>
    <row r="33" spans="2:5" ht="16.5">
      <c r="B33" s="75" t="s">
        <v>260</v>
      </c>
      <c r="C33" s="77"/>
      <c r="D33" s="77"/>
      <c r="E33" s="77"/>
    </row>
    <row r="34" spans="2:5" ht="15.75">
      <c r="B34" s="75" t="s">
        <v>279</v>
      </c>
    </row>
    <row r="35" spans="2:5" ht="15" customHeight="1"/>
  </sheetData>
  <mergeCells count="8">
    <mergeCell ref="K6:L6"/>
    <mergeCell ref="M6:N6"/>
    <mergeCell ref="B32:E32"/>
    <mergeCell ref="B6:B7"/>
    <mergeCell ref="C6:D6"/>
    <mergeCell ref="E6:F6"/>
    <mergeCell ref="G6:H6"/>
    <mergeCell ref="I6:J6"/>
  </mergeCells>
  <hyperlinks>
    <hyperlink ref="O6" location="INDICE!A1" display="ÍNDICE"/>
  </hyperlinks>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34"/>
  <sheetViews>
    <sheetView topLeftCell="Y1" zoomScaleNormal="100" workbookViewId="0">
      <selection activeCell="J19" sqref="J19"/>
    </sheetView>
  </sheetViews>
  <sheetFormatPr baseColWidth="10" defaultColWidth="11.42578125" defaultRowHeight="15"/>
  <cols>
    <col min="1" max="1" width="8.140625" style="11" customWidth="1"/>
    <col min="2" max="2" width="35.7109375" style="11" customWidth="1"/>
    <col min="3" max="8" width="11.85546875" style="11" customWidth="1"/>
    <col min="9" max="10" width="15.7109375" style="11" customWidth="1"/>
    <col min="11" max="11" width="12" style="11" customWidth="1"/>
    <col min="12" max="12" width="11.42578125" style="11" customWidth="1"/>
    <col min="13" max="14" width="11.85546875" style="11" customWidth="1"/>
    <col min="15" max="32" width="11.42578125" style="11" customWidth="1"/>
    <col min="33" max="44" width="11.42578125" style="11"/>
    <col min="45" max="45" width="13.7109375" style="11" bestFit="1" customWidth="1"/>
    <col min="46" max="16384" width="11.42578125" style="11"/>
  </cols>
  <sheetData>
    <row r="1" spans="1:47">
      <c r="A1" s="11" t="s">
        <v>202</v>
      </c>
    </row>
    <row r="4" spans="1:47" ht="46.5" customHeight="1">
      <c r="U4" s="349"/>
      <c r="V4" s="349"/>
      <c r="W4" s="349"/>
      <c r="X4" s="349"/>
      <c r="Y4" s="349"/>
      <c r="Z4" s="349"/>
      <c r="AA4" s="349"/>
    </row>
    <row r="5" spans="1:47" ht="80.25" customHeight="1" thickBot="1">
      <c r="AU5" s="43" t="s">
        <v>201</v>
      </c>
    </row>
    <row r="6" spans="1:47" ht="17.25" customHeight="1" thickBot="1">
      <c r="B6" s="473" t="s">
        <v>136</v>
      </c>
      <c r="C6" s="440" t="s">
        <v>280</v>
      </c>
      <c r="D6" s="441"/>
      <c r="E6" s="441"/>
      <c r="F6" s="441"/>
      <c r="G6" s="441"/>
      <c r="H6" s="442"/>
      <c r="I6" s="440" t="s">
        <v>231</v>
      </c>
      <c r="J6" s="441"/>
      <c r="K6" s="441"/>
      <c r="L6" s="441"/>
      <c r="M6" s="441"/>
      <c r="N6" s="442"/>
      <c r="O6" s="440" t="s">
        <v>281</v>
      </c>
      <c r="P6" s="441"/>
      <c r="Q6" s="441"/>
      <c r="R6" s="441"/>
      <c r="S6" s="441"/>
      <c r="T6" s="442"/>
      <c r="U6" s="440" t="s">
        <v>282</v>
      </c>
      <c r="V6" s="441"/>
      <c r="W6" s="441"/>
      <c r="X6" s="441"/>
      <c r="Y6" s="441"/>
      <c r="Z6" s="442"/>
      <c r="AA6" s="440" t="s">
        <v>283</v>
      </c>
      <c r="AB6" s="441"/>
      <c r="AC6" s="441"/>
      <c r="AD6" s="441"/>
      <c r="AE6" s="441"/>
      <c r="AF6" s="442"/>
      <c r="AG6" s="440" t="s">
        <v>51</v>
      </c>
      <c r="AH6" s="441"/>
      <c r="AI6" s="441"/>
      <c r="AJ6" s="441"/>
      <c r="AK6" s="441"/>
      <c r="AL6" s="441"/>
      <c r="AM6" s="441"/>
      <c r="AN6" s="441"/>
      <c r="AO6" s="441"/>
      <c r="AP6" s="441"/>
      <c r="AQ6" s="441"/>
      <c r="AR6" s="441"/>
      <c r="AS6" s="441"/>
      <c r="AT6" s="442"/>
    </row>
    <row r="7" spans="1:47" ht="24.75" customHeight="1" thickBot="1">
      <c r="B7" s="474"/>
      <c r="C7" s="295" t="s">
        <v>158</v>
      </c>
      <c r="D7" s="189" t="s">
        <v>159</v>
      </c>
      <c r="E7" s="189" t="s">
        <v>160</v>
      </c>
      <c r="F7" s="189" t="s">
        <v>161</v>
      </c>
      <c r="G7" s="189" t="s">
        <v>162</v>
      </c>
      <c r="H7" s="296" t="s">
        <v>78</v>
      </c>
      <c r="I7" s="295" t="s">
        <v>158</v>
      </c>
      <c r="J7" s="189" t="s">
        <v>159</v>
      </c>
      <c r="K7" s="189" t="s">
        <v>160</v>
      </c>
      <c r="L7" s="189" t="s">
        <v>161</v>
      </c>
      <c r="M7" s="189" t="s">
        <v>162</v>
      </c>
      <c r="N7" s="296" t="s">
        <v>78</v>
      </c>
      <c r="O7" s="295" t="s">
        <v>158</v>
      </c>
      <c r="P7" s="189" t="s">
        <v>159</v>
      </c>
      <c r="Q7" s="189" t="s">
        <v>160</v>
      </c>
      <c r="R7" s="189" t="s">
        <v>161</v>
      </c>
      <c r="S7" s="189" t="s">
        <v>162</v>
      </c>
      <c r="T7" s="190" t="s">
        <v>78</v>
      </c>
      <c r="U7" s="295" t="s">
        <v>158</v>
      </c>
      <c r="V7" s="189" t="s">
        <v>159</v>
      </c>
      <c r="W7" s="189" t="s">
        <v>160</v>
      </c>
      <c r="X7" s="189" t="s">
        <v>161</v>
      </c>
      <c r="Y7" s="189" t="s">
        <v>162</v>
      </c>
      <c r="Z7" s="296" t="s">
        <v>78</v>
      </c>
      <c r="AA7" s="295" t="s">
        <v>158</v>
      </c>
      <c r="AB7" s="189" t="s">
        <v>159</v>
      </c>
      <c r="AC7" s="189" t="s">
        <v>160</v>
      </c>
      <c r="AD7" s="189" t="s">
        <v>161</v>
      </c>
      <c r="AE7" s="189" t="s">
        <v>162</v>
      </c>
      <c r="AF7" s="296" t="s">
        <v>78</v>
      </c>
      <c r="AG7" s="415" t="s">
        <v>158</v>
      </c>
      <c r="AH7" s="434"/>
      <c r="AI7" s="415" t="s">
        <v>159</v>
      </c>
      <c r="AJ7" s="434"/>
      <c r="AK7" s="415" t="s">
        <v>160</v>
      </c>
      <c r="AL7" s="434"/>
      <c r="AM7" s="415" t="s">
        <v>161</v>
      </c>
      <c r="AN7" s="434"/>
      <c r="AO7" s="415" t="s">
        <v>162</v>
      </c>
      <c r="AP7" s="434"/>
      <c r="AQ7" s="415" t="s">
        <v>78</v>
      </c>
      <c r="AR7" s="434"/>
      <c r="AS7" s="415" t="s">
        <v>0</v>
      </c>
      <c r="AT7" s="527"/>
    </row>
    <row r="8" spans="1:47" ht="15.75" customHeight="1" thickBot="1">
      <c r="B8" s="475"/>
      <c r="C8" s="297" t="s">
        <v>20</v>
      </c>
      <c r="D8" s="163" t="s">
        <v>20</v>
      </c>
      <c r="E8" s="163" t="s">
        <v>20</v>
      </c>
      <c r="F8" s="163" t="s">
        <v>20</v>
      </c>
      <c r="G8" s="163" t="s">
        <v>20</v>
      </c>
      <c r="H8" s="173" t="s">
        <v>20</v>
      </c>
      <c r="I8" s="297" t="s">
        <v>20</v>
      </c>
      <c r="J8" s="163" t="s">
        <v>20</v>
      </c>
      <c r="K8" s="163" t="s">
        <v>20</v>
      </c>
      <c r="L8" s="163" t="s">
        <v>20</v>
      </c>
      <c r="M8" s="163" t="s">
        <v>20</v>
      </c>
      <c r="N8" s="173" t="s">
        <v>20</v>
      </c>
      <c r="O8" s="297" t="s">
        <v>20</v>
      </c>
      <c r="P8" s="163" t="s">
        <v>20</v>
      </c>
      <c r="Q8" s="163" t="s">
        <v>20</v>
      </c>
      <c r="R8" s="163" t="s">
        <v>20</v>
      </c>
      <c r="S8" s="163" t="s">
        <v>20</v>
      </c>
      <c r="T8" s="196" t="s">
        <v>20</v>
      </c>
      <c r="U8" s="297" t="s">
        <v>20</v>
      </c>
      <c r="V8" s="163" t="s">
        <v>20</v>
      </c>
      <c r="W8" s="163" t="s">
        <v>20</v>
      </c>
      <c r="X8" s="163" t="s">
        <v>20</v>
      </c>
      <c r="Y8" s="163" t="s">
        <v>20</v>
      </c>
      <c r="Z8" s="173" t="s">
        <v>20</v>
      </c>
      <c r="AA8" s="297" t="s">
        <v>20</v>
      </c>
      <c r="AB8" s="163" t="s">
        <v>20</v>
      </c>
      <c r="AC8" s="163" t="s">
        <v>20</v>
      </c>
      <c r="AD8" s="163" t="s">
        <v>20</v>
      </c>
      <c r="AE8" s="163" t="s">
        <v>20</v>
      </c>
      <c r="AF8" s="173" t="s">
        <v>20</v>
      </c>
      <c r="AG8" s="355" t="s">
        <v>20</v>
      </c>
      <c r="AH8" s="355" t="s">
        <v>204</v>
      </c>
      <c r="AI8" s="355" t="s">
        <v>20</v>
      </c>
      <c r="AJ8" s="355" t="s">
        <v>204</v>
      </c>
      <c r="AK8" s="355" t="s">
        <v>20</v>
      </c>
      <c r="AL8" s="355" t="s">
        <v>204</v>
      </c>
      <c r="AM8" s="355" t="s">
        <v>20</v>
      </c>
      <c r="AN8" s="355" t="s">
        <v>204</v>
      </c>
      <c r="AO8" s="355" t="s">
        <v>20</v>
      </c>
      <c r="AP8" s="355" t="s">
        <v>204</v>
      </c>
      <c r="AQ8" s="355" t="s">
        <v>20</v>
      </c>
      <c r="AR8" s="355" t="s">
        <v>204</v>
      </c>
      <c r="AS8" s="355" t="s">
        <v>20</v>
      </c>
      <c r="AT8" s="355" t="s">
        <v>204</v>
      </c>
    </row>
    <row r="9" spans="1:47" ht="15.75" customHeight="1">
      <c r="B9" s="298" t="s">
        <v>210</v>
      </c>
      <c r="C9" s="378">
        <f>SUM(C10:C32)</f>
        <v>139873.72031983372</v>
      </c>
      <c r="D9" s="378">
        <f t="shared" ref="D9:H9" si="0">SUM(D10:D32)</f>
        <v>185801.03555144646</v>
      </c>
      <c r="E9" s="378">
        <f t="shared" si="0"/>
        <v>152886.00556881959</v>
      </c>
      <c r="F9" s="378">
        <f t="shared" si="0"/>
        <v>17650.588543701961</v>
      </c>
      <c r="G9" s="378">
        <f t="shared" si="0"/>
        <v>63.46752866606198</v>
      </c>
      <c r="H9" s="378">
        <f t="shared" si="0"/>
        <v>21222.259207624589</v>
      </c>
      <c r="I9" s="379">
        <v>315517.09267836832</v>
      </c>
      <c r="J9" s="379">
        <v>44554.181468613671</v>
      </c>
      <c r="K9" s="379">
        <v>8495.5707821634533</v>
      </c>
      <c r="L9" s="379">
        <v>13089.372652299453</v>
      </c>
      <c r="M9" s="379">
        <v>17.410909868865261</v>
      </c>
      <c r="N9" s="379">
        <v>9136.6835744021137</v>
      </c>
      <c r="O9" s="105">
        <v>71461.712709480227</v>
      </c>
      <c r="P9" s="105">
        <v>129439.57521561463</v>
      </c>
      <c r="Q9" s="105">
        <v>4939.4116095615882</v>
      </c>
      <c r="R9" s="105">
        <v>2280.9754379336227</v>
      </c>
      <c r="S9" s="105"/>
      <c r="T9" s="105">
        <v>4445.3830729148603</v>
      </c>
      <c r="U9" s="105">
        <f>SUM(U10:U32)</f>
        <v>133.83586174726116</v>
      </c>
      <c r="V9" s="105">
        <f t="shared" ref="V9:Z9" si="1">SUM(V10:V32)</f>
        <v>188.53804462567132</v>
      </c>
      <c r="W9" s="105">
        <f t="shared" si="1"/>
        <v>157.84280920020024</v>
      </c>
      <c r="X9" s="105">
        <f t="shared" si="1"/>
        <v>6933.4062929493948</v>
      </c>
      <c r="Y9" s="105">
        <f t="shared" si="1"/>
        <v>0.75</v>
      </c>
      <c r="Z9" s="105">
        <f t="shared" si="1"/>
        <v>13.042568407131832</v>
      </c>
      <c r="AA9" s="105">
        <v>84.856286384542088</v>
      </c>
      <c r="AB9" s="105">
        <v>248.87690328699802</v>
      </c>
      <c r="AC9" s="105">
        <v>217.59734184103021</v>
      </c>
      <c r="AD9" s="105">
        <v>1424.1515981694304</v>
      </c>
      <c r="AE9" s="105"/>
      <c r="AF9" s="357"/>
      <c r="AG9" s="359">
        <v>527071.21785581415</v>
      </c>
      <c r="AH9" s="106">
        <v>0.46632025352263351</v>
      </c>
      <c r="AI9" s="105">
        <v>360232.20718358742</v>
      </c>
      <c r="AJ9" s="106">
        <v>0.31871134011878827</v>
      </c>
      <c r="AK9" s="105">
        <v>166696.42811158585</v>
      </c>
      <c r="AL9" s="106">
        <v>0.14748276510818142</v>
      </c>
      <c r="AM9" s="105">
        <v>41378.494525053859</v>
      </c>
      <c r="AN9" s="106">
        <v>3.6609151483939575E-2</v>
      </c>
      <c r="AO9" s="105">
        <v>81.628438534927241</v>
      </c>
      <c r="AP9" s="106">
        <v>7.2219830760474296E-5</v>
      </c>
      <c r="AQ9" s="105">
        <v>34817.368423348693</v>
      </c>
      <c r="AR9" s="106">
        <v>3.0804269935696692E-2</v>
      </c>
      <c r="AS9" s="105">
        <v>1130277.344537925</v>
      </c>
      <c r="AT9" s="360">
        <v>0.99999999999999989</v>
      </c>
    </row>
    <row r="10" spans="1:47" ht="15.75" customHeight="1">
      <c r="B10" s="299" t="s">
        <v>82</v>
      </c>
      <c r="C10" s="300">
        <v>1371.2979322573901</v>
      </c>
      <c r="D10" s="300">
        <v>963.98550525184351</v>
      </c>
      <c r="E10" s="300">
        <v>3.7649131249886154</v>
      </c>
      <c r="F10" s="300">
        <v>11.647802801433176</v>
      </c>
      <c r="G10" s="300"/>
      <c r="H10" s="300">
        <v>195.32732762040158</v>
      </c>
      <c r="I10" s="301">
        <v>1210.1642634726281</v>
      </c>
      <c r="J10" s="301">
        <v>1358.8675613832047</v>
      </c>
      <c r="K10" s="302"/>
      <c r="L10" s="301">
        <v>67.321756183652369</v>
      </c>
      <c r="M10" s="301">
        <v>2.7809887451224702</v>
      </c>
      <c r="N10" s="301">
        <v>218.84775126996061</v>
      </c>
      <c r="O10" s="36">
        <v>9234.9063663967681</v>
      </c>
      <c r="P10" s="36">
        <v>20098.812533401808</v>
      </c>
      <c r="Q10" s="36"/>
      <c r="R10" s="36"/>
      <c r="S10" s="36"/>
      <c r="T10" s="36">
        <v>984.71730299029741</v>
      </c>
      <c r="U10" s="36"/>
      <c r="V10" s="36"/>
      <c r="W10" s="36">
        <v>4.5</v>
      </c>
      <c r="X10" s="36"/>
      <c r="Y10" s="36"/>
      <c r="Z10" s="36"/>
      <c r="AA10" s="36"/>
      <c r="AB10" s="36">
        <v>8.25</v>
      </c>
      <c r="AC10" s="36"/>
      <c r="AD10" s="36">
        <v>8.25</v>
      </c>
      <c r="AE10" s="36"/>
      <c r="AF10" s="358"/>
      <c r="AG10" s="380">
        <v>11816.368562126787</v>
      </c>
      <c r="AH10" s="381">
        <v>0.3305884352297988</v>
      </c>
      <c r="AI10" s="36">
        <v>22429.915600036857</v>
      </c>
      <c r="AJ10" s="381">
        <v>0.62752534008790484</v>
      </c>
      <c r="AK10" s="36">
        <v>8.264913124988615</v>
      </c>
      <c r="AL10" s="381">
        <v>2.3122879782690517E-4</v>
      </c>
      <c r="AM10" s="36">
        <v>87.219558985085541</v>
      </c>
      <c r="AN10" s="381">
        <v>2.4401555668066332E-3</v>
      </c>
      <c r="AO10" s="36">
        <v>2.7809887451224702</v>
      </c>
      <c r="AP10" s="381">
        <v>7.7804167397792001E-5</v>
      </c>
      <c r="AQ10" s="36">
        <v>1398.8923818806595</v>
      </c>
      <c r="AR10" s="381">
        <v>3.913703615026521E-2</v>
      </c>
      <c r="AS10" s="36">
        <v>35743.442004899494</v>
      </c>
      <c r="AT10" s="382">
        <v>1.0000000000000002</v>
      </c>
    </row>
    <row r="11" spans="1:47" ht="15.75" customHeight="1">
      <c r="B11" s="299" t="s">
        <v>83</v>
      </c>
      <c r="C11" s="300">
        <v>214.70348570495295</v>
      </c>
      <c r="D11" s="300">
        <v>2607.5697659555367</v>
      </c>
      <c r="E11" s="300">
        <v>1583.0795824332697</v>
      </c>
      <c r="F11" s="300">
        <v>9.2961984171239429</v>
      </c>
      <c r="G11" s="300"/>
      <c r="H11" s="300">
        <v>385.8632464242994</v>
      </c>
      <c r="I11" s="301">
        <v>197.29891793594427</v>
      </c>
      <c r="J11" s="301">
        <v>914.44256963761848</v>
      </c>
      <c r="K11" s="301">
        <v>253.89904476735629</v>
      </c>
      <c r="L11" s="301">
        <v>9.2961984171239429</v>
      </c>
      <c r="M11" s="302"/>
      <c r="N11" s="301">
        <v>40.787331894701516</v>
      </c>
      <c r="O11" s="36">
        <v>389.572756930217</v>
      </c>
      <c r="P11" s="36">
        <v>4363.5356109766308</v>
      </c>
      <c r="Q11" s="36">
        <v>1295.8754805264784</v>
      </c>
      <c r="R11" s="36"/>
      <c r="S11" s="36"/>
      <c r="T11" s="36">
        <v>20.589648907125571</v>
      </c>
      <c r="U11" s="36"/>
      <c r="V11" s="36"/>
      <c r="W11" s="36"/>
      <c r="X11" s="36"/>
      <c r="Y11" s="36"/>
      <c r="Z11" s="36"/>
      <c r="AA11" s="36"/>
      <c r="AB11" s="36"/>
      <c r="AC11" s="36"/>
      <c r="AD11" s="36"/>
      <c r="AE11" s="36"/>
      <c r="AF11" s="358"/>
      <c r="AG11" s="380">
        <v>801.57516057111422</v>
      </c>
      <c r="AH11" s="381">
        <v>6.5243982373166143E-2</v>
      </c>
      <c r="AI11" s="36">
        <v>7885.5479465697863</v>
      </c>
      <c r="AJ11" s="381">
        <v>0.64184193390198185</v>
      </c>
      <c r="AK11" s="36">
        <v>3132.8541077271047</v>
      </c>
      <c r="AL11" s="381">
        <v>0.25499776968714388</v>
      </c>
      <c r="AM11" s="36">
        <v>18.592396834247886</v>
      </c>
      <c r="AN11" s="381">
        <v>1.5133228560429675E-3</v>
      </c>
      <c r="AO11" s="36">
        <v>0</v>
      </c>
      <c r="AP11" s="381">
        <v>0</v>
      </c>
      <c r="AQ11" s="36">
        <v>447.24022722612648</v>
      </c>
      <c r="AR11" s="381">
        <v>3.6402991181665297E-2</v>
      </c>
      <c r="AS11" s="36">
        <v>12285.809838928379</v>
      </c>
      <c r="AT11" s="382">
        <v>1.0000000000000002</v>
      </c>
    </row>
    <row r="12" spans="1:47" ht="15.75" customHeight="1">
      <c r="B12" s="299" t="s">
        <v>84</v>
      </c>
      <c r="C12" s="300">
        <v>9442.0205100824023</v>
      </c>
      <c r="D12" s="300">
        <v>5074.8394789377908</v>
      </c>
      <c r="E12" s="300">
        <v>237.9743380107746</v>
      </c>
      <c r="F12" s="300">
        <v>1.5728963906463989</v>
      </c>
      <c r="G12" s="300"/>
      <c r="H12" s="300">
        <v>4.1011509829927402</v>
      </c>
      <c r="I12" s="301">
        <v>321.81625550482306</v>
      </c>
      <c r="J12" s="301">
        <v>1355.4995574744551</v>
      </c>
      <c r="K12" s="302"/>
      <c r="L12" s="301">
        <v>1.53089414202414</v>
      </c>
      <c r="M12" s="302"/>
      <c r="N12" s="301">
        <v>72.925377995966457</v>
      </c>
      <c r="O12" s="36">
        <v>6447.9383131891718</v>
      </c>
      <c r="P12" s="36">
        <v>15956.039476699105</v>
      </c>
      <c r="Q12" s="36">
        <v>46.04688381343054</v>
      </c>
      <c r="R12" s="36"/>
      <c r="S12" s="36"/>
      <c r="T12" s="36">
        <v>83.882075122585618</v>
      </c>
      <c r="U12" s="36"/>
      <c r="V12" s="36"/>
      <c r="W12" s="36"/>
      <c r="X12" s="36">
        <v>10.41</v>
      </c>
      <c r="Y12" s="36"/>
      <c r="Z12" s="36">
        <v>0.39</v>
      </c>
      <c r="AA12" s="36"/>
      <c r="AB12" s="36"/>
      <c r="AC12" s="36"/>
      <c r="AD12" s="36"/>
      <c r="AE12" s="36"/>
      <c r="AF12" s="358"/>
      <c r="AG12" s="380">
        <v>16211.775078776398</v>
      </c>
      <c r="AH12" s="381">
        <v>0.41508002120839649</v>
      </c>
      <c r="AI12" s="36">
        <v>22386.378513111347</v>
      </c>
      <c r="AJ12" s="381">
        <v>0.57317218027322792</v>
      </c>
      <c r="AK12" s="36">
        <v>284.02122182420516</v>
      </c>
      <c r="AL12" s="381">
        <v>7.2719695533380027E-3</v>
      </c>
      <c r="AM12" s="36">
        <v>13.513790532670539</v>
      </c>
      <c r="AN12" s="381">
        <v>3.4600186800334538E-4</v>
      </c>
      <c r="AO12" s="36">
        <v>0</v>
      </c>
      <c r="AP12" s="381">
        <v>0</v>
      </c>
      <c r="AQ12" s="36">
        <v>161.29860410154481</v>
      </c>
      <c r="AR12" s="381">
        <v>4.1298270970341663E-3</v>
      </c>
      <c r="AS12" s="36">
        <v>39056.987208346167</v>
      </c>
      <c r="AT12" s="382">
        <v>0.99999999999999989</v>
      </c>
    </row>
    <row r="13" spans="1:47" ht="15.75" customHeight="1">
      <c r="B13" s="299" t="s">
        <v>85</v>
      </c>
      <c r="C13" s="300">
        <v>3163.3686978634114</v>
      </c>
      <c r="D13" s="300">
        <v>672.28417941352484</v>
      </c>
      <c r="E13" s="300">
        <v>10.240990044470919</v>
      </c>
      <c r="F13" s="300">
        <v>422.24150731906479</v>
      </c>
      <c r="G13" s="300"/>
      <c r="H13" s="300">
        <v>43.848780167811903</v>
      </c>
      <c r="I13" s="301">
        <v>3353.6113459268545</v>
      </c>
      <c r="J13" s="301">
        <v>2716.5035641239078</v>
      </c>
      <c r="K13" s="302"/>
      <c r="L13" s="301">
        <v>22.723801237829626</v>
      </c>
      <c r="M13" s="302"/>
      <c r="N13" s="302"/>
      <c r="O13" s="36">
        <v>457.77097609171801</v>
      </c>
      <c r="P13" s="36">
        <v>3826.9317280039736</v>
      </c>
      <c r="Q13" s="36"/>
      <c r="R13" s="36"/>
      <c r="S13" s="36"/>
      <c r="T13" s="36"/>
      <c r="U13" s="36"/>
      <c r="V13" s="36"/>
      <c r="W13" s="36">
        <v>42.427002572204003</v>
      </c>
      <c r="X13" s="36">
        <v>76.130685460110143</v>
      </c>
      <c r="Y13" s="36"/>
      <c r="Z13" s="36"/>
      <c r="AA13" s="36"/>
      <c r="AB13" s="36"/>
      <c r="AC13" s="36"/>
      <c r="AD13" s="36"/>
      <c r="AE13" s="36"/>
      <c r="AF13" s="358"/>
      <c r="AG13" s="380">
        <v>6974.7510198819837</v>
      </c>
      <c r="AH13" s="381">
        <v>0.47100971126752578</v>
      </c>
      <c r="AI13" s="36">
        <v>7215.7194715414062</v>
      </c>
      <c r="AJ13" s="381">
        <v>0.48728247577440964</v>
      </c>
      <c r="AK13" s="36">
        <v>52.667992616674923</v>
      </c>
      <c r="AL13" s="381">
        <v>3.5567055977634003E-3</v>
      </c>
      <c r="AM13" s="36">
        <v>521.09599401700461</v>
      </c>
      <c r="AN13" s="381">
        <v>3.5189969216817531E-2</v>
      </c>
      <c r="AO13" s="36">
        <v>0</v>
      </c>
      <c r="AP13" s="381">
        <v>0</v>
      </c>
      <c r="AQ13" s="36">
        <v>43.848780167811903</v>
      </c>
      <c r="AR13" s="381">
        <v>2.9611381434836879E-3</v>
      </c>
      <c r="AS13" s="36">
        <v>14808.08325822488</v>
      </c>
      <c r="AT13" s="382">
        <v>1</v>
      </c>
    </row>
    <row r="14" spans="1:47" ht="15.75" customHeight="1">
      <c r="B14" s="299" t="s">
        <v>86</v>
      </c>
      <c r="C14" s="300">
        <v>105.89970184123553</v>
      </c>
      <c r="D14" s="300">
        <v>526.48757964138827</v>
      </c>
      <c r="E14" s="300">
        <v>400</v>
      </c>
      <c r="F14" s="300">
        <v>1463.7215236512468</v>
      </c>
      <c r="G14" s="300"/>
      <c r="H14" s="300"/>
      <c r="I14" s="301">
        <v>1141.6915465047223</v>
      </c>
      <c r="J14" s="301">
        <v>9945.0137756204422</v>
      </c>
      <c r="K14" s="301">
        <v>112.65268205177318</v>
      </c>
      <c r="L14" s="301">
        <v>289.50167452363848</v>
      </c>
      <c r="M14" s="302"/>
      <c r="N14" s="301">
        <v>115</v>
      </c>
      <c r="O14" s="36">
        <v>5278.7352154691007</v>
      </c>
      <c r="P14" s="36">
        <v>17754.340828787972</v>
      </c>
      <c r="Q14" s="36">
        <v>431.42586240305423</v>
      </c>
      <c r="R14" s="36"/>
      <c r="S14" s="36"/>
      <c r="T14" s="36"/>
      <c r="U14" s="36"/>
      <c r="V14" s="36">
        <v>118.21800471016603</v>
      </c>
      <c r="W14" s="36">
        <v>41.104892457851136</v>
      </c>
      <c r="X14" s="36">
        <v>940.56398890457649</v>
      </c>
      <c r="Y14" s="36"/>
      <c r="Z14" s="36"/>
      <c r="AA14" s="36"/>
      <c r="AB14" s="36">
        <v>92.954754686603991</v>
      </c>
      <c r="AC14" s="36">
        <v>162.83433512669703</v>
      </c>
      <c r="AD14" s="36">
        <v>515.53522485281985</v>
      </c>
      <c r="AE14" s="36"/>
      <c r="AF14" s="358"/>
      <c r="AG14" s="380">
        <v>6526.3264638150586</v>
      </c>
      <c r="AH14" s="381">
        <v>0.16549292925790049</v>
      </c>
      <c r="AI14" s="36">
        <v>28437.014943446571</v>
      </c>
      <c r="AJ14" s="381">
        <v>0.72109860400557246</v>
      </c>
      <c r="AK14" s="36">
        <v>1148.0177720393756</v>
      </c>
      <c r="AL14" s="381">
        <v>2.9111143150485949E-2</v>
      </c>
      <c r="AM14" s="36">
        <v>3209.3224119322813</v>
      </c>
      <c r="AN14" s="381">
        <v>8.1381182787664236E-2</v>
      </c>
      <c r="AO14" s="36">
        <v>0</v>
      </c>
      <c r="AP14" s="381">
        <v>0</v>
      </c>
      <c r="AQ14" s="36">
        <v>115</v>
      </c>
      <c r="AR14" s="381">
        <v>2.9161407983769954E-3</v>
      </c>
      <c r="AS14" s="36">
        <v>39435.681591233282</v>
      </c>
      <c r="AT14" s="382">
        <v>1</v>
      </c>
    </row>
    <row r="15" spans="1:47" ht="15.75" customHeight="1">
      <c r="B15" s="299" t="s">
        <v>87</v>
      </c>
      <c r="C15" s="300">
        <v>339.60278279647019</v>
      </c>
      <c r="D15" s="300">
        <v>990.91217606011617</v>
      </c>
      <c r="E15" s="300"/>
      <c r="F15" s="300">
        <v>436.24190764641133</v>
      </c>
      <c r="G15" s="300"/>
      <c r="H15" s="300"/>
      <c r="I15" s="301">
        <v>7221.8514637043099</v>
      </c>
      <c r="J15" s="301">
        <v>2491.9444598630398</v>
      </c>
      <c r="K15" s="301">
        <v>13.476217839746981</v>
      </c>
      <c r="L15" s="301">
        <v>322.03989780682792</v>
      </c>
      <c r="M15" s="302"/>
      <c r="N15" s="301">
        <v>17.974354205654603</v>
      </c>
      <c r="O15" s="36">
        <v>11422.796079637741</v>
      </c>
      <c r="P15" s="36">
        <v>16859.919823889973</v>
      </c>
      <c r="Q15" s="36">
        <v>9.3114274991896799</v>
      </c>
      <c r="R15" s="36">
        <v>21.193550213652284</v>
      </c>
      <c r="S15" s="36"/>
      <c r="T15" s="36">
        <v>2.2284323527840648</v>
      </c>
      <c r="U15" s="36"/>
      <c r="V15" s="36"/>
      <c r="W15" s="36"/>
      <c r="X15" s="36">
        <v>10.309697161312918</v>
      </c>
      <c r="Y15" s="36"/>
      <c r="Z15" s="36"/>
      <c r="AA15" s="36"/>
      <c r="AB15" s="36"/>
      <c r="AC15" s="36"/>
      <c r="AD15" s="36">
        <v>6.3637642980990803</v>
      </c>
      <c r="AE15" s="36"/>
      <c r="AF15" s="358"/>
      <c r="AG15" s="380">
        <v>18984.250326138521</v>
      </c>
      <c r="AH15" s="381">
        <v>0.47264282853403738</v>
      </c>
      <c r="AI15" s="36">
        <v>20342.776459813129</v>
      </c>
      <c r="AJ15" s="381">
        <v>0.5064654774891717</v>
      </c>
      <c r="AK15" s="36">
        <v>22.787645338936663</v>
      </c>
      <c r="AL15" s="381">
        <v>5.6733434102458169E-4</v>
      </c>
      <c r="AM15" s="36">
        <v>796.14881712630358</v>
      </c>
      <c r="AN15" s="381">
        <v>1.9821379427477453E-2</v>
      </c>
      <c r="AO15" s="36">
        <v>0</v>
      </c>
      <c r="AP15" s="381">
        <v>0</v>
      </c>
      <c r="AQ15" s="36">
        <v>20.202786558438667</v>
      </c>
      <c r="AR15" s="381">
        <v>5.0298020828890586E-4</v>
      </c>
      <c r="AS15" s="36">
        <v>40166.166034975329</v>
      </c>
      <c r="AT15" s="382">
        <v>1</v>
      </c>
    </row>
    <row r="16" spans="1:47" ht="15.75" customHeight="1">
      <c r="B16" s="299" t="s">
        <v>88</v>
      </c>
      <c r="C16" s="300">
        <v>4069.1435292420183</v>
      </c>
      <c r="D16" s="300">
        <v>42331.359888144769</v>
      </c>
      <c r="E16" s="300">
        <v>619.02932438432003</v>
      </c>
      <c r="F16" s="300">
        <v>929.96073316902766</v>
      </c>
      <c r="G16" s="300"/>
      <c r="H16" s="300">
        <v>805.87118777050875</v>
      </c>
      <c r="I16" s="301">
        <v>6200.6079714170664</v>
      </c>
      <c r="J16" s="301">
        <v>350.84838961896452</v>
      </c>
      <c r="K16" s="302"/>
      <c r="L16" s="301">
        <v>77.968786343587041</v>
      </c>
      <c r="M16" s="302"/>
      <c r="N16" s="301">
        <v>41.412643452394981</v>
      </c>
      <c r="O16" s="36">
        <v>850.61201461015105</v>
      </c>
      <c r="P16" s="36">
        <v>5159.1167808924793</v>
      </c>
      <c r="Q16" s="36"/>
      <c r="R16" s="36"/>
      <c r="S16" s="36"/>
      <c r="T16" s="36"/>
      <c r="U16" s="36"/>
      <c r="V16" s="36"/>
      <c r="W16" s="36"/>
      <c r="X16" s="36"/>
      <c r="Y16" s="36"/>
      <c r="Z16" s="36"/>
      <c r="AA16" s="36"/>
      <c r="AB16" s="36"/>
      <c r="AC16" s="36"/>
      <c r="AD16" s="36"/>
      <c r="AE16" s="36"/>
      <c r="AF16" s="358"/>
      <c r="AG16" s="380">
        <v>11120.363515269237</v>
      </c>
      <c r="AH16" s="381">
        <v>0.18100748681077489</v>
      </c>
      <c r="AI16" s="36">
        <v>47841.325058656214</v>
      </c>
      <c r="AJ16" s="381">
        <v>0.7787189692741846</v>
      </c>
      <c r="AK16" s="36">
        <v>619.02932438432003</v>
      </c>
      <c r="AL16" s="381">
        <v>1.0076014342078355E-2</v>
      </c>
      <c r="AM16" s="36">
        <v>1007.9295195126147</v>
      </c>
      <c r="AN16" s="381">
        <v>1.640618932635253E-2</v>
      </c>
      <c r="AO16" s="36">
        <v>0</v>
      </c>
      <c r="AP16" s="381">
        <v>0</v>
      </c>
      <c r="AQ16" s="36">
        <v>847.2838312229037</v>
      </c>
      <c r="AR16" s="381">
        <v>1.3791340246609681E-2</v>
      </c>
      <c r="AS16" s="36">
        <v>61435.931249045287</v>
      </c>
      <c r="AT16" s="382">
        <v>1</v>
      </c>
    </row>
    <row r="17" spans="2:46" ht="15.75" customHeight="1">
      <c r="B17" s="299" t="s">
        <v>89</v>
      </c>
      <c r="C17" s="300">
        <v>311.44646241305173</v>
      </c>
      <c r="D17" s="300">
        <v>337.0549066329454</v>
      </c>
      <c r="E17" s="300"/>
      <c r="F17" s="300"/>
      <c r="G17" s="300"/>
      <c r="H17" s="300">
        <v>253.44151920115439</v>
      </c>
      <c r="I17" s="301">
        <v>46.225942817662414</v>
      </c>
      <c r="J17" s="302"/>
      <c r="K17" s="302"/>
      <c r="L17" s="302"/>
      <c r="M17" s="302"/>
      <c r="N17" s="302"/>
      <c r="O17" s="36"/>
      <c r="P17" s="36">
        <v>255</v>
      </c>
      <c r="Q17" s="36"/>
      <c r="R17" s="36"/>
      <c r="S17" s="36"/>
      <c r="T17" s="36"/>
      <c r="U17" s="36"/>
      <c r="V17" s="36"/>
      <c r="W17" s="36"/>
      <c r="X17" s="36"/>
      <c r="Y17" s="36"/>
      <c r="Z17" s="36"/>
      <c r="AA17" s="36"/>
      <c r="AB17" s="36"/>
      <c r="AC17" s="36"/>
      <c r="AD17" s="36"/>
      <c r="AE17" s="36"/>
      <c r="AF17" s="358"/>
      <c r="AG17" s="380">
        <v>357.67240523071416</v>
      </c>
      <c r="AH17" s="381">
        <v>0.29727532495516135</v>
      </c>
      <c r="AI17" s="36">
        <v>592.0549066329454</v>
      </c>
      <c r="AJ17" s="381">
        <v>0.49207965777252732</v>
      </c>
      <c r="AK17" s="36">
        <v>0</v>
      </c>
      <c r="AL17" s="381">
        <v>0</v>
      </c>
      <c r="AM17" s="36">
        <v>0</v>
      </c>
      <c r="AN17" s="381">
        <v>0</v>
      </c>
      <c r="AO17" s="36">
        <v>0</v>
      </c>
      <c r="AP17" s="381">
        <v>0</v>
      </c>
      <c r="AQ17" s="36">
        <v>253.44151920115439</v>
      </c>
      <c r="AR17" s="381">
        <v>0.21064501727231136</v>
      </c>
      <c r="AS17" s="36">
        <v>1203.168831064814</v>
      </c>
      <c r="AT17" s="382">
        <v>1</v>
      </c>
    </row>
    <row r="18" spans="2:46" ht="15.75" customHeight="1">
      <c r="B18" s="299" t="s">
        <v>90</v>
      </c>
      <c r="C18" s="300">
        <v>90346.211612600557</v>
      </c>
      <c r="D18" s="300">
        <v>68585.794719817102</v>
      </c>
      <c r="E18" s="300">
        <v>66367.813507385814</v>
      </c>
      <c r="F18" s="300">
        <v>5651.8481323226288</v>
      </c>
      <c r="G18" s="300"/>
      <c r="H18" s="300">
        <v>7037.7126996584848</v>
      </c>
      <c r="I18" s="301">
        <v>205989.83534689149</v>
      </c>
      <c r="J18" s="301">
        <v>7708.5175680065367</v>
      </c>
      <c r="K18" s="301">
        <v>1411.6841087483397</v>
      </c>
      <c r="L18" s="301">
        <v>1516.6752600390105</v>
      </c>
      <c r="M18" s="302"/>
      <c r="N18" s="301">
        <v>670.59713605955471</v>
      </c>
      <c r="O18" s="36">
        <v>7278.1132216249171</v>
      </c>
      <c r="P18" s="36">
        <v>1880.273748423285</v>
      </c>
      <c r="Q18" s="36">
        <v>705.42427875249166</v>
      </c>
      <c r="R18" s="36"/>
      <c r="S18" s="36"/>
      <c r="T18" s="36">
        <v>1007.7575423403398</v>
      </c>
      <c r="U18" s="36"/>
      <c r="V18" s="36"/>
      <c r="W18" s="36"/>
      <c r="X18" s="36"/>
      <c r="Y18" s="36"/>
      <c r="Z18" s="36"/>
      <c r="AA18" s="36"/>
      <c r="AB18" s="36"/>
      <c r="AC18" s="36"/>
      <c r="AD18" s="36"/>
      <c r="AE18" s="36"/>
      <c r="AF18" s="358"/>
      <c r="AG18" s="380">
        <v>303614.16018111695</v>
      </c>
      <c r="AH18" s="381">
        <v>0.6513113398630892</v>
      </c>
      <c r="AI18" s="36">
        <v>78174.586036246925</v>
      </c>
      <c r="AJ18" s="381">
        <v>0.16769966968647665</v>
      </c>
      <c r="AK18" s="36">
        <v>68484.921894886647</v>
      </c>
      <c r="AL18" s="381">
        <v>0.1469134582299097</v>
      </c>
      <c r="AM18" s="36">
        <v>7168.5233923616397</v>
      </c>
      <c r="AN18" s="381">
        <v>1.5377874907855955E-2</v>
      </c>
      <c r="AO18" s="36">
        <v>0</v>
      </c>
      <c r="AP18" s="381">
        <v>0</v>
      </c>
      <c r="AQ18" s="36">
        <v>8716.0673780583784</v>
      </c>
      <c r="AR18" s="381">
        <v>1.8697657312668495E-2</v>
      </c>
      <c r="AS18" s="36">
        <v>466158.25888267055</v>
      </c>
      <c r="AT18" s="382">
        <v>1</v>
      </c>
    </row>
    <row r="19" spans="2:46" ht="15.75" customHeight="1">
      <c r="B19" s="299" t="s">
        <v>91</v>
      </c>
      <c r="C19" s="300">
        <v>4459.9705878574978</v>
      </c>
      <c r="D19" s="300">
        <v>779.26160731712741</v>
      </c>
      <c r="E19" s="300">
        <v>9.2158873875453295</v>
      </c>
      <c r="F19" s="300">
        <v>1057.4989533509818</v>
      </c>
      <c r="G19" s="300"/>
      <c r="H19" s="300">
        <v>31.383180346881765</v>
      </c>
      <c r="I19" s="301">
        <v>2782.4428215511548</v>
      </c>
      <c r="J19" s="301">
        <v>264.68237207825553</v>
      </c>
      <c r="K19" s="301">
        <v>92.526879361882351</v>
      </c>
      <c r="L19" s="301">
        <v>174.26925221662731</v>
      </c>
      <c r="M19" s="302"/>
      <c r="N19" s="302"/>
      <c r="O19" s="36">
        <v>884.58847119529787</v>
      </c>
      <c r="P19" s="36">
        <v>2943.4685782412898</v>
      </c>
      <c r="Q19" s="36"/>
      <c r="R19" s="36">
        <v>91</v>
      </c>
      <c r="S19" s="36"/>
      <c r="T19" s="36"/>
      <c r="U19" s="36">
        <v>27.209236080853138</v>
      </c>
      <c r="V19" s="36">
        <v>65.699549101245168</v>
      </c>
      <c r="W19" s="36">
        <v>26.383165869651076</v>
      </c>
      <c r="X19" s="36">
        <v>192.44601193522595</v>
      </c>
      <c r="Y19" s="36"/>
      <c r="Z19" s="36"/>
      <c r="AA19" s="36"/>
      <c r="AB19" s="36"/>
      <c r="AC19" s="36">
        <v>54.76300671433318</v>
      </c>
      <c r="AD19" s="36">
        <v>74.323087633406857</v>
      </c>
      <c r="AE19" s="36"/>
      <c r="AF19" s="358"/>
      <c r="AG19" s="380">
        <v>8154.2111166848035</v>
      </c>
      <c r="AH19" s="381">
        <v>0.58198086631558099</v>
      </c>
      <c r="AI19" s="36">
        <v>4053.1121067379181</v>
      </c>
      <c r="AJ19" s="381">
        <v>0.28927797691268464</v>
      </c>
      <c r="AK19" s="36">
        <v>182.88893933341194</v>
      </c>
      <c r="AL19" s="381">
        <v>1.305311597034913E-2</v>
      </c>
      <c r="AM19" s="36">
        <v>1589.5373051362419</v>
      </c>
      <c r="AN19" s="381">
        <v>0.11344816618633576</v>
      </c>
      <c r="AO19" s="36">
        <v>0</v>
      </c>
      <c r="AP19" s="381">
        <v>0</v>
      </c>
      <c r="AQ19" s="36">
        <v>31.383180346881765</v>
      </c>
      <c r="AR19" s="381">
        <v>2.2398746150494556E-3</v>
      </c>
      <c r="AS19" s="36">
        <v>14011.132648239258</v>
      </c>
      <c r="AT19" s="382">
        <v>1</v>
      </c>
    </row>
    <row r="20" spans="2:46" ht="15.75" customHeight="1">
      <c r="B20" s="299" t="s">
        <v>92</v>
      </c>
      <c r="C20" s="300">
        <v>2315.3843034674533</v>
      </c>
      <c r="D20" s="300">
        <v>929.32880642630175</v>
      </c>
      <c r="E20" s="300">
        <v>1000</v>
      </c>
      <c r="F20" s="300">
        <v>254.5177582397838</v>
      </c>
      <c r="G20" s="300"/>
      <c r="H20" s="300">
        <v>165.76938534918943</v>
      </c>
      <c r="I20" s="301">
        <v>6939.5541171424047</v>
      </c>
      <c r="J20" s="301">
        <v>2501.1464971037221</v>
      </c>
      <c r="K20" s="301">
        <v>0.98613517657934002</v>
      </c>
      <c r="L20" s="301">
        <v>673.81919490304426</v>
      </c>
      <c r="M20" s="302"/>
      <c r="N20" s="301">
        <v>143.32871708206747</v>
      </c>
      <c r="O20" s="36">
        <v>2739.0402688534305</v>
      </c>
      <c r="P20" s="36">
        <v>3946.2496038597706</v>
      </c>
      <c r="Q20" s="36"/>
      <c r="R20" s="36"/>
      <c r="S20" s="36"/>
      <c r="T20" s="36">
        <v>357.16266028968744</v>
      </c>
      <c r="U20" s="36"/>
      <c r="V20" s="36"/>
      <c r="W20" s="36"/>
      <c r="X20" s="36"/>
      <c r="Y20" s="36"/>
      <c r="Z20" s="36"/>
      <c r="AA20" s="36"/>
      <c r="AB20" s="36"/>
      <c r="AC20" s="36"/>
      <c r="AD20" s="36"/>
      <c r="AE20" s="36"/>
      <c r="AF20" s="358"/>
      <c r="AG20" s="380">
        <v>11993.978689463289</v>
      </c>
      <c r="AH20" s="381">
        <v>0.5460175606785802</v>
      </c>
      <c r="AI20" s="36">
        <v>7376.7249073897947</v>
      </c>
      <c r="AJ20" s="381">
        <v>0.33582028482911536</v>
      </c>
      <c r="AK20" s="36">
        <v>1000.9861351765793</v>
      </c>
      <c r="AL20" s="381">
        <v>4.5569199508612171E-2</v>
      </c>
      <c r="AM20" s="36">
        <v>928.33695314282807</v>
      </c>
      <c r="AN20" s="381">
        <v>4.2261895886819757E-2</v>
      </c>
      <c r="AO20" s="36">
        <v>0</v>
      </c>
      <c r="AP20" s="381">
        <v>0</v>
      </c>
      <c r="AQ20" s="36">
        <v>666.26076272094429</v>
      </c>
      <c r="AR20" s="381">
        <v>3.0331059096872497E-2</v>
      </c>
      <c r="AS20" s="36">
        <v>21966.287447893435</v>
      </c>
      <c r="AT20" s="382">
        <v>1</v>
      </c>
    </row>
    <row r="21" spans="2:46" ht="15.75" customHeight="1">
      <c r="B21" s="299" t="s">
        <v>93</v>
      </c>
      <c r="C21" s="300">
        <v>10123.858212550169</v>
      </c>
      <c r="D21" s="300">
        <v>53879.313698769372</v>
      </c>
      <c r="E21" s="300">
        <v>75962.711688093652</v>
      </c>
      <c r="F21" s="300">
        <v>990.28184576309968</v>
      </c>
      <c r="G21" s="300">
        <v>17.333053207803118</v>
      </c>
      <c r="H21" s="300">
        <v>3113.627611790057</v>
      </c>
      <c r="I21" s="301">
        <v>51288.385697880338</v>
      </c>
      <c r="J21" s="301">
        <v>11489.423173056717</v>
      </c>
      <c r="K21" s="301">
        <v>6196.1393865014934</v>
      </c>
      <c r="L21" s="301">
        <v>4836.8505974513737</v>
      </c>
      <c r="M21" s="302"/>
      <c r="N21" s="301">
        <v>7320.7506963736405</v>
      </c>
      <c r="O21" s="36">
        <v>920.8658325122251</v>
      </c>
      <c r="P21" s="36">
        <v>1587.8189332285131</v>
      </c>
      <c r="Q21" s="36">
        <v>232.11085603550384</v>
      </c>
      <c r="R21" s="36">
        <v>200</v>
      </c>
      <c r="S21" s="36"/>
      <c r="T21" s="36">
        <v>67.031999999999996</v>
      </c>
      <c r="U21" s="36"/>
      <c r="V21" s="36"/>
      <c r="W21" s="36"/>
      <c r="X21" s="36"/>
      <c r="Y21" s="36"/>
      <c r="Z21" s="36"/>
      <c r="AA21" s="36"/>
      <c r="AB21" s="36"/>
      <c r="AC21" s="36"/>
      <c r="AD21" s="36"/>
      <c r="AE21" s="36"/>
      <c r="AF21" s="358"/>
      <c r="AG21" s="380">
        <v>62333.109742942732</v>
      </c>
      <c r="AH21" s="381">
        <v>0.27311950560619802</v>
      </c>
      <c r="AI21" s="36">
        <v>66956.55580505461</v>
      </c>
      <c r="AJ21" s="381">
        <v>0.29337765264696697</v>
      </c>
      <c r="AK21" s="36">
        <v>82390.961930630656</v>
      </c>
      <c r="AL21" s="381">
        <v>0.36100523272000945</v>
      </c>
      <c r="AM21" s="36">
        <v>6027.1324432144738</v>
      </c>
      <c r="AN21" s="381">
        <v>2.6408556221602368E-2</v>
      </c>
      <c r="AO21" s="36">
        <v>17.333053207803118</v>
      </c>
      <c r="AP21" s="381">
        <v>7.5946715032889703E-5</v>
      </c>
      <c r="AQ21" s="36">
        <v>10501.410308163697</v>
      </c>
      <c r="AR21" s="381">
        <v>4.6013106090190332E-2</v>
      </c>
      <c r="AS21" s="36">
        <v>228226.50328321397</v>
      </c>
      <c r="AT21" s="382">
        <v>1</v>
      </c>
    </row>
    <row r="22" spans="2:46" ht="15.75" customHeight="1">
      <c r="B22" s="299" t="s">
        <v>94</v>
      </c>
      <c r="C22" s="300">
        <v>6110.549043147289</v>
      </c>
      <c r="D22" s="300">
        <v>1394.2653169154387</v>
      </c>
      <c r="E22" s="300">
        <v>5286.2933137219106</v>
      </c>
      <c r="F22" s="300">
        <v>2461.9708769523045</v>
      </c>
      <c r="G22" s="300">
        <v>12</v>
      </c>
      <c r="H22" s="300">
        <v>8608.3242461671252</v>
      </c>
      <c r="I22" s="301">
        <v>17903.398288654371</v>
      </c>
      <c r="J22" s="301">
        <v>1406.5922989491487</v>
      </c>
      <c r="K22" s="301">
        <v>347.6989822708565</v>
      </c>
      <c r="L22" s="301">
        <v>1586.0322660955587</v>
      </c>
      <c r="M22" s="302"/>
      <c r="N22" s="301">
        <v>351.25923909615534</v>
      </c>
      <c r="O22" s="36">
        <v>1833.6550298761747</v>
      </c>
      <c r="P22" s="36">
        <v>3273.7571231908305</v>
      </c>
      <c r="Q22" s="36">
        <v>1716.10646565702</v>
      </c>
      <c r="R22" s="36">
        <v>1966.7818877199707</v>
      </c>
      <c r="S22" s="36"/>
      <c r="T22" s="36">
        <v>1365.5257491360751</v>
      </c>
      <c r="U22" s="36"/>
      <c r="V22" s="36"/>
      <c r="W22" s="36"/>
      <c r="X22" s="36"/>
      <c r="Y22" s="36"/>
      <c r="Z22" s="36"/>
      <c r="AA22" s="36"/>
      <c r="AB22" s="36"/>
      <c r="AC22" s="36"/>
      <c r="AD22" s="36"/>
      <c r="AE22" s="36"/>
      <c r="AF22" s="358"/>
      <c r="AG22" s="380">
        <v>25847.602361677837</v>
      </c>
      <c r="AH22" s="381">
        <v>0.46468259598486816</v>
      </c>
      <c r="AI22" s="36">
        <v>6074.6147390554179</v>
      </c>
      <c r="AJ22" s="381">
        <v>0.10920810785673897</v>
      </c>
      <c r="AK22" s="36">
        <v>7350.0987616497869</v>
      </c>
      <c r="AL22" s="381">
        <v>0.13213848331141229</v>
      </c>
      <c r="AM22" s="36">
        <v>6014.7850307678345</v>
      </c>
      <c r="AN22" s="381">
        <v>0.10813250232183987</v>
      </c>
      <c r="AO22" s="36">
        <v>12</v>
      </c>
      <c r="AP22" s="381">
        <v>2.1573340048304784E-4</v>
      </c>
      <c r="AQ22" s="36">
        <v>10325.109234399355</v>
      </c>
      <c r="AR22" s="381">
        <v>0.18562257712465763</v>
      </c>
      <c r="AS22" s="36">
        <v>55624.210127550235</v>
      </c>
      <c r="AT22" s="382">
        <v>1</v>
      </c>
    </row>
    <row r="23" spans="2:46" ht="15.75" customHeight="1">
      <c r="B23" s="299" t="s">
        <v>95</v>
      </c>
      <c r="C23" s="300">
        <v>14.406382073896124</v>
      </c>
      <c r="D23" s="300"/>
      <c r="E23" s="300"/>
      <c r="F23" s="300"/>
      <c r="G23" s="300"/>
      <c r="H23" s="300">
        <v>127.79103013122113</v>
      </c>
      <c r="I23" s="301">
        <v>29.997663675941372</v>
      </c>
      <c r="J23" s="302"/>
      <c r="K23" s="302"/>
      <c r="L23" s="302"/>
      <c r="M23" s="302"/>
      <c r="N23" s="302"/>
      <c r="O23" s="36">
        <v>200.27887785747441</v>
      </c>
      <c r="P23" s="36">
        <v>1827.3905332756478</v>
      </c>
      <c r="Q23" s="36"/>
      <c r="R23" s="36"/>
      <c r="S23" s="36"/>
      <c r="T23" s="36">
        <v>498.7459999131861</v>
      </c>
      <c r="U23" s="36"/>
      <c r="V23" s="36"/>
      <c r="W23" s="36"/>
      <c r="X23" s="36"/>
      <c r="Y23" s="36"/>
      <c r="Z23" s="36"/>
      <c r="AA23" s="36"/>
      <c r="AB23" s="36"/>
      <c r="AC23" s="36"/>
      <c r="AD23" s="36"/>
      <c r="AE23" s="36"/>
      <c r="AF23" s="358"/>
      <c r="AG23" s="380">
        <v>244.68292360731189</v>
      </c>
      <c r="AH23" s="381">
        <v>9.066996693024322E-2</v>
      </c>
      <c r="AI23" s="36">
        <v>1827.3905332756478</v>
      </c>
      <c r="AJ23" s="381">
        <v>0.67715979839547413</v>
      </c>
      <c r="AK23" s="36">
        <v>0</v>
      </c>
      <c r="AL23" s="381">
        <v>0</v>
      </c>
      <c r="AM23" s="36">
        <v>0</v>
      </c>
      <c r="AN23" s="381">
        <v>0</v>
      </c>
      <c r="AO23" s="36">
        <v>0</v>
      </c>
      <c r="AP23" s="381">
        <v>0</v>
      </c>
      <c r="AQ23" s="36">
        <v>626.53703004440717</v>
      </c>
      <c r="AR23" s="381">
        <v>0.23217023467428274</v>
      </c>
      <c r="AS23" s="36">
        <v>2698.6104869273668</v>
      </c>
      <c r="AT23" s="382">
        <v>1.0000000000000002</v>
      </c>
    </row>
    <row r="24" spans="2:46" ht="15.75" customHeight="1">
      <c r="B24" s="299" t="s">
        <v>96</v>
      </c>
      <c r="C24" s="300"/>
      <c r="D24" s="300"/>
      <c r="E24" s="300"/>
      <c r="F24" s="300"/>
      <c r="G24" s="300"/>
      <c r="H24" s="300"/>
      <c r="I24" s="302"/>
      <c r="J24" s="302"/>
      <c r="K24" s="302"/>
      <c r="L24" s="302"/>
      <c r="M24" s="302"/>
      <c r="N24" s="302"/>
      <c r="O24" s="36"/>
      <c r="P24" s="36"/>
      <c r="Q24" s="36"/>
      <c r="R24" s="36"/>
      <c r="S24" s="36"/>
      <c r="T24" s="36"/>
      <c r="U24" s="36"/>
      <c r="V24" s="36"/>
      <c r="W24" s="36"/>
      <c r="X24" s="36"/>
      <c r="Y24" s="36"/>
      <c r="Z24" s="36"/>
      <c r="AA24" s="36"/>
      <c r="AB24" s="36"/>
      <c r="AC24" s="36"/>
      <c r="AD24" s="36"/>
      <c r="AE24" s="36"/>
      <c r="AF24" s="358"/>
      <c r="AG24" s="380">
        <v>0</v>
      </c>
      <c r="AH24" s="381"/>
      <c r="AI24" s="36">
        <v>0</v>
      </c>
      <c r="AJ24" s="381"/>
      <c r="AK24" s="36">
        <v>0</v>
      </c>
      <c r="AL24" s="381"/>
      <c r="AM24" s="36">
        <v>0</v>
      </c>
      <c r="AN24" s="381"/>
      <c r="AO24" s="36">
        <v>0</v>
      </c>
      <c r="AP24" s="381"/>
      <c r="AQ24" s="36">
        <v>0</v>
      </c>
      <c r="AR24" s="381"/>
      <c r="AS24" s="36">
        <v>0</v>
      </c>
      <c r="AT24" s="382"/>
    </row>
    <row r="25" spans="2:46" ht="15.75" customHeight="1">
      <c r="B25" s="299" t="s">
        <v>97</v>
      </c>
      <c r="C25" s="300"/>
      <c r="D25" s="300"/>
      <c r="E25" s="300"/>
      <c r="F25" s="300"/>
      <c r="G25" s="300"/>
      <c r="H25" s="300"/>
      <c r="I25" s="302"/>
      <c r="J25" s="302"/>
      <c r="K25" s="302"/>
      <c r="L25" s="302"/>
      <c r="M25" s="302"/>
      <c r="N25" s="302"/>
      <c r="O25" s="36"/>
      <c r="P25" s="36"/>
      <c r="Q25" s="36"/>
      <c r="R25" s="36"/>
      <c r="S25" s="36"/>
      <c r="T25" s="36"/>
      <c r="U25" s="36"/>
      <c r="V25" s="36"/>
      <c r="W25" s="36"/>
      <c r="X25" s="36"/>
      <c r="Y25" s="36"/>
      <c r="Z25" s="36"/>
      <c r="AA25" s="36"/>
      <c r="AB25" s="36"/>
      <c r="AC25" s="36"/>
      <c r="AD25" s="36"/>
      <c r="AE25" s="36"/>
      <c r="AF25" s="358"/>
      <c r="AG25" s="380">
        <v>0</v>
      </c>
      <c r="AH25" s="381"/>
      <c r="AI25" s="36">
        <v>0</v>
      </c>
      <c r="AJ25" s="381"/>
      <c r="AK25" s="36">
        <v>0</v>
      </c>
      <c r="AL25" s="381"/>
      <c r="AM25" s="36">
        <v>0</v>
      </c>
      <c r="AN25" s="381"/>
      <c r="AO25" s="36">
        <v>0</v>
      </c>
      <c r="AP25" s="381"/>
      <c r="AQ25" s="36">
        <v>0</v>
      </c>
      <c r="AR25" s="381"/>
      <c r="AS25" s="36">
        <v>0</v>
      </c>
      <c r="AT25" s="382"/>
    </row>
    <row r="26" spans="2:46" ht="15.75" customHeight="1">
      <c r="B26" s="299" t="s">
        <v>98</v>
      </c>
      <c r="C26" s="300">
        <v>1644.1622821412955</v>
      </c>
      <c r="D26" s="300">
        <v>219.37801840251376</v>
      </c>
      <c r="E26" s="300">
        <v>17.928638645864918</v>
      </c>
      <c r="F26" s="300">
        <v>1103.1662538850558</v>
      </c>
      <c r="G26" s="300">
        <v>2.5</v>
      </c>
      <c r="H26" s="300">
        <v>20.489573186559785</v>
      </c>
      <c r="I26" s="301">
        <v>2915.809668139756</v>
      </c>
      <c r="J26" s="301">
        <v>956.16730087392853</v>
      </c>
      <c r="K26" s="302"/>
      <c r="L26" s="301">
        <v>453.68777217457085</v>
      </c>
      <c r="M26" s="301">
        <v>14.62992112374279</v>
      </c>
      <c r="N26" s="301">
        <v>137.64850035989301</v>
      </c>
      <c r="O26" s="36">
        <v>11785.853202839686</v>
      </c>
      <c r="P26" s="36">
        <v>22967.819672144629</v>
      </c>
      <c r="Q26" s="36">
        <v>503.11035487441899</v>
      </c>
      <c r="R26" s="36"/>
      <c r="S26" s="36"/>
      <c r="T26" s="36">
        <v>22.741661862779136</v>
      </c>
      <c r="U26" s="36">
        <v>76.751361269818503</v>
      </c>
      <c r="V26" s="36">
        <v>4.6204908142601138</v>
      </c>
      <c r="W26" s="36">
        <v>43.427748300494031</v>
      </c>
      <c r="X26" s="36">
        <v>5690.5298464394109</v>
      </c>
      <c r="Y26" s="36"/>
      <c r="Z26" s="36">
        <v>12.652568407131831</v>
      </c>
      <c r="AA26" s="36"/>
      <c r="AB26" s="36">
        <v>90.479701343538892</v>
      </c>
      <c r="AC26" s="36"/>
      <c r="AD26" s="36">
        <v>813.18930471200633</v>
      </c>
      <c r="AE26" s="36"/>
      <c r="AF26" s="358"/>
      <c r="AG26" s="380">
        <v>16422.576514390556</v>
      </c>
      <c r="AH26" s="381">
        <v>0.33179104805021115</v>
      </c>
      <c r="AI26" s="36">
        <v>24238.465183578868</v>
      </c>
      <c r="AJ26" s="381">
        <v>0.48969817612608824</v>
      </c>
      <c r="AK26" s="36">
        <v>564.46674182077788</v>
      </c>
      <c r="AL26" s="381">
        <v>1.1404118695631725E-2</v>
      </c>
      <c r="AM26" s="36">
        <v>8060.5731772110439</v>
      </c>
      <c r="AN26" s="381">
        <v>0.1628505746347878</v>
      </c>
      <c r="AO26" s="36">
        <v>17.12992112374279</v>
      </c>
      <c r="AP26" s="381">
        <v>3.4608177819623866E-4</v>
      </c>
      <c r="AQ26" s="36">
        <v>193.53230381636376</v>
      </c>
      <c r="AR26" s="381">
        <v>3.9100007150848787E-3</v>
      </c>
      <c r="AS26" s="36">
        <v>49496.743841941352</v>
      </c>
      <c r="AT26" s="382">
        <v>1</v>
      </c>
    </row>
    <row r="27" spans="2:46" ht="15.75" customHeight="1">
      <c r="B27" s="299" t="s">
        <v>99</v>
      </c>
      <c r="C27" s="300">
        <v>3150.584585197887</v>
      </c>
      <c r="D27" s="300">
        <v>448.4560752198625</v>
      </c>
      <c r="E27" s="300">
        <v>18.909438547071098</v>
      </c>
      <c r="F27" s="300">
        <v>1107.2979965053419</v>
      </c>
      <c r="G27" s="300"/>
      <c r="H27" s="300">
        <v>1.5322624258622819</v>
      </c>
      <c r="I27" s="301">
        <v>7294.608795104049</v>
      </c>
      <c r="J27" s="301">
        <v>805.08559563194854</v>
      </c>
      <c r="K27" s="302"/>
      <c r="L27" s="301">
        <v>197.48718139647201</v>
      </c>
      <c r="M27" s="302"/>
      <c r="N27" s="302"/>
      <c r="O27" s="36">
        <v>11736.986082396323</v>
      </c>
      <c r="P27" s="36">
        <v>5641.9416797019385</v>
      </c>
      <c r="Q27" s="36"/>
      <c r="R27" s="36"/>
      <c r="S27" s="36"/>
      <c r="T27" s="36"/>
      <c r="U27" s="36">
        <v>29.875264396589543</v>
      </c>
      <c r="V27" s="36"/>
      <c r="W27" s="36"/>
      <c r="X27" s="36">
        <v>13.016063048758047</v>
      </c>
      <c r="Y27" s="36">
        <v>0.75</v>
      </c>
      <c r="Z27" s="36"/>
      <c r="AA27" s="36">
        <v>84.856286384542088</v>
      </c>
      <c r="AB27" s="36">
        <v>57.192447256855139</v>
      </c>
      <c r="AC27" s="36"/>
      <c r="AD27" s="36">
        <v>6.490216673098276</v>
      </c>
      <c r="AE27" s="36"/>
      <c r="AF27" s="358"/>
      <c r="AG27" s="380">
        <v>22296.911013479392</v>
      </c>
      <c r="AH27" s="381">
        <v>0.72877463707143908</v>
      </c>
      <c r="AI27" s="36">
        <v>6952.6757978106043</v>
      </c>
      <c r="AJ27" s="381">
        <v>0.22724823981948142</v>
      </c>
      <c r="AK27" s="36">
        <v>18.909438547071098</v>
      </c>
      <c r="AL27" s="381">
        <v>6.1805508422379282E-4</v>
      </c>
      <c r="AM27" s="36">
        <v>1324.2914576236701</v>
      </c>
      <c r="AN27" s="381">
        <v>4.3284472267169603E-2</v>
      </c>
      <c r="AO27" s="36">
        <v>0.75</v>
      </c>
      <c r="AP27" s="381">
        <v>2.451375338373772E-5</v>
      </c>
      <c r="AQ27" s="36">
        <v>1.5322624258622819</v>
      </c>
      <c r="AR27" s="381">
        <v>5.0082004302340906E-5</v>
      </c>
      <c r="AS27" s="36">
        <v>30595.069969886601</v>
      </c>
      <c r="AT27" s="382">
        <v>1</v>
      </c>
    </row>
    <row r="28" spans="2:46" ht="15.75" customHeight="1">
      <c r="B28" s="299" t="s">
        <v>100</v>
      </c>
      <c r="C28" s="300"/>
      <c r="D28" s="300"/>
      <c r="E28" s="300"/>
      <c r="F28" s="300"/>
      <c r="G28" s="300"/>
      <c r="H28" s="300"/>
      <c r="I28" s="302"/>
      <c r="J28" s="302"/>
      <c r="K28" s="302"/>
      <c r="L28" s="301">
        <v>1.1320851353781101</v>
      </c>
      <c r="M28" s="302"/>
      <c r="N28" s="302"/>
      <c r="O28" s="36"/>
      <c r="P28" s="36"/>
      <c r="Q28" s="36"/>
      <c r="R28" s="36"/>
      <c r="S28" s="36"/>
      <c r="T28" s="36"/>
      <c r="U28" s="36"/>
      <c r="V28" s="36"/>
      <c r="W28" s="36"/>
      <c r="X28" s="36"/>
      <c r="Y28" s="36"/>
      <c r="Z28" s="36"/>
      <c r="AA28" s="36"/>
      <c r="AB28" s="36"/>
      <c r="AC28" s="36"/>
      <c r="AD28" s="36"/>
      <c r="AE28" s="36"/>
      <c r="AF28" s="358"/>
      <c r="AG28" s="380">
        <v>0</v>
      </c>
      <c r="AH28" s="381">
        <v>0</v>
      </c>
      <c r="AI28" s="36">
        <v>0</v>
      </c>
      <c r="AJ28" s="381">
        <v>0</v>
      </c>
      <c r="AK28" s="36">
        <v>0</v>
      </c>
      <c r="AL28" s="381">
        <v>0</v>
      </c>
      <c r="AM28" s="36">
        <v>1.1320851353781101</v>
      </c>
      <c r="AN28" s="381">
        <v>1</v>
      </c>
      <c r="AO28" s="36">
        <v>0</v>
      </c>
      <c r="AP28" s="381">
        <v>0</v>
      </c>
      <c r="AQ28" s="36">
        <v>0</v>
      </c>
      <c r="AR28" s="381">
        <v>0</v>
      </c>
      <c r="AS28" s="36">
        <v>1.1320851353781101</v>
      </c>
      <c r="AT28" s="382">
        <v>1</v>
      </c>
    </row>
    <row r="29" spans="2:46" ht="15.75" customHeight="1">
      <c r="B29" s="299" t="s">
        <v>101</v>
      </c>
      <c r="C29" s="300"/>
      <c r="D29" s="300"/>
      <c r="E29" s="300"/>
      <c r="F29" s="300"/>
      <c r="G29" s="300"/>
      <c r="H29" s="300"/>
      <c r="I29" s="302"/>
      <c r="J29" s="302"/>
      <c r="K29" s="302"/>
      <c r="L29" s="302"/>
      <c r="M29" s="302"/>
      <c r="N29" s="301">
        <v>6.1118266121274498</v>
      </c>
      <c r="O29" s="36"/>
      <c r="P29" s="36"/>
      <c r="Q29" s="36"/>
      <c r="R29" s="36"/>
      <c r="S29" s="36"/>
      <c r="T29" s="36">
        <v>35</v>
      </c>
      <c r="U29" s="36"/>
      <c r="V29" s="36"/>
      <c r="W29" s="36"/>
      <c r="X29" s="36"/>
      <c r="Y29" s="36"/>
      <c r="Z29" s="36"/>
      <c r="AA29" s="36"/>
      <c r="AB29" s="36"/>
      <c r="AC29" s="36"/>
      <c r="AD29" s="36"/>
      <c r="AE29" s="36"/>
      <c r="AF29" s="358"/>
      <c r="AG29" s="380">
        <v>0</v>
      </c>
      <c r="AH29" s="381">
        <v>0</v>
      </c>
      <c r="AI29" s="36">
        <v>0</v>
      </c>
      <c r="AJ29" s="381">
        <v>0</v>
      </c>
      <c r="AK29" s="36">
        <v>0</v>
      </c>
      <c r="AL29" s="381">
        <v>0</v>
      </c>
      <c r="AM29" s="36">
        <v>0</v>
      </c>
      <c r="AN29" s="381">
        <v>0</v>
      </c>
      <c r="AO29" s="36">
        <v>0</v>
      </c>
      <c r="AP29" s="381">
        <v>0</v>
      </c>
      <c r="AQ29" s="36">
        <v>41.111826612127452</v>
      </c>
      <c r="AR29" s="381">
        <v>1</v>
      </c>
      <c r="AS29" s="36">
        <v>41.111826612127452</v>
      </c>
      <c r="AT29" s="382">
        <v>1</v>
      </c>
    </row>
    <row r="30" spans="2:46" ht="15.75" customHeight="1">
      <c r="B30" s="299" t="s">
        <v>102</v>
      </c>
      <c r="C30" s="300">
        <v>699.78814059374542</v>
      </c>
      <c r="D30" s="300"/>
      <c r="E30" s="300"/>
      <c r="F30" s="300"/>
      <c r="G30" s="300"/>
      <c r="H30" s="300"/>
      <c r="I30" s="301">
        <v>424.98202238674162</v>
      </c>
      <c r="J30" s="302"/>
      <c r="K30" s="302"/>
      <c r="L30" s="302"/>
      <c r="M30" s="302"/>
      <c r="N30" s="302"/>
      <c r="O30" s="36"/>
      <c r="P30" s="36"/>
      <c r="Q30" s="36"/>
      <c r="R30" s="36"/>
      <c r="S30" s="36"/>
      <c r="T30" s="36"/>
      <c r="U30" s="36"/>
      <c r="V30" s="36"/>
      <c r="W30" s="36"/>
      <c r="X30" s="36"/>
      <c r="Y30" s="36"/>
      <c r="Z30" s="36"/>
      <c r="AA30" s="36"/>
      <c r="AB30" s="36"/>
      <c r="AC30" s="36"/>
      <c r="AD30" s="36"/>
      <c r="AE30" s="36"/>
      <c r="AF30" s="358"/>
      <c r="AG30" s="380">
        <v>1124.7701629804869</v>
      </c>
      <c r="AH30" s="381">
        <v>1</v>
      </c>
      <c r="AI30" s="36">
        <v>0</v>
      </c>
      <c r="AJ30" s="381">
        <v>0</v>
      </c>
      <c r="AK30" s="36">
        <v>0</v>
      </c>
      <c r="AL30" s="381">
        <v>0</v>
      </c>
      <c r="AM30" s="36">
        <v>0</v>
      </c>
      <c r="AN30" s="381">
        <v>0</v>
      </c>
      <c r="AO30" s="36">
        <v>0</v>
      </c>
      <c r="AP30" s="381">
        <v>0</v>
      </c>
      <c r="AQ30" s="36">
        <v>0</v>
      </c>
      <c r="AR30" s="381">
        <v>0</v>
      </c>
      <c r="AS30" s="36">
        <v>1124.7701629804869</v>
      </c>
      <c r="AT30" s="382">
        <v>1</v>
      </c>
    </row>
    <row r="31" spans="2:46" ht="15.75" customHeight="1">
      <c r="B31" s="299" t="s">
        <v>103</v>
      </c>
      <c r="C31" s="300">
        <v>942.49792581782799</v>
      </c>
      <c r="D31" s="300">
        <v>5117.0206204127762</v>
      </c>
      <c r="E31" s="300"/>
      <c r="F31" s="300"/>
      <c r="G31" s="300"/>
      <c r="H31" s="300">
        <v>425.1314789457391</v>
      </c>
      <c r="I31" s="301">
        <v>214.810549657655</v>
      </c>
      <c r="J31" s="302"/>
      <c r="K31" s="301">
        <v>66.507345445420995</v>
      </c>
      <c r="L31" s="302"/>
      <c r="M31" s="302"/>
      <c r="N31" s="301">
        <v>0.04</v>
      </c>
      <c r="O31" s="36"/>
      <c r="P31" s="36">
        <v>1097.158560896575</v>
      </c>
      <c r="Q31" s="36"/>
      <c r="R31" s="36"/>
      <c r="S31" s="36"/>
      <c r="T31" s="36"/>
      <c r="U31" s="36"/>
      <c r="V31" s="36"/>
      <c r="W31" s="36"/>
      <c r="X31" s="36"/>
      <c r="Y31" s="36"/>
      <c r="Z31" s="36"/>
      <c r="AA31" s="36"/>
      <c r="AB31" s="36"/>
      <c r="AC31" s="36"/>
      <c r="AD31" s="36"/>
      <c r="AE31" s="36"/>
      <c r="AF31" s="358"/>
      <c r="AG31" s="380">
        <v>1157.308475475483</v>
      </c>
      <c r="AH31" s="381">
        <v>0.14718097070003777</v>
      </c>
      <c r="AI31" s="36">
        <v>6214.1791813093514</v>
      </c>
      <c r="AJ31" s="381">
        <v>0.79028966208279694</v>
      </c>
      <c r="AK31" s="36">
        <v>66.507345445420995</v>
      </c>
      <c r="AL31" s="381">
        <v>8.458086904892078E-3</v>
      </c>
      <c r="AM31" s="36">
        <v>0</v>
      </c>
      <c r="AN31" s="381">
        <v>0</v>
      </c>
      <c r="AO31" s="36">
        <v>0</v>
      </c>
      <c r="AP31" s="381">
        <v>0</v>
      </c>
      <c r="AQ31" s="36">
        <v>425.17147894573912</v>
      </c>
      <c r="AR31" s="381">
        <v>5.4071280312273338E-2</v>
      </c>
      <c r="AS31" s="36">
        <v>7863.1664811759938</v>
      </c>
      <c r="AT31" s="382">
        <v>1</v>
      </c>
    </row>
    <row r="32" spans="2:46" ht="15.75" customHeight="1" thickBot="1">
      <c r="B32" s="299" t="s">
        <v>104</v>
      </c>
      <c r="C32" s="300">
        <v>1048.824142185154</v>
      </c>
      <c r="D32" s="300">
        <v>943.72320812803923</v>
      </c>
      <c r="E32" s="300">
        <v>1369.0439470399267</v>
      </c>
      <c r="F32" s="300">
        <v>1749.324157287808</v>
      </c>
      <c r="G32" s="300">
        <v>31.634475458258862</v>
      </c>
      <c r="H32" s="300">
        <v>2.04452745629882</v>
      </c>
      <c r="I32" s="301">
        <v>40</v>
      </c>
      <c r="J32" s="301">
        <v>289.44678519181781</v>
      </c>
      <c r="K32" s="302"/>
      <c r="L32" s="301">
        <v>2859.0360342327349</v>
      </c>
      <c r="M32" s="302"/>
      <c r="N32" s="302"/>
      <c r="O32" s="36"/>
      <c r="P32" s="36"/>
      <c r="Q32" s="36"/>
      <c r="R32" s="36">
        <v>2</v>
      </c>
      <c r="S32" s="36"/>
      <c r="T32" s="36"/>
      <c r="U32" s="36"/>
      <c r="V32" s="36"/>
      <c r="W32" s="36"/>
      <c r="X32" s="36"/>
      <c r="Y32" s="36"/>
      <c r="Z32" s="36"/>
      <c r="AA32" s="36"/>
      <c r="AB32" s="36"/>
      <c r="AC32" s="36"/>
      <c r="AD32" s="36"/>
      <c r="AE32" s="36"/>
      <c r="AF32" s="358"/>
      <c r="AG32" s="383">
        <v>1088.824142185154</v>
      </c>
      <c r="AH32" s="361">
        <v>0.13063155937285517</v>
      </c>
      <c r="AI32" s="384">
        <v>1233.169993319857</v>
      </c>
      <c r="AJ32" s="361">
        <v>0.14794943734062879</v>
      </c>
      <c r="AK32" s="384">
        <v>1369.0439470399267</v>
      </c>
      <c r="AL32" s="361">
        <v>0.16425090032710027</v>
      </c>
      <c r="AM32" s="384">
        <v>4610.3601915205427</v>
      </c>
      <c r="AN32" s="361">
        <v>0.55312746820638548</v>
      </c>
      <c r="AO32" s="384">
        <v>31.634475458258862</v>
      </c>
      <c r="AP32" s="361">
        <v>3.7953427913173048E-3</v>
      </c>
      <c r="AQ32" s="384">
        <v>2.04452745629882</v>
      </c>
      <c r="AR32" s="361">
        <v>2.4529196171287234E-4</v>
      </c>
      <c r="AS32" s="384">
        <v>8335.0772769800387</v>
      </c>
      <c r="AT32" s="385">
        <v>1</v>
      </c>
    </row>
    <row r="33" spans="2:33" ht="16.5" customHeight="1">
      <c r="B33" s="528" t="s">
        <v>135</v>
      </c>
      <c r="C33" s="528"/>
      <c r="D33" s="528"/>
      <c r="E33" s="528"/>
      <c r="F33" s="528"/>
      <c r="G33" s="528"/>
      <c r="H33" s="528"/>
      <c r="I33" s="528"/>
      <c r="J33" s="528"/>
      <c r="K33" s="528"/>
      <c r="L33" s="528"/>
      <c r="M33" s="528"/>
      <c r="N33" s="528"/>
      <c r="O33" s="528"/>
      <c r="P33" s="528"/>
      <c r="Q33" s="528"/>
      <c r="R33" s="528"/>
      <c r="S33" s="528"/>
      <c r="T33" s="528"/>
      <c r="U33" s="528"/>
      <c r="V33" s="528"/>
      <c r="W33" s="528"/>
      <c r="X33" s="528"/>
      <c r="Y33" s="528"/>
      <c r="Z33" s="528"/>
      <c r="AA33" s="528"/>
      <c r="AB33" s="528"/>
      <c r="AC33" s="528"/>
      <c r="AD33" s="528"/>
      <c r="AE33" s="528"/>
      <c r="AF33" s="528"/>
      <c r="AG33" s="529"/>
    </row>
    <row r="34" spans="2:33" ht="16.5">
      <c r="B34" s="75" t="s">
        <v>260</v>
      </c>
      <c r="C34" s="77"/>
      <c r="D34" s="77"/>
      <c r="E34" s="77"/>
      <c r="F34" s="75"/>
      <c r="G34" s="75"/>
      <c r="H34" s="75"/>
    </row>
  </sheetData>
  <mergeCells count="15">
    <mergeCell ref="AS7:AT7"/>
    <mergeCell ref="B33:AG33"/>
    <mergeCell ref="I6:N6"/>
    <mergeCell ref="O6:T6"/>
    <mergeCell ref="U6:Z6"/>
    <mergeCell ref="AA6:AF6"/>
    <mergeCell ref="AG6:AT6"/>
    <mergeCell ref="AG7:AH7"/>
    <mergeCell ref="AI7:AJ7"/>
    <mergeCell ref="AK7:AL7"/>
    <mergeCell ref="AM7:AN7"/>
    <mergeCell ref="AO7:AP7"/>
    <mergeCell ref="C6:H6"/>
    <mergeCell ref="B6:B8"/>
    <mergeCell ref="AQ7:AR7"/>
  </mergeCells>
  <hyperlinks>
    <hyperlink ref="AU5" location="INDICE!A1" display="ÍNDICE"/>
  </hyperlinks>
  <pageMargins left="0.7" right="0.7" top="0.75" bottom="0.75" header="0.3" footer="0.3"/>
  <pageSetup paperSize="9"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13"/>
  <sheetViews>
    <sheetView showGridLines="0" zoomScale="130" zoomScaleNormal="130" workbookViewId="0">
      <selection activeCell="G16" sqref="G16"/>
    </sheetView>
  </sheetViews>
  <sheetFormatPr baseColWidth="10" defaultRowHeight="15"/>
  <cols>
    <col min="2" max="2" width="34.28515625" customWidth="1"/>
    <col min="3" max="3" width="13.7109375" customWidth="1"/>
  </cols>
  <sheetData>
    <row r="1" spans="2:9" ht="98.45" customHeight="1"/>
    <row r="2" spans="2:9" ht="18">
      <c r="B2" s="142"/>
      <c r="C2" s="107"/>
      <c r="D2" s="107"/>
      <c r="E2" s="107"/>
      <c r="F2" s="107"/>
      <c r="G2" s="11"/>
    </row>
    <row r="3" spans="2:9" ht="17.25">
      <c r="B3" s="530"/>
      <c r="C3" s="530"/>
      <c r="D3" s="530"/>
      <c r="E3" s="530"/>
      <c r="F3" s="530"/>
      <c r="G3" s="530"/>
      <c r="H3" s="530"/>
      <c r="I3" s="530"/>
    </row>
    <row r="4" spans="2:9" ht="51" customHeight="1" thickBot="1"/>
    <row r="5" spans="2:9" ht="30.75" customHeight="1" thickBot="1">
      <c r="B5" s="303" t="s">
        <v>284</v>
      </c>
      <c r="C5" s="303" t="s">
        <v>285</v>
      </c>
      <c r="D5" s="303" t="s">
        <v>138</v>
      </c>
      <c r="E5" s="108"/>
      <c r="F5" s="43" t="s">
        <v>201</v>
      </c>
    </row>
    <row r="6" spans="2:9" ht="21" customHeight="1">
      <c r="B6" s="307" t="s">
        <v>286</v>
      </c>
      <c r="C6" s="307">
        <v>6386</v>
      </c>
      <c r="D6" s="308">
        <v>0.66272312162723124</v>
      </c>
      <c r="E6" s="108"/>
      <c r="H6" s="108"/>
    </row>
    <row r="7" spans="2:9" ht="21" customHeight="1">
      <c r="B7" s="304" t="s">
        <v>287</v>
      </c>
      <c r="C7" s="304">
        <v>2032</v>
      </c>
      <c r="D7" s="306">
        <v>0.21087588210875882</v>
      </c>
      <c r="E7" s="108"/>
      <c r="H7" s="108"/>
    </row>
    <row r="8" spans="2:9" ht="21" customHeight="1">
      <c r="B8" s="304" t="s">
        <v>288</v>
      </c>
      <c r="C8" s="304">
        <v>1067</v>
      </c>
      <c r="D8" s="306">
        <v>0.11073059360730594</v>
      </c>
      <c r="E8" s="108"/>
      <c r="H8" s="108"/>
    </row>
    <row r="9" spans="2:9" ht="21" customHeight="1">
      <c r="B9" s="304" t="s">
        <v>289</v>
      </c>
      <c r="C9" s="304">
        <v>18</v>
      </c>
      <c r="D9" s="306">
        <v>1.8679950186799501E-3</v>
      </c>
      <c r="E9" s="108"/>
      <c r="H9" s="108"/>
    </row>
    <row r="10" spans="2:9" ht="21" customHeight="1">
      <c r="B10" s="304" t="s">
        <v>290</v>
      </c>
      <c r="C10" s="304">
        <v>133</v>
      </c>
      <c r="D10" s="306">
        <v>1.3802407638024077E-2</v>
      </c>
      <c r="E10" s="108"/>
      <c r="H10" s="108"/>
    </row>
    <row r="11" spans="2:9" ht="21" customHeight="1">
      <c r="B11" s="344" t="s">
        <v>23</v>
      </c>
      <c r="C11" s="344">
        <v>9636</v>
      </c>
      <c r="D11" s="306">
        <v>1</v>
      </c>
      <c r="E11" s="108"/>
      <c r="H11" s="108"/>
    </row>
    <row r="12" spans="2:9" ht="13.9" customHeight="1">
      <c r="B12" s="531" t="s">
        <v>291</v>
      </c>
      <c r="C12" s="531"/>
      <c r="D12" s="531"/>
      <c r="E12" s="531"/>
    </row>
    <row r="13" spans="2:9">
      <c r="B13" s="531" t="s">
        <v>292</v>
      </c>
      <c r="C13" s="531"/>
      <c r="D13" s="531"/>
      <c r="E13" s="531"/>
    </row>
  </sheetData>
  <mergeCells count="3">
    <mergeCell ref="B3:I3"/>
    <mergeCell ref="B12:E12"/>
    <mergeCell ref="B13:E13"/>
  </mergeCells>
  <hyperlinks>
    <hyperlink ref="F5" location="INDICE!A1" display="ÍNDICE"/>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
  <sheetViews>
    <sheetView showGridLines="0" zoomScale="130" zoomScaleNormal="130" workbookViewId="0">
      <selection activeCell="I10" sqref="I10"/>
    </sheetView>
  </sheetViews>
  <sheetFormatPr baseColWidth="10" defaultRowHeight="15"/>
  <cols>
    <col min="1" max="1" width="9" customWidth="1"/>
    <col min="2" max="2" width="25.140625" customWidth="1"/>
    <col min="3" max="3" width="13.7109375" customWidth="1"/>
  </cols>
  <sheetData>
    <row r="1" spans="2:13" ht="98.45" customHeight="1"/>
    <row r="2" spans="2:13" ht="18">
      <c r="B2" s="142"/>
      <c r="C2" s="107"/>
      <c r="D2" s="107"/>
      <c r="E2" s="107"/>
    </row>
    <row r="3" spans="2:13" ht="17.25">
      <c r="B3" s="530"/>
      <c r="C3" s="530"/>
      <c r="D3" s="530"/>
      <c r="E3" s="530"/>
      <c r="F3" s="530"/>
      <c r="G3" s="530"/>
      <c r="H3" s="530"/>
      <c r="I3" s="530"/>
      <c r="J3" s="109"/>
    </row>
    <row r="4" spans="2:13" ht="45" customHeight="1"/>
    <row r="5" spans="2:13" ht="27.75" customHeight="1">
      <c r="B5" s="312" t="s">
        <v>293</v>
      </c>
      <c r="C5" s="312" t="s">
        <v>285</v>
      </c>
      <c r="D5" s="312" t="s">
        <v>138</v>
      </c>
      <c r="E5" s="108"/>
      <c r="F5" s="43" t="s">
        <v>201</v>
      </c>
    </row>
    <row r="6" spans="2:13" ht="21" customHeight="1">
      <c r="B6" s="333" t="s">
        <v>294</v>
      </c>
      <c r="C6" s="333">
        <v>13017</v>
      </c>
      <c r="D6" s="306">
        <v>0.43739919354838713</v>
      </c>
      <c r="E6" s="108"/>
      <c r="F6" s="110"/>
    </row>
    <row r="7" spans="2:13" ht="21" customHeight="1">
      <c r="B7" s="333" t="s">
        <v>295</v>
      </c>
      <c r="C7" s="333">
        <v>16743</v>
      </c>
      <c r="D7" s="306">
        <v>0.56260080645161292</v>
      </c>
      <c r="E7" s="108"/>
      <c r="F7" s="110"/>
      <c r="G7" s="362"/>
      <c r="H7" s="362"/>
      <c r="I7" s="362"/>
      <c r="J7" s="362"/>
      <c r="K7" s="362"/>
      <c r="L7" s="362"/>
      <c r="M7" s="362"/>
    </row>
    <row r="8" spans="2:13" ht="21" customHeight="1">
      <c r="B8" s="345" t="s">
        <v>23</v>
      </c>
      <c r="C8" s="345">
        <v>29760</v>
      </c>
      <c r="D8" s="306">
        <v>1</v>
      </c>
      <c r="E8" s="108"/>
      <c r="F8" s="110"/>
      <c r="G8" s="362"/>
      <c r="H8" s="362"/>
      <c r="I8" s="362"/>
      <c r="J8" s="362"/>
      <c r="K8" s="362"/>
      <c r="L8" s="362"/>
      <c r="M8" s="362"/>
    </row>
    <row r="9" spans="2:13" ht="13.9" customHeight="1">
      <c r="B9" s="531" t="s">
        <v>291</v>
      </c>
      <c r="C9" s="531"/>
      <c r="D9" s="531"/>
      <c r="E9" s="531"/>
      <c r="G9" s="362"/>
      <c r="H9" s="362"/>
      <c r="I9" s="362"/>
      <c r="J9" s="362"/>
      <c r="K9" s="362"/>
      <c r="L9" s="362"/>
      <c r="M9" s="362"/>
    </row>
    <row r="10" spans="2:13" ht="24.75" customHeight="1">
      <c r="B10" s="531" t="s">
        <v>292</v>
      </c>
      <c r="C10" s="531"/>
      <c r="D10" s="531"/>
      <c r="E10" s="531"/>
      <c r="G10" s="362"/>
      <c r="H10" s="362"/>
      <c r="I10" s="362"/>
      <c r="J10" s="362"/>
      <c r="K10" s="362"/>
      <c r="L10" s="362"/>
      <c r="M10" s="362"/>
    </row>
    <row r="11" spans="2:13">
      <c r="G11" s="362"/>
      <c r="H11" s="362"/>
      <c r="I11" s="362"/>
      <c r="J11" s="362"/>
      <c r="K11" s="362"/>
      <c r="L11" s="362"/>
      <c r="M11" s="362"/>
    </row>
    <row r="12" spans="2:13">
      <c r="G12" s="362"/>
      <c r="H12" s="362"/>
      <c r="I12" s="362"/>
      <c r="J12" s="362"/>
      <c r="K12" s="362"/>
      <c r="L12" s="362"/>
      <c r="M12" s="362"/>
    </row>
  </sheetData>
  <mergeCells count="3">
    <mergeCell ref="B3:I3"/>
    <mergeCell ref="B9:E9"/>
    <mergeCell ref="B10:E10"/>
  </mergeCells>
  <hyperlinks>
    <hyperlink ref="F5" location="INDICE!A1" display="ÍNDICE"/>
  </hyperlinks>
  <pageMargins left="0.7" right="0.7" top="0.75" bottom="0.75" header="0.3" footer="0.3"/>
  <pageSetup orientation="portrait"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2"/>
  <sheetViews>
    <sheetView showGridLines="0" zoomScale="130" zoomScaleNormal="130" workbookViewId="0">
      <selection activeCell="C12" sqref="C12"/>
    </sheetView>
  </sheetViews>
  <sheetFormatPr baseColWidth="10" defaultRowHeight="15"/>
  <cols>
    <col min="2" max="2" width="25.140625" customWidth="1"/>
    <col min="3" max="3" width="13.7109375" customWidth="1"/>
    <col min="5" max="5" width="13.7109375" customWidth="1"/>
    <col min="7" max="7" width="13.7109375" customWidth="1"/>
    <col min="9" max="9" width="13.7109375" customWidth="1"/>
    <col min="11" max="11" width="13.7109375" customWidth="1"/>
  </cols>
  <sheetData>
    <row r="1" spans="2:13" ht="98.45" customHeight="1"/>
    <row r="2" spans="2:13" ht="18">
      <c r="B2" s="532"/>
      <c r="C2" s="532"/>
      <c r="D2" s="107"/>
      <c r="E2" s="107"/>
      <c r="F2" s="107"/>
      <c r="G2" s="107"/>
      <c r="H2" s="11"/>
    </row>
    <row r="3" spans="2:13" ht="17.25">
      <c r="B3" s="530"/>
      <c r="C3" s="530"/>
      <c r="D3" s="530"/>
      <c r="E3" s="530"/>
      <c r="F3" s="530"/>
      <c r="G3" s="530"/>
      <c r="H3" s="530"/>
      <c r="I3" s="530"/>
      <c r="J3" s="530"/>
      <c r="K3" s="530"/>
    </row>
    <row r="4" spans="2:13" ht="40.5" customHeight="1">
      <c r="B4" s="140"/>
      <c r="C4" s="140"/>
      <c r="D4" s="140"/>
      <c r="E4" s="140"/>
      <c r="F4" s="140"/>
      <c r="G4" s="140"/>
      <c r="H4" s="140"/>
      <c r="I4" s="140"/>
      <c r="J4" s="140"/>
      <c r="M4" s="43" t="s">
        <v>201</v>
      </c>
    </row>
    <row r="5" spans="2:13" ht="14.45" customHeight="1">
      <c r="B5" s="533" t="s">
        <v>450</v>
      </c>
      <c r="C5" s="535" t="s">
        <v>229</v>
      </c>
      <c r="D5" s="536"/>
      <c r="E5" s="535" t="s">
        <v>451</v>
      </c>
      <c r="F5" s="536"/>
      <c r="G5" s="535" t="s">
        <v>273</v>
      </c>
      <c r="H5" s="536"/>
      <c r="I5" s="535" t="s">
        <v>452</v>
      </c>
      <c r="J5" s="536"/>
      <c r="K5" s="535" t="s">
        <v>453</v>
      </c>
      <c r="L5" s="536"/>
    </row>
    <row r="6" spans="2:13" ht="22.9" customHeight="1">
      <c r="B6" s="534"/>
      <c r="C6" s="312" t="s">
        <v>448</v>
      </c>
      <c r="D6" s="312" t="s">
        <v>138</v>
      </c>
      <c r="E6" s="312" t="s">
        <v>448</v>
      </c>
      <c r="F6" s="312" t="s">
        <v>138</v>
      </c>
      <c r="G6" s="312" t="s">
        <v>448</v>
      </c>
      <c r="H6" s="312" t="s">
        <v>138</v>
      </c>
      <c r="I6" s="312" t="s">
        <v>448</v>
      </c>
      <c r="J6" s="312" t="s">
        <v>138</v>
      </c>
      <c r="K6" s="312" t="s">
        <v>448</v>
      </c>
      <c r="L6" s="312" t="s">
        <v>138</v>
      </c>
    </row>
    <row r="7" spans="2:13" ht="14.45" customHeight="1">
      <c r="B7" s="313" t="s">
        <v>314</v>
      </c>
      <c r="C7" s="305">
        <v>552713.96222448105</v>
      </c>
      <c r="D7" s="306">
        <v>0.38217697265168105</v>
      </c>
      <c r="E7" s="305">
        <v>85316.120969434109</v>
      </c>
      <c r="F7" s="306">
        <v>9.0692642361275874E-2</v>
      </c>
      <c r="G7" s="305">
        <v>2025531.1922014598</v>
      </c>
      <c r="H7" s="306">
        <v>0.87270715849250335</v>
      </c>
      <c r="I7" s="576">
        <v>30.46</v>
      </c>
      <c r="J7" s="577">
        <v>4.0000000000000001E-3</v>
      </c>
      <c r="K7" s="574">
        <v>0</v>
      </c>
      <c r="L7" s="306">
        <v>0</v>
      </c>
    </row>
    <row r="8" spans="2:13">
      <c r="B8" s="313" t="s">
        <v>313</v>
      </c>
      <c r="C8" s="305">
        <v>893511.22080930148</v>
      </c>
      <c r="D8" s="306">
        <v>0.61782302734830674</v>
      </c>
      <c r="E8" s="305">
        <v>855400.99508475757</v>
      </c>
      <c r="F8" s="306">
        <v>0.90930735763871862</v>
      </c>
      <c r="G8" s="305">
        <v>295443.45833344484</v>
      </c>
      <c r="H8" s="306">
        <v>0.12729284150749062</v>
      </c>
      <c r="I8" s="576">
        <v>7457.84</v>
      </c>
      <c r="J8" s="577">
        <v>0.996</v>
      </c>
      <c r="K8" s="574">
        <v>1976.0821296820013</v>
      </c>
      <c r="L8" s="306">
        <v>1</v>
      </c>
    </row>
    <row r="9" spans="2:13">
      <c r="B9" s="346" t="s">
        <v>23</v>
      </c>
      <c r="C9" s="305">
        <v>1446225.1830337825</v>
      </c>
      <c r="D9" s="306">
        <v>0.99999999999998779</v>
      </c>
      <c r="E9" s="305">
        <v>940717.11605419673</v>
      </c>
      <c r="F9" s="306">
        <v>1</v>
      </c>
      <c r="G9" s="305">
        <v>2320974.6505349185</v>
      </c>
      <c r="H9" s="308">
        <v>1</v>
      </c>
      <c r="I9" s="575">
        <f>SUM(I7:I8)</f>
        <v>7488.3</v>
      </c>
      <c r="J9" s="308">
        <f>SUM(J7:J8)</f>
        <v>1</v>
      </c>
      <c r="K9" s="305">
        <v>1976.0821296820013</v>
      </c>
      <c r="L9" s="306">
        <v>1</v>
      </c>
    </row>
    <row r="10" spans="2:13" ht="13.9" customHeight="1">
      <c r="B10" s="141" t="s">
        <v>291</v>
      </c>
      <c r="C10" s="141"/>
      <c r="D10" s="141"/>
      <c r="E10" s="141"/>
    </row>
    <row r="11" spans="2:13" ht="14.45" customHeight="1">
      <c r="B11" s="531" t="s">
        <v>292</v>
      </c>
      <c r="C11" s="531"/>
      <c r="D11" s="531"/>
      <c r="E11" s="531"/>
    </row>
    <row r="14" spans="2:13" ht="15" customHeight="1">
      <c r="B14" s="363"/>
      <c r="C14" s="363"/>
      <c r="D14" s="363"/>
      <c r="E14" s="363"/>
      <c r="F14" s="363"/>
      <c r="G14" s="363"/>
      <c r="H14" s="363"/>
      <c r="I14" s="363"/>
    </row>
    <row r="15" spans="2:13">
      <c r="B15" s="363"/>
      <c r="C15" s="363"/>
      <c r="D15" s="363"/>
      <c r="E15" s="363"/>
      <c r="F15" s="363"/>
      <c r="G15" s="363"/>
      <c r="H15" s="363"/>
      <c r="I15" s="363"/>
    </row>
    <row r="16" spans="2:13" ht="15.75" customHeight="1">
      <c r="B16" s="363"/>
      <c r="C16" s="363"/>
      <c r="D16" s="363"/>
      <c r="E16" s="363"/>
      <c r="F16" s="363"/>
      <c r="G16" s="363"/>
      <c r="H16" s="363"/>
      <c r="I16" s="363"/>
    </row>
    <row r="17" spans="2:9">
      <c r="B17" s="363"/>
      <c r="C17" s="363"/>
      <c r="D17" s="363"/>
      <c r="E17" s="363"/>
      <c r="F17" s="363"/>
      <c r="G17" s="363"/>
      <c r="H17" s="363"/>
      <c r="I17" s="363"/>
    </row>
    <row r="18" spans="2:9">
      <c r="B18" s="363"/>
      <c r="C18" s="363"/>
      <c r="D18" s="363"/>
      <c r="E18" s="363"/>
      <c r="F18" s="363"/>
      <c r="G18" s="363"/>
      <c r="H18" s="363"/>
      <c r="I18" s="363"/>
    </row>
    <row r="19" spans="2:9">
      <c r="B19" s="363"/>
      <c r="C19" s="363"/>
      <c r="D19" s="363"/>
      <c r="E19" s="363"/>
      <c r="F19" s="363"/>
      <c r="G19" s="363"/>
      <c r="H19" s="363"/>
      <c r="I19" s="363"/>
    </row>
    <row r="20" spans="2:9">
      <c r="B20" s="363"/>
      <c r="C20" s="363"/>
      <c r="D20" s="363"/>
      <c r="E20" s="363"/>
      <c r="F20" s="363"/>
      <c r="G20" s="363"/>
      <c r="H20" s="363"/>
      <c r="I20" s="363"/>
    </row>
    <row r="21" spans="2:9">
      <c r="B21" s="363"/>
      <c r="C21" s="363"/>
      <c r="D21" s="363"/>
      <c r="E21" s="363"/>
      <c r="F21" s="363"/>
      <c r="G21" s="363"/>
      <c r="H21" s="363"/>
      <c r="I21" s="363"/>
    </row>
    <row r="22" spans="2:9">
      <c r="B22" s="363"/>
      <c r="C22" s="363"/>
      <c r="D22" s="363"/>
      <c r="E22" s="363"/>
      <c r="F22" s="363"/>
      <c r="G22" s="363"/>
      <c r="H22" s="363"/>
      <c r="I22" s="363"/>
    </row>
  </sheetData>
  <mergeCells count="9">
    <mergeCell ref="B11:E11"/>
    <mergeCell ref="B2:C2"/>
    <mergeCell ref="B3:K3"/>
    <mergeCell ref="B5:B6"/>
    <mergeCell ref="C5:D5"/>
    <mergeCell ref="E5:F5"/>
    <mergeCell ref="G5:H5"/>
    <mergeCell ref="I5:J5"/>
    <mergeCell ref="K5:L5"/>
  </mergeCells>
  <hyperlinks>
    <hyperlink ref="M4" location="INDICE!A1" display="ÍNDICE"/>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zoomScale="130" zoomScaleNormal="130" workbookViewId="0">
      <selection activeCell="H14" sqref="H14"/>
    </sheetView>
  </sheetViews>
  <sheetFormatPr baseColWidth="10" defaultRowHeight="15"/>
  <cols>
    <col min="2" max="2" width="25.140625" customWidth="1"/>
    <col min="3" max="3" width="13.7109375" customWidth="1"/>
  </cols>
  <sheetData>
    <row r="1" spans="2:8" ht="98.45" customHeight="1"/>
    <row r="2" spans="2:8" ht="18">
      <c r="B2" s="142"/>
      <c r="C2" s="107"/>
      <c r="D2" s="107"/>
      <c r="E2" s="107"/>
    </row>
    <row r="3" spans="2:8" ht="17.25">
      <c r="B3" s="111"/>
      <c r="C3" s="111"/>
      <c r="D3" s="111"/>
      <c r="E3" s="111"/>
      <c r="F3" s="111"/>
      <c r="G3" s="111"/>
      <c r="H3" s="111"/>
    </row>
    <row r="4" spans="2:8" ht="37.5" customHeight="1"/>
    <row r="5" spans="2:8" ht="27.75" customHeight="1">
      <c r="B5" s="331" t="s">
        <v>296</v>
      </c>
      <c r="C5" s="356" t="s">
        <v>285</v>
      </c>
      <c r="D5" s="312" t="s">
        <v>138</v>
      </c>
      <c r="E5" s="108"/>
      <c r="F5" s="43" t="s">
        <v>201</v>
      </c>
    </row>
    <row r="6" spans="2:8" ht="15" customHeight="1">
      <c r="B6" s="332" t="s">
        <v>415</v>
      </c>
      <c r="C6" s="332">
        <v>13650</v>
      </c>
      <c r="D6" s="306">
        <v>0.45866935483870969</v>
      </c>
      <c r="E6" s="108"/>
      <c r="F6" s="112"/>
    </row>
    <row r="7" spans="2:8" ht="15" customHeight="1">
      <c r="B7" s="332" t="s">
        <v>416</v>
      </c>
      <c r="C7" s="332">
        <v>16110</v>
      </c>
      <c r="D7" s="306">
        <v>0.54133064516129037</v>
      </c>
      <c r="E7" s="108"/>
      <c r="F7" s="112"/>
    </row>
    <row r="8" spans="2:8" ht="15" customHeight="1">
      <c r="B8" s="346" t="s">
        <v>23</v>
      </c>
      <c r="C8" s="346">
        <v>29760</v>
      </c>
      <c r="D8" s="306">
        <v>1</v>
      </c>
      <c r="E8" s="108"/>
      <c r="F8" s="112"/>
    </row>
    <row r="9" spans="2:8" ht="13.9" customHeight="1">
      <c r="B9" s="531" t="s">
        <v>291</v>
      </c>
      <c r="C9" s="531"/>
      <c r="D9" s="531"/>
      <c r="E9" s="531"/>
    </row>
    <row r="10" spans="2:8">
      <c r="B10" s="531" t="s">
        <v>292</v>
      </c>
      <c r="C10" s="531"/>
      <c r="D10" s="531"/>
      <c r="E10" s="531"/>
    </row>
  </sheetData>
  <mergeCells count="2">
    <mergeCell ref="B9:E9"/>
    <mergeCell ref="B10:E10"/>
  </mergeCells>
  <hyperlinks>
    <hyperlink ref="F5" location="INDICE!A1" display="ÍNDICE"/>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8"/>
  <sheetViews>
    <sheetView showGridLines="0" zoomScale="130" zoomScaleNormal="130" workbookViewId="0">
      <selection activeCell="I15" sqref="I15"/>
    </sheetView>
  </sheetViews>
  <sheetFormatPr baseColWidth="10" defaultRowHeight="15"/>
  <cols>
    <col min="1" max="1" width="5.7109375" customWidth="1"/>
    <col min="2" max="2" width="20.7109375" customWidth="1"/>
    <col min="3" max="6" width="13.7109375" customWidth="1"/>
    <col min="7" max="7" width="12.7109375" bestFit="1" customWidth="1"/>
    <col min="8" max="8" width="9.7109375" customWidth="1"/>
  </cols>
  <sheetData>
    <row r="1" spans="2:9" ht="98.45" customHeight="1"/>
    <row r="2" spans="2:9" ht="17.45" customHeight="1">
      <c r="B2" s="532"/>
      <c r="C2" s="532"/>
      <c r="D2" s="11"/>
    </row>
    <row r="3" spans="2:9" ht="17.25">
      <c r="B3" s="140"/>
      <c r="C3" s="140"/>
      <c r="D3" s="140"/>
      <c r="E3" s="140"/>
      <c r="F3" s="140"/>
      <c r="G3" s="115"/>
      <c r="H3" s="115"/>
    </row>
    <row r="4" spans="2:9" ht="39.75" customHeight="1"/>
    <row r="5" spans="2:9" ht="25.15" customHeight="1">
      <c r="B5" s="533" t="s">
        <v>454</v>
      </c>
      <c r="C5" s="312" t="s">
        <v>32</v>
      </c>
      <c r="D5" s="312" t="s">
        <v>455</v>
      </c>
      <c r="E5" s="312" t="s">
        <v>456</v>
      </c>
      <c r="F5" s="312" t="s">
        <v>457</v>
      </c>
      <c r="G5" s="312" t="s">
        <v>458</v>
      </c>
      <c r="I5" s="43" t="s">
        <v>201</v>
      </c>
    </row>
    <row r="6" spans="2:9" ht="27">
      <c r="B6" s="534"/>
      <c r="C6" s="312" t="s">
        <v>448</v>
      </c>
      <c r="D6" s="312" t="s">
        <v>448</v>
      </c>
      <c r="E6" s="312" t="s">
        <v>448</v>
      </c>
      <c r="F6" s="312" t="s">
        <v>448</v>
      </c>
      <c r="G6" s="312" t="s">
        <v>448</v>
      </c>
    </row>
    <row r="7" spans="2:9" ht="26.45" customHeight="1">
      <c r="B7" s="310" t="s">
        <v>229</v>
      </c>
      <c r="C7" s="309">
        <v>52728.455993184303</v>
      </c>
      <c r="D7" s="309">
        <v>675218.89872326492</v>
      </c>
      <c r="E7" s="309">
        <v>407682.84040395688</v>
      </c>
      <c r="F7" s="309">
        <v>185212.72811501205</v>
      </c>
      <c r="G7" s="309">
        <v>19796.777642924011</v>
      </c>
    </row>
    <row r="8" spans="2:9" ht="26.45" customHeight="1">
      <c r="B8" s="310" t="s">
        <v>451</v>
      </c>
      <c r="C8" s="309">
        <v>26264.874374206152</v>
      </c>
      <c r="D8" s="309">
        <v>700991.33481154486</v>
      </c>
      <c r="E8" s="309">
        <v>604398.67110749648</v>
      </c>
      <c r="F8" s="309">
        <v>242060.34101326106</v>
      </c>
      <c r="G8" s="309">
        <v>38856.188851272673</v>
      </c>
    </row>
    <row r="9" spans="2:9" ht="26.45" customHeight="1">
      <c r="B9" s="310" t="s">
        <v>273</v>
      </c>
      <c r="C9" s="309">
        <v>4122.1269656147933</v>
      </c>
      <c r="D9" s="309">
        <v>691432.703030164</v>
      </c>
      <c r="E9" s="309">
        <v>37170.614005207237</v>
      </c>
      <c r="F9" s="309">
        <v>5582.1515338509644</v>
      </c>
      <c r="G9" s="309">
        <v>6378.9128542611033</v>
      </c>
    </row>
    <row r="10" spans="2:9" ht="26.45" customHeight="1">
      <c r="B10" s="310" t="s">
        <v>452</v>
      </c>
      <c r="C10" s="309">
        <v>3473.3268590002476</v>
      </c>
      <c r="D10" s="309">
        <v>1563.8853576757258</v>
      </c>
      <c r="E10" s="309">
        <v>5915.4761065577295</v>
      </c>
      <c r="F10" s="309">
        <v>5329.476332510937</v>
      </c>
      <c r="G10" s="309">
        <v>4227.0240608850418</v>
      </c>
    </row>
    <row r="11" spans="2:9" ht="26.45" customHeight="1">
      <c r="B11" s="310" t="s">
        <v>453</v>
      </c>
      <c r="C11" s="309">
        <v>201.1075566905391</v>
      </c>
      <c r="D11" s="309">
        <v>718.68428426720482</v>
      </c>
      <c r="E11" s="309">
        <v>1692.926595515748</v>
      </c>
      <c r="F11" s="309">
        <v>1105.4643884468981</v>
      </c>
      <c r="G11" s="309">
        <v>314.80180998518523</v>
      </c>
    </row>
    <row r="12" spans="2:9">
      <c r="B12" s="531" t="s">
        <v>291</v>
      </c>
      <c r="C12" s="531"/>
      <c r="D12" s="531"/>
      <c r="E12" s="531"/>
    </row>
    <row r="13" spans="2:9">
      <c r="B13" s="531" t="s">
        <v>292</v>
      </c>
      <c r="C13" s="531"/>
      <c r="D13" s="531"/>
      <c r="E13" s="531"/>
    </row>
    <row r="15" spans="2:9" ht="15" customHeight="1">
      <c r="B15" s="364"/>
      <c r="C15" s="364"/>
      <c r="D15" s="364"/>
      <c r="E15" s="364"/>
      <c r="F15" s="364"/>
      <c r="G15" s="364"/>
      <c r="H15" s="364"/>
    </row>
    <row r="16" spans="2:9" ht="15" customHeight="1">
      <c r="B16" s="364"/>
      <c r="C16" s="364"/>
      <c r="D16" s="364"/>
      <c r="E16" s="364"/>
      <c r="F16" s="364"/>
      <c r="G16" s="364"/>
      <c r="H16" s="364"/>
    </row>
    <row r="17" spans="2:8">
      <c r="B17" s="364"/>
      <c r="C17" s="364"/>
      <c r="D17" s="364"/>
      <c r="E17" s="364"/>
      <c r="F17" s="364"/>
      <c r="G17" s="364"/>
      <c r="H17" s="364"/>
    </row>
    <row r="18" spans="2:8">
      <c r="B18" s="364"/>
      <c r="C18" s="364"/>
      <c r="D18" s="364"/>
      <c r="E18" s="364"/>
      <c r="F18" s="364"/>
      <c r="G18" s="364"/>
      <c r="H18" s="364"/>
    </row>
    <row r="19" spans="2:8" ht="15" customHeight="1">
      <c r="B19" s="397"/>
      <c r="C19" s="397"/>
      <c r="D19" s="397"/>
      <c r="E19" s="397"/>
      <c r="F19" s="397"/>
      <c r="G19" s="397"/>
      <c r="H19" s="397"/>
    </row>
    <row r="20" spans="2:8" ht="15" customHeight="1">
      <c r="B20" s="397"/>
      <c r="C20" s="397"/>
      <c r="D20" s="397"/>
      <c r="E20" s="397"/>
      <c r="F20" s="397"/>
      <c r="G20" s="397"/>
      <c r="H20" s="397"/>
    </row>
    <row r="21" spans="2:8">
      <c r="B21" s="397"/>
      <c r="C21" s="397"/>
      <c r="D21" s="397"/>
      <c r="E21" s="397"/>
      <c r="F21" s="397"/>
      <c r="G21" s="397"/>
      <c r="H21" s="397"/>
    </row>
    <row r="22" spans="2:8" ht="15" customHeight="1">
      <c r="B22" s="397"/>
      <c r="C22" s="397"/>
      <c r="D22" s="397"/>
      <c r="E22" s="397"/>
      <c r="F22" s="397"/>
      <c r="G22" s="397"/>
      <c r="H22" s="397"/>
    </row>
    <row r="23" spans="2:8">
      <c r="B23" s="397"/>
      <c r="C23" s="397"/>
      <c r="D23" s="397"/>
      <c r="E23" s="397"/>
      <c r="F23" s="397"/>
      <c r="G23" s="397"/>
      <c r="H23" s="397"/>
    </row>
    <row r="24" spans="2:8">
      <c r="B24" s="397"/>
      <c r="C24" s="397"/>
      <c r="D24" s="397"/>
      <c r="E24" s="397"/>
      <c r="F24" s="397"/>
      <c r="G24" s="397"/>
      <c r="H24" s="397"/>
    </row>
    <row r="25" spans="2:8">
      <c r="B25" s="397"/>
      <c r="C25" s="397"/>
      <c r="D25" s="397"/>
      <c r="E25" s="397"/>
      <c r="F25" s="397"/>
      <c r="G25" s="397"/>
      <c r="H25" s="397"/>
    </row>
    <row r="26" spans="2:8" ht="15" customHeight="1">
      <c r="B26" s="397"/>
      <c r="C26" s="397"/>
      <c r="D26" s="397"/>
      <c r="E26" s="397"/>
      <c r="F26" s="397"/>
      <c r="G26" s="397"/>
      <c r="H26" s="397"/>
    </row>
    <row r="27" spans="2:8">
      <c r="B27" s="397"/>
      <c r="C27" s="397"/>
      <c r="D27" s="397"/>
      <c r="E27" s="397"/>
      <c r="F27" s="397"/>
      <c r="G27" s="397"/>
      <c r="H27" s="397"/>
    </row>
    <row r="28" spans="2:8">
      <c r="B28" s="397"/>
      <c r="C28" s="397"/>
      <c r="D28" s="397"/>
      <c r="E28" s="397"/>
      <c r="F28" s="397"/>
      <c r="G28" s="397"/>
      <c r="H28" s="397"/>
    </row>
  </sheetData>
  <mergeCells count="4">
    <mergeCell ref="B12:E12"/>
    <mergeCell ref="B13:E13"/>
    <mergeCell ref="B2:C2"/>
    <mergeCell ref="B5:B6"/>
  </mergeCells>
  <hyperlinks>
    <hyperlink ref="I5" location="INDICE!A1" display="ÍNDICE"/>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3"/>
  <sheetViews>
    <sheetView showGridLines="0" zoomScale="130" zoomScaleNormal="130" workbookViewId="0">
      <selection activeCell="L16" sqref="L16"/>
    </sheetView>
  </sheetViews>
  <sheetFormatPr baseColWidth="10" defaultRowHeight="15"/>
  <cols>
    <col min="1" max="1" width="5.7109375" customWidth="1"/>
    <col min="2" max="2" width="20.7109375" customWidth="1"/>
    <col min="3" max="7" width="13.7109375" customWidth="1"/>
    <col min="8" max="8" width="9.7109375" customWidth="1"/>
  </cols>
  <sheetData>
    <row r="1" spans="2:9" ht="98.45" customHeight="1"/>
    <row r="2" spans="2:9" ht="17.45" customHeight="1">
      <c r="B2" s="532"/>
      <c r="C2" s="532"/>
      <c r="D2" s="11"/>
      <c r="E2" s="11"/>
    </row>
    <row r="3" spans="2:9" ht="17.25">
      <c r="B3" s="140"/>
      <c r="C3" s="140"/>
      <c r="D3" s="140"/>
      <c r="E3" s="140"/>
      <c r="F3" s="140"/>
      <c r="G3" s="140"/>
      <c r="H3" s="115"/>
    </row>
    <row r="4" spans="2:9" ht="51" customHeight="1"/>
    <row r="5" spans="2:9" ht="30" customHeight="1">
      <c r="B5" s="533" t="s">
        <v>459</v>
      </c>
      <c r="C5" s="312" t="s">
        <v>206</v>
      </c>
      <c r="D5" s="312" t="s">
        <v>207</v>
      </c>
      <c r="E5" s="312" t="s">
        <v>216</v>
      </c>
      <c r="F5" s="312" t="s">
        <v>460</v>
      </c>
      <c r="G5" s="312" t="s">
        <v>461</v>
      </c>
      <c r="I5" s="43" t="s">
        <v>201</v>
      </c>
    </row>
    <row r="6" spans="2:9">
      <c r="B6" s="534"/>
      <c r="C6" s="312" t="s">
        <v>448</v>
      </c>
      <c r="D6" s="312" t="s">
        <v>448</v>
      </c>
      <c r="E6" s="312" t="s">
        <v>448</v>
      </c>
      <c r="F6" s="312" t="s">
        <v>448</v>
      </c>
      <c r="G6" s="312" t="s">
        <v>448</v>
      </c>
    </row>
    <row r="7" spans="2:9" ht="26.45" customHeight="1">
      <c r="B7" s="310" t="s">
        <v>229</v>
      </c>
      <c r="C7" s="311">
        <v>518363.87522575236</v>
      </c>
      <c r="D7" s="311">
        <v>751638.61608494492</v>
      </c>
      <c r="E7" s="311" t="s">
        <v>449</v>
      </c>
      <c r="F7" s="311">
        <v>113149.3938431057</v>
      </c>
      <c r="G7" s="311">
        <v>41897.705930257376</v>
      </c>
    </row>
    <row r="8" spans="2:9" ht="26.45" customHeight="1">
      <c r="B8" s="310" t="s">
        <v>451</v>
      </c>
      <c r="C8" s="311">
        <v>355281.07736104634</v>
      </c>
      <c r="D8" s="311">
        <v>352753.82503167342</v>
      </c>
      <c r="E8" s="311">
        <v>197663.79916447712</v>
      </c>
      <c r="F8" s="311">
        <v>16302.912183060846</v>
      </c>
      <c r="G8" s="311">
        <v>16935.170769093238</v>
      </c>
    </row>
    <row r="9" spans="2:9" ht="26.45" customHeight="1">
      <c r="B9" s="310" t="s">
        <v>273</v>
      </c>
      <c r="C9" s="311">
        <v>1576827.7319189564</v>
      </c>
      <c r="D9" s="311">
        <v>725431.71595154377</v>
      </c>
      <c r="E9" s="311" t="s">
        <v>449</v>
      </c>
      <c r="F9" s="311">
        <v>7933.4876833572598</v>
      </c>
      <c r="G9" s="311">
        <v>10781.714981047764</v>
      </c>
    </row>
    <row r="10" spans="2:9">
      <c r="B10" s="531" t="s">
        <v>291</v>
      </c>
      <c r="C10" s="531"/>
      <c r="D10" s="531"/>
      <c r="E10" s="531"/>
      <c r="F10" s="531"/>
    </row>
    <row r="11" spans="2:9">
      <c r="B11" s="531" t="s">
        <v>292</v>
      </c>
      <c r="C11" s="531"/>
      <c r="D11" s="531"/>
      <c r="E11" s="531"/>
      <c r="F11" s="531"/>
    </row>
    <row r="15" spans="2:9" ht="15" customHeight="1">
      <c r="C15" s="365"/>
      <c r="D15" s="365"/>
      <c r="E15" s="365"/>
      <c r="F15" s="365"/>
      <c r="G15" s="365"/>
      <c r="H15" s="365"/>
    </row>
    <row r="16" spans="2:9" ht="15.75" customHeight="1">
      <c r="C16" s="365"/>
      <c r="D16" s="365"/>
      <c r="E16" s="365"/>
      <c r="F16" s="365"/>
      <c r="G16" s="365"/>
      <c r="H16" s="365"/>
    </row>
    <row r="17" spans="3:8">
      <c r="C17" s="365"/>
      <c r="D17" s="365"/>
      <c r="E17" s="365"/>
      <c r="F17" s="365"/>
      <c r="G17" s="365"/>
      <c r="H17" s="365"/>
    </row>
    <row r="18" spans="3:8">
      <c r="C18" s="365"/>
      <c r="D18" s="365"/>
      <c r="E18" s="365"/>
      <c r="F18" s="365"/>
      <c r="G18" s="365"/>
      <c r="H18" s="365"/>
    </row>
    <row r="19" spans="3:8">
      <c r="C19" s="365"/>
      <c r="D19" s="365"/>
      <c r="E19" s="365"/>
      <c r="F19" s="365"/>
      <c r="G19" s="365"/>
      <c r="H19" s="365"/>
    </row>
    <row r="20" spans="3:8">
      <c r="C20" s="365"/>
      <c r="D20" s="365"/>
      <c r="E20" s="365"/>
      <c r="F20" s="365"/>
      <c r="G20" s="365"/>
      <c r="H20" s="365"/>
    </row>
    <row r="21" spans="3:8">
      <c r="C21" s="365"/>
      <c r="D21" s="365"/>
      <c r="E21" s="365"/>
      <c r="F21" s="365"/>
      <c r="G21" s="365"/>
      <c r="H21" s="365"/>
    </row>
    <row r="22" spans="3:8">
      <c r="C22" s="365"/>
      <c r="D22" s="365"/>
      <c r="E22" s="365"/>
      <c r="F22" s="365"/>
      <c r="G22" s="365"/>
      <c r="H22" s="365"/>
    </row>
    <row r="23" spans="3:8">
      <c r="C23" s="365"/>
      <c r="D23" s="365"/>
      <c r="E23" s="365"/>
      <c r="F23" s="365"/>
      <c r="G23" s="365"/>
      <c r="H23" s="365"/>
    </row>
  </sheetData>
  <mergeCells count="4">
    <mergeCell ref="B2:C2"/>
    <mergeCell ref="B5:B6"/>
    <mergeCell ref="B10:F10"/>
    <mergeCell ref="B11:F11"/>
  </mergeCells>
  <hyperlinks>
    <hyperlink ref="I5" location="INDICE!A1" display="ÍNDICE"/>
  </hyperlinks>
  <pageMargins left="0.7" right="0.7" top="0.75" bottom="0.75" header="0.3" footer="0.3"/>
  <pageSetup orientation="portrait"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5"/>
  <sheetViews>
    <sheetView showGridLines="0" zoomScale="130" zoomScaleNormal="130" workbookViewId="0"/>
  </sheetViews>
  <sheetFormatPr baseColWidth="10" defaultRowHeight="15"/>
  <cols>
    <col min="2" max="2" width="27.7109375" customWidth="1"/>
    <col min="3" max="3" width="13.7109375" customWidth="1"/>
  </cols>
  <sheetData>
    <row r="1" spans="2:12" ht="98.45" customHeight="1"/>
    <row r="2" spans="2:12" ht="10.5" customHeight="1">
      <c r="B2" s="142"/>
      <c r="C2" s="107"/>
      <c r="D2" s="107"/>
      <c r="E2" s="107"/>
      <c r="F2" s="107"/>
      <c r="G2" s="11"/>
    </row>
    <row r="3" spans="2:12" ht="17.25">
      <c r="B3" s="530"/>
      <c r="C3" s="530"/>
      <c r="D3" s="530"/>
      <c r="E3" s="530"/>
      <c r="F3" s="530"/>
      <c r="G3" s="530"/>
      <c r="H3" s="530"/>
      <c r="I3" s="530"/>
      <c r="J3" s="530"/>
    </row>
    <row r="4" spans="2:12" ht="59.25" customHeight="1"/>
    <row r="5" spans="2:12" ht="27">
      <c r="B5" s="312" t="s">
        <v>464</v>
      </c>
      <c r="C5" s="312" t="s">
        <v>285</v>
      </c>
      <c r="D5" s="312" t="s">
        <v>138</v>
      </c>
      <c r="E5" s="108"/>
      <c r="F5" s="43" t="s">
        <v>201</v>
      </c>
    </row>
    <row r="6" spans="2:12" ht="15" customHeight="1">
      <c r="B6" s="313" t="s">
        <v>462</v>
      </c>
      <c r="C6" s="314">
        <v>130610.05632815114</v>
      </c>
      <c r="D6" s="315">
        <v>0.62024791508424171</v>
      </c>
      <c r="E6" s="108"/>
      <c r="H6" s="108"/>
    </row>
    <row r="7" spans="2:12">
      <c r="B7" s="313" t="s">
        <v>463</v>
      </c>
      <c r="C7" s="314">
        <v>59671.463869943465</v>
      </c>
      <c r="D7" s="315">
        <v>0.28337099068672461</v>
      </c>
      <c r="E7" s="108"/>
      <c r="H7" s="108"/>
    </row>
    <row r="8" spans="2:12">
      <c r="B8" s="313" t="s">
        <v>465</v>
      </c>
      <c r="C8" s="314">
        <v>19128.47730743319</v>
      </c>
      <c r="D8" s="315">
        <v>9.0838320587374732E-2</v>
      </c>
      <c r="E8" s="108"/>
      <c r="H8" s="108"/>
    </row>
    <row r="9" spans="2:12">
      <c r="B9" s="313" t="s">
        <v>466</v>
      </c>
      <c r="C9" s="314">
        <v>82.475454494728126</v>
      </c>
      <c r="D9" s="315">
        <v>3.916637825149961E-4</v>
      </c>
      <c r="E9" s="108"/>
      <c r="H9" s="108"/>
    </row>
    <row r="10" spans="2:12">
      <c r="B10" s="313" t="s">
        <v>467</v>
      </c>
      <c r="C10" s="314">
        <v>1084.7061835987354</v>
      </c>
      <c r="D10" s="315">
        <v>5.1511098591501851E-3</v>
      </c>
      <c r="E10" s="108"/>
      <c r="H10" s="108"/>
    </row>
    <row r="11" spans="2:12">
      <c r="B11" s="346" t="s">
        <v>23</v>
      </c>
      <c r="C11" s="314">
        <v>210577.17914361996</v>
      </c>
      <c r="D11" s="315">
        <v>1</v>
      </c>
      <c r="E11" s="108"/>
      <c r="H11" s="108"/>
    </row>
    <row r="12" spans="2:12" ht="13.9" customHeight="1">
      <c r="B12" s="531" t="s">
        <v>291</v>
      </c>
      <c r="C12" s="531"/>
      <c r="D12" s="531"/>
      <c r="E12" s="531"/>
      <c r="G12" s="350"/>
      <c r="H12" s="350"/>
      <c r="I12" s="350"/>
      <c r="J12" s="350"/>
      <c r="K12" s="350"/>
      <c r="L12" s="350"/>
    </row>
    <row r="13" spans="2:12" ht="15" customHeight="1">
      <c r="B13" s="531" t="s">
        <v>292</v>
      </c>
      <c r="C13" s="531"/>
      <c r="D13" s="531"/>
      <c r="E13" s="531"/>
      <c r="G13" s="350"/>
      <c r="H13" s="350"/>
      <c r="I13" s="350"/>
      <c r="J13" s="350"/>
      <c r="K13" s="350"/>
      <c r="L13" s="350"/>
    </row>
    <row r="14" spans="2:12" ht="24.75" customHeight="1">
      <c r="G14" s="350"/>
      <c r="H14" s="350"/>
      <c r="I14" s="350"/>
      <c r="J14" s="350"/>
      <c r="K14" s="350"/>
      <c r="L14" s="350"/>
    </row>
    <row r="15" spans="2:12" ht="24" customHeight="1">
      <c r="G15" s="350"/>
      <c r="H15" s="350"/>
      <c r="I15" s="350"/>
      <c r="J15" s="350"/>
      <c r="K15" s="350"/>
      <c r="L15" s="350"/>
    </row>
    <row r="16" spans="2:12" ht="36" customHeight="1">
      <c r="G16" s="350"/>
      <c r="H16" s="350"/>
      <c r="I16" s="350"/>
      <c r="J16" s="350"/>
      <c r="K16" s="350"/>
      <c r="L16" s="350"/>
    </row>
    <row r="17" spans="7:12" ht="36" customHeight="1">
      <c r="G17" s="350"/>
      <c r="H17" s="350"/>
      <c r="I17" s="350"/>
      <c r="J17" s="350"/>
      <c r="K17" s="350"/>
      <c r="L17" s="350"/>
    </row>
    <row r="18" spans="7:12" ht="36" customHeight="1">
      <c r="G18" s="350"/>
      <c r="H18" s="350"/>
      <c r="I18" s="350"/>
      <c r="J18" s="350"/>
      <c r="K18" s="350"/>
      <c r="L18" s="350"/>
    </row>
    <row r="19" spans="7:12">
      <c r="G19" s="350"/>
      <c r="H19" s="350"/>
      <c r="I19" s="350"/>
      <c r="J19" s="350"/>
      <c r="K19" s="350"/>
      <c r="L19" s="350"/>
    </row>
    <row r="20" spans="7:12">
      <c r="G20" s="350"/>
      <c r="H20" s="350"/>
      <c r="I20" s="350"/>
      <c r="J20" s="350"/>
      <c r="K20" s="350"/>
      <c r="L20" s="350"/>
    </row>
    <row r="21" spans="7:12" ht="15" customHeight="1">
      <c r="G21" s="350"/>
      <c r="H21" s="350"/>
      <c r="I21" s="350"/>
      <c r="J21" s="350"/>
      <c r="K21" s="350"/>
      <c r="L21" s="350"/>
    </row>
    <row r="22" spans="7:12">
      <c r="G22" s="350"/>
      <c r="H22" s="350"/>
      <c r="I22" s="350"/>
      <c r="J22" s="350"/>
      <c r="K22" s="350"/>
      <c r="L22" s="350"/>
    </row>
    <row r="23" spans="7:12">
      <c r="G23" s="350"/>
      <c r="H23" s="350"/>
      <c r="I23" s="350"/>
      <c r="J23" s="350"/>
      <c r="K23" s="350"/>
      <c r="L23" s="350"/>
    </row>
    <row r="24" spans="7:12">
      <c r="G24" s="350"/>
      <c r="H24" s="350"/>
      <c r="I24" s="350"/>
      <c r="J24" s="350"/>
      <c r="K24" s="350"/>
      <c r="L24" s="350"/>
    </row>
    <row r="25" spans="7:12">
      <c r="G25" s="350"/>
      <c r="H25" s="350"/>
      <c r="I25" s="350"/>
      <c r="J25" s="350"/>
      <c r="K25" s="350"/>
      <c r="L25" s="350"/>
    </row>
  </sheetData>
  <mergeCells count="3">
    <mergeCell ref="B3:J3"/>
    <mergeCell ref="B12:E12"/>
    <mergeCell ref="B13:E13"/>
  </mergeCells>
  <hyperlinks>
    <hyperlink ref="F5" location="INDICE!A1" display="ÍNDICE"/>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
  <sheetViews>
    <sheetView showGridLines="0" zoomScale="130" zoomScaleNormal="130" workbookViewId="0">
      <selection activeCell="F17" sqref="F17"/>
    </sheetView>
  </sheetViews>
  <sheetFormatPr baseColWidth="10" defaultRowHeight="15"/>
  <cols>
    <col min="2" max="2" width="41.7109375" customWidth="1"/>
    <col min="3" max="3" width="13.7109375" customWidth="1"/>
  </cols>
  <sheetData>
    <row r="1" spans="2:10" ht="98.45" customHeight="1"/>
    <row r="2" spans="2:10" ht="18">
      <c r="B2" s="142"/>
      <c r="C2" s="107"/>
      <c r="D2" s="107"/>
      <c r="E2" s="107"/>
      <c r="F2" s="107"/>
      <c r="G2" s="11"/>
    </row>
    <row r="3" spans="2:10" ht="38.25" customHeight="1">
      <c r="B3" s="530"/>
      <c r="C3" s="530"/>
      <c r="D3" s="530"/>
      <c r="E3" s="530"/>
      <c r="F3" s="530"/>
      <c r="G3" s="530"/>
      <c r="H3" s="530"/>
      <c r="I3" s="530"/>
      <c r="J3" s="530"/>
    </row>
    <row r="5" spans="2:10" ht="30" customHeight="1">
      <c r="B5" s="312" t="s">
        <v>468</v>
      </c>
      <c r="C5" s="312" t="s">
        <v>138</v>
      </c>
      <c r="E5" s="108"/>
      <c r="F5" s="43" t="s">
        <v>201</v>
      </c>
    </row>
    <row r="6" spans="2:10" ht="23.25" customHeight="1">
      <c r="B6" s="313" t="s">
        <v>469</v>
      </c>
      <c r="C6" s="315">
        <v>0.75772750032252756</v>
      </c>
      <c r="E6" s="108"/>
      <c r="H6" s="108"/>
    </row>
    <row r="7" spans="2:10" ht="18" customHeight="1">
      <c r="B7" s="313" t="s">
        <v>470</v>
      </c>
      <c r="C7" s="315">
        <v>0.24227249967746406</v>
      </c>
      <c r="E7" s="108"/>
      <c r="H7" s="108"/>
    </row>
    <row r="8" spans="2:10" ht="18" customHeight="1">
      <c r="B8" s="346" t="s">
        <v>23</v>
      </c>
      <c r="C8" s="315">
        <v>1</v>
      </c>
      <c r="E8" s="108"/>
      <c r="H8" s="108"/>
    </row>
    <row r="9" spans="2:10" ht="13.9" customHeight="1">
      <c r="B9" s="531" t="s">
        <v>291</v>
      </c>
      <c r="C9" s="531"/>
      <c r="D9" s="531"/>
      <c r="E9" s="531"/>
    </row>
    <row r="10" spans="2:10">
      <c r="B10" s="531" t="s">
        <v>292</v>
      </c>
      <c r="C10" s="531"/>
      <c r="D10" s="531"/>
      <c r="E10" s="531"/>
    </row>
  </sheetData>
  <mergeCells count="3">
    <mergeCell ref="B3:J3"/>
    <mergeCell ref="B9:E9"/>
    <mergeCell ref="B10:E10"/>
  </mergeCells>
  <hyperlinks>
    <hyperlink ref="F5" location="INDICE!A1" display="ÍNDICE"/>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6"/>
  <sheetViews>
    <sheetView showGridLines="0" zoomScale="130" zoomScaleNormal="130" workbookViewId="0">
      <selection activeCell="I13" sqref="I13"/>
    </sheetView>
  </sheetViews>
  <sheetFormatPr baseColWidth="10" defaultRowHeight="15"/>
  <cols>
    <col min="2" max="2" width="29.85546875" customWidth="1"/>
  </cols>
  <sheetData>
    <row r="1" spans="2:5" ht="98.45" customHeight="1"/>
    <row r="2" spans="2:5" ht="18">
      <c r="B2" s="142"/>
      <c r="C2" s="107"/>
      <c r="D2" s="107"/>
    </row>
    <row r="3" spans="2:5" ht="17.25">
      <c r="B3" s="140"/>
      <c r="C3" s="140"/>
      <c r="D3" s="140"/>
      <c r="E3" s="140"/>
    </row>
    <row r="4" spans="2:5" ht="42" customHeight="1"/>
    <row r="5" spans="2:5" ht="27">
      <c r="B5" s="312" t="s">
        <v>297</v>
      </c>
      <c r="C5" s="312" t="s">
        <v>138</v>
      </c>
      <c r="D5" s="108"/>
      <c r="E5" s="43" t="s">
        <v>201</v>
      </c>
    </row>
    <row r="6" spans="2:5" ht="27" customHeight="1">
      <c r="B6" s="313" t="s">
        <v>471</v>
      </c>
      <c r="C6" s="315">
        <v>0.90991697441533848</v>
      </c>
      <c r="D6" s="108"/>
    </row>
    <row r="7" spans="2:5" ht="27" customHeight="1">
      <c r="B7" s="313" t="s">
        <v>472</v>
      </c>
      <c r="C7" s="315">
        <v>9.0083025584662704E-2</v>
      </c>
      <c r="D7" s="108"/>
    </row>
    <row r="8" spans="2:5" ht="27" customHeight="1">
      <c r="B8" s="346" t="s">
        <v>23</v>
      </c>
      <c r="C8" s="315">
        <v>1</v>
      </c>
      <c r="D8" s="108"/>
    </row>
    <row r="9" spans="2:5" ht="13.9" customHeight="1">
      <c r="B9" s="531" t="s">
        <v>291</v>
      </c>
      <c r="C9" s="531"/>
      <c r="D9" s="531"/>
      <c r="E9" s="108"/>
    </row>
    <row r="10" spans="2:5" ht="14.45" customHeight="1">
      <c r="B10" s="531" t="s">
        <v>292</v>
      </c>
      <c r="C10" s="531"/>
      <c r="D10" s="531"/>
      <c r="E10" s="531"/>
    </row>
    <row r="12" spans="2:5" ht="15" customHeight="1"/>
    <row r="16" spans="2:5" ht="15" customHeight="1"/>
  </sheetData>
  <mergeCells count="2">
    <mergeCell ref="B9:D9"/>
    <mergeCell ref="B10:E10"/>
  </mergeCells>
  <hyperlinks>
    <hyperlink ref="E5" location="INDICE!A1" display="ÍNDICE"/>
  </hyperlinks>
  <pageMargins left="0.7" right="0.7" top="0.75" bottom="0.75" header="0.3" footer="0.3"/>
  <pageSetup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0"/>
  <sheetViews>
    <sheetView showGridLines="0" zoomScale="130" zoomScaleNormal="130" workbookViewId="0">
      <selection activeCell="G12" sqref="G12"/>
    </sheetView>
  </sheetViews>
  <sheetFormatPr baseColWidth="10" defaultRowHeight="15"/>
  <cols>
    <col min="2" max="2" width="25.140625" customWidth="1"/>
    <col min="3" max="3" width="13.7109375" customWidth="1"/>
  </cols>
  <sheetData>
    <row r="1" spans="2:8" ht="98.45" customHeight="1"/>
    <row r="2" spans="2:8" ht="18">
      <c r="B2" s="142"/>
      <c r="C2" s="107"/>
      <c r="D2" s="107"/>
      <c r="E2" s="107"/>
    </row>
    <row r="3" spans="2:8" ht="17.25">
      <c r="B3" s="111"/>
      <c r="C3" s="111"/>
      <c r="D3" s="111"/>
      <c r="E3" s="111"/>
      <c r="F3" s="111"/>
    </row>
    <row r="4" spans="2:8" ht="42.75" customHeight="1"/>
    <row r="5" spans="2:8" ht="27">
      <c r="B5" s="312" t="s">
        <v>297</v>
      </c>
      <c r="C5" s="312" t="s">
        <v>285</v>
      </c>
      <c r="D5" s="312" t="s">
        <v>138</v>
      </c>
      <c r="E5" s="108"/>
      <c r="F5" s="43" t="s">
        <v>201</v>
      </c>
    </row>
    <row r="6" spans="2:8" ht="29.25" customHeight="1">
      <c r="B6" s="313" t="s">
        <v>298</v>
      </c>
      <c r="C6" s="313">
        <v>5610</v>
      </c>
      <c r="D6" s="315">
        <v>0.18850806451612903</v>
      </c>
      <c r="E6" s="108"/>
      <c r="H6" s="113"/>
    </row>
    <row r="7" spans="2:8" ht="29.25" customHeight="1">
      <c r="B7" s="313" t="s">
        <v>299</v>
      </c>
      <c r="C7" s="313">
        <v>24150</v>
      </c>
      <c r="D7" s="315">
        <v>0.811491935483871</v>
      </c>
      <c r="E7" s="108"/>
      <c r="H7" s="113"/>
    </row>
    <row r="8" spans="2:8" ht="29.25" customHeight="1">
      <c r="B8" s="346" t="s">
        <v>23</v>
      </c>
      <c r="C8" s="346">
        <v>29760</v>
      </c>
      <c r="D8" s="315">
        <v>1</v>
      </c>
      <c r="E8" s="108"/>
      <c r="H8" s="113"/>
    </row>
    <row r="9" spans="2:8" ht="13.9" customHeight="1">
      <c r="B9" s="531" t="s">
        <v>291</v>
      </c>
      <c r="C9" s="531"/>
      <c r="D9" s="531"/>
      <c r="E9" s="531"/>
    </row>
    <row r="10" spans="2:8">
      <c r="B10" s="531" t="s">
        <v>292</v>
      </c>
      <c r="C10" s="531"/>
      <c r="D10" s="531"/>
      <c r="E10" s="531"/>
    </row>
  </sheetData>
  <mergeCells count="2">
    <mergeCell ref="B9:E9"/>
    <mergeCell ref="B10:E10"/>
  </mergeCells>
  <hyperlinks>
    <hyperlink ref="F5" location="INDICE!A1" display="ÍNDICE"/>
  </hyperlinks>
  <pageMargins left="0.7" right="0.7" top="0.75" bottom="0.75" header="0.3" footer="0.3"/>
  <pageSetup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1"/>
  <sheetViews>
    <sheetView showGridLines="0" zoomScale="115" zoomScaleNormal="115" workbookViewId="0">
      <selection activeCell="E15" sqref="E15"/>
    </sheetView>
  </sheetViews>
  <sheetFormatPr baseColWidth="10" defaultRowHeight="15"/>
  <cols>
    <col min="2" max="2" width="19.7109375" customWidth="1"/>
    <col min="3" max="3" width="7" customWidth="1"/>
    <col min="4" max="5" width="11.5703125" customWidth="1"/>
    <col min="6" max="6" width="13.7109375" customWidth="1"/>
  </cols>
  <sheetData>
    <row r="1" spans="2:22" ht="98.45" customHeight="1"/>
    <row r="2" spans="2:22" ht="18">
      <c r="B2" s="532"/>
      <c r="C2" s="532"/>
      <c r="D2" s="114"/>
      <c r="E2" s="114"/>
      <c r="F2" s="107"/>
      <c r="G2" s="107"/>
      <c r="H2" s="107"/>
    </row>
    <row r="3" spans="2:22" ht="17.25">
      <c r="B3" s="111"/>
      <c r="C3" s="111"/>
      <c r="D3" s="111"/>
      <c r="E3" s="111"/>
      <c r="F3" s="111"/>
      <c r="G3" s="111"/>
      <c r="H3" s="111"/>
      <c r="I3" s="111"/>
      <c r="J3" s="111"/>
      <c r="K3" s="111"/>
      <c r="L3" s="111"/>
      <c r="M3" s="111"/>
      <c r="N3" s="115"/>
    </row>
    <row r="4" spans="2:22" ht="27" customHeight="1">
      <c r="V4" s="43" t="s">
        <v>201</v>
      </c>
    </row>
    <row r="5" spans="2:22" ht="14.45" customHeight="1">
      <c r="B5" s="542" t="s">
        <v>300</v>
      </c>
      <c r="C5" s="542" t="s">
        <v>301</v>
      </c>
      <c r="D5" s="545" t="s">
        <v>262</v>
      </c>
      <c r="E5" s="546"/>
      <c r="F5" s="537" t="s">
        <v>302</v>
      </c>
      <c r="G5" s="538"/>
      <c r="H5" s="538"/>
      <c r="I5" s="538"/>
      <c r="J5" s="538"/>
      <c r="K5" s="538"/>
      <c r="L5" s="538"/>
      <c r="M5" s="538"/>
      <c r="N5" s="538"/>
      <c r="O5" s="538"/>
      <c r="P5" s="538"/>
      <c r="Q5" s="538"/>
      <c r="R5" s="538"/>
      <c r="S5" s="538"/>
      <c r="T5" s="538"/>
      <c r="U5" s="539"/>
    </row>
    <row r="6" spans="2:22" ht="27" customHeight="1">
      <c r="B6" s="543"/>
      <c r="C6" s="543"/>
      <c r="D6" s="547"/>
      <c r="E6" s="548"/>
      <c r="F6" s="537" t="s">
        <v>303</v>
      </c>
      <c r="G6" s="539"/>
      <c r="H6" s="537" t="s">
        <v>304</v>
      </c>
      <c r="I6" s="539"/>
      <c r="J6" s="537" t="s">
        <v>305</v>
      </c>
      <c r="K6" s="539"/>
      <c r="L6" s="537" t="s">
        <v>306</v>
      </c>
      <c r="M6" s="539"/>
      <c r="N6" s="537" t="s">
        <v>307</v>
      </c>
      <c r="O6" s="539"/>
      <c r="P6" s="537" t="s">
        <v>308</v>
      </c>
      <c r="Q6" s="539"/>
      <c r="R6" s="537" t="s">
        <v>290</v>
      </c>
      <c r="S6" s="539"/>
      <c r="T6" s="537" t="s">
        <v>309</v>
      </c>
      <c r="U6" s="539"/>
    </row>
    <row r="7" spans="2:22" ht="25.5">
      <c r="B7" s="544"/>
      <c r="C7" s="544"/>
      <c r="D7" s="318" t="s">
        <v>285</v>
      </c>
      <c r="E7" s="318" t="s">
        <v>310</v>
      </c>
      <c r="F7" s="318" t="s">
        <v>285</v>
      </c>
      <c r="G7" s="318" t="s">
        <v>311</v>
      </c>
      <c r="H7" s="318" t="s">
        <v>285</v>
      </c>
      <c r="I7" s="318" t="s">
        <v>311</v>
      </c>
      <c r="J7" s="318" t="s">
        <v>285</v>
      </c>
      <c r="K7" s="318" t="s">
        <v>311</v>
      </c>
      <c r="L7" s="318" t="s">
        <v>285</v>
      </c>
      <c r="M7" s="318" t="s">
        <v>311</v>
      </c>
      <c r="N7" s="318" t="s">
        <v>285</v>
      </c>
      <c r="O7" s="318" t="s">
        <v>311</v>
      </c>
      <c r="P7" s="318" t="s">
        <v>285</v>
      </c>
      <c r="Q7" s="318" t="s">
        <v>311</v>
      </c>
      <c r="R7" s="318" t="s">
        <v>285</v>
      </c>
      <c r="S7" s="318" t="s">
        <v>311</v>
      </c>
      <c r="T7" s="318" t="s">
        <v>285</v>
      </c>
      <c r="U7" s="318" t="s">
        <v>311</v>
      </c>
    </row>
    <row r="8" spans="2:22" ht="14.45" customHeight="1">
      <c r="B8" s="540" t="s">
        <v>312</v>
      </c>
      <c r="C8" s="316" t="s">
        <v>313</v>
      </c>
      <c r="D8" s="317">
        <v>8659</v>
      </c>
      <c r="E8" s="306">
        <v>0.29096102150537634</v>
      </c>
      <c r="F8" s="317">
        <v>879</v>
      </c>
      <c r="G8" s="306">
        <v>0.10151287677560919</v>
      </c>
      <c r="H8" s="317">
        <v>3411</v>
      </c>
      <c r="I8" s="306">
        <v>0.3939253955422104</v>
      </c>
      <c r="J8" s="317">
        <v>294</v>
      </c>
      <c r="K8" s="306">
        <v>3.3953112368633791E-2</v>
      </c>
      <c r="L8" s="317">
        <v>118</v>
      </c>
      <c r="M8" s="306">
        <v>1.3627439658159142E-2</v>
      </c>
      <c r="N8" s="317">
        <v>761</v>
      </c>
      <c r="O8" s="306">
        <v>8.7885437117450046E-2</v>
      </c>
      <c r="P8" s="317">
        <v>2214</v>
      </c>
      <c r="Q8" s="306">
        <v>0.25568772375562998</v>
      </c>
      <c r="R8" s="317">
        <v>982</v>
      </c>
      <c r="S8" s="306">
        <v>0.11340801478230743</v>
      </c>
      <c r="T8" s="317">
        <v>0</v>
      </c>
      <c r="U8" s="306">
        <v>0</v>
      </c>
      <c r="V8" s="116"/>
    </row>
    <row r="9" spans="2:22">
      <c r="B9" s="541"/>
      <c r="C9" s="316" t="s">
        <v>314</v>
      </c>
      <c r="D9" s="317">
        <v>21101</v>
      </c>
      <c r="E9" s="306">
        <v>0.70903897849462372</v>
      </c>
      <c r="F9" s="317">
        <v>438</v>
      </c>
      <c r="G9" s="306">
        <v>2.075731008009099E-2</v>
      </c>
      <c r="H9" s="317">
        <v>2861</v>
      </c>
      <c r="I9" s="306">
        <v>0.13558599118525189</v>
      </c>
      <c r="J9" s="317">
        <v>200</v>
      </c>
      <c r="K9" s="306">
        <v>9.4782237808634668E-3</v>
      </c>
      <c r="L9" s="317">
        <v>61</v>
      </c>
      <c r="M9" s="306">
        <v>2.8908582531633571E-3</v>
      </c>
      <c r="N9" s="317">
        <v>480</v>
      </c>
      <c r="O9" s="306">
        <v>2.2747737074072322E-2</v>
      </c>
      <c r="P9" s="317">
        <v>1727</v>
      </c>
      <c r="Q9" s="306">
        <v>8.1844462347756025E-2</v>
      </c>
      <c r="R9" s="317">
        <v>819</v>
      </c>
      <c r="S9" s="306">
        <v>3.8813326382635897E-2</v>
      </c>
      <c r="T9" s="317">
        <v>14515</v>
      </c>
      <c r="U9" s="306">
        <v>0.68788209089616603</v>
      </c>
      <c r="V9" s="116"/>
    </row>
    <row r="10" spans="2:22" ht="14.45" customHeight="1">
      <c r="B10" s="540" t="s">
        <v>315</v>
      </c>
      <c r="C10" s="316" t="s">
        <v>313</v>
      </c>
      <c r="D10" s="317">
        <v>9449</v>
      </c>
      <c r="E10" s="306">
        <v>0.31750672043010753</v>
      </c>
      <c r="F10" s="317">
        <v>936</v>
      </c>
      <c r="G10" s="306">
        <v>9.9058101386390096E-2</v>
      </c>
      <c r="H10" s="317">
        <v>3443</v>
      </c>
      <c r="I10" s="306">
        <v>0.36437718277066361</v>
      </c>
      <c r="J10" s="317">
        <v>347</v>
      </c>
      <c r="K10" s="306">
        <v>3.6723462800296328E-2</v>
      </c>
      <c r="L10" s="317">
        <v>139</v>
      </c>
      <c r="M10" s="306">
        <v>1.4710551381098528E-2</v>
      </c>
      <c r="N10" s="317">
        <v>921</v>
      </c>
      <c r="O10" s="306">
        <v>9.7470631812890257E-2</v>
      </c>
      <c r="P10" s="317">
        <v>2656</v>
      </c>
      <c r="Q10" s="306">
        <v>0.28108794581437185</v>
      </c>
      <c r="R10" s="317">
        <v>1007</v>
      </c>
      <c r="S10" s="306">
        <v>0.10657212403428934</v>
      </c>
      <c r="T10" s="317">
        <v>0</v>
      </c>
      <c r="U10" s="306">
        <v>0</v>
      </c>
      <c r="V10" s="116"/>
    </row>
    <row r="11" spans="2:22">
      <c r="B11" s="541"/>
      <c r="C11" s="316" t="s">
        <v>314</v>
      </c>
      <c r="D11" s="317">
        <v>20311</v>
      </c>
      <c r="E11" s="306">
        <v>0.68249327956989247</v>
      </c>
      <c r="F11" s="317">
        <v>381</v>
      </c>
      <c r="G11" s="306">
        <v>1.8758308305844126E-2</v>
      </c>
      <c r="H11" s="317">
        <v>2829</v>
      </c>
      <c r="I11" s="306">
        <v>0.13928413175126778</v>
      </c>
      <c r="J11" s="317">
        <v>147</v>
      </c>
      <c r="K11" s="306">
        <v>7.2374575353256858E-3</v>
      </c>
      <c r="L11" s="317">
        <v>40</v>
      </c>
      <c r="M11" s="306">
        <v>1.969376200088622E-3</v>
      </c>
      <c r="N11" s="317">
        <v>320</v>
      </c>
      <c r="O11" s="306">
        <v>1.5755009600708976E-2</v>
      </c>
      <c r="P11" s="317">
        <v>1285</v>
      </c>
      <c r="Q11" s="306">
        <v>6.3266210427846983E-2</v>
      </c>
      <c r="R11" s="317">
        <v>794</v>
      </c>
      <c r="S11" s="306">
        <v>3.9092117571759143E-2</v>
      </c>
      <c r="T11" s="317">
        <v>14515</v>
      </c>
      <c r="U11" s="306">
        <v>0.71463738860715864</v>
      </c>
      <c r="V11" s="116"/>
    </row>
    <row r="12" spans="2:22" ht="14.45" customHeight="1">
      <c r="B12" s="540" t="s">
        <v>316</v>
      </c>
      <c r="C12" s="316" t="s">
        <v>313</v>
      </c>
      <c r="D12" s="317">
        <v>9024</v>
      </c>
      <c r="E12" s="306">
        <v>0.3032258064516129</v>
      </c>
      <c r="F12" s="317">
        <v>898</v>
      </c>
      <c r="G12" s="306">
        <v>9.9512411347517732E-2</v>
      </c>
      <c r="H12" s="317">
        <v>3363</v>
      </c>
      <c r="I12" s="306">
        <v>0.37267287234042556</v>
      </c>
      <c r="J12" s="317">
        <v>328</v>
      </c>
      <c r="K12" s="306">
        <v>3.6347517730496451E-2</v>
      </c>
      <c r="L12" s="317">
        <v>127</v>
      </c>
      <c r="M12" s="306">
        <v>1.4073581560283687E-2</v>
      </c>
      <c r="N12" s="317">
        <v>794</v>
      </c>
      <c r="O12" s="306">
        <v>8.7987588652482268E-2</v>
      </c>
      <c r="P12" s="317">
        <v>2536</v>
      </c>
      <c r="Q12" s="306">
        <v>0.28102836879432624</v>
      </c>
      <c r="R12" s="317">
        <v>978</v>
      </c>
      <c r="S12" s="306">
        <v>0.10837765957446809</v>
      </c>
      <c r="T12" s="317">
        <v>0</v>
      </c>
      <c r="U12" s="306">
        <v>0</v>
      </c>
      <c r="V12" s="116"/>
    </row>
    <row r="13" spans="2:22">
      <c r="B13" s="541"/>
      <c r="C13" s="316" t="s">
        <v>314</v>
      </c>
      <c r="D13" s="317">
        <v>20736</v>
      </c>
      <c r="E13" s="306">
        <v>0.6967741935483871</v>
      </c>
      <c r="F13" s="317">
        <v>419</v>
      </c>
      <c r="G13" s="306">
        <v>2.0206404320987654E-2</v>
      </c>
      <c r="H13" s="317">
        <v>2909</v>
      </c>
      <c r="I13" s="306">
        <v>0.14028742283950618</v>
      </c>
      <c r="J13" s="317">
        <v>166</v>
      </c>
      <c r="K13" s="306">
        <v>8.0054012345679021E-3</v>
      </c>
      <c r="L13" s="317">
        <v>52</v>
      </c>
      <c r="M13" s="306">
        <v>2.5077160493827159E-3</v>
      </c>
      <c r="N13" s="317">
        <v>447</v>
      </c>
      <c r="O13" s="306">
        <v>2.1556712962962962E-2</v>
      </c>
      <c r="P13" s="317">
        <v>1405</v>
      </c>
      <c r="Q13" s="306">
        <v>6.7756558641975315E-2</v>
      </c>
      <c r="R13" s="317">
        <v>823</v>
      </c>
      <c r="S13" s="306">
        <v>3.9689429012345678E-2</v>
      </c>
      <c r="T13" s="317">
        <v>14515</v>
      </c>
      <c r="U13" s="306">
        <v>0.69999035493827166</v>
      </c>
      <c r="V13" s="116"/>
    </row>
    <row r="14" spans="2:22" ht="14.45" customHeight="1">
      <c r="B14" s="540" t="s">
        <v>317</v>
      </c>
      <c r="C14" s="316" t="s">
        <v>313</v>
      </c>
      <c r="D14" s="317">
        <v>6365</v>
      </c>
      <c r="E14" s="306">
        <v>0.213877688172043</v>
      </c>
      <c r="F14" s="317">
        <v>514</v>
      </c>
      <c r="G14" s="306">
        <v>8.0754124116260803E-2</v>
      </c>
      <c r="H14" s="317">
        <v>2687</v>
      </c>
      <c r="I14" s="306">
        <v>0.42215239591516102</v>
      </c>
      <c r="J14" s="317">
        <v>210</v>
      </c>
      <c r="K14" s="306">
        <v>3.2992930086410056E-2</v>
      </c>
      <c r="L14" s="317">
        <v>72</v>
      </c>
      <c r="M14" s="306">
        <v>1.131186174391202E-2</v>
      </c>
      <c r="N14" s="317">
        <v>433</v>
      </c>
      <c r="O14" s="306">
        <v>6.8028279654359786E-2</v>
      </c>
      <c r="P14" s="317">
        <v>1658</v>
      </c>
      <c r="Q14" s="306">
        <v>0.26048703849175175</v>
      </c>
      <c r="R14" s="317">
        <v>791</v>
      </c>
      <c r="S14" s="306">
        <v>0.12427336999214454</v>
      </c>
      <c r="T14" s="317">
        <v>0</v>
      </c>
      <c r="U14" s="306">
        <v>0</v>
      </c>
      <c r="V14" s="116"/>
    </row>
    <row r="15" spans="2:22">
      <c r="B15" s="541"/>
      <c r="C15" s="316" t="s">
        <v>314</v>
      </c>
      <c r="D15" s="317">
        <v>23395</v>
      </c>
      <c r="E15" s="306">
        <v>0.786122311827957</v>
      </c>
      <c r="F15" s="317">
        <v>803</v>
      </c>
      <c r="G15" s="306">
        <v>3.4323573413122463E-2</v>
      </c>
      <c r="H15" s="317">
        <v>3585</v>
      </c>
      <c r="I15" s="306">
        <v>0.15323787134002992</v>
      </c>
      <c r="J15" s="317">
        <v>284</v>
      </c>
      <c r="K15" s="306">
        <v>1.2139346014105578E-2</v>
      </c>
      <c r="L15" s="317">
        <v>107</v>
      </c>
      <c r="M15" s="306">
        <v>4.5736268433425945E-3</v>
      </c>
      <c r="N15" s="317">
        <v>808</v>
      </c>
      <c r="O15" s="306">
        <v>3.4537294293652494E-2</v>
      </c>
      <c r="P15" s="317">
        <v>2283</v>
      </c>
      <c r="Q15" s="306">
        <v>9.7584954050010692E-2</v>
      </c>
      <c r="R15" s="317">
        <v>1010</v>
      </c>
      <c r="S15" s="306">
        <v>4.3171617867065609E-2</v>
      </c>
      <c r="T15" s="317">
        <v>14515</v>
      </c>
      <c r="U15" s="306">
        <v>0.62043171617867066</v>
      </c>
      <c r="V15" s="116"/>
    </row>
    <row r="16" spans="2:22" ht="14.45" customHeight="1">
      <c r="B16" s="540" t="s">
        <v>318</v>
      </c>
      <c r="C16" s="316" t="s">
        <v>313</v>
      </c>
      <c r="D16" s="317">
        <v>5717</v>
      </c>
      <c r="E16" s="306">
        <v>0.19210349462365592</v>
      </c>
      <c r="F16" s="317">
        <v>508</v>
      </c>
      <c r="G16" s="306">
        <v>8.8857792548539441E-2</v>
      </c>
      <c r="H16" s="317">
        <v>2345</v>
      </c>
      <c r="I16" s="306">
        <v>0.41018016442189958</v>
      </c>
      <c r="J16" s="317">
        <v>200</v>
      </c>
      <c r="K16" s="306">
        <v>3.4983382893125768E-2</v>
      </c>
      <c r="L16" s="317">
        <v>69</v>
      </c>
      <c r="M16" s="306">
        <v>1.2069267098128389E-2</v>
      </c>
      <c r="N16" s="317">
        <v>403</v>
      </c>
      <c r="O16" s="306">
        <v>7.0491516529648413E-2</v>
      </c>
      <c r="P16" s="317">
        <v>1423</v>
      </c>
      <c r="Q16" s="306">
        <v>0.24890676928458982</v>
      </c>
      <c r="R16" s="317">
        <v>769</v>
      </c>
      <c r="S16" s="306">
        <v>0.13451110722406856</v>
      </c>
      <c r="T16" s="317">
        <v>0</v>
      </c>
      <c r="U16" s="306">
        <v>0</v>
      </c>
      <c r="V16" s="116"/>
    </row>
    <row r="17" spans="2:22">
      <c r="B17" s="541"/>
      <c r="C17" s="316" t="s">
        <v>314</v>
      </c>
      <c r="D17" s="317">
        <v>24043</v>
      </c>
      <c r="E17" s="306">
        <v>0.80789650537634417</v>
      </c>
      <c r="F17" s="317">
        <v>809</v>
      </c>
      <c r="G17" s="306">
        <v>3.3648047248679452E-2</v>
      </c>
      <c r="H17" s="317">
        <v>3927</v>
      </c>
      <c r="I17" s="306">
        <v>0.16333236284989394</v>
      </c>
      <c r="J17" s="317">
        <v>294</v>
      </c>
      <c r="K17" s="306">
        <v>1.2228091336355695E-2</v>
      </c>
      <c r="L17" s="317">
        <v>110</v>
      </c>
      <c r="M17" s="306">
        <v>4.5751362142827431E-3</v>
      </c>
      <c r="N17" s="317">
        <v>838</v>
      </c>
      <c r="O17" s="306">
        <v>3.4854219523353991E-2</v>
      </c>
      <c r="P17" s="317">
        <v>2518</v>
      </c>
      <c r="Q17" s="306">
        <v>0.10472902715967225</v>
      </c>
      <c r="R17" s="317">
        <v>1032</v>
      </c>
      <c r="S17" s="306">
        <v>4.2923096119452643E-2</v>
      </c>
      <c r="T17" s="317">
        <v>14515</v>
      </c>
      <c r="U17" s="306">
        <v>0.60371001954830927</v>
      </c>
      <c r="V17" s="116"/>
    </row>
    <row r="18" spans="2:22" ht="18" customHeight="1">
      <c r="B18" s="540" t="s">
        <v>319</v>
      </c>
      <c r="C18" s="316" t="s">
        <v>313</v>
      </c>
      <c r="D18" s="317">
        <v>5282</v>
      </c>
      <c r="E18" s="306">
        <v>0.17748655913978495</v>
      </c>
      <c r="F18" s="317">
        <v>746</v>
      </c>
      <c r="G18" s="306">
        <v>0.14123438091631957</v>
      </c>
      <c r="H18" s="317">
        <v>1639</v>
      </c>
      <c r="I18" s="306">
        <v>0.31029912911775842</v>
      </c>
      <c r="J18" s="317">
        <v>254</v>
      </c>
      <c r="K18" s="306">
        <v>4.8087845513063235E-2</v>
      </c>
      <c r="L18" s="317">
        <v>88</v>
      </c>
      <c r="M18" s="306">
        <v>1.6660355925785689E-2</v>
      </c>
      <c r="N18" s="317">
        <v>355</v>
      </c>
      <c r="O18" s="306">
        <v>6.72093903824309E-2</v>
      </c>
      <c r="P18" s="317">
        <v>1405</v>
      </c>
      <c r="Q18" s="306">
        <v>0.26599772813328287</v>
      </c>
      <c r="R18" s="317">
        <v>795</v>
      </c>
      <c r="S18" s="306">
        <v>0.15051117001135933</v>
      </c>
      <c r="T18" s="317">
        <v>0</v>
      </c>
      <c r="U18" s="306">
        <v>0</v>
      </c>
      <c r="V18" s="116"/>
    </row>
    <row r="19" spans="2:22" ht="18" customHeight="1">
      <c r="B19" s="541"/>
      <c r="C19" s="316" t="s">
        <v>314</v>
      </c>
      <c r="D19" s="317">
        <v>24478</v>
      </c>
      <c r="E19" s="306">
        <v>0.82251344086021505</v>
      </c>
      <c r="F19" s="317">
        <v>571</v>
      </c>
      <c r="G19" s="306">
        <v>2.3327069205000411E-2</v>
      </c>
      <c r="H19" s="317">
        <v>4633</v>
      </c>
      <c r="I19" s="306">
        <v>0.18927199934635183</v>
      </c>
      <c r="J19" s="317">
        <v>240</v>
      </c>
      <c r="K19" s="306">
        <v>9.8047226080562131E-3</v>
      </c>
      <c r="L19" s="317">
        <v>91</v>
      </c>
      <c r="M19" s="306">
        <v>3.7176239888879808E-3</v>
      </c>
      <c r="N19" s="317">
        <v>886</v>
      </c>
      <c r="O19" s="306">
        <v>3.6195767628074187E-2</v>
      </c>
      <c r="P19" s="317">
        <v>2536</v>
      </c>
      <c r="Q19" s="306">
        <v>0.10360323555846065</v>
      </c>
      <c r="R19" s="317">
        <v>1006</v>
      </c>
      <c r="S19" s="306">
        <v>4.1098128932102303E-2</v>
      </c>
      <c r="T19" s="317">
        <v>14515</v>
      </c>
      <c r="U19" s="306">
        <v>0.59298145273306646</v>
      </c>
      <c r="V19" s="116"/>
    </row>
    <row r="20" spans="2:22">
      <c r="B20" s="540" t="s">
        <v>320</v>
      </c>
      <c r="C20" s="316" t="s">
        <v>313</v>
      </c>
      <c r="D20" s="317">
        <v>8009</v>
      </c>
      <c r="E20" s="306">
        <v>0.26911962365591396</v>
      </c>
      <c r="F20" s="317">
        <v>889</v>
      </c>
      <c r="G20" s="306">
        <v>0.11100012485953302</v>
      </c>
      <c r="H20" s="317">
        <v>2702</v>
      </c>
      <c r="I20" s="306">
        <v>0.33737045823448619</v>
      </c>
      <c r="J20" s="317">
        <v>321</v>
      </c>
      <c r="K20" s="306">
        <v>4.0079910101136228E-2</v>
      </c>
      <c r="L20" s="317">
        <v>122</v>
      </c>
      <c r="M20" s="306">
        <v>1.5232863029092271E-2</v>
      </c>
      <c r="N20" s="317">
        <v>654</v>
      </c>
      <c r="O20" s="306">
        <v>8.1658134598576598E-2</v>
      </c>
      <c r="P20" s="317">
        <v>2208</v>
      </c>
      <c r="Q20" s="306">
        <v>0.27568984891996506</v>
      </c>
      <c r="R20" s="317">
        <v>1113</v>
      </c>
      <c r="S20" s="306">
        <v>0.13896866025721064</v>
      </c>
      <c r="T20" s="317">
        <v>0</v>
      </c>
      <c r="U20" s="306">
        <v>0</v>
      </c>
      <c r="V20" s="116"/>
    </row>
    <row r="21" spans="2:22">
      <c r="B21" s="541"/>
      <c r="C21" s="316" t="s">
        <v>314</v>
      </c>
      <c r="D21" s="317">
        <v>21751</v>
      </c>
      <c r="E21" s="306">
        <v>0.73088037634408609</v>
      </c>
      <c r="F21" s="317">
        <v>428</v>
      </c>
      <c r="G21" s="306">
        <v>1.9677256218104913E-2</v>
      </c>
      <c r="H21" s="317">
        <v>3570</v>
      </c>
      <c r="I21" s="306">
        <v>0.16413038480989378</v>
      </c>
      <c r="J21" s="317">
        <v>173</v>
      </c>
      <c r="K21" s="306">
        <v>7.9536573031124998E-3</v>
      </c>
      <c r="L21" s="317">
        <v>57</v>
      </c>
      <c r="M21" s="306">
        <v>2.6205691692335986E-3</v>
      </c>
      <c r="N21" s="317">
        <v>587</v>
      </c>
      <c r="O21" s="306">
        <v>2.6987264953335477E-2</v>
      </c>
      <c r="P21" s="317">
        <v>1733</v>
      </c>
      <c r="Q21" s="306">
        <v>7.9674497724242566E-2</v>
      </c>
      <c r="R21" s="317">
        <v>688</v>
      </c>
      <c r="S21" s="306">
        <v>3.1630729621626587E-2</v>
      </c>
      <c r="T21" s="317">
        <v>14515</v>
      </c>
      <c r="U21" s="306">
        <v>0.6673256402004506</v>
      </c>
      <c r="V21" s="116"/>
    </row>
    <row r="22" spans="2:22" ht="18" customHeight="1">
      <c r="B22" s="540" t="s">
        <v>321</v>
      </c>
      <c r="C22" s="316" t="s">
        <v>313</v>
      </c>
      <c r="D22" s="317">
        <v>7510</v>
      </c>
      <c r="E22" s="306">
        <v>0.25235215053763438</v>
      </c>
      <c r="F22" s="317">
        <v>847</v>
      </c>
      <c r="G22" s="306">
        <v>0.11278295605858854</v>
      </c>
      <c r="H22" s="317">
        <v>2533</v>
      </c>
      <c r="I22" s="306">
        <v>0.33728362183754995</v>
      </c>
      <c r="J22" s="317">
        <v>310</v>
      </c>
      <c r="K22" s="306">
        <v>4.1278295605858856E-2</v>
      </c>
      <c r="L22" s="317">
        <v>103</v>
      </c>
      <c r="M22" s="306">
        <v>1.3715046604527296E-2</v>
      </c>
      <c r="N22" s="317">
        <v>580</v>
      </c>
      <c r="O22" s="306">
        <v>7.7230359520639155E-2</v>
      </c>
      <c r="P22" s="317">
        <v>1971</v>
      </c>
      <c r="Q22" s="306">
        <v>0.26245006657789616</v>
      </c>
      <c r="R22" s="317">
        <v>1166</v>
      </c>
      <c r="S22" s="306">
        <v>0.15525965379494008</v>
      </c>
      <c r="T22" s="317">
        <v>0</v>
      </c>
      <c r="U22" s="306">
        <v>0</v>
      </c>
      <c r="V22" s="116"/>
    </row>
    <row r="23" spans="2:22" ht="18" customHeight="1">
      <c r="B23" s="541"/>
      <c r="C23" s="316" t="s">
        <v>314</v>
      </c>
      <c r="D23" s="317">
        <v>22250</v>
      </c>
      <c r="E23" s="306">
        <v>0.74764784946236562</v>
      </c>
      <c r="F23" s="317">
        <v>470</v>
      </c>
      <c r="G23" s="306">
        <v>2.1123595505617977E-2</v>
      </c>
      <c r="H23" s="317">
        <v>3739</v>
      </c>
      <c r="I23" s="306">
        <v>0.16804494382022472</v>
      </c>
      <c r="J23" s="317">
        <v>184</v>
      </c>
      <c r="K23" s="306">
        <v>8.2696629213483142E-3</v>
      </c>
      <c r="L23" s="317">
        <v>76</v>
      </c>
      <c r="M23" s="306">
        <v>3.415730337078652E-3</v>
      </c>
      <c r="N23" s="317">
        <v>661</v>
      </c>
      <c r="O23" s="306">
        <v>2.9707865168539325E-2</v>
      </c>
      <c r="P23" s="317">
        <v>1970</v>
      </c>
      <c r="Q23" s="306">
        <v>8.8539325842696623E-2</v>
      </c>
      <c r="R23" s="317">
        <v>635</v>
      </c>
      <c r="S23" s="306">
        <v>2.8539325842696629E-2</v>
      </c>
      <c r="T23" s="317">
        <v>14515</v>
      </c>
      <c r="U23" s="306">
        <v>0.65235955056179773</v>
      </c>
      <c r="V23" s="116"/>
    </row>
    <row r="24" spans="2:22" ht="18" customHeight="1">
      <c r="B24" s="540" t="s">
        <v>322</v>
      </c>
      <c r="C24" s="316" t="s">
        <v>313</v>
      </c>
      <c r="D24" s="317">
        <v>4373</v>
      </c>
      <c r="E24" s="306">
        <v>0.14694220430107527</v>
      </c>
      <c r="F24" s="317">
        <v>605</v>
      </c>
      <c r="G24" s="306">
        <v>0.138348959524354</v>
      </c>
      <c r="H24" s="317">
        <v>1308</v>
      </c>
      <c r="I24" s="306">
        <v>0.29910816373199173</v>
      </c>
      <c r="J24" s="317">
        <v>208</v>
      </c>
      <c r="K24" s="306">
        <v>4.756460096043906E-2</v>
      </c>
      <c r="L24" s="317">
        <v>80</v>
      </c>
      <c r="M24" s="306">
        <v>1.8294077292476559E-2</v>
      </c>
      <c r="N24" s="317">
        <v>299</v>
      </c>
      <c r="O24" s="306">
        <v>6.8374113880631138E-2</v>
      </c>
      <c r="P24" s="317">
        <v>1175</v>
      </c>
      <c r="Q24" s="306">
        <v>0.26869426023324949</v>
      </c>
      <c r="R24" s="317">
        <v>698</v>
      </c>
      <c r="S24" s="306">
        <v>0.15961582437685798</v>
      </c>
      <c r="T24" s="317">
        <v>0</v>
      </c>
      <c r="U24" s="306">
        <v>0</v>
      </c>
      <c r="V24" s="116"/>
    </row>
    <row r="25" spans="2:22" ht="18" customHeight="1">
      <c r="B25" s="541"/>
      <c r="C25" s="316" t="s">
        <v>314</v>
      </c>
      <c r="D25" s="317">
        <v>25387</v>
      </c>
      <c r="E25" s="306">
        <v>0.85305779569892481</v>
      </c>
      <c r="F25" s="317">
        <v>712</v>
      </c>
      <c r="G25" s="306">
        <v>2.8045850238310948E-2</v>
      </c>
      <c r="H25" s="317">
        <v>4964</v>
      </c>
      <c r="I25" s="306">
        <v>0.19553314688620158</v>
      </c>
      <c r="J25" s="317">
        <v>286</v>
      </c>
      <c r="K25" s="306">
        <v>1.126560838224288E-2</v>
      </c>
      <c r="L25" s="317">
        <v>99</v>
      </c>
      <c r="M25" s="306">
        <v>3.8996336707763819E-3</v>
      </c>
      <c r="N25" s="317">
        <v>942</v>
      </c>
      <c r="O25" s="306">
        <v>3.7105605231023756E-2</v>
      </c>
      <c r="P25" s="317">
        <v>2766</v>
      </c>
      <c r="Q25" s="306">
        <v>0.10895340134714618</v>
      </c>
      <c r="R25" s="317">
        <v>1103</v>
      </c>
      <c r="S25" s="306">
        <v>4.3447433725922718E-2</v>
      </c>
      <c r="T25" s="317">
        <v>14515</v>
      </c>
      <c r="U25" s="306">
        <v>0.57174932051837546</v>
      </c>
      <c r="V25" s="116"/>
    </row>
    <row r="26" spans="2:22" ht="18" customHeight="1">
      <c r="B26" s="540" t="s">
        <v>323</v>
      </c>
      <c r="C26" s="316" t="s">
        <v>313</v>
      </c>
      <c r="D26" s="317">
        <v>1531</v>
      </c>
      <c r="E26" s="306">
        <v>5.144489247311828E-2</v>
      </c>
      <c r="F26" s="317">
        <v>312</v>
      </c>
      <c r="G26" s="306">
        <v>0.20378837361201829</v>
      </c>
      <c r="H26" s="317">
        <v>379</v>
      </c>
      <c r="I26" s="306">
        <v>0.24755062050947094</v>
      </c>
      <c r="J26" s="317">
        <v>100</v>
      </c>
      <c r="K26" s="306">
        <v>6.531678641410843E-2</v>
      </c>
      <c r="L26" s="317">
        <v>29</v>
      </c>
      <c r="M26" s="306">
        <v>1.8941868060091443E-2</v>
      </c>
      <c r="N26" s="317">
        <v>99</v>
      </c>
      <c r="O26" s="306">
        <v>6.4663618549967342E-2</v>
      </c>
      <c r="P26" s="317">
        <v>364</v>
      </c>
      <c r="Q26" s="306">
        <v>0.23775310254735466</v>
      </c>
      <c r="R26" s="317">
        <v>248</v>
      </c>
      <c r="S26" s="306">
        <v>0.1619856303069889</v>
      </c>
      <c r="T26" s="317">
        <v>0</v>
      </c>
      <c r="U26" s="306">
        <v>0</v>
      </c>
      <c r="V26" s="116"/>
    </row>
    <row r="27" spans="2:22" ht="18" customHeight="1">
      <c r="B27" s="541"/>
      <c r="C27" s="316" t="s">
        <v>314</v>
      </c>
      <c r="D27" s="317">
        <v>28229</v>
      </c>
      <c r="E27" s="306">
        <v>0.94855510752688177</v>
      </c>
      <c r="F27" s="317">
        <v>1005</v>
      </c>
      <c r="G27" s="306">
        <v>3.560168620921747E-2</v>
      </c>
      <c r="H27" s="317">
        <v>5893</v>
      </c>
      <c r="I27" s="306">
        <v>0.20875695207056574</v>
      </c>
      <c r="J27" s="317">
        <v>394</v>
      </c>
      <c r="K27" s="306">
        <v>1.3957277976548938E-2</v>
      </c>
      <c r="L27" s="317">
        <v>150</v>
      </c>
      <c r="M27" s="306">
        <v>5.3136845088384288E-3</v>
      </c>
      <c r="N27" s="317">
        <v>1142</v>
      </c>
      <c r="O27" s="306">
        <v>4.0454851393956569E-2</v>
      </c>
      <c r="P27" s="317">
        <v>3577</v>
      </c>
      <c r="Q27" s="306">
        <v>0.12671366325410038</v>
      </c>
      <c r="R27" s="317">
        <v>1553</v>
      </c>
      <c r="S27" s="306">
        <v>5.5014346948173865E-2</v>
      </c>
      <c r="T27" s="317">
        <v>14515</v>
      </c>
      <c r="U27" s="306">
        <v>0.51418753763859859</v>
      </c>
      <c r="V27" s="116"/>
    </row>
    <row r="28" spans="2:22">
      <c r="B28" s="540" t="s">
        <v>324</v>
      </c>
      <c r="C28" s="316" t="s">
        <v>313</v>
      </c>
      <c r="D28" s="317">
        <v>14515</v>
      </c>
      <c r="E28" s="306">
        <v>0.48773521505376344</v>
      </c>
      <c r="F28" s="317">
        <v>0</v>
      </c>
      <c r="G28" s="306">
        <v>0</v>
      </c>
      <c r="H28" s="317">
        <v>0</v>
      </c>
      <c r="I28" s="306">
        <v>0</v>
      </c>
      <c r="J28" s="317">
        <v>0</v>
      </c>
      <c r="K28" s="306">
        <v>0</v>
      </c>
      <c r="L28" s="317">
        <v>0</v>
      </c>
      <c r="M28" s="306">
        <v>0</v>
      </c>
      <c r="N28" s="317">
        <v>0</v>
      </c>
      <c r="O28" s="306">
        <v>0</v>
      </c>
      <c r="P28" s="317">
        <v>0</v>
      </c>
      <c r="Q28" s="306">
        <v>0</v>
      </c>
      <c r="R28" s="317">
        <v>0</v>
      </c>
      <c r="S28" s="306">
        <v>0</v>
      </c>
      <c r="T28" s="317">
        <v>14515</v>
      </c>
      <c r="U28" s="306">
        <v>1</v>
      </c>
      <c r="V28" s="116"/>
    </row>
    <row r="29" spans="2:22">
      <c r="B29" s="541"/>
      <c r="C29" s="316" t="s">
        <v>314</v>
      </c>
      <c r="D29" s="317">
        <v>15245</v>
      </c>
      <c r="E29" s="306">
        <v>0.51226478494623651</v>
      </c>
      <c r="F29" s="317">
        <v>1317</v>
      </c>
      <c r="G29" s="306">
        <v>8.6388979993440473E-2</v>
      </c>
      <c r="H29" s="317">
        <v>6272</v>
      </c>
      <c r="I29" s="306">
        <v>0.41141357822236801</v>
      </c>
      <c r="J29" s="317">
        <v>494</v>
      </c>
      <c r="K29" s="306">
        <v>3.2404066907182685E-2</v>
      </c>
      <c r="L29" s="317">
        <v>179</v>
      </c>
      <c r="M29" s="306">
        <v>1.1741554608068219E-2</v>
      </c>
      <c r="N29" s="317">
        <v>1241</v>
      </c>
      <c r="O29" s="306">
        <v>8.1403738930796971E-2</v>
      </c>
      <c r="P29" s="317">
        <v>3941</v>
      </c>
      <c r="Q29" s="306">
        <v>0.25851098720892096</v>
      </c>
      <c r="R29" s="317">
        <v>1801</v>
      </c>
      <c r="S29" s="306">
        <v>0.1181370941292227</v>
      </c>
      <c r="T29" s="317">
        <v>0</v>
      </c>
      <c r="U29" s="306">
        <v>0</v>
      </c>
      <c r="V29" s="116"/>
    </row>
    <row r="30" spans="2:22">
      <c r="B30" s="549" t="s">
        <v>291</v>
      </c>
      <c r="C30" s="549"/>
      <c r="D30" s="549"/>
      <c r="E30" s="549"/>
      <c r="F30" s="549"/>
      <c r="G30" s="549"/>
    </row>
    <row r="31" spans="2:22" ht="14.45" customHeight="1">
      <c r="B31" s="531" t="s">
        <v>292</v>
      </c>
      <c r="C31" s="531"/>
      <c r="D31" s="531"/>
      <c r="E31" s="531"/>
      <c r="F31" s="531"/>
      <c r="G31" s="531"/>
      <c r="H31" s="531"/>
    </row>
  </sheetData>
  <mergeCells count="26">
    <mergeCell ref="B26:B27"/>
    <mergeCell ref="B28:B29"/>
    <mergeCell ref="B30:G30"/>
    <mergeCell ref="B31:H31"/>
    <mergeCell ref="B14:B15"/>
    <mergeCell ref="B16:B17"/>
    <mergeCell ref="B18:B19"/>
    <mergeCell ref="B20:B21"/>
    <mergeCell ref="B22:B23"/>
    <mergeCell ref="B24:B25"/>
    <mergeCell ref="B12:B13"/>
    <mergeCell ref="B2:C2"/>
    <mergeCell ref="B5:B7"/>
    <mergeCell ref="C5:C7"/>
    <mergeCell ref="D5:E6"/>
    <mergeCell ref="B8:B9"/>
    <mergeCell ref="B10:B11"/>
    <mergeCell ref="F5:U5"/>
    <mergeCell ref="F6:G6"/>
    <mergeCell ref="H6:I6"/>
    <mergeCell ref="J6:K6"/>
    <mergeCell ref="L6:M6"/>
    <mergeCell ref="N6:O6"/>
    <mergeCell ref="P6:Q6"/>
    <mergeCell ref="R6:S6"/>
    <mergeCell ref="T6:U6"/>
  </mergeCells>
  <hyperlinks>
    <hyperlink ref="V4" location="INDICE!A1" display="ÍNDICE"/>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1"/>
  <sheetViews>
    <sheetView showGridLines="0" zoomScale="115" zoomScaleNormal="115" workbookViewId="0">
      <selection activeCell="E17" sqref="E17"/>
    </sheetView>
  </sheetViews>
  <sheetFormatPr baseColWidth="10" defaultRowHeight="15"/>
  <cols>
    <col min="2" max="2" width="19.7109375" customWidth="1"/>
    <col min="3" max="3" width="7" customWidth="1"/>
    <col min="4" max="5" width="11.5703125" customWidth="1"/>
    <col min="6" max="6" width="13.7109375" customWidth="1"/>
  </cols>
  <sheetData>
    <row r="1" spans="2:22" ht="98.45" customHeight="1"/>
    <row r="2" spans="2:22" ht="18">
      <c r="B2" s="532"/>
      <c r="C2" s="532"/>
      <c r="D2" s="114"/>
      <c r="E2" s="114"/>
      <c r="F2" s="107"/>
      <c r="G2" s="107"/>
      <c r="H2" s="107"/>
    </row>
    <row r="3" spans="2:22" ht="17.25">
      <c r="B3" s="111"/>
      <c r="C3" s="111"/>
      <c r="D3" s="111"/>
      <c r="E3" s="111"/>
      <c r="F3" s="111"/>
      <c r="G3" s="111"/>
      <c r="H3" s="111"/>
      <c r="I3" s="111"/>
      <c r="J3" s="111"/>
      <c r="K3" s="111"/>
      <c r="L3" s="111"/>
      <c r="M3" s="111"/>
      <c r="N3" s="115"/>
    </row>
    <row r="4" spans="2:22" ht="37.5" customHeight="1">
      <c r="V4" s="43" t="s">
        <v>201</v>
      </c>
    </row>
    <row r="5" spans="2:22" ht="14.45" customHeight="1">
      <c r="B5" s="533" t="s">
        <v>300</v>
      </c>
      <c r="C5" s="533" t="s">
        <v>301</v>
      </c>
      <c r="D5" s="552" t="s">
        <v>262</v>
      </c>
      <c r="E5" s="553"/>
      <c r="F5" s="535" t="s">
        <v>325</v>
      </c>
      <c r="G5" s="550"/>
      <c r="H5" s="550"/>
      <c r="I5" s="550"/>
      <c r="J5" s="550"/>
      <c r="K5" s="550"/>
      <c r="L5" s="550"/>
      <c r="M5" s="550"/>
      <c r="N5" s="550"/>
      <c r="O5" s="550"/>
      <c r="P5" s="550"/>
      <c r="Q5" s="550"/>
      <c r="R5" s="550"/>
      <c r="S5" s="550"/>
      <c r="T5" s="550"/>
      <c r="U5" s="536"/>
    </row>
    <row r="6" spans="2:22" ht="27" customHeight="1">
      <c r="B6" s="551"/>
      <c r="C6" s="551"/>
      <c r="D6" s="554"/>
      <c r="E6" s="555"/>
      <c r="F6" s="535" t="s">
        <v>326</v>
      </c>
      <c r="G6" s="536"/>
      <c r="H6" s="535" t="s">
        <v>327</v>
      </c>
      <c r="I6" s="536"/>
      <c r="J6" s="535" t="s">
        <v>328</v>
      </c>
      <c r="K6" s="536"/>
      <c r="L6" s="535" t="s">
        <v>329</v>
      </c>
      <c r="M6" s="536"/>
      <c r="N6" s="535" t="s">
        <v>330</v>
      </c>
      <c r="O6" s="536"/>
      <c r="P6" s="535" t="s">
        <v>331</v>
      </c>
      <c r="Q6" s="536"/>
      <c r="R6" s="535" t="s">
        <v>332</v>
      </c>
      <c r="S6" s="536"/>
      <c r="T6" s="535" t="s">
        <v>333</v>
      </c>
      <c r="U6" s="536"/>
    </row>
    <row r="7" spans="2:22" ht="27">
      <c r="B7" s="534"/>
      <c r="C7" s="534"/>
      <c r="D7" s="312" t="s">
        <v>285</v>
      </c>
      <c r="E7" s="312" t="s">
        <v>310</v>
      </c>
      <c r="F7" s="312" t="s">
        <v>285</v>
      </c>
      <c r="G7" s="312" t="s">
        <v>311</v>
      </c>
      <c r="H7" s="312" t="s">
        <v>285</v>
      </c>
      <c r="I7" s="312" t="s">
        <v>311</v>
      </c>
      <c r="J7" s="312" t="s">
        <v>285</v>
      </c>
      <c r="K7" s="312" t="s">
        <v>311</v>
      </c>
      <c r="L7" s="312" t="s">
        <v>285</v>
      </c>
      <c r="M7" s="312" t="s">
        <v>311</v>
      </c>
      <c r="N7" s="312" t="s">
        <v>285</v>
      </c>
      <c r="O7" s="312" t="s">
        <v>311</v>
      </c>
      <c r="P7" s="312" t="s">
        <v>285</v>
      </c>
      <c r="Q7" s="312" t="s">
        <v>311</v>
      </c>
      <c r="R7" s="312" t="s">
        <v>285</v>
      </c>
      <c r="S7" s="312" t="s">
        <v>311</v>
      </c>
      <c r="T7" s="312" t="s">
        <v>285</v>
      </c>
      <c r="U7" s="312" t="s">
        <v>311</v>
      </c>
    </row>
    <row r="8" spans="2:22" ht="14.45" customHeight="1">
      <c r="B8" s="540" t="s">
        <v>312</v>
      </c>
      <c r="C8" s="316" t="s">
        <v>313</v>
      </c>
      <c r="D8" s="317">
        <v>8659</v>
      </c>
      <c r="E8" s="306">
        <v>0.29096102150537634</v>
      </c>
      <c r="F8" s="317">
        <v>5690</v>
      </c>
      <c r="G8" s="306">
        <v>0.65711975978750425</v>
      </c>
      <c r="H8" s="317">
        <v>566</v>
      </c>
      <c r="I8" s="306">
        <v>6.5365515648458258E-2</v>
      </c>
      <c r="J8" s="317">
        <v>472</v>
      </c>
      <c r="K8" s="306">
        <v>5.4509758632636567E-2</v>
      </c>
      <c r="L8" s="317">
        <v>277</v>
      </c>
      <c r="M8" s="306">
        <v>3.1989837163644765E-2</v>
      </c>
      <c r="N8" s="317">
        <v>1019</v>
      </c>
      <c r="O8" s="306">
        <v>0.11768102552257767</v>
      </c>
      <c r="P8" s="317">
        <v>57</v>
      </c>
      <c r="Q8" s="306">
        <v>6.5827462755514501E-3</v>
      </c>
      <c r="R8" s="317">
        <v>578</v>
      </c>
      <c r="S8" s="306">
        <v>6.6751356969626974E-2</v>
      </c>
      <c r="T8" s="317">
        <v>0</v>
      </c>
      <c r="U8" s="306">
        <v>0</v>
      </c>
      <c r="V8" s="116"/>
    </row>
    <row r="9" spans="2:22">
      <c r="B9" s="541"/>
      <c r="C9" s="316" t="s">
        <v>314</v>
      </c>
      <c r="D9" s="317">
        <v>21101</v>
      </c>
      <c r="E9" s="306">
        <v>0.70903897849462372</v>
      </c>
      <c r="F9" s="317">
        <v>4271</v>
      </c>
      <c r="G9" s="306">
        <v>0.20240746884033933</v>
      </c>
      <c r="H9" s="317">
        <v>405</v>
      </c>
      <c r="I9" s="306">
        <v>1.9193403156248519E-2</v>
      </c>
      <c r="J9" s="317">
        <v>308</v>
      </c>
      <c r="K9" s="306">
        <v>1.459646462252974E-2</v>
      </c>
      <c r="L9" s="317">
        <v>265</v>
      </c>
      <c r="M9" s="306">
        <v>1.2558646509644094E-2</v>
      </c>
      <c r="N9" s="317">
        <v>906</v>
      </c>
      <c r="O9" s="306">
        <v>4.2936353727311499E-2</v>
      </c>
      <c r="P9" s="317">
        <v>34</v>
      </c>
      <c r="Q9" s="306">
        <v>1.6112980427467893E-3</v>
      </c>
      <c r="R9" s="317">
        <v>397</v>
      </c>
      <c r="S9" s="306">
        <v>1.881427420501398E-2</v>
      </c>
      <c r="T9" s="317">
        <v>14515</v>
      </c>
      <c r="U9" s="306">
        <v>0.68788209089616603</v>
      </c>
      <c r="V9" s="116"/>
    </row>
    <row r="10" spans="2:22" ht="14.45" customHeight="1">
      <c r="B10" s="540" t="s">
        <v>315</v>
      </c>
      <c r="C10" s="316" t="s">
        <v>313</v>
      </c>
      <c r="D10" s="317">
        <v>9449</v>
      </c>
      <c r="E10" s="306">
        <v>0.31750672043010753</v>
      </c>
      <c r="F10" s="317">
        <v>6136</v>
      </c>
      <c r="G10" s="306">
        <v>0.64938088686633511</v>
      </c>
      <c r="H10" s="317">
        <v>673</v>
      </c>
      <c r="I10" s="306">
        <v>7.1224468197692875E-2</v>
      </c>
      <c r="J10" s="317">
        <v>460</v>
      </c>
      <c r="K10" s="306">
        <v>4.8682400253995131E-2</v>
      </c>
      <c r="L10" s="317">
        <v>367</v>
      </c>
      <c r="M10" s="306">
        <v>3.8840088898296113E-2</v>
      </c>
      <c r="N10" s="317">
        <v>1227</v>
      </c>
      <c r="O10" s="306">
        <v>0.12985501111228703</v>
      </c>
      <c r="P10" s="317">
        <v>65</v>
      </c>
      <c r="Q10" s="306">
        <v>6.8790348184993126E-3</v>
      </c>
      <c r="R10" s="317">
        <v>521</v>
      </c>
      <c r="S10" s="306">
        <v>5.5138109852894489E-2</v>
      </c>
      <c r="T10" s="317">
        <v>0</v>
      </c>
      <c r="U10" s="306">
        <v>0</v>
      </c>
      <c r="V10" s="116"/>
    </row>
    <row r="11" spans="2:22">
      <c r="B11" s="541"/>
      <c r="C11" s="316" t="s">
        <v>314</v>
      </c>
      <c r="D11" s="317">
        <v>20311</v>
      </c>
      <c r="E11" s="306">
        <v>0.68249327956989247</v>
      </c>
      <c r="F11" s="317">
        <v>3825</v>
      </c>
      <c r="G11" s="306">
        <v>0.18832159913347446</v>
      </c>
      <c r="H11" s="317">
        <v>298</v>
      </c>
      <c r="I11" s="306">
        <v>1.4671852690660235E-2</v>
      </c>
      <c r="J11" s="317">
        <v>320</v>
      </c>
      <c r="K11" s="306">
        <v>1.5755009600708976E-2</v>
      </c>
      <c r="L11" s="317">
        <v>175</v>
      </c>
      <c r="M11" s="306">
        <v>8.6160208753877209E-3</v>
      </c>
      <c r="N11" s="317">
        <v>698</v>
      </c>
      <c r="O11" s="306">
        <v>3.4365614691546448E-2</v>
      </c>
      <c r="P11" s="317">
        <v>26</v>
      </c>
      <c r="Q11" s="306">
        <v>1.2800945300576042E-3</v>
      </c>
      <c r="R11" s="317">
        <v>454</v>
      </c>
      <c r="S11" s="306">
        <v>2.235241987100586E-2</v>
      </c>
      <c r="T11" s="317">
        <v>14515</v>
      </c>
      <c r="U11" s="306">
        <v>0.71463738860715864</v>
      </c>
      <c r="V11" s="116"/>
    </row>
    <row r="12" spans="2:22" ht="14.45" customHeight="1">
      <c r="B12" s="540" t="s">
        <v>316</v>
      </c>
      <c r="C12" s="316" t="s">
        <v>313</v>
      </c>
      <c r="D12" s="317">
        <v>9024</v>
      </c>
      <c r="E12" s="306">
        <v>0.3032258064516129</v>
      </c>
      <c r="F12" s="317">
        <v>6020</v>
      </c>
      <c r="G12" s="306">
        <v>0.66710992907801414</v>
      </c>
      <c r="H12" s="317">
        <v>591</v>
      </c>
      <c r="I12" s="306">
        <v>6.5492021276595744E-2</v>
      </c>
      <c r="J12" s="317">
        <v>402</v>
      </c>
      <c r="K12" s="306">
        <v>4.454787234042553E-2</v>
      </c>
      <c r="L12" s="317">
        <v>317</v>
      </c>
      <c r="M12" s="306">
        <v>3.5128546099290781E-2</v>
      </c>
      <c r="N12" s="317">
        <v>1130</v>
      </c>
      <c r="O12" s="306">
        <v>0.12522163120567376</v>
      </c>
      <c r="P12" s="317">
        <v>58</v>
      </c>
      <c r="Q12" s="306">
        <v>6.4273049645390068E-3</v>
      </c>
      <c r="R12" s="317">
        <v>506</v>
      </c>
      <c r="S12" s="306">
        <v>5.6072695035460994E-2</v>
      </c>
      <c r="T12" s="317">
        <v>0</v>
      </c>
      <c r="U12" s="306">
        <v>0</v>
      </c>
      <c r="V12" s="116"/>
    </row>
    <row r="13" spans="2:22">
      <c r="B13" s="541"/>
      <c r="C13" s="316" t="s">
        <v>314</v>
      </c>
      <c r="D13" s="317">
        <v>20736</v>
      </c>
      <c r="E13" s="306">
        <v>0.6967741935483871</v>
      </c>
      <c r="F13" s="317">
        <v>3941</v>
      </c>
      <c r="G13" s="306">
        <v>0.19005594135802467</v>
      </c>
      <c r="H13" s="317">
        <v>380</v>
      </c>
      <c r="I13" s="306">
        <v>1.8325617283950615E-2</v>
      </c>
      <c r="J13" s="317">
        <v>378</v>
      </c>
      <c r="K13" s="306">
        <v>1.8229166666666668E-2</v>
      </c>
      <c r="L13" s="317">
        <v>225</v>
      </c>
      <c r="M13" s="306">
        <v>1.0850694444444444E-2</v>
      </c>
      <c r="N13" s="317">
        <v>795</v>
      </c>
      <c r="O13" s="306">
        <v>3.8339120370370371E-2</v>
      </c>
      <c r="P13" s="317">
        <v>33</v>
      </c>
      <c r="Q13" s="306">
        <v>1.5914351851851851E-3</v>
      </c>
      <c r="R13" s="317">
        <v>469</v>
      </c>
      <c r="S13" s="306">
        <v>2.261766975308642E-2</v>
      </c>
      <c r="T13" s="317">
        <v>14515</v>
      </c>
      <c r="U13" s="306">
        <v>0.69999035493827166</v>
      </c>
      <c r="V13" s="116"/>
    </row>
    <row r="14" spans="2:22" ht="14.45" customHeight="1">
      <c r="B14" s="540" t="s">
        <v>317</v>
      </c>
      <c r="C14" s="316" t="s">
        <v>313</v>
      </c>
      <c r="D14" s="317">
        <v>6365</v>
      </c>
      <c r="E14" s="306">
        <v>0.213877688172043</v>
      </c>
      <c r="F14" s="317">
        <v>4195</v>
      </c>
      <c r="G14" s="306">
        <v>0.65907305577376274</v>
      </c>
      <c r="H14" s="317">
        <v>434</v>
      </c>
      <c r="I14" s="306">
        <v>6.8185388845247441E-2</v>
      </c>
      <c r="J14" s="317">
        <v>276</v>
      </c>
      <c r="K14" s="306">
        <v>4.3362136684996076E-2</v>
      </c>
      <c r="L14" s="317">
        <v>190</v>
      </c>
      <c r="M14" s="306">
        <v>2.9850746268656719E-2</v>
      </c>
      <c r="N14" s="317">
        <v>819</v>
      </c>
      <c r="O14" s="306">
        <v>0.12867242733699921</v>
      </c>
      <c r="P14" s="317">
        <v>35</v>
      </c>
      <c r="Q14" s="306">
        <v>5.4988216810683424E-3</v>
      </c>
      <c r="R14" s="317">
        <v>416</v>
      </c>
      <c r="S14" s="306">
        <v>6.5357423409269449E-2</v>
      </c>
      <c r="T14" s="317">
        <v>0</v>
      </c>
      <c r="U14" s="306">
        <v>0</v>
      </c>
      <c r="V14" s="116"/>
    </row>
    <row r="15" spans="2:22">
      <c r="B15" s="541"/>
      <c r="C15" s="316" t="s">
        <v>314</v>
      </c>
      <c r="D15" s="317">
        <v>23395</v>
      </c>
      <c r="E15" s="306">
        <v>0.786122311827957</v>
      </c>
      <c r="F15" s="317">
        <v>5766</v>
      </c>
      <c r="G15" s="306">
        <v>0.24646291942722803</v>
      </c>
      <c r="H15" s="317">
        <v>537</v>
      </c>
      <c r="I15" s="306">
        <v>2.2953622568924983E-2</v>
      </c>
      <c r="J15" s="317">
        <v>504</v>
      </c>
      <c r="K15" s="306">
        <v>2.1543064757426799E-2</v>
      </c>
      <c r="L15" s="317">
        <v>352</v>
      </c>
      <c r="M15" s="306">
        <v>1.5045949989313957E-2</v>
      </c>
      <c r="N15" s="317">
        <v>1106</v>
      </c>
      <c r="O15" s="306">
        <v>4.7275058773242146E-2</v>
      </c>
      <c r="P15" s="317">
        <v>56</v>
      </c>
      <c r="Q15" s="306">
        <v>2.3936738619363112E-3</v>
      </c>
      <c r="R15" s="317">
        <v>559</v>
      </c>
      <c r="S15" s="306">
        <v>2.3893994443257106E-2</v>
      </c>
      <c r="T15" s="317">
        <v>14515</v>
      </c>
      <c r="U15" s="306">
        <v>0.62043171617867066</v>
      </c>
      <c r="V15" s="116"/>
    </row>
    <row r="16" spans="2:22" ht="14.45" customHeight="1">
      <c r="B16" s="540" t="s">
        <v>318</v>
      </c>
      <c r="C16" s="316" t="s">
        <v>313</v>
      </c>
      <c r="D16" s="317">
        <v>5717</v>
      </c>
      <c r="E16" s="306">
        <v>0.19210349462365592</v>
      </c>
      <c r="F16" s="317">
        <v>3729</v>
      </c>
      <c r="G16" s="306">
        <v>0.65226517404232998</v>
      </c>
      <c r="H16" s="317">
        <v>395</v>
      </c>
      <c r="I16" s="306">
        <v>6.9092181213923395E-2</v>
      </c>
      <c r="J16" s="317">
        <v>247</v>
      </c>
      <c r="K16" s="306">
        <v>4.3204477873010322E-2</v>
      </c>
      <c r="L16" s="317">
        <v>176</v>
      </c>
      <c r="M16" s="306">
        <v>3.0785376945950675E-2</v>
      </c>
      <c r="N16" s="317">
        <v>767</v>
      </c>
      <c r="O16" s="306">
        <v>0.13416127339513731</v>
      </c>
      <c r="P16" s="317">
        <v>34</v>
      </c>
      <c r="Q16" s="306">
        <v>5.94717509183138E-3</v>
      </c>
      <c r="R16" s="317">
        <v>369</v>
      </c>
      <c r="S16" s="306">
        <v>6.4544341437817038E-2</v>
      </c>
      <c r="T16" s="317">
        <v>0</v>
      </c>
      <c r="U16" s="306">
        <v>0</v>
      </c>
      <c r="V16" s="116"/>
    </row>
    <row r="17" spans="2:22">
      <c r="B17" s="541"/>
      <c r="C17" s="316" t="s">
        <v>314</v>
      </c>
      <c r="D17" s="317">
        <v>24043</v>
      </c>
      <c r="E17" s="306">
        <v>0.80789650537634417</v>
      </c>
      <c r="F17" s="317">
        <v>6232</v>
      </c>
      <c r="G17" s="306">
        <v>0.2592022626128187</v>
      </c>
      <c r="H17" s="317">
        <v>576</v>
      </c>
      <c r="I17" s="306">
        <v>2.3957076903880544E-2</v>
      </c>
      <c r="J17" s="317">
        <v>533</v>
      </c>
      <c r="K17" s="306">
        <v>2.2168614565570021E-2</v>
      </c>
      <c r="L17" s="317">
        <v>366</v>
      </c>
      <c r="M17" s="306">
        <v>1.5222725949340765E-2</v>
      </c>
      <c r="N17" s="317">
        <v>1158</v>
      </c>
      <c r="O17" s="306">
        <v>4.8163706692176518E-2</v>
      </c>
      <c r="P17" s="317">
        <v>57</v>
      </c>
      <c r="Q17" s="306">
        <v>2.3707524019465128E-3</v>
      </c>
      <c r="R17" s="317">
        <v>606</v>
      </c>
      <c r="S17" s="306">
        <v>2.5204841325957662E-2</v>
      </c>
      <c r="T17" s="317">
        <v>14515</v>
      </c>
      <c r="U17" s="306">
        <v>0.60371001954830927</v>
      </c>
      <c r="V17" s="116"/>
    </row>
    <row r="18" spans="2:22" ht="18" customHeight="1">
      <c r="B18" s="540" t="s">
        <v>319</v>
      </c>
      <c r="C18" s="316" t="s">
        <v>313</v>
      </c>
      <c r="D18" s="317">
        <v>5282</v>
      </c>
      <c r="E18" s="306">
        <v>0.17748655913978495</v>
      </c>
      <c r="F18" s="317">
        <v>3420</v>
      </c>
      <c r="G18" s="306">
        <v>0.64748201438848918</v>
      </c>
      <c r="H18" s="317">
        <v>328</v>
      </c>
      <c r="I18" s="306">
        <v>6.209769026883756E-2</v>
      </c>
      <c r="J18" s="317">
        <v>161</v>
      </c>
      <c r="K18" s="306">
        <v>3.0480878455130634E-2</v>
      </c>
      <c r="L18" s="317">
        <v>192</v>
      </c>
      <c r="M18" s="306">
        <v>3.6349867474441494E-2</v>
      </c>
      <c r="N18" s="317">
        <v>859</v>
      </c>
      <c r="O18" s="306">
        <v>0.16262779250283985</v>
      </c>
      <c r="P18" s="317">
        <v>38</v>
      </c>
      <c r="Q18" s="306">
        <v>7.1942446043165463E-3</v>
      </c>
      <c r="R18" s="317">
        <v>284</v>
      </c>
      <c r="S18" s="306">
        <v>5.3767512305944717E-2</v>
      </c>
      <c r="T18" s="317">
        <v>0</v>
      </c>
      <c r="U18" s="306">
        <v>0</v>
      </c>
      <c r="V18" s="116"/>
    </row>
    <row r="19" spans="2:22" ht="18" customHeight="1">
      <c r="B19" s="541"/>
      <c r="C19" s="316" t="s">
        <v>314</v>
      </c>
      <c r="D19" s="317">
        <v>24478</v>
      </c>
      <c r="E19" s="306">
        <v>0.82251344086021505</v>
      </c>
      <c r="F19" s="317">
        <v>6541</v>
      </c>
      <c r="G19" s="306">
        <v>0.26721954408039872</v>
      </c>
      <c r="H19" s="317">
        <v>643</v>
      </c>
      <c r="I19" s="306">
        <v>2.6268485987417271E-2</v>
      </c>
      <c r="J19" s="317">
        <v>619</v>
      </c>
      <c r="K19" s="306">
        <v>2.5288013726611651E-2</v>
      </c>
      <c r="L19" s="317">
        <v>350</v>
      </c>
      <c r="M19" s="306">
        <v>1.4298553803415312E-2</v>
      </c>
      <c r="N19" s="317">
        <v>1066</v>
      </c>
      <c r="O19" s="306">
        <v>4.3549309584116347E-2</v>
      </c>
      <c r="P19" s="317">
        <v>53</v>
      </c>
      <c r="Q19" s="306">
        <v>2.1652095759457472E-3</v>
      </c>
      <c r="R19" s="317">
        <v>691</v>
      </c>
      <c r="S19" s="306">
        <v>2.8229430509028517E-2</v>
      </c>
      <c r="T19" s="317">
        <v>14515</v>
      </c>
      <c r="U19" s="306">
        <v>0.59298145273306646</v>
      </c>
      <c r="V19" s="116"/>
    </row>
    <row r="20" spans="2:22">
      <c r="B20" s="540" t="s">
        <v>320</v>
      </c>
      <c r="C20" s="316" t="s">
        <v>313</v>
      </c>
      <c r="D20" s="317">
        <v>8009</v>
      </c>
      <c r="E20" s="306">
        <v>0.26911962365591396</v>
      </c>
      <c r="F20" s="317">
        <v>5138</v>
      </c>
      <c r="G20" s="306">
        <v>0.64152828068423018</v>
      </c>
      <c r="H20" s="317">
        <v>529</v>
      </c>
      <c r="I20" s="306">
        <v>6.605069297040829E-2</v>
      </c>
      <c r="J20" s="317">
        <v>322</v>
      </c>
      <c r="K20" s="306">
        <v>4.0204769634161572E-2</v>
      </c>
      <c r="L20" s="317">
        <v>333</v>
      </c>
      <c r="M20" s="306">
        <v>4.1578224497440378E-2</v>
      </c>
      <c r="N20" s="317">
        <v>1170</v>
      </c>
      <c r="O20" s="306">
        <v>0.14608565363965539</v>
      </c>
      <c r="P20" s="317">
        <v>51</v>
      </c>
      <c r="Q20" s="306">
        <v>6.3678361842926714E-3</v>
      </c>
      <c r="R20" s="317">
        <v>466</v>
      </c>
      <c r="S20" s="306">
        <v>5.818454238981146E-2</v>
      </c>
      <c r="T20" s="317">
        <v>0</v>
      </c>
      <c r="U20" s="306">
        <v>0</v>
      </c>
      <c r="V20" s="116"/>
    </row>
    <row r="21" spans="2:22">
      <c r="B21" s="541"/>
      <c r="C21" s="316" t="s">
        <v>314</v>
      </c>
      <c r="D21" s="317">
        <v>21751</v>
      </c>
      <c r="E21" s="306">
        <v>0.73088037634408609</v>
      </c>
      <c r="F21" s="317">
        <v>4823</v>
      </c>
      <c r="G21" s="306">
        <v>0.22173693163532712</v>
      </c>
      <c r="H21" s="317">
        <v>442</v>
      </c>
      <c r="I21" s="306">
        <v>2.0320904785986853E-2</v>
      </c>
      <c r="J21" s="317">
        <v>458</v>
      </c>
      <c r="K21" s="306">
        <v>2.1056503149280491E-2</v>
      </c>
      <c r="L21" s="317">
        <v>209</v>
      </c>
      <c r="M21" s="306">
        <v>9.608753620523193E-3</v>
      </c>
      <c r="N21" s="317">
        <v>755</v>
      </c>
      <c r="O21" s="306">
        <v>3.4711047767918717E-2</v>
      </c>
      <c r="P21" s="317">
        <v>40</v>
      </c>
      <c r="Q21" s="306">
        <v>1.8389959082341042E-3</v>
      </c>
      <c r="R21" s="317">
        <v>509</v>
      </c>
      <c r="S21" s="306">
        <v>2.3401222932278976E-2</v>
      </c>
      <c r="T21" s="317">
        <v>14515</v>
      </c>
      <c r="U21" s="306">
        <v>0.6673256402004506</v>
      </c>
      <c r="V21" s="116"/>
    </row>
    <row r="22" spans="2:22" ht="18" customHeight="1">
      <c r="B22" s="540" t="s">
        <v>321</v>
      </c>
      <c r="C22" s="316" t="s">
        <v>313</v>
      </c>
      <c r="D22" s="317">
        <v>7510</v>
      </c>
      <c r="E22" s="306">
        <v>0.25235215053763438</v>
      </c>
      <c r="F22" s="317">
        <v>4771</v>
      </c>
      <c r="G22" s="306">
        <v>0.63528628495339545</v>
      </c>
      <c r="H22" s="317">
        <v>503</v>
      </c>
      <c r="I22" s="306">
        <v>6.6977363515312915E-2</v>
      </c>
      <c r="J22" s="317">
        <v>282</v>
      </c>
      <c r="K22" s="306">
        <v>3.7549933422103859E-2</v>
      </c>
      <c r="L22" s="317">
        <v>308</v>
      </c>
      <c r="M22" s="306">
        <v>4.1011984021304924E-2</v>
      </c>
      <c r="N22" s="317">
        <v>1140</v>
      </c>
      <c r="O22" s="306">
        <v>0.15179760319573901</v>
      </c>
      <c r="P22" s="317">
        <v>44</v>
      </c>
      <c r="Q22" s="306">
        <v>5.8588548601864179E-3</v>
      </c>
      <c r="R22" s="317">
        <v>462</v>
      </c>
      <c r="S22" s="306">
        <v>6.151797603195739E-2</v>
      </c>
      <c r="T22" s="317">
        <v>0</v>
      </c>
      <c r="U22" s="306">
        <v>0</v>
      </c>
      <c r="V22" s="116"/>
    </row>
    <row r="23" spans="2:22" ht="18" customHeight="1">
      <c r="B23" s="541"/>
      <c r="C23" s="316" t="s">
        <v>314</v>
      </c>
      <c r="D23" s="317">
        <v>22250</v>
      </c>
      <c r="E23" s="306">
        <v>0.74764784946236562</v>
      </c>
      <c r="F23" s="317">
        <v>5190</v>
      </c>
      <c r="G23" s="306">
        <v>0.23325842696629212</v>
      </c>
      <c r="H23" s="317">
        <v>468</v>
      </c>
      <c r="I23" s="306">
        <v>2.103370786516854E-2</v>
      </c>
      <c r="J23" s="317">
        <v>498</v>
      </c>
      <c r="K23" s="306">
        <v>2.238202247191011E-2</v>
      </c>
      <c r="L23" s="317">
        <v>234</v>
      </c>
      <c r="M23" s="306">
        <v>1.051685393258427E-2</v>
      </c>
      <c r="N23" s="317">
        <v>785</v>
      </c>
      <c r="O23" s="306">
        <v>3.5280898876404496E-2</v>
      </c>
      <c r="P23" s="317">
        <v>47</v>
      </c>
      <c r="Q23" s="306">
        <v>2.1123595505617978E-3</v>
      </c>
      <c r="R23" s="317">
        <v>513</v>
      </c>
      <c r="S23" s="306">
        <v>2.3056179775280898E-2</v>
      </c>
      <c r="T23" s="317">
        <v>14515</v>
      </c>
      <c r="U23" s="306">
        <v>0.65235955056179773</v>
      </c>
      <c r="V23" s="116"/>
    </row>
    <row r="24" spans="2:22" ht="18" customHeight="1">
      <c r="B24" s="540" t="s">
        <v>322</v>
      </c>
      <c r="C24" s="316" t="s">
        <v>313</v>
      </c>
      <c r="D24" s="317">
        <v>4373</v>
      </c>
      <c r="E24" s="306">
        <v>0.14694220430107527</v>
      </c>
      <c r="F24" s="317">
        <v>2825</v>
      </c>
      <c r="G24" s="306">
        <v>0.64600960439057853</v>
      </c>
      <c r="H24" s="317">
        <v>270</v>
      </c>
      <c r="I24" s="306">
        <v>6.1742510862108392E-2</v>
      </c>
      <c r="J24" s="317">
        <v>127</v>
      </c>
      <c r="K24" s="306">
        <v>2.9041847701806539E-2</v>
      </c>
      <c r="L24" s="317">
        <v>164</v>
      </c>
      <c r="M24" s="306">
        <v>3.7502858449576945E-2</v>
      </c>
      <c r="N24" s="317">
        <v>697</v>
      </c>
      <c r="O24" s="306">
        <v>0.15938714841070203</v>
      </c>
      <c r="P24" s="317">
        <v>33</v>
      </c>
      <c r="Q24" s="306">
        <v>7.5463068831465819E-3</v>
      </c>
      <c r="R24" s="317">
        <v>257</v>
      </c>
      <c r="S24" s="306">
        <v>5.8769723302080946E-2</v>
      </c>
      <c r="T24" s="317">
        <v>0</v>
      </c>
      <c r="U24" s="306">
        <v>0</v>
      </c>
      <c r="V24" s="116"/>
    </row>
    <row r="25" spans="2:22" ht="18" customHeight="1">
      <c r="B25" s="541"/>
      <c r="C25" s="316" t="s">
        <v>314</v>
      </c>
      <c r="D25" s="317">
        <v>25387</v>
      </c>
      <c r="E25" s="306">
        <v>0.85305779569892481</v>
      </c>
      <c r="F25" s="317">
        <v>7136</v>
      </c>
      <c r="G25" s="306">
        <v>0.28108874620868951</v>
      </c>
      <c r="H25" s="317">
        <v>701</v>
      </c>
      <c r="I25" s="306">
        <v>2.7612557608224685E-2</v>
      </c>
      <c r="J25" s="317">
        <v>653</v>
      </c>
      <c r="K25" s="306">
        <v>2.5721826131484618E-2</v>
      </c>
      <c r="L25" s="317">
        <v>378</v>
      </c>
      <c r="M25" s="306">
        <v>1.4889510379328001E-2</v>
      </c>
      <c r="N25" s="317">
        <v>1228</v>
      </c>
      <c r="O25" s="306">
        <v>4.8371213613266635E-2</v>
      </c>
      <c r="P25" s="317">
        <v>58</v>
      </c>
      <c r="Q25" s="306">
        <v>2.2846338677275772E-3</v>
      </c>
      <c r="R25" s="317">
        <v>718</v>
      </c>
      <c r="S25" s="306">
        <v>2.8282191672903453E-2</v>
      </c>
      <c r="T25" s="317">
        <v>14515</v>
      </c>
      <c r="U25" s="306">
        <v>0.57174932051837546</v>
      </c>
      <c r="V25" s="116"/>
    </row>
    <row r="26" spans="2:22" ht="18" customHeight="1">
      <c r="B26" s="540" t="s">
        <v>323</v>
      </c>
      <c r="C26" s="316" t="s">
        <v>313</v>
      </c>
      <c r="D26" s="317">
        <v>1531</v>
      </c>
      <c r="E26" s="306">
        <v>5.144489247311828E-2</v>
      </c>
      <c r="F26" s="317">
        <v>899</v>
      </c>
      <c r="G26" s="306">
        <v>0.58719790986283482</v>
      </c>
      <c r="H26" s="317">
        <v>66</v>
      </c>
      <c r="I26" s="306">
        <v>4.3109079033311556E-2</v>
      </c>
      <c r="J26" s="317">
        <v>49</v>
      </c>
      <c r="K26" s="306">
        <v>3.2005225342913127E-2</v>
      </c>
      <c r="L26" s="317">
        <v>96</v>
      </c>
      <c r="M26" s="306">
        <v>6.2704114957544091E-2</v>
      </c>
      <c r="N26" s="317">
        <v>305</v>
      </c>
      <c r="O26" s="306">
        <v>0.19921619856303072</v>
      </c>
      <c r="P26" s="317">
        <v>19</v>
      </c>
      <c r="Q26" s="306">
        <v>1.2410189418680601E-2</v>
      </c>
      <c r="R26" s="317">
        <v>97</v>
      </c>
      <c r="S26" s="306">
        <v>6.3357282821685179E-2</v>
      </c>
      <c r="T26" s="317">
        <v>0</v>
      </c>
      <c r="U26" s="306">
        <v>0</v>
      </c>
      <c r="V26" s="116"/>
    </row>
    <row r="27" spans="2:22" ht="18" customHeight="1">
      <c r="B27" s="541"/>
      <c r="C27" s="316" t="s">
        <v>314</v>
      </c>
      <c r="D27" s="317">
        <v>28229</v>
      </c>
      <c r="E27" s="306">
        <v>0.94855510752688177</v>
      </c>
      <c r="F27" s="317">
        <v>9062</v>
      </c>
      <c r="G27" s="306">
        <v>0.32101739346062558</v>
      </c>
      <c r="H27" s="317">
        <v>905</v>
      </c>
      <c r="I27" s="306">
        <v>3.2059229869991851E-2</v>
      </c>
      <c r="J27" s="317">
        <v>731</v>
      </c>
      <c r="K27" s="306">
        <v>2.5895355839739276E-2</v>
      </c>
      <c r="L27" s="317">
        <v>446</v>
      </c>
      <c r="M27" s="306">
        <v>1.579935527294626E-2</v>
      </c>
      <c r="N27" s="317">
        <v>1620</v>
      </c>
      <c r="O27" s="306">
        <v>5.7387792695455027E-2</v>
      </c>
      <c r="P27" s="317">
        <v>72</v>
      </c>
      <c r="Q27" s="306">
        <v>2.5505685642424458E-3</v>
      </c>
      <c r="R27" s="317">
        <v>878</v>
      </c>
      <c r="S27" s="306">
        <v>3.1102766658400935E-2</v>
      </c>
      <c r="T27" s="317">
        <v>14515</v>
      </c>
      <c r="U27" s="306">
        <v>0.51418753763859859</v>
      </c>
      <c r="V27" s="116"/>
    </row>
    <row r="28" spans="2:22">
      <c r="B28" s="540" t="s">
        <v>324</v>
      </c>
      <c r="C28" s="316" t="s">
        <v>313</v>
      </c>
      <c r="D28" s="317">
        <v>14515</v>
      </c>
      <c r="E28" s="306">
        <v>0.48773521505376344</v>
      </c>
      <c r="F28" s="317">
        <v>0</v>
      </c>
      <c r="G28" s="306">
        <v>0</v>
      </c>
      <c r="H28" s="317">
        <v>0</v>
      </c>
      <c r="I28" s="306">
        <v>0</v>
      </c>
      <c r="J28" s="317">
        <v>0</v>
      </c>
      <c r="K28" s="306">
        <v>0</v>
      </c>
      <c r="L28" s="317">
        <v>0</v>
      </c>
      <c r="M28" s="306">
        <v>0</v>
      </c>
      <c r="N28" s="317">
        <v>0</v>
      </c>
      <c r="O28" s="306">
        <v>0</v>
      </c>
      <c r="P28" s="317">
        <v>0</v>
      </c>
      <c r="Q28" s="306">
        <v>0</v>
      </c>
      <c r="R28" s="317">
        <v>0</v>
      </c>
      <c r="S28" s="306">
        <v>0</v>
      </c>
      <c r="T28" s="317">
        <v>14515</v>
      </c>
      <c r="U28" s="306">
        <v>1</v>
      </c>
      <c r="V28" s="116"/>
    </row>
    <row r="29" spans="2:22">
      <c r="B29" s="541"/>
      <c r="C29" s="316" t="s">
        <v>314</v>
      </c>
      <c r="D29" s="317">
        <v>15245</v>
      </c>
      <c r="E29" s="306">
        <v>0.51226478494623651</v>
      </c>
      <c r="F29" s="317">
        <v>9961</v>
      </c>
      <c r="G29" s="306">
        <v>0.65339455559199733</v>
      </c>
      <c r="H29" s="317">
        <v>971</v>
      </c>
      <c r="I29" s="306">
        <v>6.3693014102984585E-2</v>
      </c>
      <c r="J29" s="317">
        <v>780</v>
      </c>
      <c r="K29" s="306">
        <v>5.1164316169235807E-2</v>
      </c>
      <c r="L29" s="317">
        <v>542</v>
      </c>
      <c r="M29" s="306">
        <v>3.5552640209904889E-2</v>
      </c>
      <c r="N29" s="317">
        <v>1925</v>
      </c>
      <c r="O29" s="306">
        <v>0.12627090849458839</v>
      </c>
      <c r="P29" s="317">
        <v>91</v>
      </c>
      <c r="Q29" s="306">
        <v>5.9691702197441788E-3</v>
      </c>
      <c r="R29" s="317">
        <v>975</v>
      </c>
      <c r="S29" s="306">
        <v>6.3955395211544766E-2</v>
      </c>
      <c r="T29" s="317">
        <v>0</v>
      </c>
      <c r="U29" s="306">
        <v>0</v>
      </c>
      <c r="V29" s="116"/>
    </row>
    <row r="30" spans="2:22">
      <c r="B30" s="549" t="s">
        <v>291</v>
      </c>
      <c r="C30" s="549"/>
      <c r="D30" s="549"/>
      <c r="E30" s="549"/>
      <c r="F30" s="549"/>
      <c r="G30" s="549"/>
    </row>
    <row r="31" spans="2:22" ht="14.45" customHeight="1">
      <c r="B31" s="531" t="s">
        <v>292</v>
      </c>
      <c r="C31" s="531"/>
      <c r="D31" s="531"/>
      <c r="E31" s="531"/>
      <c r="F31" s="531"/>
      <c r="G31" s="531"/>
      <c r="H31" s="531"/>
    </row>
  </sheetData>
  <mergeCells count="26">
    <mergeCell ref="B26:B27"/>
    <mergeCell ref="B28:B29"/>
    <mergeCell ref="B30:G30"/>
    <mergeCell ref="B31:H31"/>
    <mergeCell ref="B14:B15"/>
    <mergeCell ref="B16:B17"/>
    <mergeCell ref="B18:B19"/>
    <mergeCell ref="B20:B21"/>
    <mergeCell ref="B22:B23"/>
    <mergeCell ref="B24:B25"/>
    <mergeCell ref="B12:B13"/>
    <mergeCell ref="B2:C2"/>
    <mergeCell ref="B5:B7"/>
    <mergeCell ref="C5:C7"/>
    <mergeCell ref="D5:E6"/>
    <mergeCell ref="B8:B9"/>
    <mergeCell ref="B10:B11"/>
    <mergeCell ref="F5:U5"/>
    <mergeCell ref="F6:G6"/>
    <mergeCell ref="H6:I6"/>
    <mergeCell ref="J6:K6"/>
    <mergeCell ref="L6:M6"/>
    <mergeCell ref="N6:O6"/>
    <mergeCell ref="P6:Q6"/>
    <mergeCell ref="R6:S6"/>
    <mergeCell ref="T6:U6"/>
  </mergeCells>
  <hyperlinks>
    <hyperlink ref="V4" location="INDICE!A1" display="ÍNDICE"/>
  </hyperlinks>
  <pageMargins left="0.7" right="0.7" top="0.75" bottom="0.75" header="0.3" footer="0.3"/>
  <pageSetup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3"/>
  <sheetViews>
    <sheetView showGridLines="0" zoomScale="130" zoomScaleNormal="130" workbookViewId="0">
      <selection activeCell="H16" sqref="H16"/>
    </sheetView>
  </sheetViews>
  <sheetFormatPr baseColWidth="10" defaultRowHeight="15"/>
  <cols>
    <col min="2" max="2" width="19.28515625" customWidth="1"/>
    <col min="3" max="3" width="20.28515625" customWidth="1"/>
    <col min="4" max="4" width="13.7109375" customWidth="1"/>
  </cols>
  <sheetData>
    <row r="1" spans="2:14" ht="98.45" customHeight="1"/>
    <row r="2" spans="2:14" ht="18">
      <c r="B2" s="532"/>
      <c r="C2" s="532"/>
      <c r="D2" s="107"/>
      <c r="E2" s="107"/>
    </row>
    <row r="3" spans="2:14" ht="17.25">
      <c r="B3" s="111"/>
      <c r="C3" s="111"/>
      <c r="D3" s="111"/>
      <c r="E3" s="111"/>
    </row>
    <row r="4" spans="2:14" ht="44.25" customHeight="1">
      <c r="J4" s="351"/>
      <c r="K4" s="351"/>
      <c r="L4" s="351"/>
      <c r="M4" s="351"/>
      <c r="N4" s="351"/>
    </row>
    <row r="5" spans="2:14" ht="42.6" customHeight="1">
      <c r="B5" s="312" t="s">
        <v>334</v>
      </c>
      <c r="C5" s="312" t="s">
        <v>335</v>
      </c>
      <c r="D5" s="312" t="s">
        <v>533</v>
      </c>
      <c r="E5" s="312" t="s">
        <v>310</v>
      </c>
      <c r="G5" s="43" t="s">
        <v>201</v>
      </c>
      <c r="J5" s="351"/>
      <c r="K5" s="351"/>
      <c r="L5" s="351"/>
      <c r="M5" s="351"/>
      <c r="N5" s="351"/>
    </row>
    <row r="6" spans="2:14" ht="24.75" customHeight="1">
      <c r="B6" s="540" t="s">
        <v>336</v>
      </c>
      <c r="C6" s="316" t="s">
        <v>313</v>
      </c>
      <c r="D6" s="316">
        <v>2963</v>
      </c>
      <c r="E6" s="306">
        <v>0.55653643876784376</v>
      </c>
      <c r="J6" s="351"/>
      <c r="K6" s="351"/>
      <c r="L6" s="351"/>
      <c r="M6" s="351"/>
      <c r="N6" s="351"/>
    </row>
    <row r="7" spans="2:14" ht="15" customHeight="1">
      <c r="B7" s="541"/>
      <c r="C7" s="316" t="s">
        <v>314</v>
      </c>
      <c r="D7" s="316">
        <v>2361</v>
      </c>
      <c r="E7" s="306">
        <v>0.4434635612321563</v>
      </c>
      <c r="J7" s="351"/>
      <c r="K7" s="351"/>
      <c r="L7" s="351"/>
      <c r="M7" s="351"/>
      <c r="N7" s="351"/>
    </row>
    <row r="8" spans="2:14">
      <c r="B8" s="540" t="s">
        <v>337</v>
      </c>
      <c r="C8" s="316" t="s">
        <v>313</v>
      </c>
      <c r="D8" s="316">
        <v>1754</v>
      </c>
      <c r="E8" s="306">
        <v>0.32945154019534184</v>
      </c>
      <c r="J8" s="351"/>
      <c r="K8" s="351"/>
      <c r="L8" s="351"/>
      <c r="M8" s="351"/>
      <c r="N8" s="351"/>
    </row>
    <row r="9" spans="2:14" ht="15" customHeight="1">
      <c r="B9" s="541"/>
      <c r="C9" s="316" t="s">
        <v>314</v>
      </c>
      <c r="D9" s="316">
        <v>3570</v>
      </c>
      <c r="E9" s="306">
        <v>0.67054845980465816</v>
      </c>
      <c r="J9" s="351"/>
      <c r="K9" s="351"/>
      <c r="L9" s="351"/>
      <c r="M9" s="351"/>
      <c r="N9" s="351"/>
    </row>
    <row r="10" spans="2:14">
      <c r="B10" s="540" t="s">
        <v>338</v>
      </c>
      <c r="C10" s="316" t="s">
        <v>313</v>
      </c>
      <c r="D10" s="316">
        <v>46</v>
      </c>
      <c r="E10" s="306">
        <v>8.6401202103681442E-3</v>
      </c>
      <c r="J10" s="351"/>
      <c r="K10" s="351"/>
      <c r="L10" s="351"/>
      <c r="M10" s="351"/>
      <c r="N10" s="351"/>
    </row>
    <row r="11" spans="2:14" ht="15" customHeight="1">
      <c r="B11" s="541"/>
      <c r="C11" s="316" t="s">
        <v>314</v>
      </c>
      <c r="D11" s="316">
        <v>5278</v>
      </c>
      <c r="E11" s="306">
        <v>0.99135987978963191</v>
      </c>
      <c r="J11" s="351"/>
      <c r="K11" s="351"/>
      <c r="L11" s="351"/>
      <c r="M11" s="351"/>
      <c r="N11" s="351"/>
    </row>
    <row r="12" spans="2:14">
      <c r="B12" s="540" t="s">
        <v>339</v>
      </c>
      <c r="C12" s="316" t="s">
        <v>313</v>
      </c>
      <c r="D12" s="316">
        <v>9</v>
      </c>
      <c r="E12" s="306">
        <v>1.6904583020285499E-3</v>
      </c>
      <c r="J12" s="351"/>
      <c r="K12" s="351"/>
      <c r="L12" s="351"/>
      <c r="M12" s="351"/>
      <c r="N12" s="351"/>
    </row>
    <row r="13" spans="2:14" ht="15" customHeight="1">
      <c r="B13" s="556"/>
      <c r="C13" s="316" t="s">
        <v>314</v>
      </c>
      <c r="D13" s="316">
        <v>5315</v>
      </c>
      <c r="E13" s="306">
        <v>0.99830954169797137</v>
      </c>
      <c r="J13" s="351"/>
      <c r="K13" s="351"/>
      <c r="L13" s="351"/>
      <c r="M13" s="351"/>
      <c r="N13" s="351"/>
    </row>
    <row r="14" spans="2:14">
      <c r="B14" s="540" t="s">
        <v>340</v>
      </c>
      <c r="C14" s="316" t="s">
        <v>313</v>
      </c>
      <c r="D14" s="316">
        <v>1278</v>
      </c>
      <c r="E14" s="306">
        <v>0.2400450788880541</v>
      </c>
      <c r="J14" s="351"/>
      <c r="K14" s="351"/>
      <c r="L14" s="351"/>
      <c r="M14" s="351"/>
      <c r="N14" s="351"/>
    </row>
    <row r="15" spans="2:14" ht="15" customHeight="1">
      <c r="B15" s="556"/>
      <c r="C15" s="316" t="s">
        <v>314</v>
      </c>
      <c r="D15" s="316">
        <v>4046</v>
      </c>
      <c r="E15" s="306">
        <v>0.75995492111194596</v>
      </c>
      <c r="J15" s="351"/>
      <c r="K15" s="351"/>
      <c r="L15" s="351"/>
      <c r="M15" s="351"/>
      <c r="N15" s="351"/>
    </row>
    <row r="16" spans="2:14">
      <c r="B16" s="540" t="s">
        <v>341</v>
      </c>
      <c r="C16" s="316" t="s">
        <v>313</v>
      </c>
      <c r="D16" s="316">
        <v>658</v>
      </c>
      <c r="E16" s="306">
        <v>0.12359128474830954</v>
      </c>
      <c r="J16" s="351"/>
      <c r="K16" s="351"/>
      <c r="L16" s="351"/>
      <c r="M16" s="351"/>
      <c r="N16" s="351"/>
    </row>
    <row r="17" spans="2:14" ht="15" customHeight="1">
      <c r="B17" s="556"/>
      <c r="C17" s="316" t="s">
        <v>314</v>
      </c>
      <c r="D17" s="316">
        <v>4666</v>
      </c>
      <c r="E17" s="306">
        <v>0.87640871525169051</v>
      </c>
      <c r="J17" s="351"/>
      <c r="K17" s="351"/>
      <c r="L17" s="351"/>
      <c r="M17" s="351"/>
      <c r="N17" s="351"/>
    </row>
    <row r="18" spans="2:14">
      <c r="B18" s="540" t="s">
        <v>342</v>
      </c>
      <c r="C18" s="316" t="s">
        <v>313</v>
      </c>
      <c r="D18" s="316">
        <v>825</v>
      </c>
      <c r="E18" s="306">
        <v>0.1549586776859504</v>
      </c>
      <c r="J18" s="351"/>
      <c r="K18" s="351"/>
      <c r="L18" s="351"/>
      <c r="M18" s="351"/>
      <c r="N18" s="351"/>
    </row>
    <row r="19" spans="2:14" ht="15" customHeight="1">
      <c r="B19" s="556"/>
      <c r="C19" s="316" t="s">
        <v>314</v>
      </c>
      <c r="D19" s="316">
        <v>4499</v>
      </c>
      <c r="E19" s="306">
        <v>0.84504132231404949</v>
      </c>
      <c r="J19" s="351"/>
      <c r="K19" s="351"/>
      <c r="L19" s="351"/>
      <c r="M19" s="351"/>
      <c r="N19" s="351"/>
    </row>
    <row r="20" spans="2:14">
      <c r="B20" s="540" t="s">
        <v>343</v>
      </c>
      <c r="C20" s="316" t="s">
        <v>313</v>
      </c>
      <c r="D20" s="316">
        <v>239</v>
      </c>
      <c r="E20" s="306">
        <v>4.4891059353869271E-2</v>
      </c>
      <c r="J20" s="351"/>
      <c r="K20" s="351"/>
      <c r="L20" s="351"/>
      <c r="M20" s="351"/>
      <c r="N20" s="351"/>
    </row>
    <row r="21" spans="2:14" ht="15" customHeight="1">
      <c r="B21" s="556"/>
      <c r="C21" s="316" t="s">
        <v>314</v>
      </c>
      <c r="D21" s="316">
        <v>5085</v>
      </c>
      <c r="E21" s="306">
        <v>0.95510894064613072</v>
      </c>
      <c r="J21" s="351"/>
      <c r="K21" s="351"/>
      <c r="L21" s="351"/>
      <c r="M21" s="351"/>
      <c r="N21" s="351"/>
    </row>
    <row r="22" spans="2:14">
      <c r="B22" s="549" t="s">
        <v>291</v>
      </c>
      <c r="C22" s="549"/>
      <c r="D22" s="549"/>
      <c r="E22" s="531"/>
      <c r="J22" s="351"/>
      <c r="K22" s="351"/>
      <c r="L22" s="351"/>
      <c r="M22" s="351"/>
      <c r="N22" s="351"/>
    </row>
    <row r="23" spans="2:14" ht="15" customHeight="1">
      <c r="B23" s="531" t="s">
        <v>292</v>
      </c>
      <c r="C23" s="531"/>
      <c r="D23" s="531"/>
      <c r="E23" s="531"/>
      <c r="F23" s="531"/>
      <c r="J23" s="351"/>
      <c r="K23" s="351"/>
      <c r="L23" s="351"/>
      <c r="M23" s="351"/>
      <c r="N23" s="351"/>
    </row>
  </sheetData>
  <mergeCells count="11">
    <mergeCell ref="B16:B17"/>
    <mergeCell ref="B18:B19"/>
    <mergeCell ref="B20:B21"/>
    <mergeCell ref="B22:E22"/>
    <mergeCell ref="B23:F23"/>
    <mergeCell ref="B14:B15"/>
    <mergeCell ref="B2:C2"/>
    <mergeCell ref="B6:B7"/>
    <mergeCell ref="B8:B9"/>
    <mergeCell ref="B10:B11"/>
    <mergeCell ref="B12:B13"/>
  </mergeCells>
  <hyperlinks>
    <hyperlink ref="G5" location="INDICE!A1" display="ÍNDICE"/>
  </hyperlinks>
  <pageMargins left="0.7" right="0.7" top="0.75" bottom="0.75" header="0.3" footer="0.3"/>
  <pageSetup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25"/>
  <sheetViews>
    <sheetView showGridLines="0" zoomScale="130" zoomScaleNormal="130" workbookViewId="0">
      <selection activeCell="N12" sqref="N12"/>
    </sheetView>
  </sheetViews>
  <sheetFormatPr baseColWidth="10" defaultRowHeight="15"/>
  <cols>
    <col min="2" max="2" width="19.28515625" customWidth="1"/>
    <col min="3" max="3" width="12" customWidth="1"/>
    <col min="4" max="7" width="12.7109375" customWidth="1"/>
  </cols>
  <sheetData>
    <row r="1" spans="2:14" ht="98.45" customHeight="1"/>
    <row r="2" spans="2:14" ht="17.25">
      <c r="B2" s="111"/>
      <c r="C2" s="111"/>
    </row>
    <row r="3" spans="2:14" ht="17.25">
      <c r="B3" s="111"/>
      <c r="C3" s="111"/>
    </row>
    <row r="4" spans="2:14" ht="46.5" customHeight="1" thickBot="1">
      <c r="H4" s="117"/>
      <c r="I4" s="117"/>
      <c r="J4" s="117"/>
      <c r="K4" s="117"/>
      <c r="L4" s="117"/>
      <c r="M4" s="117"/>
      <c r="N4" s="43" t="s">
        <v>201</v>
      </c>
    </row>
    <row r="5" spans="2:14" ht="25.15" customHeight="1">
      <c r="B5" s="561" t="s">
        <v>334</v>
      </c>
      <c r="C5" s="564" t="s">
        <v>335</v>
      </c>
      <c r="D5" s="567" t="s">
        <v>344</v>
      </c>
      <c r="E5" s="557"/>
      <c r="F5" s="557"/>
      <c r="G5" s="558"/>
      <c r="H5" s="557" t="s">
        <v>345</v>
      </c>
      <c r="I5" s="557"/>
      <c r="J5" s="557"/>
      <c r="K5" s="557"/>
      <c r="L5" s="557"/>
      <c r="M5" s="558"/>
      <c r="N5" s="118"/>
    </row>
    <row r="6" spans="2:14" ht="18.75" customHeight="1">
      <c r="B6" s="562"/>
      <c r="C6" s="565"/>
      <c r="D6" s="559" t="s">
        <v>313</v>
      </c>
      <c r="E6" s="536"/>
      <c r="F6" s="535" t="s">
        <v>314</v>
      </c>
      <c r="G6" s="560"/>
      <c r="H6" s="550" t="s">
        <v>346</v>
      </c>
      <c r="I6" s="536"/>
      <c r="J6" s="535" t="s">
        <v>347</v>
      </c>
      <c r="K6" s="536"/>
      <c r="L6" s="535" t="s">
        <v>348</v>
      </c>
      <c r="M6" s="560"/>
      <c r="N6" s="118"/>
    </row>
    <row r="7" spans="2:14" ht="34.15" customHeight="1" thickBot="1">
      <c r="B7" s="563"/>
      <c r="C7" s="566"/>
      <c r="D7" s="324" t="s">
        <v>285</v>
      </c>
      <c r="E7" s="321" t="s">
        <v>311</v>
      </c>
      <c r="F7" s="321" t="s">
        <v>285</v>
      </c>
      <c r="G7" s="322" t="s">
        <v>311</v>
      </c>
      <c r="H7" s="323" t="s">
        <v>285</v>
      </c>
      <c r="I7" s="321" t="s">
        <v>311</v>
      </c>
      <c r="J7" s="321" t="s">
        <v>285</v>
      </c>
      <c r="K7" s="321" t="s">
        <v>311</v>
      </c>
      <c r="L7" s="321" t="s">
        <v>285</v>
      </c>
      <c r="M7" s="322" t="s">
        <v>311</v>
      </c>
      <c r="N7" s="118"/>
    </row>
    <row r="8" spans="2:14">
      <c r="B8" s="556" t="s">
        <v>336</v>
      </c>
      <c r="C8" s="319" t="s">
        <v>313</v>
      </c>
      <c r="D8" s="320">
        <v>2101</v>
      </c>
      <c r="E8" s="308">
        <v>0.5138175593054537</v>
      </c>
      <c r="F8" s="320">
        <v>862</v>
      </c>
      <c r="G8" s="308">
        <v>0.69797570850202428</v>
      </c>
      <c r="H8" s="320">
        <v>1051</v>
      </c>
      <c r="I8" s="308">
        <v>0.50023798191337454</v>
      </c>
      <c r="J8" s="320">
        <v>910</v>
      </c>
      <c r="K8" s="308">
        <v>0.43312708234174202</v>
      </c>
      <c r="L8" s="320">
        <v>140</v>
      </c>
      <c r="M8" s="308">
        <v>6.6634935744883383E-2</v>
      </c>
      <c r="N8" s="118"/>
    </row>
    <row r="9" spans="2:14">
      <c r="B9" s="541"/>
      <c r="C9" s="316" t="s">
        <v>314</v>
      </c>
      <c r="D9" s="317">
        <v>1988</v>
      </c>
      <c r="E9" s="306">
        <v>0.4861824406945463</v>
      </c>
      <c r="F9" s="317">
        <v>373</v>
      </c>
      <c r="G9" s="306">
        <v>0.30202429149797572</v>
      </c>
      <c r="H9" s="317">
        <v>822</v>
      </c>
      <c r="I9" s="306">
        <v>0.41348088531187122</v>
      </c>
      <c r="J9" s="317">
        <v>1041</v>
      </c>
      <c r="K9" s="306">
        <v>0.52364185110663986</v>
      </c>
      <c r="L9" s="317">
        <v>125</v>
      </c>
      <c r="M9" s="306">
        <v>6.2877263581488943E-2</v>
      </c>
      <c r="N9" s="118"/>
    </row>
    <row r="10" spans="2:14" ht="14.45" customHeight="1">
      <c r="B10" s="540" t="s">
        <v>337</v>
      </c>
      <c r="C10" s="316" t="s">
        <v>313</v>
      </c>
      <c r="D10" s="317">
        <v>1260</v>
      </c>
      <c r="E10" s="306">
        <v>0.3081438004402054</v>
      </c>
      <c r="F10" s="317">
        <v>494</v>
      </c>
      <c r="G10" s="306">
        <v>0.4</v>
      </c>
      <c r="H10" s="317">
        <v>596</v>
      </c>
      <c r="I10" s="306">
        <v>0.47301587301587306</v>
      </c>
      <c r="J10" s="317">
        <v>568</v>
      </c>
      <c r="K10" s="306">
        <v>0.4507936507936508</v>
      </c>
      <c r="L10" s="317">
        <v>96</v>
      </c>
      <c r="M10" s="306">
        <v>7.6190476190476183E-2</v>
      </c>
      <c r="N10" s="118"/>
    </row>
    <row r="11" spans="2:14">
      <c r="B11" s="541"/>
      <c r="C11" s="316" t="s">
        <v>314</v>
      </c>
      <c r="D11" s="317">
        <v>2829</v>
      </c>
      <c r="E11" s="306">
        <v>0.6918561995597946</v>
      </c>
      <c r="F11" s="317">
        <v>741</v>
      </c>
      <c r="G11" s="306">
        <v>0.6</v>
      </c>
      <c r="H11" s="317">
        <v>1277</v>
      </c>
      <c r="I11" s="306">
        <v>0.45139625309296572</v>
      </c>
      <c r="J11" s="317">
        <v>1383</v>
      </c>
      <c r="K11" s="306">
        <v>0.48886532343584305</v>
      </c>
      <c r="L11" s="317">
        <v>169</v>
      </c>
      <c r="M11" s="306">
        <v>5.9738423471191231E-2</v>
      </c>
      <c r="N11" s="118"/>
    </row>
    <row r="12" spans="2:14">
      <c r="B12" s="540" t="s">
        <v>338</v>
      </c>
      <c r="C12" s="316" t="s">
        <v>313</v>
      </c>
      <c r="D12" s="317">
        <v>42</v>
      </c>
      <c r="E12" s="306">
        <v>1.0271460014673515E-2</v>
      </c>
      <c r="F12" s="317">
        <v>4</v>
      </c>
      <c r="G12" s="306">
        <v>3.2388663967611335E-3</v>
      </c>
      <c r="H12" s="317">
        <v>12</v>
      </c>
      <c r="I12" s="306">
        <v>0.28571428571428575</v>
      </c>
      <c r="J12" s="317">
        <v>24</v>
      </c>
      <c r="K12" s="306">
        <v>0.57142857142857151</v>
      </c>
      <c r="L12" s="317">
        <v>6</v>
      </c>
      <c r="M12" s="306">
        <v>0.14285714285714288</v>
      </c>
      <c r="N12" s="118"/>
    </row>
    <row r="13" spans="2:14">
      <c r="B13" s="541"/>
      <c r="C13" s="316" t="s">
        <v>314</v>
      </c>
      <c r="D13" s="317">
        <v>4047</v>
      </c>
      <c r="E13" s="306">
        <v>0.98972853998532639</v>
      </c>
      <c r="F13" s="317">
        <v>1231</v>
      </c>
      <c r="G13" s="306">
        <v>0.99676113360323881</v>
      </c>
      <c r="H13" s="317">
        <v>1861</v>
      </c>
      <c r="I13" s="306">
        <v>0.45984680009883866</v>
      </c>
      <c r="J13" s="317">
        <v>1927</v>
      </c>
      <c r="K13" s="306">
        <v>0.47615517667407958</v>
      </c>
      <c r="L13" s="317">
        <v>259</v>
      </c>
      <c r="M13" s="306">
        <v>6.3998023227081785E-2</v>
      </c>
      <c r="N13" s="118"/>
    </row>
    <row r="14" spans="2:14">
      <c r="B14" s="540" t="s">
        <v>339</v>
      </c>
      <c r="C14" s="316" t="s">
        <v>313</v>
      </c>
      <c r="D14" s="317">
        <v>2</v>
      </c>
      <c r="E14" s="306">
        <v>4.8911714355588166E-4</v>
      </c>
      <c r="F14" s="317">
        <v>7</v>
      </c>
      <c r="G14" s="306">
        <v>5.6680161943319842E-3</v>
      </c>
      <c r="H14" s="317">
        <v>0</v>
      </c>
      <c r="I14" s="306">
        <v>0</v>
      </c>
      <c r="J14" s="317">
        <v>2</v>
      </c>
      <c r="K14" s="306">
        <v>1</v>
      </c>
      <c r="L14" s="317">
        <v>0</v>
      </c>
      <c r="M14" s="306">
        <v>0</v>
      </c>
      <c r="N14" s="118"/>
    </row>
    <row r="15" spans="2:14">
      <c r="B15" s="541"/>
      <c r="C15" s="316" t="s">
        <v>314</v>
      </c>
      <c r="D15" s="317">
        <v>4087</v>
      </c>
      <c r="E15" s="306">
        <v>0.99951088285644418</v>
      </c>
      <c r="F15" s="317">
        <v>1228</v>
      </c>
      <c r="G15" s="306">
        <v>0.99433198380566812</v>
      </c>
      <c r="H15" s="317">
        <v>1873</v>
      </c>
      <c r="I15" s="306">
        <v>0.45828235869831174</v>
      </c>
      <c r="J15" s="317">
        <v>1949</v>
      </c>
      <c r="K15" s="306">
        <v>0.47687790555419624</v>
      </c>
      <c r="L15" s="317">
        <v>265</v>
      </c>
      <c r="M15" s="306">
        <v>6.483973574749205E-2</v>
      </c>
      <c r="N15" s="118"/>
    </row>
    <row r="16" spans="2:14" ht="15" customHeight="1">
      <c r="B16" s="540" t="s">
        <v>340</v>
      </c>
      <c r="C16" s="316" t="s">
        <v>313</v>
      </c>
      <c r="D16" s="317">
        <v>1134</v>
      </c>
      <c r="E16" s="306">
        <v>0.27732942039618491</v>
      </c>
      <c r="F16" s="317">
        <v>144</v>
      </c>
      <c r="G16" s="306">
        <v>0.11659919028340081</v>
      </c>
      <c r="H16" s="317">
        <v>435</v>
      </c>
      <c r="I16" s="306">
        <v>0.3835978835978836</v>
      </c>
      <c r="J16" s="317">
        <v>624</v>
      </c>
      <c r="K16" s="306">
        <v>0.55026455026455023</v>
      </c>
      <c r="L16" s="317">
        <v>75</v>
      </c>
      <c r="M16" s="306">
        <v>6.6137566137566134E-2</v>
      </c>
      <c r="N16" s="118"/>
    </row>
    <row r="17" spans="2:14">
      <c r="B17" s="541"/>
      <c r="C17" s="316" t="s">
        <v>314</v>
      </c>
      <c r="D17" s="317">
        <v>2955</v>
      </c>
      <c r="E17" s="306">
        <v>0.72267057960381509</v>
      </c>
      <c r="F17" s="317">
        <v>1091</v>
      </c>
      <c r="G17" s="306">
        <v>0.88340080971659918</v>
      </c>
      <c r="H17" s="317">
        <v>1438</v>
      </c>
      <c r="I17" s="306">
        <v>0.48663282571912014</v>
      </c>
      <c r="J17" s="317">
        <v>1327</v>
      </c>
      <c r="K17" s="306">
        <v>0.44906937394247037</v>
      </c>
      <c r="L17" s="317">
        <v>190</v>
      </c>
      <c r="M17" s="306">
        <v>6.4297800338409483E-2</v>
      </c>
      <c r="N17" s="118"/>
    </row>
    <row r="18" spans="2:14">
      <c r="B18" s="540" t="s">
        <v>341</v>
      </c>
      <c r="C18" s="316" t="s">
        <v>313</v>
      </c>
      <c r="D18" s="317">
        <v>354</v>
      </c>
      <c r="E18" s="306">
        <v>8.6573734409391048E-2</v>
      </c>
      <c r="F18" s="317">
        <v>304</v>
      </c>
      <c r="G18" s="306">
        <v>0.24615384615384617</v>
      </c>
      <c r="H18" s="317">
        <v>125</v>
      </c>
      <c r="I18" s="306">
        <v>0.35310734463276838</v>
      </c>
      <c r="J18" s="317">
        <v>194</v>
      </c>
      <c r="K18" s="306">
        <v>0.54802259887005644</v>
      </c>
      <c r="L18" s="317">
        <v>35</v>
      </c>
      <c r="M18" s="306">
        <v>9.8870056497175132E-2</v>
      </c>
      <c r="N18" s="118"/>
    </row>
    <row r="19" spans="2:14">
      <c r="B19" s="541"/>
      <c r="C19" s="316" t="s">
        <v>314</v>
      </c>
      <c r="D19" s="317">
        <v>3735</v>
      </c>
      <c r="E19" s="306">
        <v>0.91342626559060891</v>
      </c>
      <c r="F19" s="317">
        <v>931</v>
      </c>
      <c r="G19" s="306">
        <v>0.75384615384615383</v>
      </c>
      <c r="H19" s="317">
        <v>1748</v>
      </c>
      <c r="I19" s="306">
        <v>0.46800535475234267</v>
      </c>
      <c r="J19" s="317">
        <v>1757</v>
      </c>
      <c r="K19" s="306">
        <v>0.47041499330655961</v>
      </c>
      <c r="L19" s="317">
        <v>230</v>
      </c>
      <c r="M19" s="306">
        <v>6.1579651941097727E-2</v>
      </c>
      <c r="N19" s="118"/>
    </row>
    <row r="20" spans="2:14">
      <c r="B20" s="540" t="s">
        <v>342</v>
      </c>
      <c r="C20" s="316" t="s">
        <v>313</v>
      </c>
      <c r="D20" s="317">
        <v>598</v>
      </c>
      <c r="E20" s="306">
        <v>0.14624602592320859</v>
      </c>
      <c r="F20" s="317">
        <v>227</v>
      </c>
      <c r="G20" s="306">
        <v>0.18380566801619433</v>
      </c>
      <c r="H20" s="317">
        <v>237</v>
      </c>
      <c r="I20" s="306">
        <v>0.39632107023411373</v>
      </c>
      <c r="J20" s="317">
        <v>317</v>
      </c>
      <c r="K20" s="306">
        <v>0.53010033444816052</v>
      </c>
      <c r="L20" s="317">
        <v>44</v>
      </c>
      <c r="M20" s="306">
        <v>7.3578595317725759E-2</v>
      </c>
    </row>
    <row r="21" spans="2:14">
      <c r="B21" s="541"/>
      <c r="C21" s="316" t="s">
        <v>314</v>
      </c>
      <c r="D21" s="317">
        <v>3491</v>
      </c>
      <c r="E21" s="306">
        <v>0.85375397407679143</v>
      </c>
      <c r="F21" s="317">
        <v>1008</v>
      </c>
      <c r="G21" s="306">
        <v>0.81619433198380564</v>
      </c>
      <c r="H21" s="317">
        <v>1636</v>
      </c>
      <c r="I21" s="306">
        <v>0.46863362933256947</v>
      </c>
      <c r="J21" s="317">
        <v>1634</v>
      </c>
      <c r="K21" s="306">
        <v>0.46806072758521916</v>
      </c>
      <c r="L21" s="317">
        <v>221</v>
      </c>
      <c r="M21" s="306">
        <v>6.3305643082211399E-2</v>
      </c>
    </row>
    <row r="22" spans="2:14">
      <c r="B22" s="540" t="s">
        <v>343</v>
      </c>
      <c r="C22" s="316" t="s">
        <v>313</v>
      </c>
      <c r="D22" s="317">
        <v>203</v>
      </c>
      <c r="E22" s="306">
        <v>4.9645390070921981E-2</v>
      </c>
      <c r="F22" s="317">
        <v>36</v>
      </c>
      <c r="G22" s="306">
        <v>2.9149797570850202E-2</v>
      </c>
      <c r="H22" s="317">
        <v>97</v>
      </c>
      <c r="I22" s="306">
        <v>0.47783251231527096</v>
      </c>
      <c r="J22" s="317">
        <v>101</v>
      </c>
      <c r="K22" s="306">
        <v>0.49753694581280788</v>
      </c>
      <c r="L22" s="317">
        <v>5</v>
      </c>
      <c r="M22" s="306">
        <v>2.4630541871921183E-2</v>
      </c>
    </row>
    <row r="23" spans="2:14">
      <c r="B23" s="541"/>
      <c r="C23" s="316" t="s">
        <v>314</v>
      </c>
      <c r="D23" s="317">
        <v>3886</v>
      </c>
      <c r="E23" s="306">
        <v>0.95035460992907805</v>
      </c>
      <c r="F23" s="317">
        <v>1199</v>
      </c>
      <c r="G23" s="306">
        <v>0.97085020242914977</v>
      </c>
      <c r="H23" s="317">
        <v>1776</v>
      </c>
      <c r="I23" s="306">
        <v>0.45702521873391661</v>
      </c>
      <c r="J23" s="317">
        <v>1850</v>
      </c>
      <c r="K23" s="306">
        <v>0.47606793618116311</v>
      </c>
      <c r="L23" s="317">
        <v>260</v>
      </c>
      <c r="M23" s="306">
        <v>6.690684508492023E-2</v>
      </c>
    </row>
    <row r="24" spans="2:14">
      <c r="B24" s="549" t="s">
        <v>291</v>
      </c>
      <c r="C24" s="549"/>
      <c r="H24" s="549"/>
      <c r="I24" s="549"/>
      <c r="K24" s="119"/>
      <c r="L24" s="119"/>
      <c r="M24" s="119"/>
    </row>
    <row r="25" spans="2:14" ht="15" customHeight="1">
      <c r="B25" s="568" t="s">
        <v>292</v>
      </c>
      <c r="C25" s="568"/>
      <c r="D25" s="568"/>
      <c r="E25" s="568"/>
      <c r="H25" s="531"/>
      <c r="I25" s="531"/>
      <c r="J25" s="531"/>
    </row>
  </sheetData>
  <mergeCells count="21">
    <mergeCell ref="B20:B21"/>
    <mergeCell ref="B22:B23"/>
    <mergeCell ref="B24:C24"/>
    <mergeCell ref="H24:I24"/>
    <mergeCell ref="H25:J25"/>
    <mergeCell ref="B25:E25"/>
    <mergeCell ref="B18:B19"/>
    <mergeCell ref="B5:B7"/>
    <mergeCell ref="C5:C7"/>
    <mergeCell ref="D5:G5"/>
    <mergeCell ref="B8:B9"/>
    <mergeCell ref="B10:B11"/>
    <mergeCell ref="B12:B13"/>
    <mergeCell ref="B14:B15"/>
    <mergeCell ref="B16:B17"/>
    <mergeCell ref="H5:M5"/>
    <mergeCell ref="D6:E6"/>
    <mergeCell ref="F6:G6"/>
    <mergeCell ref="H6:I6"/>
    <mergeCell ref="J6:K6"/>
    <mergeCell ref="L6:M6"/>
  </mergeCells>
  <hyperlinks>
    <hyperlink ref="N4" location="INDICE!A1" display="ÍNDICE"/>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0"/>
  <sheetViews>
    <sheetView showGridLines="0" zoomScale="130" zoomScaleNormal="130" workbookViewId="0">
      <selection activeCell="J14" sqref="J14"/>
    </sheetView>
  </sheetViews>
  <sheetFormatPr baseColWidth="10" defaultRowHeight="15"/>
  <cols>
    <col min="2" max="2" width="30.7109375" customWidth="1"/>
    <col min="3" max="3" width="20.28515625" customWidth="1"/>
    <col min="4" max="4" width="13.7109375" customWidth="1"/>
  </cols>
  <sheetData>
    <row r="1" spans="2:12" ht="98.45" customHeight="1"/>
    <row r="2" spans="2:12" ht="18">
      <c r="B2" s="532"/>
      <c r="C2" s="532"/>
      <c r="D2" s="107"/>
      <c r="E2" s="107"/>
    </row>
    <row r="3" spans="2:12" ht="17.25">
      <c r="B3" s="111"/>
      <c r="C3" s="111"/>
      <c r="D3" s="111"/>
      <c r="E3" s="111"/>
    </row>
    <row r="4" spans="2:12" ht="35.25" customHeight="1"/>
    <row r="5" spans="2:12" ht="59.25" customHeight="1">
      <c r="B5" s="312" t="s">
        <v>349</v>
      </c>
      <c r="C5" s="312" t="s">
        <v>350</v>
      </c>
      <c r="D5" s="312" t="s">
        <v>533</v>
      </c>
      <c r="E5" s="312" t="s">
        <v>310</v>
      </c>
      <c r="G5" s="43" t="s">
        <v>201</v>
      </c>
    </row>
    <row r="6" spans="2:12" ht="14.1" customHeight="1">
      <c r="B6" s="540" t="s">
        <v>351</v>
      </c>
      <c r="C6" s="316" t="s">
        <v>313</v>
      </c>
      <c r="D6" s="366">
        <v>2398</v>
      </c>
      <c r="E6" s="306">
        <v>0.45041322314049587</v>
      </c>
      <c r="I6" s="120"/>
    </row>
    <row r="7" spans="2:12" ht="14.1" customHeight="1">
      <c r="B7" s="541"/>
      <c r="C7" s="316" t="s">
        <v>314</v>
      </c>
      <c r="D7" s="366">
        <v>2926</v>
      </c>
      <c r="E7" s="306">
        <v>0.54958677685950408</v>
      </c>
      <c r="I7" s="120"/>
    </row>
    <row r="8" spans="2:12" ht="15" customHeight="1">
      <c r="B8" s="540" t="s">
        <v>352</v>
      </c>
      <c r="C8" s="316" t="s">
        <v>313</v>
      </c>
      <c r="D8" s="366">
        <v>571</v>
      </c>
      <c r="E8" s="306">
        <v>0.10725018782870023</v>
      </c>
      <c r="H8" s="367"/>
      <c r="I8" s="367"/>
      <c r="J8" s="367"/>
      <c r="K8" s="367"/>
      <c r="L8" s="113"/>
    </row>
    <row r="9" spans="2:12" ht="15" customHeight="1">
      <c r="B9" s="541"/>
      <c r="C9" s="316" t="s">
        <v>314</v>
      </c>
      <c r="D9" s="366">
        <v>4753</v>
      </c>
      <c r="E9" s="306">
        <v>0.89274981217129978</v>
      </c>
      <c r="H9" s="367"/>
      <c r="I9" s="367"/>
      <c r="J9" s="367"/>
      <c r="K9" s="367"/>
      <c r="L9" s="113"/>
    </row>
    <row r="10" spans="2:12" ht="15" customHeight="1">
      <c r="B10" s="540" t="s">
        <v>353</v>
      </c>
      <c r="C10" s="316" t="s">
        <v>313</v>
      </c>
      <c r="D10" s="366">
        <v>293</v>
      </c>
      <c r="E10" s="306">
        <v>5.5033809166040573E-2</v>
      </c>
      <c r="H10" s="367"/>
      <c r="I10" s="367"/>
      <c r="J10" s="367"/>
      <c r="K10" s="367"/>
      <c r="L10" s="113"/>
    </row>
    <row r="11" spans="2:12" ht="15" customHeight="1">
      <c r="B11" s="541"/>
      <c r="C11" s="316" t="s">
        <v>314</v>
      </c>
      <c r="D11" s="366">
        <v>5031</v>
      </c>
      <c r="E11" s="306">
        <v>0.94496619083395939</v>
      </c>
      <c r="H11" s="367"/>
      <c r="I11" s="367"/>
      <c r="J11" s="367"/>
      <c r="K11" s="367"/>
      <c r="L11" s="113"/>
    </row>
    <row r="12" spans="2:12" ht="15" customHeight="1">
      <c r="B12" s="540" t="s">
        <v>354</v>
      </c>
      <c r="C12" s="316" t="s">
        <v>313</v>
      </c>
      <c r="D12" s="366">
        <v>89</v>
      </c>
      <c r="E12" s="306">
        <v>1.6716754320060104E-2</v>
      </c>
      <c r="H12" s="367"/>
      <c r="I12" s="367"/>
      <c r="J12" s="367"/>
      <c r="K12" s="367"/>
      <c r="L12" s="113"/>
    </row>
    <row r="13" spans="2:12">
      <c r="B13" s="541"/>
      <c r="C13" s="316" t="s">
        <v>314</v>
      </c>
      <c r="D13" s="366">
        <v>5235</v>
      </c>
      <c r="E13" s="306">
        <v>0.98328324567993985</v>
      </c>
      <c r="H13" s="367"/>
      <c r="I13" s="367"/>
      <c r="J13" s="367"/>
      <c r="K13" s="367"/>
      <c r="L13" s="113"/>
    </row>
    <row r="14" spans="2:12" ht="15" customHeight="1">
      <c r="B14" s="540" t="s">
        <v>355</v>
      </c>
      <c r="C14" s="316" t="s">
        <v>313</v>
      </c>
      <c r="D14" s="366">
        <v>1155</v>
      </c>
      <c r="E14" s="306">
        <v>0.21694214876033058</v>
      </c>
      <c r="H14" s="367"/>
      <c r="I14" s="367"/>
      <c r="J14" s="367"/>
      <c r="K14" s="367"/>
      <c r="L14" s="113"/>
    </row>
    <row r="15" spans="2:12">
      <c r="B15" s="541" t="s">
        <v>356</v>
      </c>
      <c r="C15" s="316" t="s">
        <v>314</v>
      </c>
      <c r="D15" s="366">
        <v>4169</v>
      </c>
      <c r="E15" s="306">
        <v>0.78305785123966942</v>
      </c>
      <c r="H15" s="367"/>
      <c r="I15" s="367"/>
      <c r="J15" s="367"/>
      <c r="K15" s="367"/>
      <c r="L15" s="113"/>
    </row>
    <row r="16" spans="2:12" ht="15" customHeight="1">
      <c r="B16" s="549" t="s">
        <v>291</v>
      </c>
      <c r="C16" s="549"/>
      <c r="D16" s="549"/>
      <c r="E16" s="549"/>
      <c r="H16" s="367"/>
      <c r="I16" s="367"/>
      <c r="J16" s="367"/>
      <c r="K16" s="367"/>
      <c r="L16" s="113"/>
    </row>
    <row r="17" spans="2:12">
      <c r="B17" s="531" t="s">
        <v>292</v>
      </c>
      <c r="C17" s="531"/>
      <c r="D17" s="531"/>
      <c r="E17" s="531"/>
      <c r="F17" s="531"/>
      <c r="H17" s="367"/>
      <c r="I17" s="367"/>
      <c r="J17" s="367"/>
      <c r="K17" s="367"/>
      <c r="L17" s="113"/>
    </row>
    <row r="18" spans="2:12" ht="15.75" customHeight="1">
      <c r="H18" s="367"/>
      <c r="I18" s="367"/>
      <c r="J18" s="367"/>
      <c r="K18" s="367"/>
      <c r="L18" s="113"/>
    </row>
    <row r="19" spans="2:12">
      <c r="H19" s="367"/>
      <c r="I19" s="367"/>
      <c r="J19" s="367"/>
      <c r="K19" s="367"/>
      <c r="L19" s="113"/>
    </row>
    <row r="20" spans="2:12">
      <c r="H20" s="367"/>
      <c r="I20" s="367"/>
      <c r="J20" s="367"/>
      <c r="K20" s="367"/>
      <c r="L20" s="113"/>
    </row>
  </sheetData>
  <mergeCells count="8">
    <mergeCell ref="B16:E16"/>
    <mergeCell ref="B17:F17"/>
    <mergeCell ref="B2:C2"/>
    <mergeCell ref="B6:B7"/>
    <mergeCell ref="B8:B9"/>
    <mergeCell ref="B10:B11"/>
    <mergeCell ref="B12:B13"/>
    <mergeCell ref="B14:B15"/>
  </mergeCells>
  <hyperlinks>
    <hyperlink ref="G5" location="INDICE!A1" display="ÍNDICE"/>
  </hyperlinks>
  <pageMargins left="0.7" right="0.7" top="0.75" bottom="0.75" header="0.3" footer="0.3"/>
  <pageSetup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1"/>
  <sheetViews>
    <sheetView showGridLines="0" zoomScale="130" zoomScaleNormal="130" workbookViewId="0">
      <selection activeCell="H11" sqref="H11"/>
    </sheetView>
  </sheetViews>
  <sheetFormatPr baseColWidth="10" defaultRowHeight="15"/>
  <cols>
    <col min="2" max="2" width="42.28515625" customWidth="1"/>
    <col min="3" max="3" width="20.28515625" customWidth="1"/>
    <col min="4" max="4" width="13.7109375" customWidth="1"/>
  </cols>
  <sheetData>
    <row r="1" spans="2:14" ht="98.45" customHeight="1"/>
    <row r="2" spans="2:14" ht="18">
      <c r="B2" s="532"/>
      <c r="C2" s="532"/>
      <c r="D2" s="107"/>
      <c r="E2" s="107"/>
    </row>
    <row r="3" spans="2:14" ht="17.25">
      <c r="B3" s="111"/>
      <c r="C3" s="111"/>
      <c r="D3" s="111"/>
      <c r="E3" s="111"/>
    </row>
    <row r="4" spans="2:14" ht="27.75" customHeight="1">
      <c r="J4" s="369"/>
      <c r="K4" s="369"/>
      <c r="L4" s="369"/>
      <c r="M4" s="369"/>
    </row>
    <row r="5" spans="2:14" ht="42.6" customHeight="1">
      <c r="B5" s="312" t="s">
        <v>357</v>
      </c>
      <c r="C5" s="312" t="s">
        <v>358</v>
      </c>
      <c r="D5" s="312" t="s">
        <v>533</v>
      </c>
      <c r="E5" s="312" t="s">
        <v>310</v>
      </c>
      <c r="G5" s="43" t="s">
        <v>201</v>
      </c>
      <c r="J5" s="369"/>
      <c r="K5" s="369"/>
      <c r="L5" s="369"/>
      <c r="M5" s="369"/>
      <c r="N5" s="368"/>
    </row>
    <row r="6" spans="2:14" ht="18" customHeight="1">
      <c r="B6" s="540" t="s">
        <v>359</v>
      </c>
      <c r="C6" s="316" t="s">
        <v>360</v>
      </c>
      <c r="D6" s="316">
        <v>28949</v>
      </c>
      <c r="E6" s="306">
        <v>0.97274865591397852</v>
      </c>
      <c r="G6" s="120"/>
      <c r="J6" s="369"/>
      <c r="K6" s="369"/>
      <c r="L6" s="369"/>
      <c r="M6" s="369"/>
      <c r="N6" s="368"/>
    </row>
    <row r="7" spans="2:14" ht="18" customHeight="1">
      <c r="B7" s="541"/>
      <c r="C7" s="316" t="s">
        <v>361</v>
      </c>
      <c r="D7" s="316">
        <v>811</v>
      </c>
      <c r="E7" s="306">
        <v>2.7251344086021506E-2</v>
      </c>
      <c r="G7" s="120"/>
      <c r="J7" s="369"/>
      <c r="K7" s="369"/>
      <c r="L7" s="369"/>
      <c r="M7" s="369"/>
      <c r="N7" s="368"/>
    </row>
    <row r="8" spans="2:14">
      <c r="B8" s="540" t="s">
        <v>362</v>
      </c>
      <c r="C8" s="316" t="s">
        <v>360</v>
      </c>
      <c r="D8" s="316">
        <v>28158</v>
      </c>
      <c r="E8" s="306">
        <v>0.94616935483870956</v>
      </c>
      <c r="G8" s="120"/>
      <c r="J8" s="369"/>
      <c r="K8" s="369"/>
      <c r="L8" s="369"/>
      <c r="M8" s="369"/>
      <c r="N8" s="368"/>
    </row>
    <row r="9" spans="2:14">
      <c r="B9" s="541"/>
      <c r="C9" s="316" t="s">
        <v>361</v>
      </c>
      <c r="D9" s="316">
        <v>1602</v>
      </c>
      <c r="E9" s="306">
        <v>5.3830645161290318E-2</v>
      </c>
      <c r="G9" s="120"/>
      <c r="J9" s="369"/>
      <c r="K9" s="369"/>
      <c r="L9" s="369"/>
      <c r="M9" s="369"/>
      <c r="N9" s="368"/>
    </row>
    <row r="10" spans="2:14">
      <c r="B10" s="540" t="s">
        <v>363</v>
      </c>
      <c r="C10" s="316" t="s">
        <v>360</v>
      </c>
      <c r="D10" s="316">
        <v>28097</v>
      </c>
      <c r="E10" s="306">
        <v>0.94411962365591395</v>
      </c>
      <c r="G10" s="120"/>
      <c r="J10" s="369"/>
      <c r="K10" s="369"/>
      <c r="L10" s="369"/>
      <c r="M10" s="369"/>
      <c r="N10" s="368"/>
    </row>
    <row r="11" spans="2:14" ht="24" customHeight="1">
      <c r="B11" s="541"/>
      <c r="C11" s="316" t="s">
        <v>361</v>
      </c>
      <c r="D11" s="316">
        <v>1663</v>
      </c>
      <c r="E11" s="306">
        <v>5.5880376344086019E-2</v>
      </c>
      <c r="G11" s="120"/>
      <c r="J11" s="369"/>
      <c r="K11" s="369"/>
      <c r="L11" s="369"/>
      <c r="M11" s="369"/>
      <c r="N11" s="368"/>
    </row>
    <row r="12" spans="2:14">
      <c r="B12" s="540" t="s">
        <v>364</v>
      </c>
      <c r="C12" s="316" t="s">
        <v>360</v>
      </c>
      <c r="D12" s="316">
        <v>27597</v>
      </c>
      <c r="E12" s="306">
        <v>0.92731854838709682</v>
      </c>
      <c r="G12" s="120"/>
      <c r="J12" s="369"/>
      <c r="K12" s="369"/>
      <c r="L12" s="369"/>
      <c r="M12" s="369"/>
      <c r="N12" s="368"/>
    </row>
    <row r="13" spans="2:14" ht="24" customHeight="1">
      <c r="B13" s="541"/>
      <c r="C13" s="316" t="s">
        <v>361</v>
      </c>
      <c r="D13" s="316">
        <v>2163</v>
      </c>
      <c r="E13" s="306">
        <v>7.2681451612903236E-2</v>
      </c>
      <c r="G13" s="120"/>
      <c r="J13" s="369"/>
      <c r="K13" s="369"/>
      <c r="L13" s="369"/>
      <c r="M13" s="369"/>
      <c r="N13" s="368"/>
    </row>
    <row r="14" spans="2:14">
      <c r="B14" s="540" t="s">
        <v>365</v>
      </c>
      <c r="C14" s="316" t="s">
        <v>360</v>
      </c>
      <c r="D14" s="316">
        <v>28408</v>
      </c>
      <c r="E14" s="306">
        <v>0.9545698924731183</v>
      </c>
      <c r="G14" s="120"/>
      <c r="J14" s="369"/>
      <c r="K14" s="369"/>
      <c r="L14" s="369"/>
      <c r="M14" s="369"/>
      <c r="N14" s="368"/>
    </row>
    <row r="15" spans="2:14" ht="24" customHeight="1">
      <c r="B15" s="541"/>
      <c r="C15" s="316" t="s">
        <v>361</v>
      </c>
      <c r="D15" s="316">
        <v>1352</v>
      </c>
      <c r="E15" s="306">
        <v>4.5430107526881723E-2</v>
      </c>
      <c r="G15" s="120"/>
      <c r="J15" s="369"/>
      <c r="K15" s="369"/>
      <c r="L15" s="369"/>
      <c r="M15" s="369"/>
      <c r="N15" s="368"/>
    </row>
    <row r="16" spans="2:14" ht="14.45" customHeight="1">
      <c r="B16" s="540" t="s">
        <v>366</v>
      </c>
      <c r="C16" s="316" t="s">
        <v>360</v>
      </c>
      <c r="D16" s="316">
        <v>23431</v>
      </c>
      <c r="E16" s="306">
        <v>0.78733198924731185</v>
      </c>
      <c r="G16" s="120"/>
      <c r="J16" s="369"/>
      <c r="K16" s="369"/>
      <c r="L16" s="369"/>
      <c r="M16" s="369"/>
      <c r="N16" s="368"/>
    </row>
    <row r="17" spans="2:14" ht="24" customHeight="1">
      <c r="B17" s="541"/>
      <c r="C17" s="316" t="s">
        <v>361</v>
      </c>
      <c r="D17" s="316">
        <v>6329</v>
      </c>
      <c r="E17" s="306">
        <v>0.21266801075268815</v>
      </c>
      <c r="G17" s="120"/>
      <c r="J17" s="369"/>
      <c r="K17" s="369"/>
      <c r="L17" s="369"/>
      <c r="M17" s="369"/>
      <c r="N17" s="368"/>
    </row>
    <row r="18" spans="2:14" ht="14.45" customHeight="1">
      <c r="B18" s="540" t="s">
        <v>367</v>
      </c>
      <c r="C18" s="316" t="s">
        <v>360</v>
      </c>
      <c r="D18" s="316">
        <v>16498</v>
      </c>
      <c r="E18" s="306">
        <v>0.55436827956989243</v>
      </c>
      <c r="G18" s="120"/>
      <c r="J18" s="369"/>
      <c r="K18" s="369"/>
      <c r="L18" s="369"/>
      <c r="M18" s="369"/>
      <c r="N18" s="368"/>
    </row>
    <row r="19" spans="2:14" ht="24" customHeight="1">
      <c r="B19" s="541"/>
      <c r="C19" s="316" t="s">
        <v>361</v>
      </c>
      <c r="D19" s="316">
        <v>13262</v>
      </c>
      <c r="E19" s="306">
        <v>0.44563172043010751</v>
      </c>
      <c r="G19" s="120"/>
      <c r="J19" s="369"/>
      <c r="K19" s="369"/>
      <c r="L19" s="369"/>
      <c r="M19" s="369"/>
      <c r="N19" s="368"/>
    </row>
    <row r="20" spans="2:14" ht="14.45" customHeight="1">
      <c r="B20" s="540" t="s">
        <v>368</v>
      </c>
      <c r="C20" s="316" t="s">
        <v>360</v>
      </c>
      <c r="D20" s="316">
        <v>16023</v>
      </c>
      <c r="E20" s="306">
        <v>0.53840725806451617</v>
      </c>
      <c r="G20" s="120"/>
      <c r="J20" s="369"/>
      <c r="K20" s="369"/>
      <c r="L20" s="369"/>
      <c r="M20" s="369"/>
      <c r="N20" s="368"/>
    </row>
    <row r="21" spans="2:14" ht="24" customHeight="1">
      <c r="B21" s="541"/>
      <c r="C21" s="316" t="s">
        <v>361</v>
      </c>
      <c r="D21" s="316">
        <v>13737</v>
      </c>
      <c r="E21" s="306">
        <v>0.46159274193548383</v>
      </c>
      <c r="G21" s="120"/>
      <c r="J21" s="369"/>
      <c r="K21" s="369"/>
      <c r="L21" s="369"/>
      <c r="M21" s="369"/>
      <c r="N21" s="368"/>
    </row>
    <row r="22" spans="2:14">
      <c r="B22" s="540" t="s">
        <v>369</v>
      </c>
      <c r="C22" s="316" t="s">
        <v>360</v>
      </c>
      <c r="D22" s="316">
        <v>21016</v>
      </c>
      <c r="E22" s="306">
        <v>0.70618279569892484</v>
      </c>
      <c r="G22" s="120"/>
      <c r="J22" s="369"/>
      <c r="K22" s="369"/>
      <c r="L22" s="369"/>
      <c r="M22" s="369"/>
      <c r="N22" s="368"/>
    </row>
    <row r="23" spans="2:14" ht="24" customHeight="1">
      <c r="B23" s="541"/>
      <c r="C23" s="316" t="s">
        <v>361</v>
      </c>
      <c r="D23" s="316">
        <v>8744</v>
      </c>
      <c r="E23" s="306">
        <v>0.29381720430107527</v>
      </c>
      <c r="G23" s="120"/>
      <c r="J23" s="369"/>
      <c r="K23" s="369"/>
      <c r="L23" s="369"/>
      <c r="M23" s="369"/>
      <c r="N23" s="368"/>
    </row>
    <row r="24" spans="2:14">
      <c r="B24" s="540" t="s">
        <v>370</v>
      </c>
      <c r="C24" s="316" t="s">
        <v>360</v>
      </c>
      <c r="D24" s="316">
        <v>27068</v>
      </c>
      <c r="E24" s="306">
        <v>0.90954301075268817</v>
      </c>
      <c r="G24" s="120"/>
      <c r="J24" s="369"/>
      <c r="K24" s="369"/>
      <c r="L24" s="369"/>
      <c r="M24" s="369"/>
      <c r="N24" s="368"/>
    </row>
    <row r="25" spans="2:14" ht="24" customHeight="1">
      <c r="B25" s="541"/>
      <c r="C25" s="316" t="s">
        <v>361</v>
      </c>
      <c r="D25" s="316">
        <v>2692</v>
      </c>
      <c r="E25" s="306">
        <v>9.0456989247311825E-2</v>
      </c>
      <c r="G25" s="120"/>
      <c r="J25" s="369"/>
      <c r="K25" s="369"/>
      <c r="L25" s="369"/>
      <c r="M25" s="369"/>
      <c r="N25" s="368"/>
    </row>
    <row r="26" spans="2:14">
      <c r="B26" s="540" t="s">
        <v>371</v>
      </c>
      <c r="C26" s="316" t="s">
        <v>360</v>
      </c>
      <c r="D26" s="316">
        <v>26538</v>
      </c>
      <c r="E26" s="306">
        <v>0.89173387096774193</v>
      </c>
      <c r="G26" s="120"/>
      <c r="J26" s="369"/>
      <c r="K26" s="369"/>
      <c r="L26" s="369"/>
      <c r="M26" s="369"/>
      <c r="N26" s="368"/>
    </row>
    <row r="27" spans="2:14" ht="24" customHeight="1">
      <c r="B27" s="541"/>
      <c r="C27" s="316" t="s">
        <v>361</v>
      </c>
      <c r="D27" s="316">
        <v>3222</v>
      </c>
      <c r="E27" s="306">
        <v>0.10826612903225806</v>
      </c>
      <c r="G27" s="120"/>
      <c r="J27" s="369"/>
      <c r="K27" s="369"/>
      <c r="L27" s="369"/>
      <c r="M27" s="369"/>
      <c r="N27" s="368"/>
    </row>
    <row r="28" spans="2:14">
      <c r="B28" s="569" t="s">
        <v>372</v>
      </c>
      <c r="C28" s="316" t="s">
        <v>360</v>
      </c>
      <c r="D28" s="316">
        <v>24943</v>
      </c>
      <c r="E28" s="306">
        <v>0.83813844086021505</v>
      </c>
      <c r="G28" s="120"/>
      <c r="J28" s="369"/>
      <c r="K28" s="369"/>
      <c r="L28" s="369"/>
      <c r="M28" s="369"/>
      <c r="N28" s="368"/>
    </row>
    <row r="29" spans="2:14">
      <c r="B29" s="569"/>
      <c r="C29" s="316" t="s">
        <v>361</v>
      </c>
      <c r="D29" s="316">
        <v>4817</v>
      </c>
      <c r="E29" s="306">
        <v>0.16186155913978495</v>
      </c>
      <c r="G29" s="120"/>
      <c r="J29" s="369"/>
      <c r="K29" s="369"/>
      <c r="L29" s="369"/>
      <c r="M29" s="369"/>
      <c r="N29" s="368"/>
    </row>
    <row r="30" spans="2:14">
      <c r="B30" s="549" t="s">
        <v>291</v>
      </c>
      <c r="C30" s="549"/>
      <c r="D30" s="549"/>
      <c r="E30" s="531"/>
      <c r="J30" s="369"/>
      <c r="K30" s="369"/>
      <c r="L30" s="369"/>
      <c r="M30" s="369"/>
      <c r="N30" s="368"/>
    </row>
    <row r="31" spans="2:14">
      <c r="B31" s="531" t="s">
        <v>292</v>
      </c>
      <c r="C31" s="531"/>
      <c r="D31" s="531"/>
      <c r="E31" s="531"/>
      <c r="F31" s="531"/>
      <c r="J31" s="369"/>
      <c r="K31" s="369"/>
      <c r="L31" s="369"/>
      <c r="M31" s="369"/>
      <c r="N31" s="368"/>
    </row>
  </sheetData>
  <mergeCells count="15">
    <mergeCell ref="B28:B29"/>
    <mergeCell ref="B30:E30"/>
    <mergeCell ref="B31:F31"/>
    <mergeCell ref="B16:B17"/>
    <mergeCell ref="B18:B19"/>
    <mergeCell ref="B20:B21"/>
    <mergeCell ref="B22:B23"/>
    <mergeCell ref="B24:B25"/>
    <mergeCell ref="B26:B27"/>
    <mergeCell ref="B14:B15"/>
    <mergeCell ref="B2:C2"/>
    <mergeCell ref="B6:B7"/>
    <mergeCell ref="B8:B9"/>
    <mergeCell ref="B10:B11"/>
    <mergeCell ref="B12:B13"/>
  </mergeCells>
  <hyperlinks>
    <hyperlink ref="G5" location="INDICE!A1" display="ÍNDICE"/>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1"/>
  <sheetViews>
    <sheetView showGridLines="0" zoomScale="115" zoomScaleNormal="115" workbookViewId="0">
      <selection activeCell="L14" sqref="L14"/>
    </sheetView>
  </sheetViews>
  <sheetFormatPr baseColWidth="10" defaultRowHeight="15"/>
  <cols>
    <col min="2" max="2" width="45.28515625" customWidth="1"/>
    <col min="5" max="6" width="10.42578125" customWidth="1"/>
    <col min="7" max="16" width="10.7109375" customWidth="1"/>
  </cols>
  <sheetData>
    <row r="1" spans="2:17" ht="98.45" customHeight="1"/>
    <row r="2" spans="2:17" ht="18">
      <c r="B2" s="142"/>
    </row>
    <row r="3" spans="2:17" ht="17.25">
      <c r="B3" s="111"/>
    </row>
    <row r="4" spans="2:17" ht="17.25">
      <c r="B4" s="111"/>
    </row>
    <row r="5" spans="2:17" ht="30.75" customHeight="1" thickBot="1">
      <c r="B5" s="111"/>
      <c r="Q5" s="43" t="s">
        <v>201</v>
      </c>
    </row>
    <row r="6" spans="2:17" ht="36" customHeight="1">
      <c r="B6" s="572" t="s">
        <v>357</v>
      </c>
      <c r="C6" s="570" t="s">
        <v>373</v>
      </c>
      <c r="D6" s="571"/>
      <c r="E6" s="570" t="s">
        <v>374</v>
      </c>
      <c r="F6" s="571"/>
      <c r="G6" s="570" t="s">
        <v>375</v>
      </c>
      <c r="H6" s="571"/>
      <c r="I6" s="570" t="s">
        <v>376</v>
      </c>
      <c r="J6" s="571"/>
      <c r="K6" s="570" t="s">
        <v>377</v>
      </c>
      <c r="L6" s="571"/>
      <c r="M6" s="570" t="s">
        <v>378</v>
      </c>
      <c r="N6" s="571"/>
      <c r="O6" s="570" t="s">
        <v>379</v>
      </c>
      <c r="P6" s="558"/>
    </row>
    <row r="7" spans="2:17" ht="42.6" customHeight="1" thickBot="1">
      <c r="B7" s="573"/>
      <c r="C7" s="321" t="s">
        <v>285</v>
      </c>
      <c r="D7" s="321" t="s">
        <v>310</v>
      </c>
      <c r="E7" s="321" t="s">
        <v>285</v>
      </c>
      <c r="F7" s="321" t="s">
        <v>310</v>
      </c>
      <c r="G7" s="321" t="s">
        <v>285</v>
      </c>
      <c r="H7" s="321" t="s">
        <v>310</v>
      </c>
      <c r="I7" s="321" t="s">
        <v>285</v>
      </c>
      <c r="J7" s="321" t="s">
        <v>310</v>
      </c>
      <c r="K7" s="321" t="s">
        <v>285</v>
      </c>
      <c r="L7" s="321" t="s">
        <v>310</v>
      </c>
      <c r="M7" s="321" t="s">
        <v>285</v>
      </c>
      <c r="N7" s="321" t="s">
        <v>310</v>
      </c>
      <c r="O7" s="321" t="s">
        <v>285</v>
      </c>
      <c r="P7" s="322" t="s">
        <v>310</v>
      </c>
    </row>
    <row r="8" spans="2:17" ht="27" customHeight="1">
      <c r="B8" s="325" t="s">
        <v>359</v>
      </c>
      <c r="C8" s="327">
        <v>242</v>
      </c>
      <c r="D8" s="328">
        <v>8.131720430107528E-3</v>
      </c>
      <c r="E8" s="327">
        <v>199</v>
      </c>
      <c r="F8" s="328">
        <v>6.6868279569892476E-3</v>
      </c>
      <c r="G8" s="327">
        <v>28</v>
      </c>
      <c r="H8" s="328">
        <v>9.4086021505376339E-4</v>
      </c>
      <c r="I8" s="327">
        <v>23</v>
      </c>
      <c r="J8" s="328">
        <v>7.7284946236559138E-4</v>
      </c>
      <c r="K8" s="327">
        <v>248</v>
      </c>
      <c r="L8" s="328">
        <v>8.3333333333333332E-3</v>
      </c>
      <c r="M8" s="327">
        <v>28949</v>
      </c>
      <c r="N8" s="328">
        <v>0.97274865591397852</v>
      </c>
      <c r="O8" s="327">
        <v>71</v>
      </c>
      <c r="P8" s="328">
        <v>2.3857526881720433E-3</v>
      </c>
      <c r="Q8" s="121"/>
    </row>
    <row r="9" spans="2:17" ht="27" customHeight="1">
      <c r="B9" s="326" t="s">
        <v>362</v>
      </c>
      <c r="C9" s="329">
        <v>388</v>
      </c>
      <c r="D9" s="330">
        <v>1.303763440860215E-2</v>
      </c>
      <c r="E9" s="329">
        <v>341</v>
      </c>
      <c r="F9" s="330">
        <v>1.1458333333333333E-2</v>
      </c>
      <c r="G9" s="329">
        <v>70</v>
      </c>
      <c r="H9" s="330">
        <v>2.3521505376344087E-3</v>
      </c>
      <c r="I9" s="329">
        <v>84</v>
      </c>
      <c r="J9" s="330">
        <v>2.8225806451612906E-3</v>
      </c>
      <c r="K9" s="329">
        <v>302</v>
      </c>
      <c r="L9" s="330">
        <v>1.0147849462365592E-2</v>
      </c>
      <c r="M9" s="329">
        <v>28158</v>
      </c>
      <c r="N9" s="330">
        <v>0.94616935483870956</v>
      </c>
      <c r="O9" s="329">
        <v>417</v>
      </c>
      <c r="P9" s="330">
        <v>1.4012096774193548E-2</v>
      </c>
      <c r="Q9" s="121"/>
    </row>
    <row r="10" spans="2:17" ht="27" customHeight="1">
      <c r="B10" s="326" t="s">
        <v>363</v>
      </c>
      <c r="C10" s="329">
        <v>585</v>
      </c>
      <c r="D10" s="330">
        <v>1.9657258064516129E-2</v>
      </c>
      <c r="E10" s="329">
        <v>237</v>
      </c>
      <c r="F10" s="330">
        <v>7.9637096774193544E-3</v>
      </c>
      <c r="G10" s="329">
        <v>125</v>
      </c>
      <c r="H10" s="330">
        <v>4.2002688172043008E-3</v>
      </c>
      <c r="I10" s="329">
        <v>153</v>
      </c>
      <c r="J10" s="330">
        <v>5.1411290322580646E-3</v>
      </c>
      <c r="K10" s="329">
        <v>178</v>
      </c>
      <c r="L10" s="330">
        <v>5.981182795698925E-3</v>
      </c>
      <c r="M10" s="329">
        <v>28097</v>
      </c>
      <c r="N10" s="330">
        <v>0.94411962365591395</v>
      </c>
      <c r="O10" s="329">
        <v>385</v>
      </c>
      <c r="P10" s="330">
        <v>1.2936827956989248E-2</v>
      </c>
      <c r="Q10" s="121"/>
    </row>
    <row r="11" spans="2:17" ht="27" customHeight="1">
      <c r="B11" s="326" t="s">
        <v>364</v>
      </c>
      <c r="C11" s="329">
        <v>522</v>
      </c>
      <c r="D11" s="330">
        <v>1.7540322580645161E-2</v>
      </c>
      <c r="E11" s="329">
        <v>188</v>
      </c>
      <c r="F11" s="330">
        <v>6.3172043010752688E-3</v>
      </c>
      <c r="G11" s="329">
        <v>264</v>
      </c>
      <c r="H11" s="330">
        <v>8.870967741935484E-3</v>
      </c>
      <c r="I11" s="329">
        <v>314</v>
      </c>
      <c r="J11" s="330">
        <v>1.0551075268817205E-2</v>
      </c>
      <c r="K11" s="329">
        <v>246</v>
      </c>
      <c r="L11" s="330">
        <v>8.2661290322580648E-3</v>
      </c>
      <c r="M11" s="329">
        <v>27597</v>
      </c>
      <c r="N11" s="330">
        <v>0.92731854838709682</v>
      </c>
      <c r="O11" s="329">
        <v>629</v>
      </c>
      <c r="P11" s="330">
        <v>2.1135752688172044E-2</v>
      </c>
      <c r="Q11" s="121"/>
    </row>
    <row r="12" spans="2:17" ht="27" customHeight="1">
      <c r="B12" s="326" t="s">
        <v>365</v>
      </c>
      <c r="C12" s="329">
        <v>353</v>
      </c>
      <c r="D12" s="330">
        <v>1.1861559139784945E-2</v>
      </c>
      <c r="E12" s="329">
        <v>226</v>
      </c>
      <c r="F12" s="330">
        <v>7.5940860215053764E-3</v>
      </c>
      <c r="G12" s="329">
        <v>128</v>
      </c>
      <c r="H12" s="330">
        <v>4.3010752688172043E-3</v>
      </c>
      <c r="I12" s="329">
        <v>392</v>
      </c>
      <c r="J12" s="330">
        <v>1.3172043010752688E-2</v>
      </c>
      <c r="K12" s="329">
        <v>84</v>
      </c>
      <c r="L12" s="330">
        <v>2.8225806451612906E-3</v>
      </c>
      <c r="M12" s="329">
        <v>28408</v>
      </c>
      <c r="N12" s="330">
        <v>0.9545698924731183</v>
      </c>
      <c r="O12" s="329">
        <v>169</v>
      </c>
      <c r="P12" s="330">
        <v>5.6787634408602154E-3</v>
      </c>
      <c r="Q12" s="121"/>
    </row>
    <row r="13" spans="2:17" ht="27" customHeight="1">
      <c r="B13" s="326" t="s">
        <v>366</v>
      </c>
      <c r="C13" s="329">
        <v>977</v>
      </c>
      <c r="D13" s="330">
        <v>3.2829301075268817E-2</v>
      </c>
      <c r="E13" s="329">
        <v>270</v>
      </c>
      <c r="F13" s="330">
        <v>9.0725806451612892E-3</v>
      </c>
      <c r="G13" s="329">
        <v>2044</v>
      </c>
      <c r="H13" s="330">
        <v>6.8682795698924728E-2</v>
      </c>
      <c r="I13" s="329">
        <v>2629</v>
      </c>
      <c r="J13" s="330">
        <v>8.8340053763440854E-2</v>
      </c>
      <c r="K13" s="329">
        <v>202</v>
      </c>
      <c r="L13" s="330">
        <v>6.7876344086021502E-3</v>
      </c>
      <c r="M13" s="329">
        <v>23431</v>
      </c>
      <c r="N13" s="330">
        <v>0.78733198924731185</v>
      </c>
      <c r="O13" s="329">
        <v>207</v>
      </c>
      <c r="P13" s="330">
        <v>6.9556451612903221E-3</v>
      </c>
      <c r="Q13" s="121"/>
    </row>
    <row r="14" spans="2:17" ht="27" customHeight="1">
      <c r="B14" s="326" t="s">
        <v>367</v>
      </c>
      <c r="C14" s="329">
        <v>1694</v>
      </c>
      <c r="D14" s="330">
        <v>5.6922043010752689E-2</v>
      </c>
      <c r="E14" s="329">
        <v>348</v>
      </c>
      <c r="F14" s="330">
        <v>1.1693548387096775E-2</v>
      </c>
      <c r="G14" s="329">
        <v>2506</v>
      </c>
      <c r="H14" s="330">
        <v>8.420698924731182E-2</v>
      </c>
      <c r="I14" s="329">
        <v>7620</v>
      </c>
      <c r="J14" s="330">
        <v>0.25604838709677419</v>
      </c>
      <c r="K14" s="329">
        <v>782</v>
      </c>
      <c r="L14" s="330">
        <v>2.627688172043011E-2</v>
      </c>
      <c r="M14" s="329">
        <v>16498</v>
      </c>
      <c r="N14" s="330">
        <v>0.55436827956989243</v>
      </c>
      <c r="O14" s="329">
        <v>312</v>
      </c>
      <c r="P14" s="330">
        <v>1.0483870967741934E-2</v>
      </c>
      <c r="Q14" s="121"/>
    </row>
    <row r="15" spans="2:17" ht="27" customHeight="1">
      <c r="B15" s="326" t="s">
        <v>368</v>
      </c>
      <c r="C15" s="329">
        <v>1496</v>
      </c>
      <c r="D15" s="330">
        <v>5.0268817204301076E-2</v>
      </c>
      <c r="E15" s="329">
        <v>367</v>
      </c>
      <c r="F15" s="330">
        <v>1.2331989247311827E-2</v>
      </c>
      <c r="G15" s="329">
        <v>2702</v>
      </c>
      <c r="H15" s="330">
        <v>9.0793010752688183E-2</v>
      </c>
      <c r="I15" s="329">
        <v>7139</v>
      </c>
      <c r="J15" s="330">
        <v>0.23988575268817203</v>
      </c>
      <c r="K15" s="329">
        <v>841</v>
      </c>
      <c r="L15" s="330">
        <v>2.8259408602150541E-2</v>
      </c>
      <c r="M15" s="329">
        <v>16023</v>
      </c>
      <c r="N15" s="330">
        <v>0.53840725806451617</v>
      </c>
      <c r="O15" s="329">
        <v>1192</v>
      </c>
      <c r="P15" s="330">
        <v>4.0053763440860223E-2</v>
      </c>
      <c r="Q15" s="121"/>
    </row>
    <row r="16" spans="2:17" ht="27" customHeight="1">
      <c r="B16" s="326" t="s">
        <v>369</v>
      </c>
      <c r="C16" s="329">
        <v>828</v>
      </c>
      <c r="D16" s="330">
        <v>2.7822580645161289E-2</v>
      </c>
      <c r="E16" s="329">
        <v>294</v>
      </c>
      <c r="F16" s="330">
        <v>9.8790322580645171E-3</v>
      </c>
      <c r="G16" s="329">
        <v>2047</v>
      </c>
      <c r="H16" s="330">
        <v>6.8783602150537637E-2</v>
      </c>
      <c r="I16" s="329">
        <v>4303</v>
      </c>
      <c r="J16" s="330">
        <v>0.14459005376344086</v>
      </c>
      <c r="K16" s="329">
        <v>544</v>
      </c>
      <c r="L16" s="330">
        <v>1.8279569892473119E-2</v>
      </c>
      <c r="M16" s="329">
        <v>21016</v>
      </c>
      <c r="N16" s="330">
        <v>0.70618279569892484</v>
      </c>
      <c r="O16" s="329">
        <v>728</v>
      </c>
      <c r="P16" s="330">
        <v>2.4462365591397851E-2</v>
      </c>
      <c r="Q16" s="121"/>
    </row>
    <row r="17" spans="2:17" ht="27" customHeight="1">
      <c r="B17" s="326" t="s">
        <v>370</v>
      </c>
      <c r="C17" s="329">
        <v>393</v>
      </c>
      <c r="D17" s="330">
        <v>1.3205645161290323E-2</v>
      </c>
      <c r="E17" s="329">
        <v>152</v>
      </c>
      <c r="F17" s="330">
        <v>5.1075268817204304E-3</v>
      </c>
      <c r="G17" s="329">
        <v>524</v>
      </c>
      <c r="H17" s="330">
        <v>1.7607526881720431E-2</v>
      </c>
      <c r="I17" s="329">
        <v>956</v>
      </c>
      <c r="J17" s="330">
        <v>3.2123655913978498E-2</v>
      </c>
      <c r="K17" s="329">
        <v>231</v>
      </c>
      <c r="L17" s="330">
        <v>7.7620967741935491E-3</v>
      </c>
      <c r="M17" s="329">
        <v>27068</v>
      </c>
      <c r="N17" s="330">
        <v>0.90954301075268817</v>
      </c>
      <c r="O17" s="329">
        <v>436</v>
      </c>
      <c r="P17" s="330">
        <v>1.4650537634408602E-2</v>
      </c>
      <c r="Q17" s="121"/>
    </row>
    <row r="18" spans="2:17" ht="27" customHeight="1">
      <c r="B18" s="326" t="s">
        <v>371</v>
      </c>
      <c r="C18" s="329">
        <v>463</v>
      </c>
      <c r="D18" s="330">
        <v>1.555779569892473E-2</v>
      </c>
      <c r="E18" s="329">
        <v>46</v>
      </c>
      <c r="F18" s="330">
        <v>1.5456989247311828E-3</v>
      </c>
      <c r="G18" s="329">
        <v>852</v>
      </c>
      <c r="H18" s="330">
        <v>2.8629032258064516E-2</v>
      </c>
      <c r="I18" s="329">
        <v>1602</v>
      </c>
      <c r="J18" s="330">
        <v>5.3830645161290318E-2</v>
      </c>
      <c r="K18" s="329">
        <v>140</v>
      </c>
      <c r="L18" s="330">
        <v>4.7043010752688174E-3</v>
      </c>
      <c r="M18" s="329">
        <v>26538</v>
      </c>
      <c r="N18" s="330">
        <v>0.89173387096774193</v>
      </c>
      <c r="O18" s="329">
        <v>119</v>
      </c>
      <c r="P18" s="330">
        <v>3.9986559139784947E-3</v>
      </c>
      <c r="Q18" s="121"/>
    </row>
    <row r="19" spans="2:17" ht="27" customHeight="1">
      <c r="B19" s="326" t="s">
        <v>372</v>
      </c>
      <c r="C19" s="329">
        <v>754</v>
      </c>
      <c r="D19" s="330">
        <v>2.5336021505376345E-2</v>
      </c>
      <c r="E19" s="329">
        <v>83</v>
      </c>
      <c r="F19" s="330">
        <v>2.7889784946236555E-3</v>
      </c>
      <c r="G19" s="329">
        <v>1617</v>
      </c>
      <c r="H19" s="330">
        <v>5.433467741935484E-2</v>
      </c>
      <c r="I19" s="329">
        <v>2070</v>
      </c>
      <c r="J19" s="330">
        <v>6.9556451612903233E-2</v>
      </c>
      <c r="K19" s="329">
        <v>237</v>
      </c>
      <c r="L19" s="330">
        <v>7.9637096774193544E-3</v>
      </c>
      <c r="M19" s="329">
        <v>24943</v>
      </c>
      <c r="N19" s="330">
        <v>0.83813844086021505</v>
      </c>
      <c r="O19" s="329">
        <v>56</v>
      </c>
      <c r="P19" s="330">
        <v>1.8817204301075268E-3</v>
      </c>
      <c r="Q19" s="121"/>
    </row>
    <row r="20" spans="2:17">
      <c r="B20" s="143" t="s">
        <v>291</v>
      </c>
    </row>
    <row r="21" spans="2:17">
      <c r="B21" s="531" t="s">
        <v>292</v>
      </c>
      <c r="C21" s="531"/>
    </row>
  </sheetData>
  <mergeCells count="9">
    <mergeCell ref="M6:N6"/>
    <mergeCell ref="O6:P6"/>
    <mergeCell ref="E6:F6"/>
    <mergeCell ref="G6:H6"/>
    <mergeCell ref="B21:C21"/>
    <mergeCell ref="B6:B7"/>
    <mergeCell ref="C6:D6"/>
    <mergeCell ref="I6:J6"/>
    <mergeCell ref="K6:L6"/>
  </mergeCells>
  <hyperlinks>
    <hyperlink ref="Q5" location="INDICE!A1" display="ÍNDICE"/>
  </hyperlink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55</vt:i4>
      </vt:variant>
    </vt:vector>
  </HeadingPairs>
  <TitlesOfParts>
    <vt:vector size="55" baseType="lpstr">
      <vt:lpstr>INDICE</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T21</vt:lpstr>
      <vt:lpstr>T22</vt:lpstr>
      <vt:lpstr>T23</vt:lpstr>
      <vt:lpstr>T24</vt:lpstr>
      <vt:lpstr>T25</vt:lpstr>
      <vt:lpstr>T26</vt:lpstr>
      <vt:lpstr>T27</vt:lpstr>
      <vt:lpstr>T28</vt:lpstr>
      <vt:lpstr>T29</vt:lpstr>
      <vt:lpstr>T30</vt:lpstr>
      <vt:lpstr>T31</vt:lpstr>
      <vt:lpstr>T32</vt:lpstr>
      <vt:lpstr>T33</vt:lpstr>
      <vt:lpstr>IND_1</vt:lpstr>
      <vt:lpstr>IND_2</vt:lpstr>
      <vt:lpstr>IND_3</vt:lpstr>
      <vt:lpstr>IND_4</vt:lpstr>
      <vt:lpstr>IND_5</vt:lpstr>
      <vt:lpstr>IND_6</vt:lpstr>
      <vt:lpstr>IND_7</vt:lpstr>
      <vt:lpstr>IND_8</vt:lpstr>
      <vt:lpstr>IND_9</vt:lpstr>
      <vt:lpstr>IND_10</vt:lpstr>
      <vt:lpstr>IND_11</vt:lpstr>
      <vt:lpstr>IND_12</vt:lpstr>
      <vt:lpstr>IND_13</vt:lpstr>
      <vt:lpstr>IND_14</vt:lpstr>
      <vt:lpstr>IND_15</vt:lpstr>
      <vt:lpstr>IND_16</vt:lpstr>
      <vt:lpstr>IND_17</vt:lpstr>
      <vt:lpstr>IND_18</vt:lpstr>
      <vt:lpstr>IND_19</vt:lpstr>
      <vt:lpstr>IND_20</vt:lpstr>
      <vt:lpstr>IND_21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INEC Carlos Pilataxi</cp:lastModifiedBy>
  <cp:lastPrinted>2024-04-30T06:45:43Z</cp:lastPrinted>
  <dcterms:created xsi:type="dcterms:W3CDTF">2023-04-13T15:02:14Z</dcterms:created>
  <dcterms:modified xsi:type="dcterms:W3CDTF">2024-04-30T16:40:57Z</dcterms:modified>
</cp:coreProperties>
</file>